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CGM Documentos\ANO 2024\PRESTAÇÃO DE CONTAS MENSAL 2024\"/>
    </mc:Choice>
  </mc:AlternateContent>
  <bookViews>
    <workbookView xWindow="-120" yWindow="-120" windowWidth="29040" windowHeight="15720" tabRatio="805"/>
  </bookViews>
  <sheets>
    <sheet name="SEINFRA CONTRATAÇÕES DEZ 202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L23" i="1" l="1"/>
  <c r="BL24" i="1"/>
  <c r="BL25" i="1"/>
  <c r="BL26" i="1"/>
  <c r="BL27" i="1"/>
  <c r="BL28" i="1"/>
  <c r="BL29" i="1"/>
  <c r="BL30" i="1"/>
  <c r="BL31" i="1"/>
  <c r="BL32" i="1"/>
  <c r="BL33" i="1"/>
  <c r="BL34" i="1"/>
  <c r="BL35" i="1"/>
  <c r="BL36" i="1"/>
  <c r="BL37" i="1"/>
  <c r="BL38" i="1"/>
  <c r="BL39" i="1"/>
  <c r="BL40" i="1"/>
  <c r="BL41" i="1"/>
  <c r="BL42" i="1"/>
  <c r="BL43" i="1"/>
  <c r="BL44" i="1"/>
  <c r="BL45" i="1"/>
  <c r="BL46" i="1"/>
  <c r="BL47" i="1"/>
  <c r="BL48" i="1"/>
  <c r="BL49" i="1"/>
  <c r="BL50" i="1"/>
  <c r="BL51" i="1"/>
  <c r="BL52" i="1"/>
  <c r="BL53" i="1"/>
  <c r="BL54" i="1"/>
  <c r="BL55" i="1"/>
  <c r="BL56" i="1"/>
  <c r="BL57" i="1"/>
  <c r="BL58" i="1"/>
  <c r="BL59" i="1"/>
  <c r="BL60" i="1"/>
  <c r="BL61" i="1"/>
  <c r="BL62" i="1"/>
  <c r="BL63" i="1"/>
  <c r="BL64" i="1"/>
  <c r="BL65" i="1"/>
  <c r="BL66" i="1"/>
  <c r="BL67" i="1"/>
  <c r="BL68" i="1"/>
  <c r="BL69" i="1"/>
  <c r="BL70" i="1"/>
  <c r="BL71" i="1"/>
  <c r="BL72" i="1"/>
  <c r="BL73" i="1"/>
  <c r="BL74" i="1"/>
  <c r="BL75" i="1"/>
  <c r="BL76" i="1"/>
  <c r="BL77" i="1"/>
  <c r="BL78" i="1"/>
  <c r="BL79" i="1"/>
  <c r="BL80" i="1"/>
  <c r="BL81" i="1"/>
  <c r="BL82" i="1"/>
  <c r="BL83" i="1"/>
  <c r="BL84" i="1"/>
  <c r="BL85" i="1"/>
  <c r="BL86" i="1"/>
  <c r="BL87" i="1"/>
  <c r="BL88" i="1"/>
  <c r="BL89" i="1"/>
  <c r="BL90" i="1"/>
  <c r="BL91" i="1"/>
  <c r="BL92" i="1"/>
  <c r="BL93" i="1"/>
  <c r="BL94" i="1"/>
  <c r="BL95" i="1"/>
  <c r="BL96" i="1"/>
  <c r="BL97" i="1"/>
  <c r="BL98" i="1"/>
  <c r="BL99" i="1"/>
  <c r="BL100" i="1"/>
  <c r="BL101" i="1"/>
  <c r="BL102" i="1"/>
  <c r="BL103" i="1"/>
  <c r="BL104" i="1"/>
  <c r="BL105" i="1"/>
  <c r="BL106" i="1"/>
  <c r="BL107" i="1"/>
  <c r="BL108" i="1"/>
  <c r="BL109" i="1"/>
  <c r="BL110" i="1"/>
  <c r="BL111" i="1"/>
  <c r="BL112" i="1"/>
  <c r="BL113" i="1"/>
  <c r="BL114" i="1"/>
  <c r="BL115" i="1"/>
  <c r="BL116" i="1"/>
  <c r="BL117" i="1"/>
  <c r="BL118" i="1"/>
  <c r="BL119" i="1"/>
  <c r="BL120" i="1"/>
  <c r="BL121" i="1"/>
  <c r="BL122" i="1"/>
  <c r="BL123" i="1"/>
  <c r="BL124" i="1"/>
  <c r="BL125" i="1"/>
  <c r="BL126" i="1"/>
  <c r="BL127" i="1"/>
  <c r="BL128" i="1"/>
  <c r="BL129" i="1"/>
  <c r="BL130" i="1"/>
  <c r="BL131" i="1"/>
  <c r="BL132" i="1"/>
  <c r="BL133" i="1"/>
  <c r="BL134" i="1"/>
  <c r="BL135" i="1"/>
  <c r="BL136" i="1"/>
  <c r="BL137" i="1"/>
  <c r="BL138" i="1"/>
  <c r="BL139" i="1"/>
  <c r="BL140" i="1"/>
  <c r="BL141" i="1"/>
  <c r="BL142" i="1"/>
  <c r="BL143" i="1"/>
  <c r="BL144" i="1"/>
  <c r="BL145" i="1"/>
  <c r="BL146" i="1"/>
  <c r="BL147" i="1"/>
  <c r="BL148" i="1"/>
  <c r="BL149" i="1"/>
  <c r="BL150" i="1"/>
  <c r="BL151" i="1"/>
  <c r="BL152" i="1"/>
  <c r="BL153" i="1"/>
  <c r="BL154" i="1"/>
  <c r="BL155" i="1"/>
  <c r="BL156" i="1"/>
  <c r="BL157" i="1"/>
  <c r="BL158" i="1"/>
  <c r="BL159" i="1"/>
  <c r="BL160" i="1"/>
  <c r="BL161" i="1"/>
  <c r="BL162" i="1"/>
  <c r="BL163" i="1"/>
  <c r="BL164" i="1"/>
  <c r="BL165" i="1"/>
  <c r="BL166" i="1"/>
  <c r="BL167" i="1"/>
  <c r="BL168" i="1"/>
  <c r="BL169" i="1"/>
  <c r="BL170" i="1"/>
  <c r="BL171" i="1"/>
  <c r="BL172" i="1"/>
  <c r="BL173" i="1"/>
  <c r="BL174" i="1"/>
  <c r="BL175" i="1"/>
  <c r="BL176" i="1"/>
  <c r="BL177" i="1"/>
  <c r="BL178" i="1"/>
  <c r="BL179" i="1"/>
  <c r="BL180" i="1"/>
  <c r="BL181" i="1"/>
  <c r="BL182" i="1"/>
  <c r="BL183" i="1"/>
  <c r="BL184" i="1"/>
  <c r="BL185" i="1"/>
  <c r="BL186" i="1"/>
  <c r="BL187" i="1"/>
  <c r="BL188" i="1"/>
  <c r="BL189" i="1"/>
  <c r="BL190" i="1"/>
  <c r="BL191" i="1"/>
  <c r="BL192" i="1"/>
  <c r="BL193" i="1"/>
  <c r="BL194" i="1"/>
  <c r="BL195" i="1"/>
  <c r="BL196" i="1"/>
  <c r="BL197" i="1"/>
  <c r="BL198" i="1"/>
  <c r="BL199" i="1"/>
  <c r="BL200" i="1"/>
  <c r="BL201" i="1"/>
  <c r="BL202" i="1"/>
  <c r="BL203" i="1"/>
  <c r="BL204" i="1"/>
  <c r="BL205" i="1"/>
  <c r="BL206" i="1"/>
  <c r="BL207" i="1"/>
  <c r="BL208" i="1"/>
  <c r="BL209" i="1"/>
  <c r="BL210" i="1"/>
  <c r="BL211" i="1"/>
  <c r="BL212" i="1"/>
  <c r="BL213" i="1"/>
  <c r="BL214" i="1"/>
  <c r="BL215" i="1"/>
  <c r="BL216" i="1"/>
  <c r="BL217" i="1"/>
  <c r="BL218" i="1"/>
  <c r="BL219" i="1"/>
  <c r="BL220" i="1"/>
  <c r="BL221" i="1"/>
  <c r="BL222" i="1"/>
  <c r="BL223" i="1"/>
  <c r="BL224" i="1"/>
  <c r="BL225" i="1"/>
  <c r="BL226" i="1"/>
  <c r="BL227" i="1"/>
  <c r="BL228" i="1"/>
  <c r="BL229" i="1"/>
  <c r="BL230" i="1"/>
  <c r="BL231" i="1"/>
  <c r="BL232" i="1"/>
  <c r="BL233" i="1"/>
  <c r="BL234" i="1"/>
  <c r="BL235" i="1"/>
  <c r="BL236" i="1"/>
  <c r="BL237" i="1"/>
  <c r="BL238" i="1"/>
  <c r="BL239" i="1"/>
  <c r="BL240" i="1"/>
  <c r="BL241" i="1"/>
  <c r="BL242" i="1"/>
  <c r="BL243" i="1"/>
  <c r="BL244" i="1"/>
  <c r="BL245" i="1"/>
  <c r="BL246" i="1"/>
  <c r="BL247" i="1"/>
  <c r="BL248" i="1"/>
  <c r="BL249" i="1"/>
  <c r="BL250" i="1"/>
  <c r="BL251" i="1"/>
  <c r="BL252" i="1"/>
  <c r="BL254" i="1"/>
  <c r="BL255" i="1"/>
  <c r="BL256" i="1"/>
  <c r="BL257" i="1"/>
  <c r="BL258" i="1"/>
  <c r="BL259" i="1"/>
  <c r="BL260" i="1"/>
  <c r="BL261" i="1"/>
  <c r="BL262" i="1"/>
  <c r="BL263" i="1"/>
  <c r="BL264" i="1"/>
  <c r="BL265" i="1"/>
  <c r="BL266" i="1"/>
  <c r="BL267" i="1"/>
  <c r="BL268" i="1"/>
  <c r="BL269" i="1"/>
  <c r="BL270" i="1"/>
  <c r="BL271" i="1"/>
  <c r="BL272" i="1"/>
  <c r="BL273" i="1"/>
  <c r="BL274" i="1"/>
  <c r="BL275" i="1"/>
  <c r="BL276" i="1"/>
  <c r="BL277" i="1"/>
  <c r="BL278" i="1"/>
  <c r="BL279" i="1"/>
  <c r="BL280" i="1"/>
  <c r="BL281" i="1"/>
  <c r="BL282" i="1"/>
  <c r="BL283" i="1"/>
  <c r="BL284" i="1"/>
  <c r="BL285" i="1"/>
  <c r="BL286" i="1"/>
  <c r="BL287" i="1"/>
  <c r="BL288" i="1"/>
  <c r="BL289" i="1"/>
  <c r="BL290" i="1"/>
  <c r="BL291" i="1"/>
  <c r="BL292" i="1"/>
  <c r="BL293" i="1"/>
  <c r="BL294" i="1"/>
  <c r="BL295" i="1"/>
  <c r="BL296" i="1"/>
  <c r="BL297" i="1"/>
  <c r="BL298" i="1"/>
  <c r="BL299" i="1"/>
  <c r="BL300" i="1"/>
  <c r="BL301" i="1"/>
  <c r="BL302" i="1"/>
  <c r="BL303" i="1"/>
  <c r="BL304" i="1"/>
  <c r="BL305" i="1"/>
  <c r="BL306" i="1"/>
  <c r="BL307" i="1"/>
  <c r="BL308" i="1"/>
  <c r="BL309" i="1"/>
  <c r="BL310" i="1"/>
  <c r="BL311" i="1"/>
  <c r="BL312" i="1"/>
  <c r="BL313" i="1"/>
  <c r="BL314" i="1"/>
  <c r="BL315" i="1"/>
  <c r="BL316" i="1"/>
  <c r="BL317" i="1"/>
  <c r="BL318" i="1"/>
  <c r="BL319" i="1"/>
  <c r="BL320" i="1"/>
  <c r="BL321" i="1"/>
  <c r="BL322" i="1"/>
  <c r="BL323" i="1"/>
  <c r="BL324" i="1"/>
  <c r="BL325" i="1"/>
  <c r="BL326" i="1"/>
  <c r="BL327" i="1"/>
  <c r="BL328" i="1"/>
  <c r="BL329" i="1"/>
  <c r="BL330" i="1"/>
  <c r="BL331" i="1"/>
  <c r="BL332" i="1"/>
  <c r="BL333" i="1"/>
  <c r="BL334" i="1"/>
  <c r="BL335" i="1"/>
  <c r="BL336" i="1"/>
  <c r="BL337" i="1"/>
  <c r="BL338" i="1"/>
  <c r="BL339" i="1"/>
  <c r="BL340" i="1"/>
  <c r="BL341" i="1"/>
  <c r="BL342" i="1"/>
  <c r="BL343" i="1"/>
  <c r="BL344" i="1"/>
  <c r="BL345" i="1"/>
  <c r="BL346" i="1"/>
  <c r="BL347" i="1"/>
  <c r="BL348" i="1"/>
  <c r="BL349" i="1"/>
  <c r="BL350" i="1"/>
  <c r="BL351" i="1"/>
  <c r="BL352" i="1"/>
  <c r="BL353" i="1"/>
  <c r="BL354" i="1"/>
  <c r="BL355" i="1"/>
  <c r="BL356" i="1"/>
  <c r="BL357" i="1"/>
  <c r="BL358" i="1"/>
  <c r="BL359" i="1"/>
  <c r="BL360" i="1"/>
  <c r="BL361" i="1"/>
  <c r="BL362" i="1"/>
  <c r="BL363" i="1"/>
  <c r="BL364" i="1"/>
  <c r="BL365" i="1"/>
  <c r="BL366" i="1"/>
  <c r="BL367" i="1"/>
  <c r="BL368" i="1"/>
  <c r="BL369" i="1"/>
  <c r="BL370" i="1"/>
  <c r="BL371" i="1"/>
  <c r="BL372" i="1"/>
  <c r="BL373" i="1"/>
  <c r="BL374" i="1"/>
  <c r="BL375" i="1"/>
  <c r="BL376" i="1"/>
  <c r="BL377" i="1"/>
  <c r="BL378" i="1"/>
  <c r="BL379" i="1"/>
  <c r="BL380" i="1"/>
  <c r="BL381" i="1"/>
  <c r="BL382" i="1"/>
  <c r="BL383" i="1"/>
  <c r="BL384" i="1"/>
  <c r="BL385" i="1"/>
  <c r="BL386" i="1"/>
  <c r="BL387" i="1"/>
  <c r="BL388" i="1"/>
  <c r="BL389" i="1"/>
  <c r="BL390" i="1"/>
  <c r="BL391" i="1"/>
  <c r="BL392" i="1"/>
  <c r="BL393" i="1"/>
  <c r="BL394" i="1"/>
  <c r="BL395" i="1"/>
  <c r="BL396" i="1"/>
  <c r="BL397" i="1"/>
  <c r="BL398" i="1"/>
  <c r="BL399" i="1"/>
  <c r="BL400" i="1"/>
  <c r="BL401" i="1"/>
  <c r="BL402" i="1"/>
  <c r="BL403" i="1"/>
  <c r="BL404" i="1"/>
  <c r="BL405" i="1"/>
  <c r="BL406" i="1"/>
  <c r="BL407" i="1"/>
  <c r="BL408" i="1"/>
  <c r="BL409" i="1"/>
  <c r="BL410" i="1"/>
  <c r="BL411" i="1"/>
  <c r="BL412" i="1"/>
  <c r="BL413" i="1"/>
  <c r="BL414" i="1"/>
  <c r="BL415" i="1"/>
  <c r="BL416" i="1"/>
  <c r="BL417" i="1"/>
  <c r="BL418" i="1"/>
  <c r="BL419" i="1"/>
  <c r="BL420" i="1"/>
  <c r="BL421" i="1"/>
  <c r="BL422" i="1"/>
  <c r="BL423" i="1"/>
  <c r="BL424" i="1"/>
  <c r="BL425" i="1"/>
  <c r="BL426" i="1"/>
  <c r="BL427" i="1"/>
  <c r="BL428" i="1"/>
  <c r="BL429" i="1"/>
  <c r="BL430" i="1"/>
  <c r="BL431" i="1"/>
  <c r="BL432" i="1"/>
  <c r="BL433" i="1"/>
  <c r="BL434" i="1"/>
  <c r="BL435" i="1"/>
  <c r="BL436" i="1"/>
  <c r="BL437" i="1"/>
  <c r="BL438" i="1"/>
  <c r="BL439" i="1"/>
  <c r="BL440" i="1"/>
  <c r="BL441" i="1"/>
  <c r="BL442" i="1"/>
  <c r="BL443" i="1"/>
  <c r="BL444" i="1"/>
  <c r="BL445" i="1"/>
  <c r="BL446" i="1"/>
  <c r="BL447" i="1"/>
  <c r="BL448" i="1"/>
  <c r="BL449" i="1"/>
  <c r="BL450" i="1"/>
  <c r="BL451" i="1"/>
  <c r="BL452" i="1"/>
  <c r="BL453" i="1"/>
  <c r="BL454" i="1"/>
  <c r="BL455" i="1"/>
  <c r="BL456" i="1"/>
  <c r="BL457" i="1"/>
  <c r="BL458" i="1"/>
  <c r="BL459" i="1"/>
  <c r="BL460" i="1"/>
  <c r="BL461" i="1"/>
  <c r="BL462" i="1"/>
  <c r="BL463" i="1"/>
  <c r="BL464" i="1"/>
  <c r="BL465" i="1"/>
  <c r="BL466" i="1"/>
  <c r="BL467" i="1"/>
  <c r="BL468" i="1"/>
  <c r="BL469" i="1"/>
  <c r="BL470" i="1"/>
  <c r="BL471" i="1"/>
  <c r="BL472" i="1"/>
  <c r="BL473" i="1"/>
  <c r="BL474" i="1"/>
  <c r="BL475" i="1"/>
  <c r="BL476" i="1"/>
  <c r="BL477" i="1"/>
  <c r="BL478" i="1"/>
  <c r="BL479" i="1"/>
  <c r="BL480" i="1"/>
  <c r="BL481" i="1"/>
  <c r="BL482" i="1"/>
  <c r="BL483" i="1"/>
  <c r="BL484" i="1"/>
  <c r="BL485" i="1"/>
  <c r="BL486" i="1"/>
  <c r="BL487" i="1"/>
  <c r="BL488" i="1"/>
  <c r="BL489" i="1"/>
  <c r="BL490" i="1"/>
  <c r="BL491" i="1"/>
  <c r="BL492" i="1"/>
  <c r="BL493" i="1"/>
  <c r="BL494" i="1"/>
  <c r="BL495" i="1"/>
  <c r="BL496" i="1"/>
  <c r="BL497" i="1"/>
  <c r="BL498" i="1"/>
  <c r="BL499" i="1"/>
  <c r="BL500" i="1"/>
  <c r="BL501" i="1"/>
  <c r="BL502" i="1"/>
  <c r="BL503" i="1"/>
  <c r="BL504" i="1"/>
  <c r="BL505" i="1"/>
  <c r="BL506" i="1"/>
  <c r="BL507" i="1"/>
  <c r="BL508" i="1"/>
  <c r="BL509" i="1"/>
  <c r="BL510" i="1"/>
  <c r="BL511" i="1"/>
  <c r="BL512" i="1"/>
  <c r="BL513" i="1"/>
  <c r="BL514" i="1"/>
  <c r="BL515" i="1"/>
  <c r="BL516" i="1"/>
  <c r="BL517" i="1"/>
  <c r="BL518" i="1"/>
  <c r="BL519" i="1"/>
  <c r="BI335" i="1"/>
  <c r="BI334" i="1"/>
  <c r="BI51" i="1"/>
  <c r="BI28" i="1"/>
  <c r="BI25" i="1"/>
  <c r="BI514" i="1"/>
  <c r="BI515" i="1"/>
  <c r="BI516" i="1"/>
  <c r="BI517" i="1"/>
  <c r="BI518" i="1"/>
  <c r="BI519" i="1"/>
  <c r="BI513" i="1"/>
  <c r="BI498" i="1"/>
  <c r="BI500" i="1"/>
  <c r="BI502" i="1"/>
  <c r="BI504" i="1"/>
  <c r="BI506" i="1"/>
  <c r="BI508" i="1"/>
  <c r="BI510" i="1"/>
  <c r="BI512" i="1"/>
  <c r="BI496" i="1"/>
  <c r="BI494" i="1"/>
  <c r="BI492" i="1"/>
  <c r="BI490" i="1"/>
  <c r="BI449" i="1"/>
  <c r="BI450" i="1"/>
  <c r="BI451" i="1"/>
  <c r="BI436" i="1"/>
  <c r="BI437" i="1"/>
  <c r="BI438" i="1"/>
  <c r="BI439" i="1"/>
  <c r="BI440" i="1"/>
  <c r="BI441" i="1"/>
  <c r="BI442" i="1"/>
  <c r="BI443" i="1"/>
  <c r="BI444" i="1"/>
  <c r="BI445" i="1"/>
  <c r="BI446" i="1"/>
  <c r="BI447" i="1"/>
  <c r="BI393" i="1"/>
  <c r="BI394" i="1"/>
  <c r="BI392" i="1"/>
  <c r="BI384" i="1"/>
  <c r="BI385" i="1"/>
  <c r="BI386" i="1"/>
  <c r="BI387" i="1"/>
  <c r="BI388" i="1"/>
  <c r="BI389" i="1"/>
  <c r="BI390" i="1"/>
  <c r="BI391" i="1"/>
  <c r="BI382" i="1"/>
  <c r="BI380" i="1"/>
  <c r="BI378" i="1"/>
  <c r="BI379" i="1"/>
  <c r="BI376" i="1"/>
  <c r="BI374" i="1"/>
  <c r="BI372" i="1"/>
  <c r="BI368" i="1"/>
  <c r="BI369" i="1"/>
  <c r="BI371" i="1"/>
  <c r="BI364" i="1"/>
  <c r="BI365" i="1"/>
  <c r="BI366" i="1"/>
  <c r="BI362" i="1"/>
  <c r="BI361" i="1"/>
  <c r="BI360" i="1"/>
  <c r="BI358" i="1"/>
  <c r="BI356" i="1"/>
  <c r="BI352" i="1"/>
  <c r="BI353" i="1"/>
  <c r="BI354" i="1"/>
  <c r="BI350" i="1"/>
  <c r="BI346" i="1"/>
  <c r="BI347" i="1"/>
  <c r="BI348" i="1"/>
  <c r="BI343" i="1"/>
  <c r="BI344" i="1"/>
  <c r="BI340" i="1"/>
  <c r="BI341" i="1"/>
  <c r="BI337" i="1"/>
  <c r="BI338" i="1"/>
  <c r="BI332" i="1"/>
  <c r="BI333" i="1"/>
  <c r="BI329" i="1"/>
  <c r="BI330" i="1"/>
  <c r="BI321" i="1"/>
  <c r="BI322" i="1"/>
  <c r="BI323" i="1"/>
  <c r="BI324" i="1"/>
  <c r="BI325" i="1"/>
  <c r="BI326" i="1"/>
  <c r="BI327" i="1"/>
  <c r="BI302" i="1"/>
  <c r="BI303" i="1"/>
  <c r="BI299" i="1"/>
  <c r="BI300" i="1"/>
  <c r="BI281" i="1"/>
  <c r="BI282" i="1"/>
  <c r="BI283" i="1"/>
  <c r="BI266" i="1"/>
  <c r="BI261" i="1"/>
  <c r="BI262" i="1"/>
  <c r="BI263" i="1"/>
  <c r="BI258" i="1"/>
  <c r="BI259" i="1"/>
  <c r="BI260" i="1"/>
  <c r="BI255" i="1"/>
  <c r="BI256" i="1"/>
  <c r="BI257" i="1"/>
  <c r="BI252" i="1"/>
  <c r="BI253" i="1"/>
  <c r="BI248" i="1"/>
  <c r="BI218" i="1"/>
  <c r="BI219" i="1"/>
  <c r="BI220" i="1"/>
  <c r="BI43" i="1"/>
  <c r="BI44" i="1"/>
  <c r="BI45" i="1"/>
  <c r="BI46" i="1"/>
  <c r="BI47" i="1"/>
  <c r="BI48" i="1"/>
  <c r="BI49" i="1"/>
  <c r="BI50" i="1"/>
  <c r="BI52" i="1"/>
  <c r="BI53" i="1"/>
  <c r="BI54" i="1"/>
  <c r="BI30" i="1"/>
  <c r="BI31" i="1"/>
  <c r="BI32" i="1"/>
  <c r="BI33" i="1"/>
  <c r="BI34" i="1"/>
  <c r="BI35" i="1"/>
  <c r="BI36" i="1"/>
  <c r="BI37" i="1"/>
  <c r="BI38" i="1"/>
  <c r="BI39" i="1"/>
  <c r="BI40" i="1"/>
  <c r="BI41" i="1"/>
  <c r="BI29" i="1"/>
  <c r="BI27" i="1"/>
  <c r="BI26" i="1"/>
  <c r="BI23" i="1"/>
  <c r="BI24" i="1"/>
  <c r="BI22" i="1"/>
  <c r="BK253" i="1"/>
  <c r="BK520" i="1" s="1"/>
  <c r="BJ520" i="1"/>
  <c r="BH520" i="1"/>
  <c r="BF520" i="1"/>
  <c r="BE520" i="1"/>
  <c r="BB520" i="1"/>
  <c r="BA520" i="1"/>
  <c r="AX520" i="1"/>
  <c r="AJ520" i="1"/>
  <c r="AI520" i="1"/>
  <c r="BL253" i="1" l="1"/>
  <c r="AK99" i="1"/>
  <c r="BI100" i="1" l="1"/>
  <c r="BI101" i="1"/>
  <c r="BI103" i="1"/>
  <c r="BI106" i="1"/>
  <c r="BI104" i="1"/>
  <c r="BI105" i="1"/>
  <c r="BI102" i="1"/>
  <c r="BI107" i="1"/>
  <c r="AK319" i="1"/>
  <c r="BI319" i="1" s="1"/>
  <c r="AK318" i="1"/>
  <c r="BI318" i="1" s="1"/>
  <c r="AK317" i="1"/>
  <c r="BI317" i="1" s="1"/>
  <c r="AK316" i="1"/>
  <c r="BI316" i="1" s="1"/>
  <c r="AK315" i="1"/>
  <c r="BI315" i="1" s="1"/>
  <c r="AK312" i="1"/>
  <c r="AK309" i="1"/>
  <c r="AK307" i="1"/>
  <c r="AK305" i="1"/>
  <c r="AK304" i="1"/>
  <c r="BI304" i="1" s="1"/>
  <c r="AK294" i="1"/>
  <c r="AK291" i="1"/>
  <c r="AK289" i="1"/>
  <c r="AK286" i="1"/>
  <c r="AK285" i="1"/>
  <c r="BI285" i="1" s="1"/>
  <c r="AK284" i="1"/>
  <c r="BI284" i="1" s="1"/>
  <c r="AK277" i="1"/>
  <c r="AK271" i="1"/>
  <c r="BI306" i="1" l="1"/>
  <c r="BI313" i="1"/>
  <c r="BI295" i="1"/>
  <c r="BI296" i="1"/>
  <c r="BI297" i="1"/>
  <c r="BI308" i="1"/>
  <c r="BI310" i="1"/>
  <c r="BI311" i="1"/>
  <c r="BI274" i="1"/>
  <c r="BI272" i="1"/>
  <c r="BI275" i="1"/>
  <c r="BI273" i="1"/>
  <c r="BI276" i="1"/>
  <c r="BI278" i="1"/>
  <c r="BI279" i="1"/>
  <c r="BI287" i="1"/>
  <c r="BI288" i="1"/>
  <c r="BI290" i="1"/>
  <c r="BI292" i="1"/>
  <c r="BI293" i="1"/>
  <c r="BV520" i="1"/>
  <c r="BU520" i="1"/>
  <c r="X520" i="1"/>
  <c r="AK483" i="1"/>
  <c r="AK473" i="1"/>
  <c r="AK468" i="1"/>
  <c r="AK460" i="1"/>
  <c r="AK452" i="1"/>
  <c r="AK427" i="1"/>
  <c r="AK421" i="1"/>
  <c r="AK407" i="1"/>
  <c r="AK395" i="1"/>
  <c r="AW370" i="1"/>
  <c r="BI370" i="1" s="1"/>
  <c r="AK268" i="1"/>
  <c r="AK267" i="1"/>
  <c r="BI267" i="1" s="1"/>
  <c r="AK265" i="1"/>
  <c r="BI265" i="1" s="1"/>
  <c r="AK264" i="1"/>
  <c r="BI264" i="1" s="1"/>
  <c r="AK254" i="1"/>
  <c r="BI254" i="1" s="1"/>
  <c r="AK251" i="1"/>
  <c r="BI251" i="1" s="1"/>
  <c r="AK250" i="1"/>
  <c r="BI250" i="1" s="1"/>
  <c r="AK249" i="1"/>
  <c r="BI249" i="1" s="1"/>
  <c r="AK245" i="1"/>
  <c r="AK243" i="1"/>
  <c r="AK242" i="1"/>
  <c r="BI242" i="1" s="1"/>
  <c r="AK241" i="1"/>
  <c r="BI241" i="1" s="1"/>
  <c r="AK238" i="1"/>
  <c r="AK235" i="1"/>
  <c r="AK232" i="1"/>
  <c r="AK229" i="1"/>
  <c r="BI231" i="1" s="1"/>
  <c r="AK224" i="1"/>
  <c r="AK221" i="1"/>
  <c r="AK212" i="1"/>
  <c r="AK207" i="1"/>
  <c r="AK202" i="1"/>
  <c r="AK198" i="1"/>
  <c r="AK191" i="1"/>
  <c r="AK184" i="1"/>
  <c r="AK175" i="1"/>
  <c r="AK169" i="1"/>
  <c r="AK163" i="1"/>
  <c r="AK160" i="1"/>
  <c r="AK150" i="1"/>
  <c r="AK132" i="1"/>
  <c r="AK120" i="1"/>
  <c r="AK113" i="1"/>
  <c r="AK108" i="1"/>
  <c r="BI109" i="1" s="1"/>
  <c r="AK92" i="1"/>
  <c r="AK85" i="1"/>
  <c r="AK74" i="1"/>
  <c r="AK57" i="1"/>
  <c r="AK55" i="1"/>
  <c r="BL22" i="1"/>
  <c r="BI461" i="1" l="1"/>
  <c r="BI462" i="1"/>
  <c r="BI463" i="1"/>
  <c r="BI464" i="1"/>
  <c r="BI465" i="1"/>
  <c r="BI466" i="1"/>
  <c r="BI467" i="1"/>
  <c r="BI477" i="1"/>
  <c r="BI475" i="1"/>
  <c r="BI482" i="1"/>
  <c r="BI476" i="1"/>
  <c r="BI474" i="1"/>
  <c r="BI478" i="1"/>
  <c r="BI479" i="1"/>
  <c r="BI480" i="1"/>
  <c r="BI481" i="1"/>
  <c r="BI419" i="1"/>
  <c r="BI408" i="1"/>
  <c r="BI411" i="1"/>
  <c r="BI412" i="1"/>
  <c r="BI415" i="1"/>
  <c r="BI416" i="1"/>
  <c r="BI420" i="1"/>
  <c r="BI409" i="1"/>
  <c r="BI410" i="1"/>
  <c r="BI417" i="1"/>
  <c r="BI413" i="1"/>
  <c r="BI414" i="1"/>
  <c r="BI418" i="1"/>
  <c r="BI423" i="1"/>
  <c r="BI424" i="1"/>
  <c r="BI425" i="1"/>
  <c r="BI426" i="1"/>
  <c r="BI422" i="1"/>
  <c r="BI455" i="1"/>
  <c r="BI454" i="1"/>
  <c r="BI456" i="1"/>
  <c r="BI453" i="1"/>
  <c r="BI457" i="1"/>
  <c r="BI458" i="1"/>
  <c r="BI459" i="1"/>
  <c r="BI400" i="1"/>
  <c r="BI401" i="1"/>
  <c r="BI402" i="1"/>
  <c r="BI399" i="1"/>
  <c r="BI403" i="1"/>
  <c r="BI404" i="1"/>
  <c r="BI405" i="1"/>
  <c r="BI406" i="1"/>
  <c r="BI398" i="1"/>
  <c r="BI397" i="1"/>
  <c r="BI396" i="1"/>
  <c r="BI433" i="1"/>
  <c r="BI429" i="1"/>
  <c r="BI428" i="1"/>
  <c r="BI430" i="1"/>
  <c r="BI431" i="1"/>
  <c r="BI432" i="1"/>
  <c r="BI434" i="1"/>
  <c r="BI470" i="1"/>
  <c r="BI471" i="1"/>
  <c r="BI472" i="1"/>
  <c r="BI469" i="1"/>
  <c r="BI486" i="1"/>
  <c r="BI484" i="1"/>
  <c r="BI485" i="1"/>
  <c r="BI488" i="1"/>
  <c r="BI487" i="1"/>
  <c r="BI489" i="1"/>
  <c r="BI156" i="1"/>
  <c r="BI159" i="1"/>
  <c r="BI151" i="1"/>
  <c r="BI157" i="1"/>
  <c r="BI158" i="1"/>
  <c r="BI153" i="1"/>
  <c r="BI152" i="1"/>
  <c r="BI154" i="1"/>
  <c r="BI155" i="1"/>
  <c r="BI165" i="1"/>
  <c r="BI166" i="1"/>
  <c r="BI167" i="1"/>
  <c r="BI168" i="1"/>
  <c r="BI164" i="1"/>
  <c r="BI230" i="1"/>
  <c r="BI56" i="1"/>
  <c r="BI233" i="1"/>
  <c r="BI234" i="1"/>
  <c r="BI269" i="1"/>
  <c r="BI270" i="1"/>
  <c r="BI187" i="1"/>
  <c r="BI188" i="1"/>
  <c r="BI189" i="1"/>
  <c r="BI190" i="1"/>
  <c r="BI185" i="1"/>
  <c r="BI186" i="1"/>
  <c r="BI237" i="1"/>
  <c r="BI236" i="1"/>
  <c r="BI87" i="1"/>
  <c r="BI88" i="1"/>
  <c r="BI91" i="1"/>
  <c r="BI90" i="1"/>
  <c r="BI89" i="1"/>
  <c r="BI97" i="1"/>
  <c r="BI98" i="1"/>
  <c r="BI94" i="1"/>
  <c r="BI95" i="1"/>
  <c r="BI96" i="1"/>
  <c r="BI199" i="1"/>
  <c r="BI201" i="1"/>
  <c r="BI200" i="1"/>
  <c r="BI206" i="1"/>
  <c r="BI204" i="1"/>
  <c r="BI203" i="1"/>
  <c r="BI205" i="1"/>
  <c r="BI64" i="1"/>
  <c r="BI66" i="1"/>
  <c r="BI58" i="1"/>
  <c r="BI59" i="1"/>
  <c r="BI60" i="1"/>
  <c r="BI68" i="1"/>
  <c r="BI71" i="1"/>
  <c r="BI62" i="1"/>
  <c r="BI63" i="1"/>
  <c r="BI65" i="1"/>
  <c r="BI72" i="1"/>
  <c r="BI73" i="1"/>
  <c r="BI61" i="1"/>
  <c r="BI67" i="1"/>
  <c r="BI69" i="1"/>
  <c r="BI70" i="1"/>
  <c r="BI222" i="1"/>
  <c r="BI223" i="1"/>
  <c r="BI226" i="1"/>
  <c r="BI225" i="1"/>
  <c r="BI161" i="1"/>
  <c r="BI162" i="1"/>
  <c r="BI170" i="1"/>
  <c r="BI173" i="1"/>
  <c r="BI171" i="1"/>
  <c r="BI172" i="1"/>
  <c r="BI174" i="1"/>
  <c r="BI178" i="1"/>
  <c r="BI179" i="1"/>
  <c r="BI181" i="1"/>
  <c r="BI182" i="1"/>
  <c r="BI183" i="1"/>
  <c r="BI177" i="1"/>
  <c r="BI180" i="1"/>
  <c r="BI176" i="1"/>
  <c r="BI76" i="1"/>
  <c r="BI78" i="1"/>
  <c r="BI79" i="1"/>
  <c r="BI82" i="1"/>
  <c r="BI83" i="1"/>
  <c r="BI77" i="1"/>
  <c r="BI80" i="1"/>
  <c r="BI84" i="1"/>
  <c r="BI75" i="1"/>
  <c r="BI81" i="1"/>
  <c r="BI195" i="1"/>
  <c r="BI193" i="1"/>
  <c r="BI196" i="1"/>
  <c r="BI197" i="1"/>
  <c r="BI192" i="1"/>
  <c r="BI194" i="1"/>
  <c r="BI240" i="1"/>
  <c r="BI239" i="1"/>
  <c r="BI111" i="1"/>
  <c r="BI112" i="1"/>
  <c r="BI110" i="1"/>
  <c r="BI119" i="1"/>
  <c r="BI117" i="1"/>
  <c r="BI116" i="1"/>
  <c r="BI118" i="1"/>
  <c r="BI115" i="1"/>
  <c r="BI210" i="1"/>
  <c r="BI211" i="1"/>
  <c r="BI208" i="1"/>
  <c r="BI209" i="1"/>
  <c r="BI244" i="1"/>
  <c r="BI121" i="1"/>
  <c r="BI125" i="1"/>
  <c r="BI122" i="1"/>
  <c r="BI123" i="1"/>
  <c r="BI131" i="1"/>
  <c r="BI124" i="1"/>
  <c r="BI126" i="1"/>
  <c r="BI128" i="1"/>
  <c r="BI129" i="1"/>
  <c r="BI127" i="1"/>
  <c r="BI130" i="1"/>
  <c r="BI215" i="1"/>
  <c r="BI216" i="1"/>
  <c r="BI214" i="1"/>
  <c r="BI213" i="1"/>
  <c r="BI246" i="1"/>
  <c r="BI148" i="1"/>
  <c r="BI134" i="1"/>
  <c r="BI135" i="1"/>
  <c r="BI136" i="1"/>
  <c r="BI137" i="1"/>
  <c r="BI138" i="1"/>
  <c r="BI139" i="1"/>
  <c r="BI140" i="1"/>
  <c r="BI141" i="1"/>
  <c r="BI144" i="1"/>
  <c r="BI149" i="1"/>
  <c r="BI133" i="1"/>
  <c r="BI142" i="1"/>
  <c r="BI143" i="1"/>
  <c r="BI146" i="1"/>
  <c r="BI147" i="1"/>
  <c r="BI145" i="1"/>
  <c r="AW520" i="1"/>
  <c r="AK520" i="1"/>
  <c r="BL520" i="1"/>
  <c r="BI520" i="1" l="1"/>
</calcChain>
</file>

<file path=xl/comments1.xml><?xml version="1.0" encoding="utf-8"?>
<comments xmlns="http://schemas.openxmlformats.org/spreadsheetml/2006/main">
  <authors>
    <author>JHEYMISON SANTOS DE SOUZA</author>
  </authors>
  <commentList>
    <comment ref="BZ15" authorId="0" shapeId="0">
      <text>
        <r>
          <rPr>
            <b/>
            <sz val="9"/>
            <color indexed="81"/>
            <rFont val="Segoe UI"/>
            <family val="2"/>
          </rPr>
          <t>JHEYMISON SANTOS DE SOUZA: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Z271" authorId="0" shapeId="0">
      <text>
        <r>
          <rPr>
            <b/>
            <sz val="9"/>
            <color indexed="81"/>
            <rFont val="Segoe UI"/>
            <family val="2"/>
          </rPr>
          <t>JHEYMISON SANTOS DE SOUZA:</t>
        </r>
        <r>
          <rPr>
            <sz val="9"/>
            <color indexed="81"/>
            <rFont val="Segoe UI"/>
            <family val="2"/>
          </rPr>
          <t xml:space="preserve">
TIRAR DÚVIDA COM A FRAN, POIS JÁ TEVE OUTRA PORTARIA DEPOIS DESSA</t>
        </r>
      </text>
    </comment>
  </commentList>
</comments>
</file>

<file path=xl/sharedStrings.xml><?xml version="1.0" encoding="utf-8"?>
<sst xmlns="http://schemas.openxmlformats.org/spreadsheetml/2006/main" count="2975" uniqueCount="1487">
  <si>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</si>
  <si>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</si>
  <si>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</si>
  <si>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</si>
  <si>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</si>
  <si>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</si>
  <si>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</si>
  <si>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</si>
  <si>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</si>
  <si>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</si>
  <si>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</si>
  <si>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</si>
  <si>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</si>
  <si>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</si>
  <si>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</si>
  <si>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</si>
  <si>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</si>
  <si>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</si>
  <si>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</si>
  <si>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</si>
  <si>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</si>
  <si>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</si>
  <si>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</si>
  <si>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</si>
  <si>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</si>
  <si>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</si>
  <si>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</si>
  <si>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</si>
  <si>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</si>
  <si>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</si>
  <si>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</si>
  <si>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</si>
  <si>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 xml:space="preserve">IDENTIFICAÇÃO DO ÓRGÃO/ENTIDADE/FUNDO: </t>
  </si>
  <si>
    <t xml:space="preserve">REALIZADO ATÉ O MÊS/ANO (ACUMULADO): 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</si>
  <si>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</si>
  <si>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</si>
  <si>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</si>
  <si>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</si>
  <si>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</si>
  <si>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</si>
  <si>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</si>
  <si>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</si>
  <si>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</si>
  <si>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</si>
  <si>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</si>
  <si>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</si>
  <si>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</si>
  <si>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</si>
  <si>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</si>
  <si>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</si>
  <si>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</si>
  <si>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</si>
  <si>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</si>
  <si>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</si>
  <si>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</si>
  <si>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</si>
  <si>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</si>
  <si>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</si>
  <si>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</si>
  <si>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</si>
  <si>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</si>
  <si>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</si>
  <si>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</si>
  <si>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</si>
  <si>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</si>
  <si>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</si>
  <si>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</si>
  <si>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</si>
  <si>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</si>
  <si>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</si>
  <si>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</si>
  <si>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</si>
  <si>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</si>
  <si>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</si>
  <si>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</si>
  <si>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</si>
  <si>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</si>
  <si>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</si>
  <si>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</si>
  <si>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</si>
  <si>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</si>
  <si>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</si>
  <si>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</si>
  <si>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</si>
  <si>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</si>
  <si>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</si>
  <si>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</si>
  <si>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</si>
  <si>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</si>
  <si>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</si>
  <si>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</si>
  <si>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</si>
  <si>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</si>
  <si>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</si>
  <si>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</si>
  <si>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</si>
  <si>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</si>
  <si>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</si>
  <si>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</si>
  <si>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</si>
  <si>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</si>
  <si>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</si>
  <si>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</si>
  <si>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</si>
  <si>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</si>
  <si>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</si>
  <si>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</si>
  <si>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</si>
  <si>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</si>
  <si>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</si>
  <si>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</si>
  <si>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</si>
  <si>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</si>
  <si>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</si>
  <si>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</si>
  <si>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</si>
  <si>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</si>
  <si>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</si>
  <si>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</si>
  <si>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</si>
  <si>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</si>
  <si>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</si>
  <si>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</si>
  <si>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</si>
  <si>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</si>
  <si>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</si>
  <si>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</si>
  <si>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</si>
  <si>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</si>
  <si>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</si>
  <si>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</si>
  <si>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</si>
  <si>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</si>
  <si>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</si>
  <si>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</si>
  <si>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</si>
  <si>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</si>
  <si>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</si>
  <si>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</si>
  <si>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</si>
  <si>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</si>
  <si>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</si>
  <si>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</si>
  <si>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</si>
  <si>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</si>
  <si>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</si>
  <si>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</si>
  <si>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</si>
  <si>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</si>
  <si>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</si>
  <si>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</si>
  <si>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</si>
  <si>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</si>
  <si>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</si>
  <si>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</si>
  <si>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</si>
  <si>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</si>
  <si>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</si>
  <si>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</si>
  <si>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</si>
  <si>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</si>
  <si>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</si>
  <si>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</si>
  <si>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</si>
  <si>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</si>
  <si>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</si>
  <si>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</si>
  <si>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</si>
  <si>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</si>
  <si>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</si>
  <si>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</si>
  <si>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</si>
  <si>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</si>
  <si>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</si>
  <si>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</si>
  <si>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</si>
  <si>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</si>
  <si>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</si>
  <si>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Aditivo de Prazo Vigência</t>
  </si>
  <si>
    <t>1º Termo de Reajuste</t>
  </si>
  <si>
    <t>Aditivo de Prazo Vigência e Execução</t>
  </si>
  <si>
    <t>Aditivo de Prazo Execução</t>
  </si>
  <si>
    <t>Aditivo de Execução e Vigência</t>
  </si>
  <si>
    <t>Aditivo de Vigência</t>
  </si>
  <si>
    <t>089/2020
1º aditivo</t>
  </si>
  <si>
    <t>089/2020
2º aditivo</t>
  </si>
  <si>
    <t>089/2020
3º aditivo</t>
  </si>
  <si>
    <t>089/2020
1º Reajuste</t>
  </si>
  <si>
    <t>089/2020
4º aditivo</t>
  </si>
  <si>
    <t>089/2020
5º aditivo</t>
  </si>
  <si>
    <t>089/2020
6º aditivo</t>
  </si>
  <si>
    <t>089/2020
7º aditivo</t>
  </si>
  <si>
    <t>089/2020
8º aditivo</t>
  </si>
  <si>
    <t>089/2020
9º aditivo</t>
  </si>
  <si>
    <t>089/2020
10º aditivo</t>
  </si>
  <si>
    <t>089/2020
11º aditivo</t>
  </si>
  <si>
    <t>089/2020
12º aditivo</t>
  </si>
  <si>
    <t>089/2020
13º aditivo</t>
  </si>
  <si>
    <t>089/2020
14º aditivo</t>
  </si>
  <si>
    <t>089/2020
15º aditivo</t>
  </si>
  <si>
    <t>089/2020
16º aditivo</t>
  </si>
  <si>
    <t>13.46</t>
  </si>
  <si>
    <t>21/062024</t>
  </si>
  <si>
    <t>001/2020</t>
  </si>
  <si>
    <t>Menor Preço</t>
  </si>
  <si>
    <t>089/2020</t>
  </si>
  <si>
    <t>J. C. O. PAZ ENGENHARIA CONSTRUÇÕES E COMÉRCIO EIRELI</t>
  </si>
  <si>
    <t xml:space="preserve">10.803.843/0001-80  </t>
  </si>
  <si>
    <t>12.940</t>
  </si>
  <si>
    <t>1500 e 1700</t>
  </si>
  <si>
    <t>4.4.90.51.00</t>
  </si>
  <si>
    <t>843053/2017</t>
  </si>
  <si>
    <t>Art. 57, § 1º, da Lei 8.666/93</t>
  </si>
  <si>
    <t>Art. 40, XI da  Lei nº 8.666/93.</t>
  </si>
  <si>
    <t>Art. 65., § 1º, da Lei 8.666/93</t>
  </si>
  <si>
    <t>Serviços de Pavimentação de Ruas em Áreas Urbanas com Meio Fio, Sarjeta e Drenagem, no Municipio de Rio Branco</t>
  </si>
  <si>
    <t>127/2020</t>
  </si>
  <si>
    <t>010/2020</t>
  </si>
  <si>
    <t>Tomada de Preço</t>
  </si>
  <si>
    <t>Serviços de Construção de Elevatória de Esgoto no Bairro da Paz, no Municipio de Rio Branco/Acre</t>
  </si>
  <si>
    <t>01160005/2021</t>
  </si>
  <si>
    <t>ADINN CONSTRUÇÃO E PAVIMENTAÇÃO EIRELI</t>
  </si>
  <si>
    <t>01.287.024/0001-36</t>
  </si>
  <si>
    <t>265.393-43/2008</t>
  </si>
  <si>
    <t xml:space="preserve">Aditivo de Prazo Vigência </t>
  </si>
  <si>
    <t>01160005/2021
1º aditivo</t>
  </si>
  <si>
    <t>01160005/2021
2º aditivo</t>
  </si>
  <si>
    <t>01160005/2021
3º aditivo</t>
  </si>
  <si>
    <t>01160005/2021
4º aditivo</t>
  </si>
  <si>
    <t>01160005/2021
5º aditivo</t>
  </si>
  <si>
    <t>01160005/2021
6º aditivo</t>
  </si>
  <si>
    <t>01160005/2021
7º aditivo</t>
  </si>
  <si>
    <t>01160005/2021
8º aditivo</t>
  </si>
  <si>
    <t>1º Reajuste 01160005/2021</t>
  </si>
  <si>
    <t>01160005/2021
9º aditivo</t>
  </si>
  <si>
    <t>01160005/2021
10º aditivo</t>
  </si>
  <si>
    <t>01160005/2021
11º aditivo</t>
  </si>
  <si>
    <t>13156                                          13171</t>
  </si>
  <si>
    <t>30/02/2022</t>
  </si>
  <si>
    <t>096/2021</t>
  </si>
  <si>
    <t>009/2021</t>
  </si>
  <si>
    <t>Construção de Academias ao Ar Livre, localizada na Rua das Rosas - Bairro Jardim Primavera - Lote 06, no Municipio de Rio Branco</t>
  </si>
  <si>
    <t>01160047/2021</t>
  </si>
  <si>
    <t>IMPÉRIO CONSTRUTORA, INDÚSTRIA, COMÉRCIO E SERVIÇOS – EIRELI</t>
  </si>
  <si>
    <t xml:space="preserve">13.551.757/0001-15  </t>
  </si>
  <si>
    <t>13.171</t>
  </si>
  <si>
    <t>835754/2016</t>
  </si>
  <si>
    <t>Aditivo de Vigência e Execução</t>
  </si>
  <si>
    <t>01160047/2021    1º aditivo</t>
  </si>
  <si>
    <t>09/05/2022</t>
  </si>
  <si>
    <t>122/2021</t>
  </si>
  <si>
    <t>011/2021</t>
  </si>
  <si>
    <t>Serviços de Adequação de Sinalização da Malha Cicloviária da Avenida Ceará e Estrada Dias Martins (Rua Padre Hugo até Colégio Armando Nogueira), no Município de Rio Branco – Acre.</t>
  </si>
  <si>
    <t>01160057/2021</t>
  </si>
  <si>
    <t>START CONSTRUÇÕES, COMÉRCIO E SERVIÇOS LTDA</t>
  </si>
  <si>
    <t>03.780.709/0001-45</t>
  </si>
  <si>
    <t>3.191</t>
  </si>
  <si>
    <t>805543/2014</t>
  </si>
  <si>
    <t xml:space="preserve">Aditivo de Vigência </t>
  </si>
  <si>
    <t xml:space="preserve">  1º aditivo 01160057/2021   </t>
  </si>
  <si>
    <t xml:space="preserve">  2º aditivo 01160057/2021   </t>
  </si>
  <si>
    <t xml:space="preserve">  3º aditivo 01160057/2021   </t>
  </si>
  <si>
    <t xml:space="preserve">Aditivo de Execução e Vigência </t>
  </si>
  <si>
    <t xml:space="preserve">  4º aditivo 01160057/2021   </t>
  </si>
  <si>
    <t xml:space="preserve">  5º aditivo 01160057/2021   </t>
  </si>
  <si>
    <t xml:space="preserve">  6º aditivo 01160057/2021   </t>
  </si>
  <si>
    <t xml:space="preserve">Aditivo de  Vigência </t>
  </si>
  <si>
    <t xml:space="preserve">  7º aditivo 01160057/2021   </t>
  </si>
  <si>
    <t xml:space="preserve">  8º aditivo 01160057/2021   </t>
  </si>
  <si>
    <t>Aditivo de  Vigência e Execução</t>
  </si>
  <si>
    <t xml:space="preserve">  9º aditivo 01160057/2021   </t>
  </si>
  <si>
    <t xml:space="preserve">  10º aditivo 01160057/2021   </t>
  </si>
  <si>
    <t xml:space="preserve">  11º aditivo 01160057/2021   </t>
  </si>
  <si>
    <t xml:space="preserve">  12º aditivo 01160057/2021   </t>
  </si>
  <si>
    <t>Art. 58, § 1º, da Lei 8.666/93</t>
  </si>
  <si>
    <t>Alteração de Cláusula - Do Pagamento - Remoção da Matricula CEI</t>
  </si>
  <si>
    <t>052/2021</t>
  </si>
  <si>
    <t>006/2021</t>
  </si>
  <si>
    <t>Construção de Feira Popular na Rua Maria Franscisca Ribeiro - Bairro Calafate - Municipio de Rio Branco</t>
  </si>
  <si>
    <t>01160059/2021</t>
  </si>
  <si>
    <t>CONSTRUTORA MACIEL COMÉRCIO E REPRESENTAÇÕES LTDA</t>
  </si>
  <si>
    <t xml:space="preserve">07.684.688/0001-15   </t>
  </si>
  <si>
    <t>13.195</t>
  </si>
  <si>
    <t>01160059/2021    1º aditivo</t>
  </si>
  <si>
    <t>01160059/2021    2º aditivo</t>
  </si>
  <si>
    <t>01160059/2021    3º aditivo</t>
  </si>
  <si>
    <t>01160059/2021    4º aditivo</t>
  </si>
  <si>
    <t>Aditivo de Execução</t>
  </si>
  <si>
    <t>01160059/2021    5º aditivo</t>
  </si>
  <si>
    <t>01160059/2021    6º aditivo</t>
  </si>
  <si>
    <t>01160059/2021    7º aditivo</t>
  </si>
  <si>
    <t xml:space="preserve">Aditivo de Valor </t>
  </si>
  <si>
    <t>01160059/2021    8º aditivo</t>
  </si>
  <si>
    <t>01160059/2021    9º aditivo</t>
  </si>
  <si>
    <t>01160059/2021    10º aditivo</t>
  </si>
  <si>
    <t>Art. 65, § 1º, da Lei 8.666/93</t>
  </si>
  <si>
    <t>149/2021</t>
  </si>
  <si>
    <t>012/2021</t>
  </si>
  <si>
    <t xml:space="preserve">Tomada de Preços </t>
  </si>
  <si>
    <t>Construção de Praça Pública no Conjunto Universitário, no Município de Rio Branco – Acre</t>
  </si>
  <si>
    <t>01160012/2022</t>
  </si>
  <si>
    <t>DIAS CONSTRUTORA LTDA</t>
  </si>
  <si>
    <t xml:space="preserve">11.887.323/0001-65 </t>
  </si>
  <si>
    <t>13.303</t>
  </si>
  <si>
    <t>893617/2019</t>
  </si>
  <si>
    <t xml:space="preserve">1º aditivo  01160012/2022 </t>
  </si>
  <si>
    <t xml:space="preserve"> 3º aditivo     01160012/2022          </t>
  </si>
  <si>
    <t xml:space="preserve">4º aditivo  01160012/2022 </t>
  </si>
  <si>
    <t>Aditivo Valor</t>
  </si>
  <si>
    <t xml:space="preserve">5º aditivo  01160012/2022 </t>
  </si>
  <si>
    <t xml:space="preserve">6º aditivo  01160012/2022 </t>
  </si>
  <si>
    <t>194/2021</t>
  </si>
  <si>
    <t>008/2021</t>
  </si>
  <si>
    <t>Serviços de Drenagem Subterrânea com Pavimentação Asfáltica, na Travessa Santa Inês e Travessa da Serra – Bairro Tropical – Lote 01, no Município de Rio Branco – Acre</t>
  </si>
  <si>
    <t>01160013/2022</t>
  </si>
  <si>
    <t>EMOT CONSTRUÇÕES LTDA</t>
  </si>
  <si>
    <t xml:space="preserve">08.909.332/0001-03  </t>
  </si>
  <si>
    <t>889319/2019</t>
  </si>
  <si>
    <t>01160013/2022  1º aditivo</t>
  </si>
  <si>
    <t>01160013/2022            2º aditivo</t>
  </si>
  <si>
    <t>Aditivo de Valor</t>
  </si>
  <si>
    <t>01160013/2022                 3º aditivo</t>
  </si>
  <si>
    <t>Aditivo de  Vigência</t>
  </si>
  <si>
    <t>01160013/2022                  4º aditivo</t>
  </si>
  <si>
    <t>01160013/2022            5º aditivo</t>
  </si>
  <si>
    <t>01160014/2022</t>
  </si>
  <si>
    <t xml:space="preserve">CONSÓRCIO MOTA &amp; MOTA </t>
  </si>
  <si>
    <t xml:space="preserve">07.622.497-0001-29  </t>
  </si>
  <si>
    <t>Serviços de Drenagem Subterrânea com Pavimentação Asfáltica, na Rua São Jose (interligação entre os Bairros Carandá e Bahia Nova) – Lote 02, no Município de Rio Branco – Acre</t>
  </si>
  <si>
    <t xml:space="preserve">1º aditivo 01160014/2022  </t>
  </si>
  <si>
    <t>03/11/2022</t>
  </si>
  <si>
    <t xml:space="preserve">  2º aditivo  01160014/2022         </t>
  </si>
  <si>
    <t>Aditivo de  Valor</t>
  </si>
  <si>
    <t xml:space="preserve">  3º aditivo  01160014/2022         </t>
  </si>
  <si>
    <t xml:space="preserve">  4º aditivo  01160014/2022         </t>
  </si>
  <si>
    <t xml:space="preserve">  5º aditivo  01160014/2022         </t>
  </si>
  <si>
    <t xml:space="preserve">  6º aditivo  01160014/2022         </t>
  </si>
  <si>
    <t xml:space="preserve">  7º aditivo  01160014/2022         </t>
  </si>
  <si>
    <t xml:space="preserve">Apostilamento - Reajuste </t>
  </si>
  <si>
    <t>Art. 40, Inciso XI, da Lei 8.666/93</t>
  </si>
  <si>
    <t>135/2021</t>
  </si>
  <si>
    <t>Construção de Quadra Poliesportiva Descoberta, na Avenida Dorval Camilo – Conjunto Canaã – Lote 02,  no Município de Rio Branco – Acre.</t>
  </si>
  <si>
    <t>01160018/2022</t>
  </si>
  <si>
    <t>CONSÓRCIO PROMESSA</t>
  </si>
  <si>
    <t>31.972.314/0001-80</t>
  </si>
  <si>
    <t>897148/2019</t>
  </si>
  <si>
    <t>01160018/2022                           1º aditivo</t>
  </si>
  <si>
    <t>01160018/2022                            2º aditivo</t>
  </si>
  <si>
    <t>01160018/2022                  3º aditivo</t>
  </si>
  <si>
    <t>Adequação de Planilha Orçamentária e Prazos de Vigência e Execução</t>
  </si>
  <si>
    <t>2604/2023</t>
  </si>
  <si>
    <t>203/2021</t>
  </si>
  <si>
    <t>Serviços de Pavimentação e Recapeamento de Vias Urbanas, localizada na Avenida 25 de Dezembro – Bairro Tancredo Neves</t>
  </si>
  <si>
    <t>01160019/2022</t>
  </si>
  <si>
    <t>CONSÓRCIO MOTA &amp; MOTA</t>
  </si>
  <si>
    <t>13.318</t>
  </si>
  <si>
    <t>896737/2019</t>
  </si>
  <si>
    <t>01160019/2022  1º aditivo</t>
  </si>
  <si>
    <t>23/09/20222</t>
  </si>
  <si>
    <t>01160019/2022  2º aditivo</t>
  </si>
  <si>
    <t>01160019/2022           3º aditivo</t>
  </si>
  <si>
    <t>01160019/2022           4º aditivo</t>
  </si>
  <si>
    <t>01160019/2022           5º aditivo</t>
  </si>
  <si>
    <t>024/2021</t>
  </si>
  <si>
    <t>003/2022</t>
  </si>
  <si>
    <t>Execução de  Serviços de Pavimentação de Vias Urbanas,  nas Ruas, Francisco Rafael – Bairro Mocinha Magalhães e  Rua da Amizade, Rua da Paz e Rua Bom Jesus – Bairro Montanhês,  no Município de Rio Branco - Acre</t>
  </si>
  <si>
    <t>01160020/2022</t>
  </si>
  <si>
    <t>M. F. CONSTRUTORA E COMÉRCIO LTDA</t>
  </si>
  <si>
    <t xml:space="preserve">25.130.703/0001-65  </t>
  </si>
  <si>
    <t>906461/2020</t>
  </si>
  <si>
    <t>01160020/2022                     1º aditivo</t>
  </si>
  <si>
    <t>01160020/2022                  2º aditivo</t>
  </si>
  <si>
    <t>01160020/2022                 3º aditivo</t>
  </si>
  <si>
    <t>01160020/2022                  4º aditivo</t>
  </si>
  <si>
    <t>01160020/2022                  5º aditivo</t>
  </si>
  <si>
    <t>01160020/2022                   6º aditivo</t>
  </si>
  <si>
    <t>01160020/2022                  7º aditivo</t>
  </si>
  <si>
    <t>201/201</t>
  </si>
  <si>
    <t>015/2021</t>
  </si>
  <si>
    <t xml:space="preserve">
Serviços de pavimentação de vias urbanas, nos bairros eldorado, travessa itabunã, rua dr. Júlio augusto moreno e bairro montanhês, rua flamengo e rua manaus, no município de rio branco - acre</t>
  </si>
  <si>
    <t>01160022/2022</t>
  </si>
  <si>
    <t>13.318              13.321</t>
  </si>
  <si>
    <t>884456/2019</t>
  </si>
  <si>
    <t xml:space="preserve">Aditivo de Execução </t>
  </si>
  <si>
    <t xml:space="preserve">1º Aditivo 01160022/2022             
</t>
  </si>
  <si>
    <t xml:space="preserve">2º Aditivo 01160022/2022                   
</t>
  </si>
  <si>
    <t xml:space="preserve">3º Aditivo 01160022/2022                
</t>
  </si>
  <si>
    <t xml:space="preserve">5º Aditivo 01160022/2022           
</t>
  </si>
  <si>
    <t xml:space="preserve">6º Aditivo 01160022/2022
</t>
  </si>
  <si>
    <t xml:space="preserve">6º Aditivo 01160022/2022             
</t>
  </si>
  <si>
    <t xml:space="preserve">7º Aditivo 01160022/2022      
</t>
  </si>
  <si>
    <t xml:space="preserve">8º Aditivo 01160022/2022               
</t>
  </si>
  <si>
    <t xml:space="preserve">9º Aditivo 01160022/2022               
</t>
  </si>
  <si>
    <t xml:space="preserve">10º Aditivo 01160022/2022               
</t>
  </si>
  <si>
    <t>166/2021</t>
  </si>
  <si>
    <t>014/2021</t>
  </si>
  <si>
    <t>Serviços de Mordernização do Complexo Esportivo da Praça do Juventus, no Municipio de Rio Branco/Acre.</t>
  </si>
  <si>
    <t>01160044/2022</t>
  </si>
  <si>
    <t>AZ COMÉRCIO SERVIÇOS E REP. IMP. E EXPORTAÇÃO LTDA</t>
  </si>
  <si>
    <t xml:space="preserve">08.078.762/0001-12  </t>
  </si>
  <si>
    <t>886616/2019</t>
  </si>
  <si>
    <t>01160044/2022
1º aditivo</t>
  </si>
  <si>
    <t>01160044/2022
2º aditivo</t>
  </si>
  <si>
    <t>01160044/2022
3º aditivo</t>
  </si>
  <si>
    <t>01160044/2022
4º aditivo</t>
  </si>
  <si>
    <t>01160044/2022
5º aditivo</t>
  </si>
  <si>
    <t>01160044/2022
6º aditivo</t>
  </si>
  <si>
    <t>01160044/2022
7º aditivo</t>
  </si>
  <si>
    <t>01160044/2022
8º aditivo</t>
  </si>
  <si>
    <t>01160044/2022
9º aditivo</t>
  </si>
  <si>
    <t>168/2022</t>
  </si>
  <si>
    <t>005/2022</t>
  </si>
  <si>
    <t>Serviços de Pavimentação de Vias, Ramal Jarbas Passarinho, no Município de Rio Branco - Acre</t>
  </si>
  <si>
    <t>01160052/2022</t>
  </si>
  <si>
    <t>CONSTRUTORA SANTA MARIA LTDA</t>
  </si>
  <si>
    <t xml:space="preserve">14.367.411/0001-24  </t>
  </si>
  <si>
    <t>13.427</t>
  </si>
  <si>
    <t>883882/2019</t>
  </si>
  <si>
    <t>Aditivo de Alteração de Cláusula - Livre Acesso</t>
  </si>
  <si>
    <t>01160052/2022
1º aditivo</t>
  </si>
  <si>
    <t>01160052/2022
2º aditivo</t>
  </si>
  <si>
    <t>Tomade de preços</t>
  </si>
  <si>
    <t>Construção de Quadra de Grama Sintética  Descoberta, na Avenida Getúlio Vargas – Bairro Vila Ivonete – Lote 03,  no Município de Rio Branco – Acre.</t>
  </si>
  <si>
    <t>01160054/2022</t>
  </si>
  <si>
    <t>CONSÓRCIO PROMESSA - R M  CONSTRUÇÕES LTDA E GABRO CONSTRUÇÃO EIRELI – ME</t>
  </si>
  <si>
    <t xml:space="preserve">1º Aditivo     01160054/2022       </t>
  </si>
  <si>
    <t xml:space="preserve">2º Aditivo     01160054/2022       </t>
  </si>
  <si>
    <t xml:space="preserve">3º Aditivo     01160054/2022       </t>
  </si>
  <si>
    <t>Aditivo de Valor e Supressão</t>
  </si>
  <si>
    <t xml:space="preserve">4º Aditivo     01160054/2022       </t>
  </si>
  <si>
    <t>209/2022</t>
  </si>
  <si>
    <t>006/2022</t>
  </si>
  <si>
    <t>Serviços Remanescentes de Readequação e Ampliação de Corredores de Transporte Coletivo</t>
  </si>
  <si>
    <t>01160056/2022</t>
  </si>
  <si>
    <t>ALVES &amp; LIMA LTDA</t>
  </si>
  <si>
    <t xml:space="preserve">07.760.015/0001-05 </t>
  </si>
  <si>
    <t>07/122022</t>
  </si>
  <si>
    <t xml:space="preserve"> 809413/2014</t>
  </si>
  <si>
    <t xml:space="preserve">1º Aditivo 01160056/2022     </t>
  </si>
  <si>
    <t xml:space="preserve">2º Aditivo 01160056/2022     </t>
  </si>
  <si>
    <t xml:space="preserve">3º Aditivo 01160056/2022     </t>
  </si>
  <si>
    <t xml:space="preserve">4º Aditivo 01160056/2022     </t>
  </si>
  <si>
    <t xml:space="preserve">Aditivo de Supressão </t>
  </si>
  <si>
    <t xml:space="preserve">5º Aditivo 01160056/2022     </t>
  </si>
  <si>
    <t>OBRA PARALISADA</t>
  </si>
  <si>
    <t>REINICIO DA OBRA EM 03/05/2023</t>
  </si>
  <si>
    <t>218/2022</t>
  </si>
  <si>
    <t>007/2022</t>
  </si>
  <si>
    <t>Serviços Remanescentes da Construção de Oito Sobrados Geminados no Loteamento Santo Afonso, no Município de Rio Branco – Acre.</t>
  </si>
  <si>
    <t>01160060/2022</t>
  </si>
  <si>
    <t xml:space="preserve">CONSTRUISA SERVIÇOS EIRELI, </t>
  </si>
  <si>
    <t xml:space="preserve">26.617.446/0001-53  </t>
  </si>
  <si>
    <t>350.957-60/2011</t>
  </si>
  <si>
    <t xml:space="preserve">1º Aditivo 01160060/2022       </t>
  </si>
  <si>
    <t xml:space="preserve">2º Aditivo 01160060/2022       </t>
  </si>
  <si>
    <t xml:space="preserve">3º Aditivo 01160060/2022       </t>
  </si>
  <si>
    <t xml:space="preserve">4º Aditivo 01160060/2022       </t>
  </si>
  <si>
    <t xml:space="preserve">5º Aditivo 01160060/2022       </t>
  </si>
  <si>
    <t xml:space="preserve">6º Aditivo 01160060/2022       </t>
  </si>
  <si>
    <t xml:space="preserve">7º Aditivo 01160060/2022       </t>
  </si>
  <si>
    <t xml:space="preserve">8º Aditivo 01160060/2022       </t>
  </si>
  <si>
    <t>10/09/203</t>
  </si>
  <si>
    <t>10/10/203</t>
  </si>
  <si>
    <t>155/2022</t>
  </si>
  <si>
    <t>004/2022</t>
  </si>
  <si>
    <t>Construção de um Terminal de Passageiros na Avenida Ceará - Bairro Doca Furtado, município de Rio Branco – Acre</t>
  </si>
  <si>
    <t>01160061/2022</t>
  </si>
  <si>
    <t>INNOVE ARQUITETURA E ENGENHARIA EIRELI</t>
  </si>
  <si>
    <t xml:space="preserve">23.820.555/0001-85 </t>
  </si>
  <si>
    <t>865292/2018</t>
  </si>
  <si>
    <t xml:space="preserve">1º Aditivo 01160061/2022   </t>
  </si>
  <si>
    <t xml:space="preserve">2º Aditivo 01160061/2022   </t>
  </si>
  <si>
    <t xml:space="preserve">3º Aditivo 01160061/2022   </t>
  </si>
  <si>
    <t xml:space="preserve">4º Aditivo 01160061/2022   </t>
  </si>
  <si>
    <t xml:space="preserve">5º Aditivo 01160061/2022   </t>
  </si>
  <si>
    <t xml:space="preserve">6º Aditivo 01160061/2022   </t>
  </si>
  <si>
    <t>030/2021</t>
  </si>
  <si>
    <t>002/2021</t>
  </si>
  <si>
    <t>Serviços de Construção de Calçadas com Meio Fio e Sarjetas em Vias Urbanas, no Município de Rio Branco – Acre</t>
  </si>
  <si>
    <t>01160066/2022</t>
  </si>
  <si>
    <t>TORRE ALTA CONSTRUÇÕES EIRELI</t>
  </si>
  <si>
    <t>37.786.323/0001-62</t>
  </si>
  <si>
    <t>865239/2018</t>
  </si>
  <si>
    <t xml:space="preserve">1º Aditivo 01160066/2022   </t>
  </si>
  <si>
    <t xml:space="preserve">2º Aditivo 01160066/2022   </t>
  </si>
  <si>
    <t xml:space="preserve">3º Aditivo 01160066/2022   </t>
  </si>
  <si>
    <t xml:space="preserve">4º Aditivo 01160066/2022   </t>
  </si>
  <si>
    <t xml:space="preserve">Aditivo de Alteração de Cláusula </t>
  </si>
  <si>
    <t xml:space="preserve">5º Aditivo 01160066/2022   </t>
  </si>
  <si>
    <t xml:space="preserve">6º Aditivo 01160066/2022   </t>
  </si>
  <si>
    <t>11/02/204</t>
  </si>
  <si>
    <t>108/2021</t>
  </si>
  <si>
    <t>005/2021</t>
  </si>
  <si>
    <t xml:space="preserve">Construção de Espaço de Esporte e Lazer no Bairro Castelo Branco, Município de Rio Branco – Acre. </t>
  </si>
  <si>
    <t>01160039/2023</t>
  </si>
  <si>
    <t>M &amp; E ELETRICIDADE, COMÉRCIO, CONSTRUÇÃO E TERRAPLANAGEM LTDA</t>
  </si>
  <si>
    <t xml:space="preserve">19.725.788/0001-21  </t>
  </si>
  <si>
    <t>874255/2018</t>
  </si>
  <si>
    <t xml:space="preserve">1º Aditivo 01160039/2023   </t>
  </si>
  <si>
    <t>22/08/20232</t>
  </si>
  <si>
    <t xml:space="preserve">2º Aditivo 01160039/2023   </t>
  </si>
  <si>
    <t>21/11/202313</t>
  </si>
  <si>
    <t xml:space="preserve">3º Aditivo 01160039/2023   </t>
  </si>
  <si>
    <t>301/2022</t>
  </si>
  <si>
    <t>013</t>
  </si>
  <si>
    <t>Serviços Remanescentes Complementares de Intervenções da Duplicação da Estrada da Floresta, no município de Rio Branco – Acre</t>
  </si>
  <si>
    <t>01160040/2023</t>
  </si>
  <si>
    <t xml:space="preserve">23.820.555/0001-85  </t>
  </si>
  <si>
    <t>1500 e 1754</t>
  </si>
  <si>
    <t>408.501-98/2023</t>
  </si>
  <si>
    <t xml:space="preserve">1º Aditivo 01160040/2023   </t>
  </si>
  <si>
    <t xml:space="preserve">2º Aditivo 01160040/2023   </t>
  </si>
  <si>
    <t xml:space="preserve">3º Aditivo 01160040/2023   </t>
  </si>
  <si>
    <t xml:space="preserve">4º Aditivo 01160040/2023   </t>
  </si>
  <si>
    <t>234/2022</t>
  </si>
  <si>
    <t>009/2022</t>
  </si>
  <si>
    <t>Tomada de Preços</t>
  </si>
  <si>
    <t>Serviços de Construção de Quadra de Grama Sintética no Bairro Tancredo Neves, no Município de Rio Branco – Acre.</t>
  </si>
  <si>
    <t>01160057/2023</t>
  </si>
  <si>
    <t>GABRO CONSTRUÇÃO LTDA</t>
  </si>
  <si>
    <t>897534/2020</t>
  </si>
  <si>
    <t>Apostilamento</t>
  </si>
  <si>
    <t>1º Termo de Apostilamento</t>
  </si>
  <si>
    <t xml:space="preserve">1º Aditivo 01160057/2023   </t>
  </si>
  <si>
    <t xml:space="preserve">2º Aditivo 01160057/2023   </t>
  </si>
  <si>
    <t xml:space="preserve">3º Aditivo 01160057/2023   </t>
  </si>
  <si>
    <t>Art. 40, Inciso XI, Lei 8.666/93 </t>
  </si>
  <si>
    <t>050/2021</t>
  </si>
  <si>
    <t>Construção de Quadra Poliesportiva Coberta no Bairro Cadeia Velha, Município de Rio Branco – Acre.</t>
  </si>
  <si>
    <t>01160058/2023</t>
  </si>
  <si>
    <t>CONSÓRCIO RIO BRANCO - JURUA CONSTRUTORA EIRELI  e ATLAS CONSTRUÇÃO E COMÉRCIO EIRELI</t>
  </si>
  <si>
    <t xml:space="preserve">08.910.286/0001-54  </t>
  </si>
  <si>
    <t>13.570</t>
  </si>
  <si>
    <t>874254/2018</t>
  </si>
  <si>
    <t xml:space="preserve">1º Aditivo 01160058/2023   </t>
  </si>
  <si>
    <t>13.701                                        13720                                   13.774</t>
  </si>
  <si>
    <t xml:space="preserve">Apostilamento de Reajuste </t>
  </si>
  <si>
    <t xml:space="preserve">2º Aditivo 01160058/2023   </t>
  </si>
  <si>
    <t xml:space="preserve">3º Aditivo 01160058/2023   </t>
  </si>
  <si>
    <t>235/2023</t>
  </si>
  <si>
    <t>010/2023</t>
  </si>
  <si>
    <t>01160065/2023</t>
  </si>
  <si>
    <t>SARAIVA ENGENHARIA LTDA</t>
  </si>
  <si>
    <t xml:space="preserve">1º Aditivo 01160065/2023   </t>
  </si>
  <si>
    <t xml:space="preserve">2º Aditivo 01160065/2023   </t>
  </si>
  <si>
    <t xml:space="preserve">3º Aditivo 01160065/2023   </t>
  </si>
  <si>
    <t>22/02/204</t>
  </si>
  <si>
    <t>01160068/2023</t>
  </si>
  <si>
    <t>EURO CONSTRUÇÕES EIRELI</t>
  </si>
  <si>
    <t>05.687.069/0001-59</t>
  </si>
  <si>
    <t>902091/2020</t>
  </si>
  <si>
    <t xml:space="preserve">1º Aditivo 01160068/2023   </t>
  </si>
  <si>
    <t xml:space="preserve">2º Aditivo 01160068/2023   </t>
  </si>
  <si>
    <t>023/2022</t>
  </si>
  <si>
    <t>002/2022</t>
  </si>
  <si>
    <t>Construção de Quadra de Grama Sintética no Bairro Israel Lira, Município de Rio Branco – Acre.</t>
  </si>
  <si>
    <t>Construção de Quadra Poliesportiva Coberta, na Rua Samambaia – Bairro Calafate – Lote 01,  no Município de Rio Branco – Acre</t>
  </si>
  <si>
    <t>01160074/2023</t>
  </si>
  <si>
    <t>Apostilamento p Inclusõa de Fonte de Despesa</t>
  </si>
  <si>
    <t>1º Termo de postilamento  01160074/2023</t>
  </si>
  <si>
    <t>242/2022</t>
  </si>
  <si>
    <t>012/2022</t>
  </si>
  <si>
    <t>Construção de Academias da Comunidade, no Município de Rio Branco – Acre - Lote 01</t>
  </si>
  <si>
    <t>01160075/2023</t>
  </si>
  <si>
    <t>R.M. TERRAPLANAGEM E COMÉRCIO LTDA</t>
  </si>
  <si>
    <t xml:space="preserve">18.818.216/0001-24 </t>
  </si>
  <si>
    <t>875387/2018</t>
  </si>
  <si>
    <t xml:space="preserve">1º Aditivo 01160075/2023   </t>
  </si>
  <si>
    <t>Construção de Academias da Comunidade, no Município de Rio Branco – Acre - Lote 02</t>
  </si>
  <si>
    <t>01160076/2023</t>
  </si>
  <si>
    <t>13.603</t>
  </si>
  <si>
    <t xml:space="preserve">1º Aditivo 01160076/2023   </t>
  </si>
  <si>
    <t>012/2023</t>
  </si>
  <si>
    <t>Construção de Academias da Comunidade, no Município de Rio Branco – Acre - Lot 03</t>
  </si>
  <si>
    <t>Construção de Academias da Comunidade, no Município de Rio Branco – Acre - Lot 04</t>
  </si>
  <si>
    <t>Construção de Academias da Comunidade, no Município de Rio Branco – Acre - Lot 05</t>
  </si>
  <si>
    <t>236/2022</t>
  </si>
  <si>
    <t>011/2022</t>
  </si>
  <si>
    <t>Empreitada Por Preço Global</t>
  </si>
  <si>
    <t>Serviços de Construção de Mercado no Bairro São Francisco, no Municipio de Rio Branco/Acre</t>
  </si>
  <si>
    <t>01160077/2023</t>
  </si>
  <si>
    <t>01160078/2023</t>
  </si>
  <si>
    <t>01160079/2023</t>
  </si>
  <si>
    <t>01160087/2023</t>
  </si>
  <si>
    <t>CONSÓRCIO HAUS</t>
  </si>
  <si>
    <t>51.602.037/0001-20</t>
  </si>
  <si>
    <t>13.629</t>
  </si>
  <si>
    <t>898369/2020</t>
  </si>
  <si>
    <t xml:space="preserve">1º Aditivo 01160077/2023   </t>
  </si>
  <si>
    <t>1º Termo de Apostilmento</t>
  </si>
  <si>
    <t xml:space="preserve">1º Aditivo 01160078/2023   </t>
  </si>
  <si>
    <t>1º Termo Apostilamento</t>
  </si>
  <si>
    <t/>
  </si>
  <si>
    <t>199/2021</t>
  </si>
  <si>
    <t>Concorrência</t>
  </si>
  <si>
    <t xml:space="preserve">Menor Preços </t>
  </si>
  <si>
    <t>Serviços de Urbanização de Corredores de Transporte Coletivo no Município de Rio Branco – Acre</t>
  </si>
  <si>
    <t>065/2022</t>
  </si>
  <si>
    <t>001/2022</t>
  </si>
  <si>
    <t>Construção da Nova Sede da Câmara Municipal de Rio Branco – 1º Etapa</t>
  </si>
  <si>
    <t>032/2022</t>
  </si>
  <si>
    <t>Concorrência Pública para RP por Técnica e preços</t>
  </si>
  <si>
    <t>Menor Preços</t>
  </si>
  <si>
    <t>Prestação de Serviços de Engenharia e Arquitetura de Apoio e Assessoramento as Atividade da Prefeitura Municipal de Rio Branco/Ac.</t>
  </si>
  <si>
    <t>01160062/2022</t>
  </si>
  <si>
    <t>01160065/2022</t>
  </si>
  <si>
    <t>BORGES COMÉRCIO E CONSTRUÇÕES EIRELI</t>
  </si>
  <si>
    <t xml:space="preserve">07.148.735/0001-06  </t>
  </si>
  <si>
    <t>01160012/2023</t>
  </si>
  <si>
    <t>VETOR ENGENHARIA E CONSTRUÇÕES LTDA</t>
  </si>
  <si>
    <t xml:space="preserve">03.692.641/0001-42  </t>
  </si>
  <si>
    <t>3.3.90.39.00</t>
  </si>
  <si>
    <t>889322/2019</t>
  </si>
  <si>
    <t>09032021-2-013719
09032021-2-011656</t>
  </si>
  <si>
    <t xml:space="preserve">1º Aditivo 01160062/2022   </t>
  </si>
  <si>
    <t>01160012/2023
1º aditivo</t>
  </si>
  <si>
    <t>1º Apostilamento de Reajuste</t>
  </si>
  <si>
    <t>260/2022</t>
  </si>
  <si>
    <t>Realização de Serviços de Pavimentação de Vias Urbanas na Avenida Flaviano Melo, Rua Embaúba, Rua Eduardo Pinho, Rua da Reserva e Rua Raimundo Melo, no município de Rio Branco - Acre, para atender as necessidades da Secretaria Municipal de Infraestrutura e Mobilidade Urbana – SEINFRA.</t>
  </si>
  <si>
    <t>115/2023</t>
  </si>
  <si>
    <t>001/2023</t>
  </si>
  <si>
    <t>Concorrência Eletronica</t>
  </si>
  <si>
    <t>Construção de Ponte sobre o Igarapé da Judia, localizado no município de Rio Branco – Acre</t>
  </si>
  <si>
    <t>121/2023</t>
  </si>
  <si>
    <t>Construção de uma Ponte sobre o Igarapé Caipora, no município de Rio Branco – Acre</t>
  </si>
  <si>
    <t>105/2023</t>
  </si>
  <si>
    <t>002/2023</t>
  </si>
  <si>
    <t>243/2023</t>
  </si>
  <si>
    <t>017/2023</t>
  </si>
  <si>
    <t>Serviços de Modernização e Revitalização da Praça da Revolução, no Município de Rio Branco – AC</t>
  </si>
  <si>
    <t>Remanescentes de Serviços de Urbanização de Corredores de Transporte Coletivo no Município de Rio Branco – Acre</t>
  </si>
  <si>
    <t>234/2023</t>
  </si>
  <si>
    <t>014/2023</t>
  </si>
  <si>
    <t>Concorrência Eletrônica SRP</t>
  </si>
  <si>
    <t>Execução de Serviços de Engenharia (Execução, Manutenção, Recuperação e Recomposição de Pavimentos, Reparos nas Redes de: Drenagem, Água e Esgoto, assim como de seus dispositivos, execução e reparos de calçadas, e etc.), Programa Asfalta Rio Branco.- Lote 01</t>
  </si>
  <si>
    <t>Execução de Serviços de Engenharia (Execução, Manutenção, Recuperação e Recomposição de Pavimentos, Reparos nas Redes de: Drenagem, Água e Esgoto, assim como de seus dispositivos, execução e reparos de calçadas, e etc.), Programa Asfalta Rio Branco.- Lote 02</t>
  </si>
  <si>
    <t>Execução de Serviços de Engenharia (Execução, Manutenção, Recuperação e Recomposição de Pavimentos, Reparos nas Redes de: Drenagem, Água e Esgoto, assim como de seus dispositivos, execução e reparos de calçadas, e etc.), Programa Asfalta Rio Branco.- Lote 03</t>
  </si>
  <si>
    <t>Execução de Serviços de Engenharia (Execução, Manutenção, Recuperação e Recomposição de Pavimentos, Reparos nas Redes de: Drenagem, Água e Esgoto, assim como de seus dispositivos, execução e reparos de calçadas, e etc.), Programa Asfalta Rio Branco- Lote 05</t>
  </si>
  <si>
    <t>Execução de Serviços de Engenharia (Execução, Manutenção, Recuperação e Recomposição de Pavimentos, Reparos nas Redes de: Drenagem, Água e Esgoto, assim como de seus dispositivos, execução e reparos de calçadas, e etc.), Programa Asfalta Rio Branco- Lote 06</t>
  </si>
  <si>
    <t>Execução de Serviços de Engenharia (Execução, Manutenção, Recuperação e Recomposição de Pavimentos, Reparos nas Redes de: Drenagem, Água e Esgoto, assim como de seus dispositivos, execução e reparos de calçadas, e etc.), Programa Asfalta Rio Branco- Lote 07</t>
  </si>
  <si>
    <t>Execução de Serviços de Engenharia (Execução, Manutenção, Recuperação e Recomposição de Pavimentos, Reparos nas Redes de: Drenagem, Água e Esgoto, assim como de seus dispositivos, execução e reparos de calçadas, e etc.), Programa Asfalta Rio Branco- Lote 08</t>
  </si>
  <si>
    <t>Execução de Serviços de Engenharia (Execução, Manutenção, Recuperação e Recomposição de Pavimentos, Reparos nas Redes de: Drenagem, Água e Esgoto, assim como de seus dispositivos, execução e reparos de calçadas, e etc.), Programa Asfalta Rio Branco- Lote 09</t>
  </si>
  <si>
    <t>Execução de Serviços de Engenharia (Execução, Manutenção, Recuperação e Recomposição de Pavimentos, Reparos nas Redes de: Drenagem, Água e Esgoto, assim como de seus dispositivos, execução e reparos de calçadas, e etc.), Programa Asfalta Rio Branco- Lote 010</t>
  </si>
  <si>
    <t>210/2023</t>
  </si>
  <si>
    <t>013/2023</t>
  </si>
  <si>
    <t xml:space="preserve">Concorrência Eletrônica </t>
  </si>
  <si>
    <t xml:space="preserve">Pavimentação e Recapeamento de vias urbanas no município de Rio Branco-AC, (Belo Jardim: Rua Ayrton Senna, Tancredo Neves e Ramal da Zezé, Parque dos Buritis: Rua da Castanheira, Pupunha e Buriti (+ parte do Ramal do Macarrão), </t>
  </si>
  <si>
    <t>125/2023</t>
  </si>
  <si>
    <t>005/2023</t>
  </si>
  <si>
    <t>Serviços de Revitalização da Orla do Calçadão da Benjamin Constant, na cidade de Rio Branco/AC</t>
  </si>
  <si>
    <t>332/2023</t>
  </si>
  <si>
    <t>001/2024</t>
  </si>
  <si>
    <t>construção de cobertura do estacionamento da Sede da Prefeitura Municipal de Rio Branco, incluindo material e mão de obra, no município de Rio Branco – Acre.</t>
  </si>
  <si>
    <t>172/2023</t>
  </si>
  <si>
    <t>009/2023</t>
  </si>
  <si>
    <t>231/2023</t>
  </si>
  <si>
    <t>018/2023</t>
  </si>
  <si>
    <t>Menor Peços</t>
  </si>
  <si>
    <t>Construção de Quadra Poliesportiva, localizada na Rua Aroeira, Residencial Santa Cruz, Bairro Apolônio Sales no município de Rio Branco – Acre</t>
  </si>
  <si>
    <t>226/2023</t>
  </si>
  <si>
    <t>015/2023</t>
  </si>
  <si>
    <t>Construção de Praça com Muro de Contenção, no Município de Rio Branco – AC</t>
  </si>
  <si>
    <t>01160060/2023</t>
  </si>
  <si>
    <t xml:space="preserve">11.964.271/0001-83 </t>
  </si>
  <si>
    <t>01160084/2023</t>
  </si>
  <si>
    <t>CONSTRUTORA VALTRAN LTDA</t>
  </si>
  <si>
    <t xml:space="preserve">07.577.306/0001-54  </t>
  </si>
  <si>
    <t>01160086/2023</t>
  </si>
  <si>
    <t>OM CONSTRUÇÕES LTDA</t>
  </si>
  <si>
    <t>09.636.544/0001-19</t>
  </si>
  <si>
    <t>01160092/2023</t>
  </si>
  <si>
    <t>CONSÓRCIO CTL – 01</t>
  </si>
  <si>
    <t>06.122.117/0001-24</t>
  </si>
  <si>
    <t>01160097/2023</t>
  </si>
  <si>
    <t>01160098/2023</t>
  </si>
  <si>
    <t xml:space="preserve">CONSÓRCIO OLIVEIRA-SYARA III, </t>
  </si>
  <si>
    <t>14.364.244/0001-68</t>
  </si>
  <si>
    <t>01160001/2024</t>
  </si>
  <si>
    <t>ANDREY E SOUZA SERVIÇOS DE CONSTRUÇÃO LTDA E SPACE SERVIÇOS DE GESTÃO EMPRESARIAL LTDA</t>
  </si>
  <si>
    <t xml:space="preserve">13.302.143/0001-08 </t>
  </si>
  <si>
    <t>01160002/2024</t>
  </si>
  <si>
    <t>C. PINHEIRO LIMA CONSTRUTORA LTDA</t>
  </si>
  <si>
    <t>05.989.042/0001-10</t>
  </si>
  <si>
    <t>01160003/2024</t>
  </si>
  <si>
    <t>OLIVEIRA ENGENHARIA EIRELI</t>
  </si>
  <si>
    <t xml:space="preserve">04.265.012/0001-07 </t>
  </si>
  <si>
    <t>01160004/2024</t>
  </si>
  <si>
    <t>CONSTRUTORA GBM LTDA</t>
  </si>
  <si>
    <t xml:space="preserve">14.768.890/0001-90 </t>
  </si>
  <si>
    <t>01160005/2024</t>
  </si>
  <si>
    <t>ADINN CONSTRUÇÃO E PAVIMENTAÇÃO LTDA</t>
  </si>
  <si>
    <t xml:space="preserve">01.287.024/0001-36 </t>
  </si>
  <si>
    <t>01160006/2024</t>
  </si>
  <si>
    <t>IMPACTO INDUSTRIA, TERRAPLANAGEM E CONSTRUÇÃO LTDA</t>
  </si>
  <si>
    <t>07.568.434/0001-31</t>
  </si>
  <si>
    <t>01160007/2024</t>
  </si>
  <si>
    <t>M. S. M. INDUSTRIAL LTDA</t>
  </si>
  <si>
    <t xml:space="preserve">05.394.853/0001-79 </t>
  </si>
  <si>
    <t>01160008/2024</t>
  </si>
  <si>
    <t xml:space="preserve">10.803.843/0001-80 </t>
  </si>
  <si>
    <t>01160009/2024</t>
  </si>
  <si>
    <t xml:space="preserve">08.909.332/0001-03 </t>
  </si>
  <si>
    <t>01160010/2024</t>
  </si>
  <si>
    <t>01160014/2024</t>
  </si>
  <si>
    <t>DIAS CONSTRUTORA LTDA - ME</t>
  </si>
  <si>
    <t>011600016/2024</t>
  </si>
  <si>
    <t>R. M. CONSTRUÇÕES LTDA</t>
  </si>
  <si>
    <t xml:space="preserve">08.731.640/0001-83 </t>
  </si>
  <si>
    <t>01160020/2024</t>
  </si>
  <si>
    <t>01160028/2024</t>
  </si>
  <si>
    <t>01160036/2024</t>
  </si>
  <si>
    <t>54.540.536/0001-29</t>
  </si>
  <si>
    <t>13.699  - 13.714</t>
  </si>
  <si>
    <t>13.700   -  13.714</t>
  </si>
  <si>
    <t>13701 - 13.714</t>
  </si>
  <si>
    <t>13.700 - 13.714</t>
  </si>
  <si>
    <t>13.700 - 13.700</t>
  </si>
  <si>
    <t>13.700 - 13714</t>
  </si>
  <si>
    <t>13.701 -  13.714</t>
  </si>
  <si>
    <t>907202/2020</t>
  </si>
  <si>
    <t>929482/2022</t>
  </si>
  <si>
    <t>888247/2019</t>
  </si>
  <si>
    <t xml:space="preserve">889322/2019 </t>
  </si>
  <si>
    <t>BB - 40/00010-9</t>
  </si>
  <si>
    <t xml:space="preserve">891466/2021 </t>
  </si>
  <si>
    <t>789198/2013</t>
  </si>
  <si>
    <t>918092/2021</t>
  </si>
  <si>
    <t>915281/2021</t>
  </si>
  <si>
    <t>NT</t>
  </si>
  <si>
    <t>193/2020</t>
  </si>
  <si>
    <t>043/2020</t>
  </si>
  <si>
    <t>Pregão Eletrônico SRP</t>
  </si>
  <si>
    <t>Prestação de Serviços de Sinalização Viária horizontal, com Fornecimento de Mão, de Obra, Equipamentos, Materiais e Agregados Necessários”</t>
  </si>
  <si>
    <t>12.897</t>
  </si>
  <si>
    <t>020/2020</t>
  </si>
  <si>
    <t>01160033/2021</t>
  </si>
  <si>
    <t>13.141</t>
  </si>
  <si>
    <t>Aditivo de Prazo  Vigência</t>
  </si>
  <si>
    <t>01160033/2021
1º aditivo</t>
  </si>
  <si>
    <t>01160033/2021
2º aditivo</t>
  </si>
  <si>
    <t>01160033/2021
3º aditivo</t>
  </si>
  <si>
    <t>03/09/20222</t>
  </si>
  <si>
    <t>01160033/2021
4º aditivo</t>
  </si>
  <si>
    <t>Aditivo de Prazo  Vigência e Execução</t>
  </si>
  <si>
    <t>01160033/2021
5º aditivo</t>
  </si>
  <si>
    <t>01160033/2021
6º aditivo</t>
  </si>
  <si>
    <t>01160033/2021
7º aditivo</t>
  </si>
  <si>
    <t>07/03/20211</t>
  </si>
  <si>
    <t>026/2021</t>
  </si>
  <si>
    <t>013/2021</t>
  </si>
  <si>
    <t>Maior Percentual de Desconto</t>
  </si>
  <si>
    <t>13.080</t>
  </si>
  <si>
    <t>Serviços Continuados de Manutenção de Academias ao Ar  Livre, Localizadas no Municipio de Rio Branco</t>
  </si>
  <si>
    <t>003/2021</t>
  </si>
  <si>
    <t>01160041/2021</t>
  </si>
  <si>
    <t>RM TERRAPLANAGEM E COMÉRCIO LTDA</t>
  </si>
  <si>
    <t>18.818.216/0001-24</t>
  </si>
  <si>
    <t>13.153</t>
  </si>
  <si>
    <t>01160041/2021
1º aditivo</t>
  </si>
  <si>
    <t>05/11/20211</t>
  </si>
  <si>
    <t>202/2021</t>
  </si>
  <si>
    <t>074/2021</t>
  </si>
  <si>
    <t>Manutenção de Pontes, Passarelas e Escadarias, localizada no Municipio de Rio Branco/AC</t>
  </si>
  <si>
    <t>01160001/2022</t>
  </si>
  <si>
    <t>LARDEYS CONSTRUTORA E COMÉRCIO LTDA</t>
  </si>
  <si>
    <t xml:space="preserve">03.879.200/0001-54  </t>
  </si>
  <si>
    <t>13.223</t>
  </si>
  <si>
    <t>01160001/2022
1º aditivo</t>
  </si>
  <si>
    <t>01160001/2022
2º aditivo</t>
  </si>
  <si>
    <t>01160001/2022
1º Apostilamento</t>
  </si>
  <si>
    <t>2º Termo Complementar ao 1º Termo</t>
  </si>
  <si>
    <t>Apostilamento de Resjuste</t>
  </si>
  <si>
    <t>033/2021</t>
  </si>
  <si>
    <t>018/2022</t>
  </si>
  <si>
    <t xml:space="preserve">Pregão Eletrônico SRP </t>
  </si>
  <si>
    <t>Serviços Continuados de Manutenção Predial Preventiva e Corretiva com Fornecimento de Peças, Equipamentos, Materiais e Mão de Obra</t>
  </si>
  <si>
    <t>13.239</t>
  </si>
  <si>
    <t>01160008/2022</t>
  </si>
  <si>
    <t>13.265</t>
  </si>
  <si>
    <t>01160008/2022
1º aditivo</t>
  </si>
  <si>
    <t>01160008/2022
2º aditivo</t>
  </si>
  <si>
    <t>157/2022</t>
  </si>
  <si>
    <t>Pregão Presencial</t>
  </si>
  <si>
    <t>Serviços de Manutenção em Equipamentos Públicos Esportivos e de Lazer, localizado na Rua São Bento – Bairro Cabreúva, no Município de Rio Branco – Acre</t>
  </si>
  <si>
    <t>13.321</t>
  </si>
  <si>
    <t>01160031/2022</t>
  </si>
  <si>
    <t>M S BEZERRA CONSTRUTORA  E COMÉRCIO EIRELI</t>
  </si>
  <si>
    <t xml:space="preserve">30.294.707/0001-19  </t>
  </si>
  <si>
    <t>01160031/2022
1º aditivo</t>
  </si>
  <si>
    <t>01160031/2022
2º aditivo</t>
  </si>
  <si>
    <t>Serviços de Manutenção em Equipamentos Públicos Esportivos e de Lazer, localizado na Rua Narciso José de Lima – Bairro Cohab do Bosque, no Município de Rio Branco – Acre</t>
  </si>
  <si>
    <t>Serviços de Manutenção em Equipamentos Públicos Esportivos e de Lazer, localizado na Rua Mâncio Lima – Bairro Eldorado, no Município de Rio Branco – Acre</t>
  </si>
  <si>
    <t>01160032/2022</t>
  </si>
  <si>
    <t>01160033/2022</t>
  </si>
  <si>
    <t>A RABELO DA SILVA CONSTRUTORA E COMÉRCIO EIRELI</t>
  </si>
  <si>
    <t xml:space="preserve">19.969.616/0001-01 </t>
  </si>
  <si>
    <t>13.369</t>
  </si>
  <si>
    <t>01160032/2022
1º aditivo</t>
  </si>
  <si>
    <t xml:space="preserve">Aditivo de e Vigência </t>
  </si>
  <si>
    <t>01160032/2022
2º aditivo</t>
  </si>
  <si>
    <t>01160033/2022
1º aditivo</t>
  </si>
  <si>
    <t>01160033/2022
2º aditivo</t>
  </si>
  <si>
    <t>Serviços de Manutenção em Equipamentos Públicos Esportivos e de Lazer, localizado na Rua Bandeirantes – Bairro Jorge Lavocat, no Município de Rio Branco – Acre</t>
  </si>
  <si>
    <t>01160034/2022</t>
  </si>
  <si>
    <t>F. OLIVEIRA DE SOUZA</t>
  </si>
  <si>
    <t xml:space="preserve">11.908.588/0001-00 </t>
  </si>
  <si>
    <t>01160034/2022           1º Aditivo</t>
  </si>
  <si>
    <t>Serviços de Manutenção em Equipamentos Públicos Esportivos e de Lazer, localizado na Estrada do Calafate - Bairro Calafate, no Município de Rio Branco – Acre</t>
  </si>
  <si>
    <t>01160035/2022</t>
  </si>
  <si>
    <t>13.366</t>
  </si>
  <si>
    <t>13.375</t>
  </si>
  <si>
    <t>13.403</t>
  </si>
  <si>
    <t>01160035/2022           1º Aditivo</t>
  </si>
  <si>
    <t>01160035/2022           2º Aditivo</t>
  </si>
  <si>
    <t>01160035/2022           3º Aditivo</t>
  </si>
  <si>
    <t>01160036/2022           1º Aditivo</t>
  </si>
  <si>
    <t>01160037/2022           1º Aditivo</t>
  </si>
  <si>
    <t>01160038/2022           1º Aditivo</t>
  </si>
  <si>
    <t>Serviços de Manutenção em Equipamentos Públicos Esportivos e de Lazer, localizado na Rua Avenida Brasil – Bairro Xavier Maia (Parque dos Sabiás), no Município de Rio Branco – Acre</t>
  </si>
  <si>
    <t>01160036/2022</t>
  </si>
  <si>
    <t>Serviços de Manutenção em Equipamentos Públicos Esportivos e de Lazer, localizado na Rua Isaura Parente – Bairro Tangará, no Município de Rio Branco – Acre</t>
  </si>
  <si>
    <t>01160037/2022</t>
  </si>
  <si>
    <t>Serviços de Manutenção em Equipamentos Públicos Esportivos e de Lazer, localizado na Rua Sena Madureira – Bairro Bela Vista, no Município de Rio Branco – Acre</t>
  </si>
  <si>
    <t>01160038/2022</t>
  </si>
  <si>
    <t>103/2022</t>
  </si>
  <si>
    <t>069/2022</t>
  </si>
  <si>
    <t>Serviços de Manutenção em Equipamentos Públicos Esportivos e de Lazer</t>
  </si>
  <si>
    <t>13.315</t>
  </si>
  <si>
    <t>219/2022</t>
  </si>
  <si>
    <t>086/2022</t>
  </si>
  <si>
    <t>Serviços de Manutenção Viária no Bairro Vitória, no Município de Rio Branco – Acre</t>
  </si>
  <si>
    <t>010/2022</t>
  </si>
  <si>
    <t>01160040/2022</t>
  </si>
  <si>
    <t>01160047/2022</t>
  </si>
  <si>
    <t>244/2022</t>
  </si>
  <si>
    <t>Serviços de Manutenção de Passarela localizada na Travessa da Criança, no  Bairro Canaã Lote 02,  no Município de Rio Branco – Acre</t>
  </si>
  <si>
    <t>13.391</t>
  </si>
  <si>
    <t>Serviços de Manutenção de Passarela localizada na Travessa Praxedes, no  Bairro 06 de Agosto  - Lote 01,  no Município de Rio Branco – Acre</t>
  </si>
  <si>
    <t>01160063/2022</t>
  </si>
  <si>
    <t>SYARA CONSTRUÇÕES COMÉRCIO E SERVIÇOS DE TERRAPLANAGEM – EIRELI</t>
  </si>
  <si>
    <t xml:space="preserve">14.364.244/0001-68  </t>
  </si>
  <si>
    <t>01160064/2022</t>
  </si>
  <si>
    <t>GABRO CONSTRUÇÃO EIRELI</t>
  </si>
  <si>
    <t xml:space="preserve">1º Vigência 01160063/2022
</t>
  </si>
  <si>
    <t xml:space="preserve">2º Vigência 01160063/2022
</t>
  </si>
  <si>
    <t>1º Termo Apostilamento de Reajuste</t>
  </si>
  <si>
    <t xml:space="preserve">1º Vigência 01160064/2022
</t>
  </si>
  <si>
    <t xml:space="preserve">1ºapostilamento 01160064/2022
</t>
  </si>
  <si>
    <t xml:space="preserve">2º Vigência 01160064/2022
</t>
  </si>
  <si>
    <t>PROCESSO Nº SEI N.º 0038.004231.00053/2022-45/2022 –  SELIC</t>
  </si>
  <si>
    <t>073/2022</t>
  </si>
  <si>
    <t>Pregão Presencial - Adesão do Deracre</t>
  </si>
  <si>
    <t>Serviços Continuados de Engenharia no que concerne à Manutenção Preventiva e Corretiva, Conservação, Recuperação, Terraplanagem, Pavimentação, Drenagem, Calçamentos, Obras de Artes Corrente, Especiais e correlacionados, em Rodovias, Vias, Ramais e Estradas Vicinais, sob supervisão da SEINFR</t>
  </si>
  <si>
    <t>Serviços Continuados de Engenharia no que concerne à Manutenção Preventiva e Corretiva, Conservação, Recuperação, Terraplanagem, Pavimentação, Drenagem, Calçamentos, Obras de Artes Corrente, Especiais e correlacionados, em Rodovias, Vias, Ramais e Estradas Vicinais, sob supervisão da SEINFRA</t>
  </si>
  <si>
    <t xml:space="preserve">PREGÃO ELETRÔNICO SRP </t>
  </si>
  <si>
    <t>Serviços de Manutenção em Equipamentos Públicos Esportivos e de Lazer, localizados no Município de Rio Branco -Acre</t>
  </si>
  <si>
    <t>021/2022</t>
  </si>
  <si>
    <t>Pregão Presencial  para Registro de Preços</t>
  </si>
  <si>
    <t>248/2023</t>
  </si>
  <si>
    <t>Pregão Eletônico</t>
  </si>
  <si>
    <t>13.634</t>
  </si>
  <si>
    <t>Execução dos Serviços de Iluminação e Decoração Natalina 2023</t>
  </si>
  <si>
    <t>230</t>
  </si>
  <si>
    <t>Pregão Eletrônico</t>
  </si>
  <si>
    <t>Menor Prços</t>
  </si>
  <si>
    <t>311/2023</t>
  </si>
  <si>
    <t>20/2023</t>
  </si>
  <si>
    <t>Pregão Presencial SRP</t>
  </si>
  <si>
    <t>Maior Percentual  de Preços</t>
  </si>
  <si>
    <t>Manutenção Predial</t>
  </si>
  <si>
    <t>Manutenção, Adequação e Adaptação de Calçadas com fornecimento Equipamentos, Materiais e Mão de Obra, no município de Rio Branco – Acre</t>
  </si>
  <si>
    <t>254/2023</t>
  </si>
  <si>
    <t>007/2024</t>
  </si>
  <si>
    <t>009/2024</t>
  </si>
  <si>
    <t>01160001/2023</t>
  </si>
  <si>
    <t>CONSÓRCIO ADINN &amp;  ATLAS &amp; VERSÁTTI</t>
  </si>
  <si>
    <t xml:space="preserve">01.287.024/0001-36  </t>
  </si>
  <si>
    <t>01160008/2023</t>
  </si>
  <si>
    <t>01160083/2023</t>
  </si>
  <si>
    <t>CONSÓRCIO ADINN &amp;  ATLAS &amp; VERSÁTTIL</t>
  </si>
  <si>
    <t>01160093/2023</t>
  </si>
  <si>
    <t>23.820.555/0001-85</t>
  </si>
  <si>
    <t>01160096/2023</t>
  </si>
  <si>
    <t>ACQUA CHAFARIZES E FONTES LUMINOSAS EIRELI</t>
  </si>
  <si>
    <t>13.002.809/0001-02</t>
  </si>
  <si>
    <t>01160022/2024</t>
  </si>
  <si>
    <t>01160030/2024</t>
  </si>
  <si>
    <t>MK CONSTRUTORA EIRELI,</t>
  </si>
  <si>
    <t>22.982.161/0001-60</t>
  </si>
  <si>
    <t xml:space="preserve">1º Aditivo 01160008/2023
</t>
  </si>
  <si>
    <t xml:space="preserve">1º Aditivo 01160083/2023
</t>
  </si>
  <si>
    <t xml:space="preserve">1º Aditivo 01160093/2023
</t>
  </si>
  <si>
    <t xml:space="preserve">2º Aditivo 01160093/2023
</t>
  </si>
  <si>
    <t>13.711                                      13.741</t>
  </si>
  <si>
    <t>Art. 107 da Lei 14.133/2021</t>
  </si>
  <si>
    <t>Art. 125 da Lei 14.133/2021</t>
  </si>
  <si>
    <t>2762/2018</t>
  </si>
  <si>
    <t>010/2018</t>
  </si>
  <si>
    <t>Dispensa de Licitação</t>
  </si>
  <si>
    <t>SERVIÇOS REMANESCENTES DA DUPLICAÇÃO DA ESTRADA DA FLORESTA (SEGMENTO ENTRE A RUA OMAR SABINO E RODOVIA-BR 364)</t>
  </si>
  <si>
    <t>N/A</t>
  </si>
  <si>
    <t>042/2018</t>
  </si>
  <si>
    <t>EMPRESA MUNICIPAL DE URBANIZAÇÃO DE RIO BRANCO - EMURB</t>
  </si>
  <si>
    <t>04.518.601/0001-41</t>
  </si>
  <si>
    <t>12.430</t>
  </si>
  <si>
    <t>408.501-98/2013</t>
  </si>
  <si>
    <t>042/2018
1º aditivo</t>
  </si>
  <si>
    <t>Aditivo de Adequação Contratual</t>
  </si>
  <si>
    <t>042/2018
2º aditivo</t>
  </si>
  <si>
    <t>042/2018
3º aditivo</t>
  </si>
  <si>
    <t>042/2018
4º aditivo</t>
  </si>
  <si>
    <t>042/2018
5º aditivo</t>
  </si>
  <si>
    <t>13196                                         13.196</t>
  </si>
  <si>
    <t>042/2018
6º aditivo</t>
  </si>
  <si>
    <t>13.34.</t>
  </si>
  <si>
    <t>042/2018
7º aditivo</t>
  </si>
  <si>
    <t>042/2018
8º aditivo</t>
  </si>
  <si>
    <t>042/2018
9º aditivo</t>
  </si>
  <si>
    <t>042/2018
10º aditivo</t>
  </si>
  <si>
    <t>042/2018
11º aditivo</t>
  </si>
  <si>
    <t>Inciso II, Art. 57 da Lei 8.666/93</t>
  </si>
  <si>
    <t xml:space="preserve">Recomendação Técnica nº 038/2020 </t>
  </si>
  <si>
    <t xml:space="preserve">Paralisação </t>
  </si>
  <si>
    <t>011/20218</t>
  </si>
  <si>
    <t>Serviços Remanescentes da Duplicação da Avenida Getúlio Vargas (Segmento entre a Rua João XXIII e Estrada das Placas)</t>
  </si>
  <si>
    <t>2793/2018</t>
  </si>
  <si>
    <t>043/2018</t>
  </si>
  <si>
    <t>08/11/20218</t>
  </si>
  <si>
    <t>043/2018
1º aditivo</t>
  </si>
  <si>
    <t>03/05/202019</t>
  </si>
  <si>
    <t>043/2018
2º aditivo</t>
  </si>
  <si>
    <t>043/2018
3º aditivo</t>
  </si>
  <si>
    <t>043/2018
4º aditivo</t>
  </si>
  <si>
    <t>043/2018
5º aditivo</t>
  </si>
  <si>
    <t>043/2018
6º aditivo</t>
  </si>
  <si>
    <t>043/2018
7º aditivo</t>
  </si>
  <si>
    <t>043/2018
8º aditivo</t>
  </si>
  <si>
    <t>043/2018
9º aditivo</t>
  </si>
  <si>
    <t>043/2018
10º aditivo</t>
  </si>
  <si>
    <t>043/2018
11º aditivo</t>
  </si>
  <si>
    <t>2º Termo de Aposlimento de Reajuste</t>
  </si>
  <si>
    <t>043/2018
12º aditivo</t>
  </si>
  <si>
    <t>Paralisação</t>
  </si>
  <si>
    <t>14925/2020</t>
  </si>
  <si>
    <t>023/2020</t>
  </si>
  <si>
    <t>Serviços Remanescentes de Urbanização da Poligonal Baixada I (Bairros Bahia Velha, Glório e Pista) no Municipio/Acre</t>
  </si>
  <si>
    <t>18.101/2020</t>
  </si>
  <si>
    <t>026/2020</t>
  </si>
  <si>
    <t>Serviços  Remanescentes de Urbanização de Canal em Bairros da Baixada da Sobral, no Municipio de Rio Branco- Acre</t>
  </si>
  <si>
    <t>067/2020</t>
  </si>
  <si>
    <t>072/2020</t>
  </si>
  <si>
    <t xml:space="preserve">  12.882</t>
  </si>
  <si>
    <t>12.906</t>
  </si>
  <si>
    <t>350.955-41/2011</t>
  </si>
  <si>
    <t>067/2020
1º aditivo</t>
  </si>
  <si>
    <t>02/012/2020</t>
  </si>
  <si>
    <t>067/2020
2º aditivo</t>
  </si>
  <si>
    <t>067/2020
4º aditivo</t>
  </si>
  <si>
    <t>067/2020
5º aditivo</t>
  </si>
  <si>
    <t>072/2020
1º aditivo</t>
  </si>
  <si>
    <t>072/2020
2º aditivo</t>
  </si>
  <si>
    <t>072/2020
3º aditivo</t>
  </si>
  <si>
    <t>072/2020
4º aditivo</t>
  </si>
  <si>
    <t>072/2020
5º aditivo</t>
  </si>
  <si>
    <t>072/2020
6º aditivo</t>
  </si>
  <si>
    <t>Aditivo de Eexecução</t>
  </si>
  <si>
    <t>072/2020
7º aditivo</t>
  </si>
  <si>
    <t xml:space="preserve">Inclusão LF nº. 13.709/2018 e LF nº. 12.846/2013 </t>
  </si>
  <si>
    <t>25.320/2020</t>
  </si>
  <si>
    <t>037/2020</t>
  </si>
  <si>
    <t xml:space="preserve">Contratação de Empresa de Engenharia para Executar Obras de Terraplenagem Drenagem e Pavimentação no Ramal da Cinco Mil no município de Rio Branco – Acre. </t>
  </si>
  <si>
    <t>090/2020</t>
  </si>
  <si>
    <t>12.945</t>
  </si>
  <si>
    <t>Prazo de Vigência</t>
  </si>
  <si>
    <t>1º Aditivo 090/2020</t>
  </si>
  <si>
    <t>2º Aditivo 090/2020</t>
  </si>
  <si>
    <t>Aditivo  de Valor</t>
  </si>
  <si>
    <t>3º Aditivo 090/2020</t>
  </si>
  <si>
    <t>4º Aditivo 090/2020</t>
  </si>
  <si>
    <t>Prazo de Execução</t>
  </si>
  <si>
    <t>5º Aditivo 090/2020</t>
  </si>
  <si>
    <t>Prazo de Vigência e Execução</t>
  </si>
  <si>
    <t>6º Aditivo 090/2020</t>
  </si>
  <si>
    <t>Prazo de  Execução</t>
  </si>
  <si>
    <t>7º Aditivo 090/2020</t>
  </si>
  <si>
    <t>8º Aditivo 090/2020</t>
  </si>
  <si>
    <t>9º Aditivo 090/2020</t>
  </si>
  <si>
    <t>10º Aditivo 090/2020</t>
  </si>
  <si>
    <t>11º Aditivo 090/2020</t>
  </si>
  <si>
    <t>12º Aditivo 090/2020</t>
  </si>
  <si>
    <t>Dispensa</t>
  </si>
  <si>
    <t>Inciso VIII. Art 24 da Lei 8.666/93</t>
  </si>
  <si>
    <t>14.664/2022</t>
  </si>
  <si>
    <t>Prestação de Serviços de Controle Tecnológico em Obras de Pavimentação (Ensaios de Solo e Massa Asfáltica) e Civis, Ensaios de Concreto</t>
  </si>
  <si>
    <t>01160021/2022</t>
  </si>
  <si>
    <t>34.700.153/0001-63</t>
  </si>
  <si>
    <t>FUNDAÇÃO DE TECNOLOGIA DO ESTADO DO ACRE - FUNTAC</t>
  </si>
  <si>
    <t>01160021/2021
1º aditivo</t>
  </si>
  <si>
    <t>01160021/2021
2º aditivo</t>
  </si>
  <si>
    <t>01160021/2021
3º aditivo</t>
  </si>
  <si>
    <t>22907/2021</t>
  </si>
  <si>
    <t>016/2021</t>
  </si>
  <si>
    <t xml:space="preserve">SERVIÇOS DE QUALIFICAÇÃO DA RUA MINAS GERAIS NO MUNICÍPIO DE RIO BRANCO – ACRE. </t>
  </si>
  <si>
    <t>13.082                               13.087</t>
  </si>
  <si>
    <t>23019/2021</t>
  </si>
  <si>
    <t>017/2021</t>
  </si>
  <si>
    <t>Servicços de Qualificação de Vias Urbanas na Rua Rio de Janeiro, no Muncipio de Rio Branco/ac</t>
  </si>
  <si>
    <t xml:space="preserve">13.082                             </t>
  </si>
  <si>
    <t>01160034/2021</t>
  </si>
  <si>
    <t>04.518.601/0001/41</t>
  </si>
  <si>
    <t>01160035/2021</t>
  </si>
  <si>
    <t>13.146</t>
  </si>
  <si>
    <t>13.145</t>
  </si>
  <si>
    <t>412.794-16/2015</t>
  </si>
  <si>
    <t>4.336.859,29</t>
  </si>
  <si>
    <t>4.370.137,13</t>
  </si>
  <si>
    <t>Prazo de  Vigência</t>
  </si>
  <si>
    <t>1º Aditivo 01160034/2021</t>
  </si>
  <si>
    <t>Prazo de  Vigência e Execução</t>
  </si>
  <si>
    <t>2º Aditivo 01160034/2021</t>
  </si>
  <si>
    <t>3º Aditivo 01160034/2021</t>
  </si>
  <si>
    <t>4º Aditivo 01160034/2021</t>
  </si>
  <si>
    <t>5º Aditivo 01160034/2021</t>
  </si>
  <si>
    <t>6º Aditivo 01160034/2021</t>
  </si>
  <si>
    <t>7º Aditivo 01160034/2021</t>
  </si>
  <si>
    <t>1º Aditivo 01160035/2021</t>
  </si>
  <si>
    <t>2º Aditivo 01160035/2021</t>
  </si>
  <si>
    <t>3º Aditivo 01160035/2021</t>
  </si>
  <si>
    <t>5º Aditivo 01160035/2021</t>
  </si>
  <si>
    <t>6º Aditivo 01160035/2021</t>
  </si>
  <si>
    <t>Prazo de  Vigência e Exe</t>
  </si>
  <si>
    <t>7º Aditivo 01160035/2021</t>
  </si>
  <si>
    <t xml:space="preserve">Prazo de  Vigência </t>
  </si>
  <si>
    <t>8º Aditivo 01160035/2021</t>
  </si>
  <si>
    <t>Art. 24, Inciso VIII da Lei 8.666/93</t>
  </si>
  <si>
    <t>06/10/25051</t>
  </si>
  <si>
    <t>23772/2021</t>
  </si>
  <si>
    <t>019/2021</t>
  </si>
  <si>
    <t xml:space="preserve">SERVIÇOS DE PAVIMENTAÇÃO E RECAPEAMENTO DE VIAS URBANAS, NOS BAIRROS: PORTAL DA AMAZÔNIA (RUA COPAIBA E ENVIRA), BAIRRO VILA ACRE (RUA RENASCIMENTO), BAIRRO BAHIA NOVA (RUA ESTÁCIO DE SÁ E 13 JUNHO), NO MUNICÍPIO DE RIO BRANCO – ACRE. </t>
  </si>
  <si>
    <t>13.078                   13.085</t>
  </si>
  <si>
    <t>01160044/2021</t>
  </si>
  <si>
    <t>889420/2019</t>
  </si>
  <si>
    <t>1º Aditivo 01160044/2021</t>
  </si>
  <si>
    <t>2º Aditivo 01160044/2021</t>
  </si>
  <si>
    <t xml:space="preserve">Remoção dos Item I previsto no §3º - Matricula da CEI </t>
  </si>
  <si>
    <t>3º Aditivo 01160044/2021</t>
  </si>
  <si>
    <t>5º Aditivo 01160044/2021</t>
  </si>
  <si>
    <t>Art. 55, Inciso VII, da Lei 8.666/93</t>
  </si>
  <si>
    <t>24596/2021</t>
  </si>
  <si>
    <t>020/2021</t>
  </si>
  <si>
    <t>Serviços de Pavimentação de Vias Urbanas na Travessa  São Lucas - Bairro São Francisco e Rua Bezerra - Bairro Santa Maria, no Municipio de Rio Branco</t>
  </si>
  <si>
    <t>01160051/2021</t>
  </si>
  <si>
    <t>885537/2019</t>
  </si>
  <si>
    <t>1º Aditivo 01160051/2021</t>
  </si>
  <si>
    <t>2º Aditivo 01160051/2021</t>
  </si>
  <si>
    <t>3º Aditivo 01160051/2021</t>
  </si>
  <si>
    <t>Alteração de Cláusula de Pagamento</t>
  </si>
  <si>
    <t>4º Aditivo 01160051/2021</t>
  </si>
  <si>
    <t>5º Aditivo 01160051/2021</t>
  </si>
  <si>
    <t>6º Aditivo 01160051/2021</t>
  </si>
  <si>
    <t xml:space="preserve">Prazo de  Execução </t>
  </si>
  <si>
    <t>7º Aditivo 01160051/2021</t>
  </si>
  <si>
    <t xml:space="preserve">Prazo de Vigência e  Execução </t>
  </si>
  <si>
    <t>8º Aditivo 01160051/2021</t>
  </si>
  <si>
    <t>9º Aditivo 01160051/2021</t>
  </si>
  <si>
    <t>31994/2021</t>
  </si>
  <si>
    <t>028/2021</t>
  </si>
  <si>
    <t xml:space="preserve">Realização dos Serviços Remanescentes de Urbanização do Bairro Vitória - Etapa II, no Município de Rio Branco – Acre. </t>
  </si>
  <si>
    <t>13.139</t>
  </si>
  <si>
    <t>01160002/2022</t>
  </si>
  <si>
    <t>346.605-29/2011</t>
  </si>
  <si>
    <t>1º Aditivo 01160002/2022</t>
  </si>
  <si>
    <t>Remoçãoda Alínea -  IX Matricula CEI</t>
  </si>
  <si>
    <t>2º Aditivo 01160002/2022</t>
  </si>
  <si>
    <t>12..405</t>
  </si>
  <si>
    <t>Aditivo de Execução e Viogência</t>
  </si>
  <si>
    <t>4º Aditivo 01160002/2022</t>
  </si>
  <si>
    <t>28/002/2023</t>
  </si>
  <si>
    <t>5º Aditivo 01160002/2022</t>
  </si>
  <si>
    <t>6º Aditivo 01160002/2022</t>
  </si>
  <si>
    <t>08/01/2023</t>
  </si>
  <si>
    <t>19.407</t>
  </si>
  <si>
    <t>Execução de Serviços de Manutenção e Recuperação de Vias Públicas de Dominio do Municipio de Rio Branco/Acre</t>
  </si>
  <si>
    <t>01160026/2022</t>
  </si>
  <si>
    <t>01/08/20222</t>
  </si>
  <si>
    <t>3.3.91.39.00</t>
  </si>
  <si>
    <t>6.803/2023</t>
  </si>
  <si>
    <t>006/2023</t>
  </si>
  <si>
    <t>Serviços de Manutenção e Recuperação de vias Públicas de Dominio do Municipio de Rio Branco/AC.</t>
  </si>
  <si>
    <t>01160045/2023</t>
  </si>
  <si>
    <t>1º Aditivo 01160045/2023</t>
  </si>
  <si>
    <t>12.426/2023</t>
  </si>
  <si>
    <t>Contratação Emergencial para Execução de Serviços de Engenharia (Demolição de Pavimento Asfáltico, Recuperação e Recomposição de Pavimentos, Reparos nas Redes de Drenagem, Água e Esgoto, assim como de seus dispositivos, execução e reparos de calçadas, e etc) - Lote 01</t>
  </si>
  <si>
    <t>Contratação Emergencial para Execução de Serviços de Engenharia (Demolição de Pavimento Asfáltico, Recuperação e Recomposição de Pavimentos, Reparos nas Redes de Drenagem, Água e Esgoto, assim como de seus dispositivos, execução e reparos de calçadas, e etc) - Lote 07</t>
  </si>
  <si>
    <t>Contratação Emergencial para Execução de Serviços de Engenharia (Demolição de Pavimento Asfáltico, Recuperação e Recomposição de Pavimentos, Reparos nas Redes de Drenagem, Água e Esgoto, assim como de seus dispositivos, execução e reparos de calçadas, e etc) Lote 09</t>
  </si>
  <si>
    <t>Contratação Emergencial para Execução de Serviços de Engenharia (Demolição de Pavimento Asfáltico, Recuperação e Recomposição de Pavimentos, Reparos nas Redes de Drenagem, Água e Esgoto, assim como de seus dispositivos, execução e reparos de calçadas, e etc) - Lote 03</t>
  </si>
  <si>
    <t>Contratação Emergencial para Execução de Serviços de Engenharia (Demolição de Pavimento Asfáltico, Recuperação e Recomposição de Pavimentos, Reparos nas Redes de Drenagem, Água e Esgoto, assim como de seus dispositivos, execução e reparos de calçadas, e etc) - Lote 02</t>
  </si>
  <si>
    <t>01160048/2023</t>
  </si>
  <si>
    <t>01160049/2023</t>
  </si>
  <si>
    <t xml:space="preserve">25.130.703/0001-65 </t>
  </si>
  <si>
    <t>01160050/2023</t>
  </si>
  <si>
    <t>SANTOS COMÉRCIO E CONSTRUÇÃO</t>
  </si>
  <si>
    <t xml:space="preserve">07.148.735/0001-06 </t>
  </si>
  <si>
    <t>01160051/2023</t>
  </si>
  <si>
    <t>01160052/2023</t>
  </si>
  <si>
    <t>CONSTRUTORA GBM – LTDA</t>
  </si>
  <si>
    <t>13.556</t>
  </si>
  <si>
    <t>13556</t>
  </si>
  <si>
    <t>206/2023</t>
  </si>
  <si>
    <t>1º Aditivo 01160048/2023</t>
  </si>
  <si>
    <t>1º Aditivo 01160049/2023</t>
  </si>
  <si>
    <t>1º Aditivo 01160050/2023</t>
  </si>
  <si>
    <t>1º Aditivo 01160051/2023</t>
  </si>
  <si>
    <t>1º Aditivo 01160052/2023</t>
  </si>
  <si>
    <t>25/09/2023</t>
  </si>
  <si>
    <t>200/06/2023</t>
  </si>
  <si>
    <t>20/06/2023</t>
  </si>
  <si>
    <t>Contratação Emergencial para Execução de Serviços de Engenharia (Demolição de Pavimento Asfáltico, Recuperação e Recomposição de Pavimentos, Reparos nas Redes de Drenagem, Água e Esgoto, assim como de seus dispositivos, execução e reparos de calçadas, e etc) - Lote 08</t>
  </si>
  <si>
    <t>Contratação Emergencial para Execução de Serviços de Engenharia (Demolição de Pavimento Asfáltico, Recuperação e Recomposição de Pavimentos, Reparos nas Redes de Drenagem, Água e Esgoto, assim como de seus dispositivos, execução e reparos de calçadas, e etc) - Lote 05</t>
  </si>
  <si>
    <t>Contratação Emergencial para Execução de Serviços de Engenharia (Demolição de Pavimento Asfáltico, Recuperação e Recomposição de Pavimentos, Reparos nas Redes de Drenagem, Água e Esgoto, assim como de seus dispositivos, execução e reparos de calçadas, e etc) - Lote 04</t>
  </si>
  <si>
    <t>Contratação emergencial para execução de serviços de engenharia (Demolição de pavimento asfáltico; recuperação e recomposição de pavimentos, reparos nas redes de: drenagem, água e esgoto, assim como de seus dispositivos, execução e reparos de calçadas, e etc)</t>
  </si>
  <si>
    <t>13.430/2023</t>
  </si>
  <si>
    <t xml:space="preserve">Contratação emergencial para execução de serviços de engenharia (Demolição de pavimento asfáltico; recuperação e recomposição de pavimentos, reparos nas redes de: drenagem, água e esgoto, assim como de seus dispositivos, execução e reparos de calçadas, e etc). </t>
  </si>
  <si>
    <t>01160053/2023</t>
  </si>
  <si>
    <t>EQUADOR CONSTRUÇÕES LTDA</t>
  </si>
  <si>
    <t xml:space="preserve">13.405.623/0001-96 </t>
  </si>
  <si>
    <t>01160054/2023</t>
  </si>
  <si>
    <t>NEO CONSTRUÇÃO &amp; COMÉRCIO EIRELI</t>
  </si>
  <si>
    <t xml:space="preserve">05.155.291/0001-00 </t>
  </si>
  <si>
    <t>01160055/2023</t>
  </si>
  <si>
    <t>01160056/2023</t>
  </si>
  <si>
    <t>A.G.CONSTRUTORA LTDA</t>
  </si>
  <si>
    <t xml:space="preserve">10.699.345/0001-39 </t>
  </si>
  <si>
    <t>01160070/2023</t>
  </si>
  <si>
    <t>1º Aditivo 01160053/2023</t>
  </si>
  <si>
    <t>1º Aditivo 01160054/2023</t>
  </si>
  <si>
    <t>1º Aditivo 01160055/2023</t>
  </si>
  <si>
    <t>1º Aditivo 01160056/2023</t>
  </si>
  <si>
    <t>1º Aditivo 01160070/2023</t>
  </si>
  <si>
    <t>25.480/2023</t>
  </si>
  <si>
    <t>021/2023</t>
  </si>
  <si>
    <t>Serviços de Manutenção e Recuperação de Vias Públicas de domínio do município de Rio Branco – AC</t>
  </si>
  <si>
    <t>25.750/2023</t>
  </si>
  <si>
    <t xml:space="preserve">Serviços de Manutenção e Recuperação em 2 (dois) tanques de CAP com 120m³, </t>
  </si>
  <si>
    <t>4.934/2024</t>
  </si>
  <si>
    <t>Dispensa de Licitação Emergencial</t>
  </si>
  <si>
    <t>serviços de construções de estruturas provisórias, reforma e instalações elétricas destinados ao apoio e atendimento as famílias desabrigadas em razão da enchente ocasionada pelo transbordo do Rio Acre e das enxurradas que ocorreram com a cheia dos igarapés que atravessam o município de Rio Branco</t>
  </si>
  <si>
    <t>01160094/2023</t>
  </si>
  <si>
    <t xml:space="preserve">04.518.601/0001-41, </t>
  </si>
  <si>
    <t>01160095/2023</t>
  </si>
  <si>
    <t>FERROACRE LTDA</t>
  </si>
  <si>
    <t>04.600.060/0001-04</t>
  </si>
  <si>
    <t>01160031/2024</t>
  </si>
  <si>
    <t>AZ COMÉRCIO, SERV. E REP. IMP. EXP. LTDA</t>
  </si>
  <si>
    <t>08.078.762/000-12</t>
  </si>
  <si>
    <t>01160032/2024</t>
  </si>
  <si>
    <t xml:space="preserve">13.405.632/0001-96, </t>
  </si>
  <si>
    <t>01160033/2024</t>
  </si>
  <si>
    <t>HAUS ARQUITETURA LTDA</t>
  </si>
  <si>
    <t>47.640.165/0001-91</t>
  </si>
  <si>
    <t>01160034/2024</t>
  </si>
  <si>
    <t>OLIVEIRA ENGENHARIA - EIRELI</t>
  </si>
  <si>
    <t>04.265.012/0001-07</t>
  </si>
  <si>
    <t>01160035/2024</t>
  </si>
  <si>
    <t>POLIEDRO CONSTRUÇÕES LTDA</t>
  </si>
  <si>
    <t>03.746.371/0001-05</t>
  </si>
  <si>
    <t>13.663</t>
  </si>
  <si>
    <t>13.673</t>
  </si>
  <si>
    <t>13.766</t>
  </si>
  <si>
    <t>art. 75, inciso IX da Lei n. 14.133/21</t>
  </si>
  <si>
    <t>13.665</t>
  </si>
  <si>
    <t>art. 75, inciso II da Lei n. 14.133/21</t>
  </si>
  <si>
    <t>art. 75, inciso VIII da Lei n. 14.133/21</t>
  </si>
  <si>
    <t>13.762</t>
  </si>
  <si>
    <t>318/2023</t>
  </si>
  <si>
    <t>022/2023</t>
  </si>
  <si>
    <t>Concorrência Eletrônica</t>
  </si>
  <si>
    <t>Contratação de empresa de engenharia  para execução de serviços de construção da cozinha com refeitório e reforma da Casa de Acolhimento Sol Nascente e Dra. Maria Tapajós</t>
  </si>
  <si>
    <t>04.034.583/0021-76</t>
  </si>
  <si>
    <t>4.4.90.51.00.00.00</t>
  </si>
  <si>
    <t xml:space="preserve">01160016/2024
1º aditivo </t>
  </si>
  <si>
    <t>Art. 111, da Lei 14.133/2021</t>
  </si>
  <si>
    <t xml:space="preserve">Aditivo de prazo 
execução </t>
  </si>
  <si>
    <t xml:space="preserve">01160016/2024
2º aditivo </t>
  </si>
  <si>
    <t xml:space="preserve">01160016/2024
3º aditivo </t>
  </si>
  <si>
    <t>Art. 124, da Lei 14.133/2021</t>
  </si>
  <si>
    <t xml:space="preserve">Aditivo de prazo
Execução </t>
  </si>
  <si>
    <t xml:space="preserve">01160016/2024
4º aditivo </t>
  </si>
  <si>
    <t xml:space="preserve">01160016/2024
5º aditivo </t>
  </si>
  <si>
    <t>034/2024</t>
  </si>
  <si>
    <t>Jorge Emílio Progênio Ribeiro</t>
  </si>
  <si>
    <t>CREA Nº 5003-D/AC</t>
  </si>
  <si>
    <t>Djanra Souza de Oliveira</t>
  </si>
  <si>
    <t>202/2023</t>
  </si>
  <si>
    <t>Serviços de Ampliação da Casa de cultura de Rio Branco, no Município de Rio Branco - Acre.</t>
  </si>
  <si>
    <t>01160017/2024</t>
  </si>
  <si>
    <t>ECO CLEAN LTDA</t>
  </si>
  <si>
    <t>1.700 e 1.500</t>
  </si>
  <si>
    <t>884237/2019</t>
  </si>
  <si>
    <t>Aditivo de prazo
Vigência e Execução</t>
  </si>
  <si>
    <t xml:space="preserve">01160017/2024
1º aditivo </t>
  </si>
  <si>
    <t>Aditovo de prazo
Vigência e execução</t>
  </si>
  <si>
    <t>01160017/2024
2º aditivo</t>
  </si>
  <si>
    <t>035/2024</t>
  </si>
  <si>
    <t xml:space="preserve">José Ricardo Cruz Costa </t>
  </si>
  <si>
    <t>João Pedo Mesquita Lemos Gomes</t>
  </si>
  <si>
    <t>CAU Nº A147313-1</t>
  </si>
  <si>
    <t xml:space="preserve">Menor Preço </t>
  </si>
  <si>
    <t>Contratação de empresa, pessoa jurídica, para execução da construção de cobertura do estacionamento da Sede da Prefeitura Municipal de Rio Branco.</t>
  </si>
  <si>
    <t>01160018/2024</t>
  </si>
  <si>
    <t>4.4.90.51.00.00</t>
  </si>
  <si>
    <t xml:space="preserve">Aditivo de Prazo
Execução </t>
  </si>
  <si>
    <t xml:space="preserve">01160018/2024
1º aditivo </t>
  </si>
  <si>
    <t xml:space="preserve">Aditivo de Prazo 
Execução </t>
  </si>
  <si>
    <t xml:space="preserve">01160018/2024
2º aditivo </t>
  </si>
  <si>
    <t xml:space="preserve">Aditivo de Prazo
Excução </t>
  </si>
  <si>
    <t xml:space="preserve">01160018/2024
3º aditivo </t>
  </si>
  <si>
    <t>036/2024</t>
  </si>
  <si>
    <t>Rafaela Fontana Lopes</t>
  </si>
  <si>
    <t xml:space="preserve">Djanra Souza de Oliveira </t>
  </si>
  <si>
    <t>CREA Nº 21508-D/AC</t>
  </si>
  <si>
    <t>Construção do Centro de Referência de Assistência Social - CRAS, localizado na Tv. Monte Sinai, Bairro Santa Helena, com área total de intervenção de 416.78 m² em terreno de 1.635,51 m², no segundo distrito do município de Rio Branco - Acre.</t>
  </si>
  <si>
    <t>M &amp; E ELETRICIDADE COMERCIO CONSTRUÇÃO E TERRAPLANAGEM LTDA</t>
  </si>
  <si>
    <t>19.725.788/0001-21</t>
  </si>
  <si>
    <t>08.731.640/0001-83</t>
  </si>
  <si>
    <t>14.159.893/0001-27</t>
  </si>
  <si>
    <t>717969/2021</t>
  </si>
  <si>
    <t>SEM OS</t>
  </si>
  <si>
    <t>037/2024</t>
  </si>
  <si>
    <t>715615-1</t>
  </si>
  <si>
    <t xml:space="preserve">Aditivo de valor </t>
  </si>
  <si>
    <t xml:space="preserve">01160022/2024
1º aditivo </t>
  </si>
  <si>
    <t>Luís Fernando Ferraz Maia</t>
  </si>
  <si>
    <t>038/2024</t>
  </si>
  <si>
    <t>Djanara Souza de Oliveira</t>
  </si>
  <si>
    <t>CREA Nº 21953-D/AC</t>
  </si>
  <si>
    <t xml:space="preserve">4º Aditivo 01160022/2022                   
</t>
  </si>
  <si>
    <t>048/2024</t>
  </si>
  <si>
    <t>Mariuza do Nascimento Silva</t>
  </si>
  <si>
    <t>714834-1</t>
  </si>
  <si>
    <t xml:space="preserve">Jorge Emílio Progênio Ribeiro </t>
  </si>
  <si>
    <t>Aditivo de prazo
execução</t>
  </si>
  <si>
    <t xml:space="preserve">01160030/2024
1º aditivo </t>
  </si>
  <si>
    <t>01160030/2024
2º aditivo</t>
  </si>
  <si>
    <t xml:space="preserve">Aditivo de prazo
execução </t>
  </si>
  <si>
    <t xml:space="preserve">01160030/2024
3º aditivo </t>
  </si>
  <si>
    <t xml:space="preserve">01160030/2024
4º aditivo </t>
  </si>
  <si>
    <t xml:space="preserve">01160030/2024
5º aditivo </t>
  </si>
  <si>
    <t xml:space="preserve">01160030/2024
6º aditivo </t>
  </si>
  <si>
    <t xml:space="preserve">01160030/2024
7º aditivo </t>
  </si>
  <si>
    <t xml:space="preserve">01160030/2024
8º aditivo </t>
  </si>
  <si>
    <t>José Ricardo Cruz Costa</t>
  </si>
  <si>
    <t>051/2024 e 063/2024</t>
  </si>
  <si>
    <t>Luiz Cézar Assem de Souza</t>
  </si>
  <si>
    <t>CAU A183747-8</t>
  </si>
  <si>
    <t>13767 e 13.778</t>
  </si>
  <si>
    <t>052/2024</t>
  </si>
  <si>
    <t xml:space="preserve">Luís Fernando Ferraz Maia </t>
  </si>
  <si>
    <t>053/2024</t>
  </si>
  <si>
    <t xml:space="preserve">Jose Maria Leão do Amaral </t>
  </si>
  <si>
    <t>CREA Nº 8981-D/AC</t>
  </si>
  <si>
    <t>054/2024</t>
  </si>
  <si>
    <t xml:space="preserve">Luis Fernando Ferraz Maia </t>
  </si>
  <si>
    <t>CREA  Nº 21953-D/AC</t>
  </si>
  <si>
    <t>055/2024</t>
  </si>
  <si>
    <t>056/2024</t>
  </si>
  <si>
    <t xml:space="preserve">Aditivo de prazo
Vigência </t>
  </si>
  <si>
    <t xml:space="preserve">01160036/2024
1º aditivo </t>
  </si>
  <si>
    <t>Aditivo de prazo 
vigência</t>
  </si>
  <si>
    <t xml:space="preserve">01160036/2024
2º aditivo </t>
  </si>
  <si>
    <t>11/102024</t>
  </si>
  <si>
    <t>086/2024 e 090/2024</t>
  </si>
  <si>
    <t xml:space="preserve">13.791 e 13.804 </t>
  </si>
  <si>
    <t>Gustavo Menezes Mateus</t>
  </si>
  <si>
    <t>CREA Nº 5060731790-D/SP</t>
  </si>
  <si>
    <t>336/2024</t>
  </si>
  <si>
    <t>Construção do  novo mercado Elias Mansour, localizado no município de Rio Branco/AC.</t>
  </si>
  <si>
    <t>003/2024</t>
  </si>
  <si>
    <t>01160051/2024</t>
  </si>
  <si>
    <t>VENTO SUL ENGENHARIA LTDA</t>
  </si>
  <si>
    <t>03.509.843/0001-06</t>
  </si>
  <si>
    <t>1706, 2.500 e 1700</t>
  </si>
  <si>
    <t>917533/2021</t>
  </si>
  <si>
    <t>088/2024 e 202/2024</t>
  </si>
  <si>
    <t>13800 e 13.894</t>
  </si>
  <si>
    <t>Ana Carolina Magalhães Nunes</t>
  </si>
  <si>
    <t>CREA Nº 22058-D/AAC</t>
  </si>
  <si>
    <t>265/2023</t>
  </si>
  <si>
    <t>020/2023</t>
  </si>
  <si>
    <t>Reforma de quadra em grama sintética, incluindo material e mão de obra locais: Tangará, Universitário, João Eduardo, no Município de Rio Branco - Acre.</t>
  </si>
  <si>
    <t>01160052/2024</t>
  </si>
  <si>
    <t>1.500 e 1.700</t>
  </si>
  <si>
    <t>917930/2021</t>
  </si>
  <si>
    <t xml:space="preserve">Aditivo de praazo
Execução </t>
  </si>
  <si>
    <t xml:space="preserve">01160052/2024
1º aditivo </t>
  </si>
  <si>
    <t>Aditivo de prazo 
execução</t>
  </si>
  <si>
    <t>01160052/2024
2º aditivo</t>
  </si>
  <si>
    <t>092/2024</t>
  </si>
  <si>
    <t>Glaucon Rocha Dantas</t>
  </si>
  <si>
    <t>CREA Nº 20898-D/AC</t>
  </si>
  <si>
    <t>165/2023</t>
  </si>
  <si>
    <t>19/2023</t>
  </si>
  <si>
    <t>Serviços de Pavimentação com Tijolo Maciço, Drenagem, Meio Fio e Sarjeta, rede de Distribuição de Água, Passeio Público e Sinalização nas Ruas do Bairro Jorge Lavocat, no Municíipio de Rio Branco - AC.</t>
  </si>
  <si>
    <t>01160053/2024</t>
  </si>
  <si>
    <t>11.964.271/0001-83</t>
  </si>
  <si>
    <t>4.4.90.51.00.00.000</t>
  </si>
  <si>
    <t>915354/2021</t>
  </si>
  <si>
    <t>01160053/2024
1º aditivo</t>
  </si>
  <si>
    <t xml:space="preserve">094/2024 e 192/2024 </t>
  </si>
  <si>
    <t>13.805 e 13.874</t>
  </si>
  <si>
    <t>Eduardo Amorim da Silva Filho</t>
  </si>
  <si>
    <t>CREA Nº 20250-D/AC</t>
  </si>
  <si>
    <t>296/2024</t>
  </si>
  <si>
    <t>023/2023</t>
  </si>
  <si>
    <t>Construção de Quadra em Grama Sintética, incluindo material e mão de obra, local: Bairro Eldorado II.</t>
  </si>
  <si>
    <t>01160054/2024</t>
  </si>
  <si>
    <t xml:space="preserve">INNOVE ARQUITETURA E ENGENHARIA LTDA </t>
  </si>
  <si>
    <t>1706 e 1.500</t>
  </si>
  <si>
    <t>909919/2021</t>
  </si>
  <si>
    <t xml:space="preserve">aditivo de prazo
execução </t>
  </si>
  <si>
    <t xml:space="preserve">01160054/2024
1º aditivo </t>
  </si>
  <si>
    <t>aditivo de prazo
execução</t>
  </si>
  <si>
    <t xml:space="preserve">01160054/2024
2º aditivo </t>
  </si>
  <si>
    <t>093/2024 e 002/2025</t>
  </si>
  <si>
    <t>13.805 e 13.955</t>
  </si>
  <si>
    <t xml:space="preserve">João Pedo Mesquita Lemos Gomes </t>
  </si>
  <si>
    <t xml:space="preserve">Djanara Souza de Oliveira </t>
  </si>
  <si>
    <t>292/2023</t>
  </si>
  <si>
    <t xml:space="preserve">Reforma da Quadra Poliesportiva Emily Andrade da Silva </t>
  </si>
  <si>
    <t>01160055/2024</t>
  </si>
  <si>
    <t>08.078.762/0001-12</t>
  </si>
  <si>
    <t>Emenda nº 09032022-2022065</t>
  </si>
  <si>
    <t xml:space="preserve">01160055/2024
1º aditivo </t>
  </si>
  <si>
    <t>091/2024 e 038/2025</t>
  </si>
  <si>
    <t>13805 e 13.963</t>
  </si>
  <si>
    <t xml:space="preserve">01160055/2024
2º aditivo </t>
  </si>
  <si>
    <t xml:space="preserve">01160055/2024
3º aditivo </t>
  </si>
  <si>
    <t>004/2024</t>
  </si>
  <si>
    <t xml:space="preserve">Construção da Indústria de Produção de Leite de Soja (Vaca Mecânica) </t>
  </si>
  <si>
    <t>01160057/2024</t>
  </si>
  <si>
    <t xml:space="preserve">EDF CONSTRUTORA EIRELI </t>
  </si>
  <si>
    <t>04.239.708/0001-50</t>
  </si>
  <si>
    <t xml:space="preserve">Aditivo de prazo execução </t>
  </si>
  <si>
    <t>Art. 124, inciso I, Alínea b, da Lei 14.133/21</t>
  </si>
  <si>
    <t>096./2024 e 069/2025</t>
  </si>
  <si>
    <t>13807 e 13.968</t>
  </si>
  <si>
    <t xml:space="preserve">Rafaela Fontana Lopes </t>
  </si>
  <si>
    <t>010/2024</t>
  </si>
  <si>
    <t>Construção de Passarela sobre Igarapé entre os Bairros Aeroporto Velho e Ayrton Senna.</t>
  </si>
  <si>
    <t>01160059/2024</t>
  </si>
  <si>
    <t>SOLU'S ENGENHARIA LTDA</t>
  </si>
  <si>
    <t>05.495.255/0001-96</t>
  </si>
  <si>
    <t>1500 e 2500</t>
  </si>
  <si>
    <t>04/07/02024</t>
  </si>
  <si>
    <t xml:space="preserve">01160059/2024
1º aditivo </t>
  </si>
  <si>
    <t xml:space="preserve">01160059/2024
2º aditivo </t>
  </si>
  <si>
    <t>100/2024</t>
  </si>
  <si>
    <t>13.811-A</t>
  </si>
  <si>
    <t xml:space="preserve">José Maria Leão do Amaral </t>
  </si>
  <si>
    <t>006/2024</t>
  </si>
  <si>
    <t>010/204</t>
  </si>
  <si>
    <t>Implantação de Viaduto, no Município de Rio Branco/AC (Av. Ceará/Dias Martins), com extensão total de 278,00 m.</t>
  </si>
  <si>
    <t>13.807-A</t>
  </si>
  <si>
    <t>01160060/2024</t>
  </si>
  <si>
    <t>ALBUQUERQUE ENGENHARIA IMPORTAÇÃO E EXPORTAÇÃO LTDA</t>
  </si>
  <si>
    <t>34.696.955/0001-47</t>
  </si>
  <si>
    <t>099/2024</t>
  </si>
  <si>
    <t>714497-1</t>
  </si>
  <si>
    <t>207/2023</t>
  </si>
  <si>
    <t>011/2023</t>
  </si>
  <si>
    <t>Pavimentação dos Ramais Colibri, Sena, Estrada Velha e Vertente, localizados na Estrada de Porto Acre, km 08.</t>
  </si>
  <si>
    <t>01160062/2024</t>
  </si>
  <si>
    <t>14.768.890/0001-90</t>
  </si>
  <si>
    <t xml:space="preserve">Aditivo de prazo
vigência e execução </t>
  </si>
  <si>
    <t xml:space="preserve">01160062/2024
1º aditivo </t>
  </si>
  <si>
    <t>102/2024</t>
  </si>
  <si>
    <t>Gilmar Coutinho Silva</t>
  </si>
  <si>
    <t>CREA Nº 22253-D/AC</t>
  </si>
  <si>
    <t>005/2024</t>
  </si>
  <si>
    <t>Construção de uma Ponte, em Estrutura mista de Concreto Armado e vigas mejtálicas sobre o igarapé Redenção, Bairro Apolônio Sales;</t>
  </si>
  <si>
    <t xml:space="preserve">Maior desconto </t>
  </si>
  <si>
    <t>01160063/2024</t>
  </si>
  <si>
    <t>2.500 e 1.700</t>
  </si>
  <si>
    <t>91.4782/2021</t>
  </si>
  <si>
    <t>101/2024</t>
  </si>
  <si>
    <t>32211/2023</t>
  </si>
  <si>
    <t>002/2024</t>
  </si>
  <si>
    <t>Serviços de Pavimentação e Recapeamento de Vias Urbanas na Rua do Passeio, bairro Taquari.</t>
  </si>
  <si>
    <t>01160064/2024</t>
  </si>
  <si>
    <t xml:space="preserve">CONSÓRCIO TAQUARI </t>
  </si>
  <si>
    <t>10.803.843/0001-80</t>
  </si>
  <si>
    <t>1700 e 1500</t>
  </si>
  <si>
    <t xml:space="preserve">01160064/2024
1º aditivo </t>
  </si>
  <si>
    <t xml:space="preserve">01160064/2024
2º aditivo </t>
  </si>
  <si>
    <t>103/2024</t>
  </si>
  <si>
    <t>Alex Santos Costa</t>
  </si>
  <si>
    <t>CREA Nº 21937-D/AC</t>
  </si>
  <si>
    <t>199/2023</t>
  </si>
  <si>
    <t>Serviços de Pavimentação e Recapeamento de Vias Urbanas no Bairro Taquari,  Rua Baguary , no município de Rio Branco - Acre.</t>
  </si>
  <si>
    <t>01160065/2024</t>
  </si>
  <si>
    <t>914722/2021</t>
  </si>
  <si>
    <t xml:space="preserve">Aditivo de prazo
execuçã </t>
  </si>
  <si>
    <t>104/2024</t>
  </si>
  <si>
    <t>Ampliação de Quadra de Esporte, incluindo material e mão de obra, lcoal: Bairro Nova Estação, no município de Rio Branco - Acre.</t>
  </si>
  <si>
    <t>01160066/2024</t>
  </si>
  <si>
    <t>CONSTRUTORA C. FREIRE LTDA</t>
  </si>
  <si>
    <t>50.433.781/0001-86</t>
  </si>
  <si>
    <t xml:space="preserve">SEM OS </t>
  </si>
  <si>
    <t>105/2024</t>
  </si>
  <si>
    <t>Ana Kely Araújo Assis</t>
  </si>
  <si>
    <t>CREA Nº 22185-D/AC</t>
  </si>
  <si>
    <t>147/2024</t>
  </si>
  <si>
    <t>098/2024</t>
  </si>
  <si>
    <t>Contratação de empresa especializada para execução dos Serviços de Iluminação e Descoração Natalina.</t>
  </si>
  <si>
    <t xml:space="preserve">Menor preço </t>
  </si>
  <si>
    <t>015/2024</t>
  </si>
  <si>
    <t>01160094/2024</t>
  </si>
  <si>
    <t>INNOVE ARQUITETURA E ENGENHARIA LTDA</t>
  </si>
  <si>
    <t>1501 e 2.500</t>
  </si>
  <si>
    <t>221/2024 e 049/2025</t>
  </si>
  <si>
    <t>13.922 e 13.964</t>
  </si>
  <si>
    <t>João Pedro Mesquita Lemos Gomes</t>
  </si>
  <si>
    <t>CAU Nº A147313-D/AC</t>
  </si>
  <si>
    <t>01160095/2024</t>
  </si>
  <si>
    <t>VIGORE ENGENHARIA LTDA</t>
  </si>
  <si>
    <t>40.216.983/0001-12</t>
  </si>
  <si>
    <t>220/2024 E 042/2025</t>
  </si>
  <si>
    <t>01160096/2024</t>
  </si>
  <si>
    <t>CONSÓRCIO NATAL</t>
  </si>
  <si>
    <t>58.312.308/0001-52</t>
  </si>
  <si>
    <t>219/2024 e 041</t>
  </si>
  <si>
    <t>13922 e 13.694</t>
  </si>
  <si>
    <t>090/2024</t>
  </si>
  <si>
    <t>018/2024</t>
  </si>
  <si>
    <t>Pavimentação de Via Local: Ramal Jarbas Passarinho</t>
  </si>
  <si>
    <t>01160097/2024</t>
  </si>
  <si>
    <t>SEM PORTARIA</t>
  </si>
  <si>
    <t>093/2024</t>
  </si>
  <si>
    <t>021/2024</t>
  </si>
  <si>
    <t>Pavimentação Asfáltica de Estrada Vicinal com Drenagem, Ramal Garapeiro e Ramal Palheiral no Município de Rio Branco/AC.</t>
  </si>
  <si>
    <t>01160098/2024</t>
  </si>
  <si>
    <t>08.909.332/0001-03</t>
  </si>
  <si>
    <t>042/2024</t>
  </si>
  <si>
    <t>016/2024</t>
  </si>
  <si>
    <t>Construção de Ginásio Poliesportivo Coberoto (Rua Limoeiro, com a Rua Coqueito, Bairro Adalberto Sena).</t>
  </si>
  <si>
    <t>01160099/2024</t>
  </si>
  <si>
    <t>JURUÁ CONSTRUTORA EIRLEI</t>
  </si>
  <si>
    <t>08.910.286/0001-54</t>
  </si>
  <si>
    <t>008/2024</t>
  </si>
  <si>
    <t>Cobertura de Quadra de Esporte, incluindo material e mão de obra, local: Bairro, Manoel Julião.</t>
  </si>
  <si>
    <t>01160100/2024</t>
  </si>
  <si>
    <t>M &amp; ELETRICIDADE, COMÉRCIO, CONSTRUÇÃO E TERRAPLANAGEM LTDA</t>
  </si>
  <si>
    <t xml:space="preserve">SEM PORTARIA </t>
  </si>
  <si>
    <t>01160016/2024</t>
  </si>
  <si>
    <t xml:space="preserve"> </t>
  </si>
  <si>
    <t xml:space="preserve">089/2020
17º aditivo </t>
  </si>
  <si>
    <t xml:space="preserve">089/2020
18º aditivo </t>
  </si>
  <si>
    <t xml:space="preserve">089/2020
19º aditivo </t>
  </si>
  <si>
    <t xml:space="preserve">Aditivo de vigência e execução </t>
  </si>
  <si>
    <t xml:space="preserve">01160057/2021
13º aditivo </t>
  </si>
  <si>
    <t xml:space="preserve">Aditivo de vigêncai e execução </t>
  </si>
  <si>
    <t xml:space="preserve">Aditivo de Vigência e Execução </t>
  </si>
  <si>
    <t>01160057/2021
14º aditivo</t>
  </si>
  <si>
    <t xml:space="preserve">01160057/2021
15º aditivo </t>
  </si>
  <si>
    <t xml:space="preserve">01160020/2022
8º aditivo </t>
  </si>
  <si>
    <t xml:space="preserve">01160020/2022
9º aditivo </t>
  </si>
  <si>
    <t xml:space="preserve">01160020/2022
10º aditivo </t>
  </si>
  <si>
    <t xml:space="preserve">01160020/2022
11º aditivo </t>
  </si>
  <si>
    <t xml:space="preserve">Aditivo de vigência, execução e valor </t>
  </si>
  <si>
    <t>11º aditivo 
01160022/2022</t>
  </si>
  <si>
    <t xml:space="preserve">Aditivo de rerratificação </t>
  </si>
  <si>
    <t>12º aditivo
01160022/2022</t>
  </si>
  <si>
    <t>13º aditivo 
01160022/2022</t>
  </si>
  <si>
    <t xml:space="preserve"> Aditivo de vigência</t>
  </si>
  <si>
    <t>14º aditivo 
01160022/2022</t>
  </si>
  <si>
    <t>Aditivo de vigência</t>
  </si>
  <si>
    <t>15º aditivo 
01160022/2022</t>
  </si>
  <si>
    <t>16º aditivo
01160022/2022</t>
  </si>
  <si>
    <t>5º aditivo 
01160054/2022</t>
  </si>
  <si>
    <t>10</t>
  </si>
  <si>
    <t>PRESTAÇÃO DE CONTAS MENSAL - EXERCÍCIO 2024</t>
  </si>
  <si>
    <t>Secretaria Municipal de Infraestrutura - SEINFRA</t>
  </si>
  <si>
    <t>JANEIRO A DEZEMBRO DE 2024</t>
  </si>
  <si>
    <t>Nome do titular do Órgão/Entidade/Fundo (no exercício do cargo): ANTÔNIO CID RODRIGUES FERREIRA</t>
  </si>
  <si>
    <t>Data da emissão: 21/03/2025</t>
  </si>
  <si>
    <t>  Adequação da Praça da Revolução, em frente ao Monumento Metálico e ao Busto de Plácido de Castro, no Município de Rio Branco – AC.</t>
  </si>
  <si>
    <t>Manual de Referência - 11ª Edição - Anexos IV, VI, VII e 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</si>
</sst>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0"/>
      <name val="Arial"/>
      <family val="2"/>
    </font>
    <font>
      <b/>
      <sz val="1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7">
    <xf numFmtId="0" fontId="0" fillId="0" borderId="0" xfId="0"/>
    <xf numFmtId="14" fontId="3" fillId="0" borderId="1" xfId="2" applyNumberFormat="1" applyFont="1" applyFill="1" applyBorder="1" applyAlignment="1">
      <alignment horizontal="center" vertical="center" wrapText="1"/>
    </xf>
    <xf numFmtId="14" fontId="3" fillId="0" borderId="1" xfId="2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 wrapText="1"/>
    </xf>
    <xf numFmtId="3" fontId="3" fillId="0" borderId="1" xfId="2" applyNumberFormat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14" fontId="3" fillId="0" borderId="7" xfId="2" applyNumberFormat="1" applyFont="1" applyFill="1" applyBorder="1" applyAlignment="1">
      <alignment horizontal="center" vertical="center"/>
    </xf>
    <xf numFmtId="44" fontId="3" fillId="0" borderId="7" xfId="1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44" fontId="3" fillId="0" borderId="7" xfId="1" applyFont="1" applyFill="1" applyBorder="1" applyAlignment="1">
      <alignment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14" fontId="3" fillId="0" borderId="9" xfId="0" applyNumberFormat="1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 wrapText="1"/>
    </xf>
    <xf numFmtId="14" fontId="3" fillId="0" borderId="9" xfId="0" applyNumberFormat="1" applyFont="1" applyFill="1" applyBorder="1" applyAlignment="1">
      <alignment horizontal="center" vertical="center"/>
    </xf>
    <xf numFmtId="14" fontId="3" fillId="0" borderId="7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44" fontId="3" fillId="0" borderId="9" xfId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4" fontId="3" fillId="0" borderId="7" xfId="1" applyFont="1" applyFill="1" applyBorder="1" applyAlignment="1">
      <alignment horizontal="center" vertical="center"/>
    </xf>
    <xf numFmtId="3" fontId="3" fillId="0" borderId="7" xfId="0" applyNumberFormat="1" applyFont="1" applyFill="1" applyBorder="1" applyAlignment="1">
      <alignment horizontal="center" vertical="center"/>
    </xf>
    <xf numFmtId="14" fontId="3" fillId="0" borderId="7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43" fontId="3" fillId="0" borderId="1" xfId="2" applyFont="1" applyFill="1" applyBorder="1" applyAlignment="1">
      <alignment horizontal="center" vertical="center" wrapText="1"/>
    </xf>
    <xf numFmtId="10" fontId="3" fillId="0" borderId="1" xfId="3" applyNumberFormat="1" applyFont="1" applyFill="1" applyBorder="1" applyAlignment="1">
      <alignment horizontal="center" vertical="center" wrapText="1"/>
    </xf>
    <xf numFmtId="44" fontId="3" fillId="0" borderId="9" xfId="1" applyFont="1" applyFill="1" applyBorder="1" applyAlignment="1">
      <alignment horizontal="center" vertical="center" wrapText="1"/>
    </xf>
    <xf numFmtId="10" fontId="3" fillId="0" borderId="9" xfId="3" applyNumberFormat="1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4" fontId="3" fillId="0" borderId="0" xfId="1" applyFont="1" applyAlignment="1">
      <alignment vertical="center"/>
    </xf>
    <xf numFmtId="14" fontId="3" fillId="0" borderId="0" xfId="0" applyNumberFormat="1" applyFont="1" applyAlignment="1">
      <alignment vertical="center"/>
    </xf>
    <xf numFmtId="10" fontId="3" fillId="0" borderId="0" xfId="3" applyNumberFormat="1" applyFont="1" applyAlignment="1">
      <alignment vertical="center"/>
    </xf>
    <xf numFmtId="44" fontId="3" fillId="0" borderId="0" xfId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44" fontId="6" fillId="0" borderId="0" xfId="1" applyFont="1" applyAlignment="1">
      <alignment vertical="center"/>
    </xf>
    <xf numFmtId="14" fontId="6" fillId="0" borderId="0" xfId="0" applyNumberFormat="1" applyFont="1" applyAlignment="1">
      <alignment vertical="center"/>
    </xf>
    <xf numFmtId="44" fontId="6" fillId="0" borderId="0" xfId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44" fontId="3" fillId="0" borderId="0" xfId="1" applyFont="1" applyAlignment="1">
      <alignment horizontal="left" vertical="center"/>
    </xf>
    <xf numFmtId="44" fontId="3" fillId="0" borderId="0" xfId="1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10" fontId="3" fillId="0" borderId="0" xfId="3" applyNumberFormat="1" applyFont="1" applyAlignment="1">
      <alignment horizontal="left" vertical="center"/>
    </xf>
    <xf numFmtId="44" fontId="6" fillId="0" borderId="0" xfId="1" applyFont="1" applyFill="1" applyBorder="1" applyAlignment="1">
      <alignment vertical="center" wrapText="1"/>
    </xf>
    <xf numFmtId="0" fontId="6" fillId="2" borderId="22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11" borderId="17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6" fillId="11" borderId="18" xfId="0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/>
    </xf>
    <xf numFmtId="0" fontId="6" fillId="9" borderId="8" xfId="0" applyFont="1" applyFill="1" applyBorder="1" applyAlignment="1">
      <alignment horizontal="center" vertical="center"/>
    </xf>
    <xf numFmtId="0" fontId="6" fillId="9" borderId="18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6" fillId="8" borderId="18" xfId="0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18" xfId="0" applyFont="1" applyFill="1" applyBorder="1" applyAlignment="1">
      <alignment horizontal="center" vertical="center" wrapText="1"/>
    </xf>
    <xf numFmtId="44" fontId="6" fillId="10" borderId="3" xfId="1" applyFont="1" applyFill="1" applyBorder="1" applyAlignment="1">
      <alignment horizontal="center" vertical="center" wrapText="1"/>
    </xf>
    <xf numFmtId="44" fontId="6" fillId="7" borderId="17" xfId="1" applyFont="1" applyFill="1" applyBorder="1" applyAlignment="1">
      <alignment horizontal="center" vertical="center" wrapText="1"/>
    </xf>
    <xf numFmtId="44" fontId="6" fillId="7" borderId="8" xfId="1" applyFont="1" applyFill="1" applyBorder="1" applyAlignment="1">
      <alignment horizontal="center" vertical="center" wrapText="1"/>
    </xf>
    <xf numFmtId="44" fontId="6" fillId="7" borderId="18" xfId="1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/>
    </xf>
    <xf numFmtId="44" fontId="6" fillId="11" borderId="1" xfId="1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/>
    </xf>
    <xf numFmtId="44" fontId="6" fillId="3" borderId="5" xfId="1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4" fontId="6" fillId="8" borderId="1" xfId="0" applyNumberFormat="1" applyFont="1" applyFill="1" applyBorder="1" applyAlignment="1">
      <alignment horizontal="center" vertical="center" wrapText="1"/>
    </xf>
    <xf numFmtId="44" fontId="6" fillId="8" borderId="1" xfId="1" applyFont="1" applyFill="1" applyBorder="1" applyAlignment="1">
      <alignment horizontal="center" vertical="center" wrapText="1"/>
    </xf>
    <xf numFmtId="44" fontId="6" fillId="8" borderId="5" xfId="1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14" fontId="6" fillId="7" borderId="1" xfId="0" applyNumberFormat="1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44" fontId="6" fillId="10" borderId="2" xfId="1" applyFont="1" applyFill="1" applyBorder="1" applyAlignment="1">
      <alignment horizontal="center" vertical="center" wrapText="1"/>
    </xf>
    <xf numFmtId="44" fontId="6" fillId="7" borderId="4" xfId="1" applyFont="1" applyFill="1" applyBorder="1" applyAlignment="1">
      <alignment horizontal="center" vertical="center" wrapText="1"/>
    </xf>
    <xf numFmtId="44" fontId="6" fillId="7" borderId="1" xfId="1" applyFont="1" applyFill="1" applyBorder="1" applyAlignment="1">
      <alignment horizontal="center" vertical="center" wrapText="1"/>
    </xf>
    <xf numFmtId="44" fontId="6" fillId="7" borderId="5" xfId="1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4" fontId="6" fillId="3" borderId="20" xfId="1" applyFont="1" applyFill="1" applyBorder="1" applyAlignment="1">
      <alignment horizontal="center" vertical="center" wrapText="1"/>
    </xf>
    <xf numFmtId="0" fontId="6" fillId="8" borderId="19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14" fontId="6" fillId="8" borderId="6" xfId="0" applyNumberFormat="1" applyFont="1" applyFill="1" applyBorder="1" applyAlignment="1">
      <alignment horizontal="center" vertical="center" wrapText="1"/>
    </xf>
    <xf numFmtId="44" fontId="6" fillId="8" borderId="6" xfId="1" applyFont="1" applyFill="1" applyBorder="1" applyAlignment="1">
      <alignment horizontal="center" vertical="center" wrapText="1"/>
    </xf>
    <xf numFmtId="44" fontId="6" fillId="8" borderId="20" xfId="1" applyFont="1" applyFill="1" applyBorder="1" applyAlignment="1">
      <alignment horizontal="center" vertical="center" wrapText="1"/>
    </xf>
    <xf numFmtId="0" fontId="6" fillId="7" borderId="19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14" fontId="6" fillId="7" borderId="6" xfId="0" applyNumberFormat="1" applyFont="1" applyFill="1" applyBorder="1" applyAlignment="1">
      <alignment horizontal="center" vertical="center" wrapText="1"/>
    </xf>
    <xf numFmtId="14" fontId="6" fillId="7" borderId="6" xfId="0" applyNumberFormat="1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10" fontId="6" fillId="7" borderId="6" xfId="3" applyNumberFormat="1" applyFont="1" applyFill="1" applyBorder="1" applyAlignment="1">
      <alignment horizontal="center" vertical="center" wrapText="1"/>
    </xf>
    <xf numFmtId="44" fontId="6" fillId="7" borderId="6" xfId="1" applyFont="1" applyFill="1" applyBorder="1" applyAlignment="1">
      <alignment horizontal="center" vertical="center" wrapText="1"/>
    </xf>
    <xf numFmtId="44" fontId="6" fillId="7" borderId="20" xfId="1" applyFont="1" applyFill="1" applyBorder="1" applyAlignment="1">
      <alignment horizontal="center" vertical="center" wrapText="1"/>
    </xf>
    <xf numFmtId="14" fontId="6" fillId="7" borderId="19" xfId="0" applyNumberFormat="1" applyFont="1" applyFill="1" applyBorder="1" applyAlignment="1">
      <alignment horizontal="center" vertical="center" wrapText="1"/>
    </xf>
    <xf numFmtId="44" fontId="6" fillId="10" borderId="10" xfId="1" applyFont="1" applyFill="1" applyBorder="1" applyAlignment="1">
      <alignment horizontal="center" vertical="center" wrapText="1"/>
    </xf>
    <xf numFmtId="44" fontId="6" fillId="7" borderId="19" xfId="1" applyFont="1" applyFill="1" applyBorder="1" applyAlignment="1">
      <alignment horizontal="center" vertical="center" wrapText="1"/>
    </xf>
    <xf numFmtId="0" fontId="6" fillId="11" borderId="19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/>
    </xf>
    <xf numFmtId="0" fontId="6" fillId="11" borderId="6" xfId="0" applyFont="1" applyFill="1" applyBorder="1" applyAlignment="1">
      <alignment horizontal="center" vertical="center" wrapText="1"/>
    </xf>
    <xf numFmtId="44" fontId="6" fillId="11" borderId="6" xfId="1" applyFont="1" applyFill="1" applyBorder="1" applyAlignment="1">
      <alignment horizontal="center" vertical="center" wrapText="1"/>
    </xf>
    <xf numFmtId="14" fontId="6" fillId="11" borderId="6" xfId="0" applyNumberFormat="1" applyFont="1" applyFill="1" applyBorder="1" applyAlignment="1">
      <alignment horizontal="center" vertical="center"/>
    </xf>
    <xf numFmtId="0" fontId="6" fillId="11" borderId="20" xfId="0" applyFont="1" applyFill="1" applyBorder="1" applyAlignment="1">
      <alignment horizontal="center" vertical="center"/>
    </xf>
    <xf numFmtId="0" fontId="6" fillId="9" borderId="19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/>
    </xf>
    <xf numFmtId="0" fontId="6" fillId="9" borderId="20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center" wrapText="1"/>
    </xf>
    <xf numFmtId="44" fontId="6" fillId="0" borderId="14" xfId="1" applyFont="1" applyFill="1" applyBorder="1" applyAlignment="1">
      <alignment horizontal="center" vertical="center" wrapText="1"/>
    </xf>
    <xf numFmtId="14" fontId="6" fillId="0" borderId="14" xfId="0" applyNumberFormat="1" applyFont="1" applyBorder="1" applyAlignment="1">
      <alignment horizontal="center" vertical="center" wrapText="1"/>
    </xf>
    <xf numFmtId="10" fontId="6" fillId="0" borderId="14" xfId="3" applyNumberFormat="1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44" fontId="6" fillId="0" borderId="14" xfId="1" applyFont="1" applyBorder="1" applyAlignment="1">
      <alignment horizontal="center" vertical="center"/>
    </xf>
    <xf numFmtId="14" fontId="6" fillId="0" borderId="14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10" fontId="3" fillId="0" borderId="7" xfId="3" applyNumberFormat="1" applyFont="1" applyFill="1" applyBorder="1" applyAlignment="1">
      <alignment horizontal="center" vertical="center" wrapText="1"/>
    </xf>
    <xf numFmtId="44" fontId="3" fillId="10" borderId="1" xfId="1" applyFont="1" applyFill="1" applyBorder="1" applyAlignment="1">
      <alignment vertical="center" wrapText="1"/>
    </xf>
    <xf numFmtId="44" fontId="3" fillId="7" borderId="1" xfId="1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/>
    </xf>
    <xf numFmtId="0" fontId="3" fillId="12" borderId="0" xfId="0" applyFont="1" applyFill="1" applyAlignment="1">
      <alignment vertical="center"/>
    </xf>
    <xf numFmtId="0" fontId="3" fillId="13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12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12" borderId="3" xfId="0" applyFont="1" applyFill="1" applyBorder="1" applyAlignment="1">
      <alignment vertical="center"/>
    </xf>
    <xf numFmtId="0" fontId="3" fillId="13" borderId="3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44" fontId="3" fillId="0" borderId="7" xfId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44" fontId="3" fillId="10" borderId="1" xfId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3" fontId="3" fillId="0" borderId="9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justify" vertical="center"/>
    </xf>
    <xf numFmtId="0" fontId="3" fillId="14" borderId="0" xfId="0" applyFont="1" applyFill="1" applyAlignment="1">
      <alignment vertical="center"/>
    </xf>
    <xf numFmtId="44" fontId="3" fillId="0" borderId="1" xfId="1" applyFont="1" applyFill="1" applyBorder="1" applyAlignment="1">
      <alignment vertical="center" wrapText="1"/>
    </xf>
    <xf numFmtId="44" fontId="3" fillId="0" borderId="1" xfId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44" fontId="6" fillId="0" borderId="14" xfId="1" applyFont="1" applyFill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14" fontId="6" fillId="0" borderId="12" xfId="0" applyNumberFormat="1" applyFont="1" applyBorder="1" applyAlignment="1">
      <alignment vertical="center" wrapText="1"/>
    </xf>
    <xf numFmtId="10" fontId="6" fillId="0" borderId="12" xfId="3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44" fontId="6" fillId="0" borderId="0" xfId="1" applyFont="1" applyBorder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10" fontId="6" fillId="0" borderId="0" xfId="3" applyNumberFormat="1" applyFont="1" applyBorder="1" applyAlignment="1">
      <alignment horizontal="center" vertical="center" wrapText="1"/>
    </xf>
    <xf numFmtId="44" fontId="6" fillId="0" borderId="0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4" fontId="3" fillId="0" borderId="0" xfId="1" applyFont="1" applyBorder="1" applyAlignment="1">
      <alignment horizontal="center" vertical="center"/>
    </xf>
    <xf numFmtId="0" fontId="6" fillId="0" borderId="0" xfId="0" quotePrefix="1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0" fontId="6" fillId="0" borderId="0" xfId="3" applyNumberFormat="1" applyFont="1" applyFill="1" applyAlignment="1">
      <alignment vertical="center"/>
    </xf>
    <xf numFmtId="0" fontId="6" fillId="0" borderId="0" xfId="0" applyFont="1" applyAlignment="1">
      <alignment horizontal="left" vertical="center"/>
    </xf>
    <xf numFmtId="44" fontId="6" fillId="0" borderId="0" xfId="1" applyFont="1" applyAlignment="1">
      <alignment horizontal="left" vertical="center"/>
    </xf>
    <xf numFmtId="14" fontId="6" fillId="0" borderId="0" xfId="0" applyNumberFormat="1" applyFont="1" applyAlignment="1">
      <alignment horizontal="left" vertical="center"/>
    </xf>
    <xf numFmtId="10" fontId="6" fillId="0" borderId="0" xfId="3" applyNumberFormat="1" applyFont="1" applyAlignment="1">
      <alignment horizontal="left" vertical="center"/>
    </xf>
    <xf numFmtId="44" fontId="6" fillId="0" borderId="0" xfId="1" applyFont="1" applyFill="1" applyAlignment="1">
      <alignment horizontal="left" vertical="center"/>
    </xf>
    <xf numFmtId="0" fontId="2" fillId="0" borderId="0" xfId="0" applyFont="1" applyAlignment="1">
      <alignment vertical="center"/>
    </xf>
    <xf numFmtId="44" fontId="2" fillId="0" borderId="0" xfId="1" applyFont="1" applyAlignment="1">
      <alignment vertical="center"/>
    </xf>
    <xf numFmtId="14" fontId="2" fillId="0" borderId="0" xfId="0" applyNumberFormat="1" applyFont="1" applyAlignment="1">
      <alignment vertical="center"/>
    </xf>
    <xf numFmtId="10" fontId="2" fillId="0" borderId="0" xfId="3" applyNumberFormat="1" applyFont="1" applyAlignment="1">
      <alignment vertical="center"/>
    </xf>
    <xf numFmtId="44" fontId="2" fillId="0" borderId="0" xfId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44" fontId="7" fillId="0" borderId="0" xfId="1" applyFont="1" applyAlignment="1">
      <alignment vertical="center"/>
    </xf>
    <xf numFmtId="14" fontId="7" fillId="0" borderId="0" xfId="0" applyNumberFormat="1" applyFont="1" applyAlignment="1">
      <alignment vertical="center"/>
    </xf>
    <xf numFmtId="10" fontId="7" fillId="0" borderId="0" xfId="3" applyNumberFormat="1" applyFont="1" applyAlignment="1">
      <alignment vertical="center"/>
    </xf>
    <xf numFmtId="44" fontId="7" fillId="0" borderId="0" xfId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44" fontId="2" fillId="0" borderId="0" xfId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0" fontId="2" fillId="0" borderId="0" xfId="3" applyNumberFormat="1" applyFont="1" applyAlignment="1">
      <alignment horizontal="center" vertical="center"/>
    </xf>
    <xf numFmtId="44" fontId="2" fillId="0" borderId="0" xfId="1" applyFont="1" applyFill="1" applyAlignment="1">
      <alignment horizontal="center" vertical="center"/>
    </xf>
    <xf numFmtId="44" fontId="2" fillId="0" borderId="0" xfId="1" applyFont="1" applyAlignment="1">
      <alignment horizontal="left" vertical="center"/>
    </xf>
    <xf numFmtId="44" fontId="2" fillId="0" borderId="0" xfId="1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10" fontId="2" fillId="0" borderId="0" xfId="3" applyNumberFormat="1" applyFont="1" applyAlignment="1">
      <alignment horizontal="left" vertical="center"/>
    </xf>
    <xf numFmtId="0" fontId="7" fillId="0" borderId="0" xfId="0" applyFont="1" applyAlignment="1">
      <alignment vertical="center" wrapText="1"/>
    </xf>
    <xf numFmtId="44" fontId="7" fillId="0" borderId="0" xfId="1" applyFont="1" applyFill="1" applyBorder="1" applyAlignment="1">
      <alignment vertical="center" wrapText="1"/>
    </xf>
    <xf numFmtId="14" fontId="7" fillId="0" borderId="0" xfId="0" applyNumberFormat="1" applyFont="1" applyAlignment="1">
      <alignment vertical="center" wrapText="1"/>
    </xf>
    <xf numFmtId="10" fontId="7" fillId="0" borderId="0" xfId="3" applyNumberFormat="1" applyFont="1" applyFill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3" fontId="3" fillId="0" borderId="1" xfId="2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vertical="center"/>
    </xf>
    <xf numFmtId="0" fontId="3" fillId="0" borderId="1" xfId="0" quotePrefix="1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 wrapText="1"/>
    </xf>
    <xf numFmtId="43" fontId="3" fillId="0" borderId="1" xfId="2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 wrapText="1"/>
    </xf>
    <xf numFmtId="17" fontId="3" fillId="0" borderId="1" xfId="0" applyNumberFormat="1" applyFont="1" applyFill="1" applyBorder="1" applyAlignment="1">
      <alignment horizontal="center" vertical="center" wrapText="1"/>
    </xf>
    <xf numFmtId="17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 wrapText="1"/>
    </xf>
    <xf numFmtId="14" fontId="3" fillId="0" borderId="1" xfId="2" applyNumberFormat="1" applyFont="1" applyFill="1" applyBorder="1" applyAlignment="1">
      <alignment horizontal="center" vertical="center" wrapText="1"/>
    </xf>
    <xf numFmtId="44" fontId="3" fillId="10" borderId="7" xfId="1" applyFont="1" applyFill="1" applyBorder="1" applyAlignment="1">
      <alignment vertical="center" wrapText="1"/>
    </xf>
    <xf numFmtId="44" fontId="3" fillId="7" borderId="7" xfId="1" applyFont="1" applyFill="1" applyBorder="1" applyAlignment="1">
      <alignment vertical="center" wrapText="1"/>
    </xf>
    <xf numFmtId="44" fontId="6" fillId="10" borderId="14" xfId="1" applyFont="1" applyFill="1" applyBorder="1" applyAlignment="1">
      <alignment horizontal="center" vertical="center" wrapText="1"/>
    </xf>
    <xf numFmtId="44" fontId="6" fillId="7" borderId="14" xfId="1" applyFont="1" applyFill="1" applyBorder="1" applyAlignment="1">
      <alignment horizontal="center" vertical="center" wrapText="1"/>
    </xf>
    <xf numFmtId="44" fontId="3" fillId="10" borderId="9" xfId="1" applyFont="1" applyFill="1" applyBorder="1" applyAlignment="1">
      <alignment horizontal="center" vertical="center" wrapText="1"/>
    </xf>
    <xf numFmtId="44" fontId="3" fillId="7" borderId="9" xfId="1" applyFont="1" applyFill="1" applyBorder="1" applyAlignment="1">
      <alignment vertical="center" wrapText="1"/>
    </xf>
    <xf numFmtId="3" fontId="3" fillId="0" borderId="9" xfId="0" applyNumberFormat="1" applyFont="1" applyFill="1" applyBorder="1" applyAlignment="1">
      <alignment vertical="center"/>
    </xf>
    <xf numFmtId="44" fontId="6" fillId="10" borderId="14" xfId="1" applyFont="1" applyFill="1" applyBorder="1" applyAlignment="1">
      <alignment vertical="center" wrapText="1"/>
    </xf>
    <xf numFmtId="44" fontId="6" fillId="7" borderId="14" xfId="1" applyFont="1" applyFill="1" applyBorder="1" applyAlignment="1">
      <alignment vertical="center" wrapText="1"/>
    </xf>
  </cellXfs>
  <cellStyles count="4">
    <cellStyle name="Moeda" xfId="1" builtinId="4"/>
    <cellStyle name="Normal" xfId="0" builtinId="0"/>
    <cellStyle name="Porcentagem" xfId="3" builtinId="5"/>
    <cellStyle name="Vírgula" xfId="2" builtinId="3"/>
  </cellStyles>
  <dxfs count="0"/>
  <tableStyles count="0" defaultTableStyle="TableStyleMedium9" defaultPivotStyle="PivotStyleLight16"/>
  <colors>
    <mruColors>
      <color rgb="FFC4BDBA"/>
      <color rgb="FFCCFFFF"/>
      <color rgb="FF808080"/>
      <color rgb="FF666633"/>
      <color rgb="FFF1F3F3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0</xdr:colOff>
      <xdr:row>0</xdr:row>
      <xdr:rowOff>85725</xdr:rowOff>
    </xdr:from>
    <xdr:to>
      <xdr:col>37</xdr:col>
      <xdr:colOff>0</xdr:colOff>
      <xdr:row>3</xdr:row>
      <xdr:rowOff>49214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687917</xdr:colOff>
      <xdr:row>3</xdr:row>
      <xdr:rowOff>101865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857" y="0"/>
          <a:ext cx="583143" cy="613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A526"/>
  <sheetViews>
    <sheetView tabSelected="1" zoomScale="80" zoomScaleNormal="80" workbookViewId="0">
      <selection activeCell="CB541" sqref="CB541"/>
    </sheetView>
  </sheetViews>
  <sheetFormatPr defaultColWidth="9.140625" defaultRowHeight="12.75" x14ac:dyDescent="0.25"/>
  <cols>
    <col min="1" max="1" width="9" style="35" customWidth="1"/>
    <col min="2" max="2" width="15.7109375" style="35" customWidth="1"/>
    <col min="3" max="3" width="16.42578125" style="35" customWidth="1"/>
    <col min="4" max="4" width="14.85546875" style="35" customWidth="1"/>
    <col min="5" max="5" width="28.28515625" style="35" customWidth="1"/>
    <col min="6" max="6" width="62.85546875" style="35" customWidth="1"/>
    <col min="7" max="7" width="16.85546875" style="35" customWidth="1"/>
    <col min="8" max="8" width="15.28515625" style="35" customWidth="1"/>
    <col min="9" max="9" width="16.7109375" style="35" customWidth="1"/>
    <col min="10" max="11" width="12.5703125" style="35" customWidth="1"/>
    <col min="12" max="12" width="16.85546875" style="35" customWidth="1"/>
    <col min="13" max="13" width="17.85546875" style="35" customWidth="1"/>
    <col min="14" max="14" width="18.85546875" style="35" customWidth="1"/>
    <col min="15" max="15" width="15.140625" style="35" customWidth="1"/>
    <col min="16" max="16" width="20.42578125" style="35" customWidth="1"/>
    <col min="17" max="19" width="12.85546875" style="35" customWidth="1"/>
    <col min="20" max="20" width="15.28515625" style="35" customWidth="1"/>
    <col min="21" max="21" width="31" style="35" customWidth="1"/>
    <col min="22" max="22" width="14" style="35" customWidth="1"/>
    <col min="23" max="23" width="30.5703125" style="35" customWidth="1"/>
    <col min="24" max="24" width="18.7109375" style="36" bestFit="1" customWidth="1"/>
    <col min="25" max="25" width="16" style="35" bestFit="1" customWidth="1"/>
    <col min="26" max="26" width="37.28515625" style="35" customWidth="1"/>
    <col min="27" max="27" width="22.42578125" style="35" customWidth="1"/>
    <col min="28" max="28" width="14.28515625" style="37" customWidth="1"/>
    <col min="29" max="29" width="10.85546875" style="35" customWidth="1"/>
    <col min="30" max="30" width="12.85546875" style="37" customWidth="1"/>
    <col min="31" max="32" width="12.85546875" style="35" customWidth="1"/>
    <col min="33" max="33" width="26.7109375" style="35" customWidth="1"/>
    <col min="34" max="34" width="18.7109375" style="35" customWidth="1"/>
    <col min="35" max="35" width="19.140625" style="36" bestFit="1" customWidth="1"/>
    <col min="36" max="36" width="23.85546875" style="36" bestFit="1" customWidth="1"/>
    <col min="37" max="37" width="18.85546875" style="36" customWidth="1"/>
    <col min="38" max="38" width="21.140625" style="35" customWidth="1"/>
    <col min="39" max="39" width="15.140625" style="35" customWidth="1"/>
    <col min="40" max="40" width="12.85546875" style="37" customWidth="1"/>
    <col min="41" max="41" width="12.85546875" style="35" customWidth="1"/>
    <col min="42" max="42" width="26.7109375" style="35" customWidth="1"/>
    <col min="43" max="43" width="12.5703125" style="37" customWidth="1"/>
    <col min="44" max="44" width="12.7109375" style="37" customWidth="1"/>
    <col min="45" max="46" width="14.7109375" style="35" customWidth="1"/>
    <col min="47" max="47" width="12.85546875" style="38" customWidth="1"/>
    <col min="48" max="48" width="13.85546875" style="35" customWidth="1"/>
    <col min="49" max="49" width="16.7109375" style="36" customWidth="1"/>
    <col min="50" max="50" width="16.5703125" style="36" customWidth="1"/>
    <col min="51" max="52" width="12.85546875" style="35" customWidth="1"/>
    <col min="53" max="53" width="16.7109375" style="36" customWidth="1"/>
    <col min="54" max="54" width="19.7109375" style="36" customWidth="1"/>
    <col min="55" max="55" width="12.85546875" style="37" customWidth="1"/>
    <col min="56" max="56" width="12.85546875" style="35" customWidth="1"/>
    <col min="57" max="57" width="16.7109375" style="36" customWidth="1"/>
    <col min="58" max="58" width="14.7109375" style="36" customWidth="1"/>
    <col min="59" max="59" width="12.85546875" style="35" customWidth="1"/>
    <col min="60" max="60" width="14.7109375" style="36" customWidth="1"/>
    <col min="61" max="61" width="31.28515625" style="39" bestFit="1" customWidth="1"/>
    <col min="62" max="62" width="18.7109375" style="36" customWidth="1"/>
    <col min="63" max="63" width="18.85546875" style="36" bestFit="1" customWidth="1"/>
    <col min="64" max="64" width="18.85546875" style="39" bestFit="1" customWidth="1"/>
    <col min="65" max="65" width="11.42578125" style="35" customWidth="1"/>
    <col min="66" max="66" width="14.7109375" style="35" customWidth="1"/>
    <col min="67" max="67" width="12.42578125" style="35" bestFit="1" customWidth="1"/>
    <col min="68" max="68" width="13.28515625" style="35" bestFit="1" customWidth="1"/>
    <col min="69" max="69" width="9.7109375" style="35" customWidth="1"/>
    <col min="70" max="70" width="14.7109375" style="35" customWidth="1"/>
    <col min="71" max="71" width="13.5703125" style="35" bestFit="1" customWidth="1"/>
    <col min="72" max="72" width="14.7109375" style="35" customWidth="1"/>
    <col min="73" max="73" width="17.28515625" style="36" customWidth="1"/>
    <col min="74" max="74" width="16" style="36" customWidth="1"/>
    <col min="75" max="76" width="14.7109375" style="37" customWidth="1"/>
    <col min="77" max="77" width="14.7109375" style="35" customWidth="1"/>
    <col min="78" max="78" width="24.85546875" style="35" bestFit="1" customWidth="1"/>
    <col min="79" max="79" width="14.5703125" style="35" customWidth="1"/>
    <col min="80" max="80" width="28.42578125" style="35" bestFit="1" customWidth="1"/>
    <col min="81" max="81" width="20.5703125" style="35" bestFit="1" customWidth="1"/>
    <col min="82" max="82" width="32.7109375" style="35" bestFit="1" customWidth="1"/>
    <col min="83" max="83" width="25.28515625" style="35" bestFit="1" customWidth="1"/>
    <col min="84" max="139" width="9.140625" style="40"/>
    <col min="140" max="16384" width="9.140625" style="35"/>
  </cols>
  <sheetData>
    <row r="1" spans="1:139" s="232" customFormat="1" ht="14.25" x14ac:dyDescent="0.25">
      <c r="X1" s="233"/>
      <c r="AB1" s="234"/>
      <c r="AD1" s="234"/>
      <c r="AI1" s="233"/>
      <c r="AJ1" s="233"/>
      <c r="AK1" s="233"/>
      <c r="AN1" s="234"/>
      <c r="AQ1" s="234"/>
      <c r="AR1" s="234"/>
      <c r="AU1" s="235"/>
      <c r="AW1" s="233"/>
      <c r="AX1" s="233"/>
      <c r="BA1" s="233"/>
      <c r="BB1" s="233"/>
      <c r="BC1" s="234"/>
      <c r="BE1" s="233"/>
      <c r="BF1" s="233"/>
      <c r="BH1" s="233"/>
      <c r="BI1" s="236"/>
      <c r="BJ1" s="233"/>
      <c r="BK1" s="233"/>
      <c r="BL1" s="236"/>
      <c r="BU1" s="233"/>
      <c r="BV1" s="233"/>
      <c r="BW1" s="234"/>
      <c r="BX1" s="234"/>
      <c r="CF1" s="237"/>
      <c r="CG1" s="237"/>
      <c r="CH1" s="237"/>
      <c r="CI1" s="237"/>
      <c r="CJ1" s="237"/>
      <c r="CK1" s="237"/>
      <c r="CL1" s="237"/>
      <c r="CM1" s="237"/>
      <c r="CN1" s="237"/>
      <c r="CO1" s="237"/>
      <c r="CP1" s="237"/>
      <c r="CQ1" s="237"/>
      <c r="CR1" s="237"/>
      <c r="CS1" s="237"/>
      <c r="CT1" s="237"/>
      <c r="CU1" s="237"/>
      <c r="CV1" s="237"/>
      <c r="CW1" s="237"/>
      <c r="CX1" s="237"/>
      <c r="CY1" s="237"/>
      <c r="CZ1" s="237"/>
      <c r="DA1" s="237"/>
      <c r="DB1" s="237"/>
      <c r="DC1" s="237"/>
      <c r="DD1" s="237"/>
      <c r="DE1" s="237"/>
      <c r="DF1" s="237"/>
      <c r="DG1" s="237"/>
      <c r="DH1" s="237"/>
      <c r="DI1" s="237"/>
      <c r="DJ1" s="237"/>
      <c r="DK1" s="237"/>
      <c r="DL1" s="237"/>
      <c r="DM1" s="237"/>
      <c r="DN1" s="237"/>
      <c r="DO1" s="237"/>
      <c r="DP1" s="237"/>
      <c r="DQ1" s="237"/>
      <c r="DR1" s="237"/>
      <c r="DS1" s="237"/>
      <c r="DT1" s="237"/>
      <c r="DU1" s="237"/>
      <c r="DV1" s="237"/>
      <c r="DW1" s="237"/>
      <c r="DX1" s="237"/>
      <c r="DY1" s="237"/>
      <c r="DZ1" s="237"/>
      <c r="EA1" s="237"/>
      <c r="EB1" s="237"/>
      <c r="EC1" s="237"/>
      <c r="ED1" s="237"/>
      <c r="EE1" s="237"/>
      <c r="EF1" s="237"/>
      <c r="EG1" s="237"/>
      <c r="EH1" s="237"/>
      <c r="EI1" s="237"/>
    </row>
    <row r="2" spans="1:139" s="232" customFormat="1" ht="14.25" x14ac:dyDescent="0.25">
      <c r="X2" s="233"/>
      <c r="AB2" s="234"/>
      <c r="AD2" s="234"/>
      <c r="AI2" s="233"/>
      <c r="AJ2" s="233"/>
      <c r="AK2" s="233"/>
      <c r="AN2" s="234"/>
      <c r="AQ2" s="234"/>
      <c r="AR2" s="234"/>
      <c r="AU2" s="235"/>
      <c r="AW2" s="233"/>
      <c r="AX2" s="233"/>
      <c r="BA2" s="233"/>
      <c r="BB2" s="233"/>
      <c r="BC2" s="234"/>
      <c r="BE2" s="233"/>
      <c r="BF2" s="233"/>
      <c r="BH2" s="233"/>
      <c r="BI2" s="236"/>
      <c r="BJ2" s="233"/>
      <c r="BK2" s="233"/>
      <c r="BL2" s="236"/>
      <c r="BU2" s="233"/>
      <c r="BV2" s="233"/>
      <c r="BW2" s="234"/>
      <c r="BX2" s="234"/>
      <c r="CF2" s="237"/>
      <c r="CG2" s="237"/>
      <c r="CH2" s="237"/>
      <c r="CI2" s="237"/>
      <c r="CJ2" s="237"/>
      <c r="CK2" s="237"/>
      <c r="CL2" s="237"/>
      <c r="CM2" s="237"/>
      <c r="CN2" s="237"/>
      <c r="CO2" s="237"/>
      <c r="CP2" s="237"/>
      <c r="CQ2" s="237"/>
      <c r="CR2" s="237"/>
      <c r="CS2" s="237"/>
      <c r="CT2" s="237"/>
      <c r="CU2" s="237"/>
      <c r="CV2" s="237"/>
      <c r="CW2" s="237"/>
      <c r="CX2" s="237"/>
      <c r="CY2" s="237"/>
      <c r="CZ2" s="237"/>
      <c r="DA2" s="237"/>
      <c r="DB2" s="237"/>
      <c r="DC2" s="237"/>
      <c r="DD2" s="237"/>
      <c r="DE2" s="237"/>
      <c r="DF2" s="237"/>
      <c r="DG2" s="237"/>
      <c r="DH2" s="237"/>
      <c r="DI2" s="237"/>
      <c r="DJ2" s="237"/>
      <c r="DK2" s="237"/>
      <c r="DL2" s="237"/>
      <c r="DM2" s="237"/>
      <c r="DN2" s="237"/>
      <c r="DO2" s="237"/>
      <c r="DP2" s="237"/>
      <c r="DQ2" s="237"/>
      <c r="DR2" s="237"/>
      <c r="DS2" s="237"/>
      <c r="DT2" s="237"/>
      <c r="DU2" s="237"/>
      <c r="DV2" s="237"/>
      <c r="DW2" s="237"/>
      <c r="DX2" s="237"/>
      <c r="DY2" s="237"/>
      <c r="DZ2" s="237"/>
      <c r="EA2" s="237"/>
      <c r="EB2" s="237"/>
      <c r="EC2" s="237"/>
      <c r="ED2" s="237"/>
      <c r="EE2" s="237"/>
      <c r="EF2" s="237"/>
      <c r="EG2" s="237"/>
      <c r="EH2" s="237"/>
      <c r="EI2" s="237"/>
    </row>
    <row r="3" spans="1:139" s="232" customFormat="1" ht="14.25" x14ac:dyDescent="0.25">
      <c r="X3" s="233"/>
      <c r="AB3" s="234"/>
      <c r="AD3" s="234"/>
      <c r="AI3" s="233"/>
      <c r="AJ3" s="233"/>
      <c r="AK3" s="233"/>
      <c r="AN3" s="234"/>
      <c r="AQ3" s="234"/>
      <c r="AR3" s="234"/>
      <c r="AU3" s="235"/>
      <c r="AW3" s="233"/>
      <c r="AX3" s="233"/>
      <c r="BA3" s="233"/>
      <c r="BB3" s="233"/>
      <c r="BC3" s="234"/>
      <c r="BE3" s="233"/>
      <c r="BF3" s="233"/>
      <c r="BH3" s="233"/>
      <c r="BI3" s="236"/>
      <c r="BJ3" s="236"/>
      <c r="BK3" s="236"/>
      <c r="BL3" s="236"/>
      <c r="BU3" s="233"/>
      <c r="BV3" s="233"/>
      <c r="BW3" s="234"/>
      <c r="BX3" s="234"/>
      <c r="CF3" s="237"/>
      <c r="CG3" s="237"/>
      <c r="CH3" s="237"/>
      <c r="CI3" s="237"/>
      <c r="CJ3" s="237"/>
      <c r="CK3" s="237"/>
      <c r="CL3" s="237"/>
      <c r="CM3" s="237"/>
      <c r="CN3" s="237"/>
      <c r="CO3" s="237"/>
      <c r="CP3" s="237"/>
      <c r="CQ3" s="237"/>
      <c r="CR3" s="237"/>
      <c r="CS3" s="237"/>
      <c r="CT3" s="237"/>
      <c r="CU3" s="237"/>
      <c r="CV3" s="237"/>
      <c r="CW3" s="237"/>
      <c r="CX3" s="237"/>
      <c r="CY3" s="237"/>
      <c r="CZ3" s="237"/>
      <c r="DA3" s="237"/>
      <c r="DB3" s="237"/>
      <c r="DC3" s="237"/>
      <c r="DD3" s="237"/>
      <c r="DE3" s="237"/>
      <c r="DF3" s="237"/>
      <c r="DG3" s="237"/>
      <c r="DH3" s="237"/>
      <c r="DI3" s="237"/>
      <c r="DJ3" s="237"/>
      <c r="DK3" s="237"/>
      <c r="DL3" s="237"/>
      <c r="DM3" s="237"/>
      <c r="DN3" s="237"/>
      <c r="DO3" s="237"/>
      <c r="DP3" s="237"/>
      <c r="DQ3" s="237"/>
      <c r="DR3" s="237"/>
      <c r="DS3" s="237"/>
      <c r="DT3" s="237"/>
      <c r="DU3" s="237"/>
      <c r="DV3" s="237"/>
      <c r="DW3" s="237"/>
      <c r="DX3" s="237"/>
      <c r="DY3" s="237"/>
      <c r="DZ3" s="237"/>
      <c r="EA3" s="237"/>
      <c r="EB3" s="237"/>
      <c r="EC3" s="237"/>
      <c r="ED3" s="237"/>
      <c r="EE3" s="237"/>
      <c r="EF3" s="237"/>
      <c r="EG3" s="237"/>
      <c r="EH3" s="237"/>
      <c r="EI3" s="237"/>
    </row>
    <row r="4" spans="1:139" s="232" customFormat="1" ht="14.25" x14ac:dyDescent="0.25">
      <c r="X4" s="233"/>
      <c r="AB4" s="234"/>
      <c r="AD4" s="234"/>
      <c r="AI4" s="233"/>
      <c r="AJ4" s="233"/>
      <c r="AK4" s="233"/>
      <c r="AN4" s="234"/>
      <c r="AQ4" s="234"/>
      <c r="AR4" s="234"/>
      <c r="AU4" s="235"/>
      <c r="AW4" s="233"/>
      <c r="AX4" s="233"/>
      <c r="BA4" s="233"/>
      <c r="BB4" s="233"/>
      <c r="BC4" s="234"/>
      <c r="BE4" s="233"/>
      <c r="BF4" s="233"/>
      <c r="BH4" s="233"/>
      <c r="BI4" s="236"/>
      <c r="BJ4" s="236"/>
      <c r="BK4" s="236"/>
      <c r="BL4" s="236"/>
      <c r="BU4" s="233"/>
      <c r="BV4" s="233"/>
      <c r="BW4" s="234"/>
      <c r="BX4" s="234"/>
      <c r="CF4" s="237"/>
      <c r="CG4" s="237"/>
      <c r="CH4" s="237"/>
      <c r="CI4" s="237"/>
      <c r="CJ4" s="237"/>
      <c r="CK4" s="237"/>
      <c r="CL4" s="237"/>
      <c r="CM4" s="237"/>
      <c r="CN4" s="237"/>
      <c r="CO4" s="237"/>
      <c r="CP4" s="237"/>
      <c r="CQ4" s="237"/>
      <c r="CR4" s="237"/>
      <c r="CS4" s="237"/>
      <c r="CT4" s="237"/>
      <c r="CU4" s="237"/>
      <c r="CV4" s="237"/>
      <c r="CW4" s="237"/>
      <c r="CX4" s="237"/>
      <c r="CY4" s="237"/>
      <c r="CZ4" s="237"/>
      <c r="DA4" s="237"/>
      <c r="DB4" s="237"/>
      <c r="DC4" s="237"/>
      <c r="DD4" s="237"/>
      <c r="DE4" s="237"/>
      <c r="DF4" s="237"/>
      <c r="DG4" s="237"/>
      <c r="DH4" s="237"/>
      <c r="DI4" s="237"/>
      <c r="DJ4" s="237"/>
      <c r="DK4" s="237"/>
      <c r="DL4" s="237"/>
      <c r="DM4" s="237"/>
      <c r="DN4" s="237"/>
      <c r="DO4" s="237"/>
      <c r="DP4" s="237"/>
      <c r="DQ4" s="237"/>
      <c r="DR4" s="237"/>
      <c r="DS4" s="237"/>
      <c r="DT4" s="237"/>
      <c r="DU4" s="237"/>
      <c r="DV4" s="237"/>
      <c r="DW4" s="237"/>
      <c r="DX4" s="237"/>
      <c r="DY4" s="237"/>
      <c r="DZ4" s="237"/>
      <c r="EA4" s="237"/>
      <c r="EB4" s="237"/>
      <c r="EC4" s="237"/>
      <c r="ED4" s="237"/>
      <c r="EE4" s="237"/>
      <c r="EF4" s="237"/>
      <c r="EG4" s="237"/>
      <c r="EH4" s="237"/>
      <c r="EI4" s="237"/>
    </row>
    <row r="5" spans="1:139" s="238" customFormat="1" ht="15" x14ac:dyDescent="0.25">
      <c r="A5" s="238" t="s">
        <v>15</v>
      </c>
      <c r="X5" s="239"/>
      <c r="AB5" s="240"/>
      <c r="AD5" s="240"/>
      <c r="AI5" s="239"/>
      <c r="AJ5" s="239"/>
      <c r="AK5" s="239"/>
      <c r="AN5" s="240"/>
      <c r="AQ5" s="240"/>
      <c r="AR5" s="240"/>
      <c r="AU5" s="241"/>
      <c r="AW5" s="239"/>
      <c r="AX5" s="239"/>
      <c r="BA5" s="239"/>
      <c r="BB5" s="239"/>
      <c r="BC5" s="240"/>
      <c r="BE5" s="239"/>
      <c r="BF5" s="239"/>
      <c r="BH5" s="239"/>
      <c r="BI5" s="242"/>
      <c r="BJ5" s="242"/>
      <c r="BK5" s="242"/>
      <c r="BL5" s="242"/>
      <c r="BU5" s="239"/>
      <c r="BV5" s="239"/>
      <c r="BW5" s="240"/>
      <c r="BX5" s="240"/>
      <c r="CF5" s="243"/>
      <c r="CG5" s="243"/>
      <c r="CH5" s="243"/>
      <c r="CI5" s="243"/>
      <c r="CJ5" s="243"/>
      <c r="CK5" s="243"/>
      <c r="CL5" s="243"/>
      <c r="CM5" s="243"/>
      <c r="CN5" s="243"/>
      <c r="CO5" s="243"/>
      <c r="CP5" s="243"/>
      <c r="CQ5" s="243"/>
      <c r="CR5" s="243"/>
      <c r="CS5" s="243"/>
      <c r="CT5" s="243"/>
      <c r="CU5" s="243"/>
      <c r="CV5" s="243"/>
      <c r="CW5" s="243"/>
      <c r="CX5" s="243"/>
      <c r="CY5" s="243"/>
      <c r="CZ5" s="243"/>
      <c r="DA5" s="243"/>
      <c r="DB5" s="243"/>
      <c r="DC5" s="243"/>
      <c r="DD5" s="243"/>
      <c r="DE5" s="243"/>
      <c r="DF5" s="243"/>
      <c r="DG5" s="243"/>
      <c r="DH5" s="243"/>
      <c r="DI5" s="243"/>
      <c r="DJ5" s="243"/>
      <c r="DK5" s="243"/>
      <c r="DL5" s="243"/>
      <c r="DM5" s="243"/>
      <c r="DN5" s="243"/>
      <c r="DO5" s="243"/>
      <c r="DP5" s="243"/>
      <c r="DQ5" s="243"/>
      <c r="DR5" s="243"/>
      <c r="DS5" s="243"/>
      <c r="DT5" s="243"/>
      <c r="DU5" s="243"/>
      <c r="DV5" s="243"/>
      <c r="DW5" s="243"/>
      <c r="DX5" s="243"/>
      <c r="DY5" s="243"/>
      <c r="DZ5" s="243"/>
      <c r="EA5" s="243"/>
      <c r="EB5" s="243"/>
      <c r="EC5" s="243"/>
      <c r="ED5" s="243"/>
      <c r="EE5" s="243"/>
      <c r="EF5" s="243"/>
      <c r="EG5" s="243"/>
      <c r="EH5" s="243"/>
      <c r="EI5" s="243"/>
    </row>
    <row r="6" spans="1:139" s="232" customFormat="1" ht="15" x14ac:dyDescent="0.25"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44"/>
      <c r="X6" s="245"/>
      <c r="Y6" s="244"/>
      <c r="Z6" s="244"/>
      <c r="AA6" s="244"/>
      <c r="AB6" s="246"/>
      <c r="AC6" s="244"/>
      <c r="AD6" s="246"/>
      <c r="AE6" s="244"/>
      <c r="AF6" s="244"/>
      <c r="AG6" s="244"/>
      <c r="AH6" s="244"/>
      <c r="AI6" s="245"/>
      <c r="AJ6" s="245"/>
      <c r="AK6" s="245"/>
      <c r="AL6" s="244"/>
      <c r="AM6" s="244"/>
      <c r="AN6" s="246"/>
      <c r="AO6" s="244"/>
      <c r="AP6" s="244"/>
      <c r="AQ6" s="246"/>
      <c r="AR6" s="246"/>
      <c r="AS6" s="244"/>
      <c r="AT6" s="244"/>
      <c r="AU6" s="247"/>
      <c r="AV6" s="244"/>
      <c r="AW6" s="245"/>
      <c r="AX6" s="245"/>
      <c r="AY6" s="244"/>
      <c r="AZ6" s="244"/>
      <c r="BA6" s="245"/>
      <c r="BB6" s="245"/>
      <c r="BC6" s="246"/>
      <c r="BD6" s="244"/>
      <c r="BE6" s="245"/>
      <c r="BF6" s="245"/>
      <c r="BG6" s="244"/>
      <c r="BH6" s="245"/>
      <c r="BI6" s="248"/>
      <c r="BJ6" s="248"/>
      <c r="BK6" s="242"/>
      <c r="BL6" s="248"/>
      <c r="BU6" s="233"/>
      <c r="BV6" s="233"/>
      <c r="BW6" s="234"/>
      <c r="BX6" s="234"/>
      <c r="CF6" s="237"/>
      <c r="CG6" s="237"/>
      <c r="CH6" s="237"/>
      <c r="CI6" s="237"/>
      <c r="CJ6" s="237"/>
      <c r="CK6" s="237"/>
      <c r="CL6" s="237"/>
      <c r="CM6" s="237"/>
      <c r="CN6" s="237"/>
      <c r="CO6" s="237"/>
      <c r="CP6" s="237"/>
      <c r="CQ6" s="237"/>
      <c r="CR6" s="237"/>
      <c r="CS6" s="237"/>
      <c r="CT6" s="237"/>
      <c r="CU6" s="237"/>
      <c r="CV6" s="237"/>
      <c r="CW6" s="237"/>
      <c r="CX6" s="237"/>
      <c r="CY6" s="237"/>
      <c r="CZ6" s="237"/>
      <c r="DA6" s="237"/>
      <c r="DB6" s="237"/>
      <c r="DC6" s="237"/>
      <c r="DD6" s="237"/>
      <c r="DE6" s="237"/>
      <c r="DF6" s="237"/>
      <c r="DG6" s="237"/>
      <c r="DH6" s="237"/>
      <c r="DI6" s="237"/>
      <c r="DJ6" s="237"/>
      <c r="DK6" s="237"/>
      <c r="DL6" s="237"/>
      <c r="DM6" s="237"/>
      <c r="DN6" s="237"/>
      <c r="DO6" s="237"/>
      <c r="DP6" s="237"/>
      <c r="DQ6" s="237"/>
      <c r="DR6" s="237"/>
      <c r="DS6" s="237"/>
      <c r="DT6" s="237"/>
      <c r="DU6" s="237"/>
      <c r="DV6" s="237"/>
      <c r="DW6" s="237"/>
      <c r="DX6" s="237"/>
      <c r="DY6" s="237"/>
      <c r="DZ6" s="237"/>
      <c r="EA6" s="237"/>
      <c r="EB6" s="237"/>
      <c r="EC6" s="237"/>
      <c r="ED6" s="237"/>
      <c r="EE6" s="237"/>
      <c r="EF6" s="237"/>
      <c r="EG6" s="237"/>
      <c r="EH6" s="237"/>
      <c r="EI6" s="237"/>
    </row>
    <row r="7" spans="1:139" s="238" customFormat="1" ht="15" x14ac:dyDescent="0.25">
      <c r="A7" s="238" t="s">
        <v>1480</v>
      </c>
      <c r="X7" s="239"/>
      <c r="AB7" s="240"/>
      <c r="AD7" s="240"/>
      <c r="AI7" s="239"/>
      <c r="AJ7" s="239"/>
      <c r="AK7" s="239"/>
      <c r="AN7" s="240"/>
      <c r="AQ7" s="240"/>
      <c r="AR7" s="240"/>
      <c r="AU7" s="241"/>
      <c r="AW7" s="239"/>
      <c r="AX7" s="239"/>
      <c r="BA7" s="239"/>
      <c r="BB7" s="239"/>
      <c r="BC7" s="240"/>
      <c r="BE7" s="239"/>
      <c r="BF7" s="239"/>
      <c r="BH7" s="239"/>
      <c r="BI7" s="242"/>
      <c r="BJ7" s="242"/>
      <c r="BK7" s="242"/>
      <c r="BL7" s="242"/>
      <c r="BU7" s="239"/>
      <c r="BV7" s="239"/>
      <c r="BW7" s="240"/>
      <c r="BX7" s="240"/>
      <c r="CF7" s="243"/>
      <c r="CG7" s="243"/>
      <c r="CH7" s="243"/>
      <c r="CI7" s="243"/>
      <c r="CJ7" s="243"/>
      <c r="CK7" s="243"/>
      <c r="CL7" s="243"/>
      <c r="CM7" s="243"/>
      <c r="CN7" s="243"/>
      <c r="CO7" s="243"/>
      <c r="CP7" s="243"/>
      <c r="CQ7" s="243"/>
      <c r="CR7" s="243"/>
      <c r="CS7" s="243"/>
      <c r="CT7" s="243"/>
      <c r="CU7" s="243"/>
      <c r="CV7" s="243"/>
      <c r="CW7" s="243"/>
      <c r="CX7" s="243"/>
      <c r="CY7" s="243"/>
      <c r="CZ7" s="243"/>
      <c r="DA7" s="243"/>
      <c r="DB7" s="243"/>
      <c r="DC7" s="243"/>
      <c r="DD7" s="243"/>
      <c r="DE7" s="243"/>
      <c r="DF7" s="243"/>
      <c r="DG7" s="243"/>
      <c r="DH7" s="243"/>
      <c r="DI7" s="243"/>
      <c r="DJ7" s="243"/>
      <c r="DK7" s="243"/>
      <c r="DL7" s="243"/>
      <c r="DM7" s="243"/>
      <c r="DN7" s="243"/>
      <c r="DO7" s="243"/>
      <c r="DP7" s="243"/>
      <c r="DQ7" s="243"/>
      <c r="DR7" s="243"/>
      <c r="DS7" s="243"/>
      <c r="DT7" s="243"/>
      <c r="DU7" s="243"/>
      <c r="DV7" s="243"/>
      <c r="DW7" s="243"/>
      <c r="DX7" s="243"/>
      <c r="DY7" s="243"/>
      <c r="DZ7" s="243"/>
      <c r="EA7" s="243"/>
      <c r="EB7" s="243"/>
      <c r="EC7" s="243"/>
      <c r="ED7" s="243"/>
      <c r="EE7" s="243"/>
      <c r="EF7" s="243"/>
      <c r="EG7" s="243"/>
      <c r="EH7" s="243"/>
      <c r="EI7" s="243"/>
    </row>
    <row r="8" spans="1:139" s="232" customFormat="1" ht="14.25" x14ac:dyDescent="0.25">
      <c r="A8" s="232" t="s">
        <v>31</v>
      </c>
      <c r="X8" s="233"/>
      <c r="AB8" s="234"/>
      <c r="AD8" s="234"/>
      <c r="AI8" s="233"/>
      <c r="AJ8" s="233"/>
      <c r="AK8" s="233"/>
      <c r="AN8" s="234"/>
      <c r="AQ8" s="234"/>
      <c r="AR8" s="234"/>
      <c r="AU8" s="235"/>
      <c r="AW8" s="233"/>
      <c r="AX8" s="233"/>
      <c r="BA8" s="233"/>
      <c r="BB8" s="233"/>
      <c r="BC8" s="234"/>
      <c r="BE8" s="233"/>
      <c r="BF8" s="233"/>
      <c r="BH8" s="233"/>
      <c r="BI8" s="236"/>
      <c r="BJ8" s="249"/>
      <c r="BK8" s="249"/>
      <c r="BL8" s="250"/>
      <c r="BM8" s="251"/>
      <c r="BU8" s="233"/>
      <c r="BV8" s="233"/>
      <c r="BW8" s="234"/>
      <c r="BX8" s="234"/>
      <c r="CF8" s="237"/>
      <c r="CG8" s="237"/>
      <c r="CH8" s="237"/>
      <c r="CI8" s="237"/>
      <c r="CJ8" s="237"/>
      <c r="CK8" s="237"/>
      <c r="CL8" s="237"/>
      <c r="CM8" s="237"/>
      <c r="CN8" s="237"/>
      <c r="CO8" s="237"/>
      <c r="CP8" s="237"/>
      <c r="CQ8" s="237"/>
      <c r="CR8" s="237"/>
      <c r="CS8" s="237"/>
      <c r="CT8" s="237"/>
      <c r="CU8" s="237"/>
      <c r="CV8" s="237"/>
      <c r="CW8" s="237"/>
      <c r="CX8" s="237"/>
      <c r="CY8" s="237"/>
      <c r="CZ8" s="237"/>
      <c r="DA8" s="237"/>
      <c r="DB8" s="237"/>
      <c r="DC8" s="237"/>
      <c r="DD8" s="237"/>
      <c r="DE8" s="237"/>
      <c r="DF8" s="237"/>
      <c r="DG8" s="237"/>
      <c r="DH8" s="237"/>
      <c r="DI8" s="237"/>
      <c r="DJ8" s="237"/>
      <c r="DK8" s="237"/>
      <c r="DL8" s="237"/>
      <c r="DM8" s="237"/>
      <c r="DN8" s="237"/>
      <c r="DO8" s="237"/>
      <c r="DP8" s="237"/>
      <c r="DQ8" s="237"/>
      <c r="DR8" s="237"/>
      <c r="DS8" s="237"/>
      <c r="DT8" s="237"/>
      <c r="DU8" s="237"/>
      <c r="DV8" s="237"/>
      <c r="DW8" s="237"/>
      <c r="DX8" s="237"/>
      <c r="DY8" s="237"/>
      <c r="DZ8" s="237"/>
      <c r="EA8" s="237"/>
      <c r="EB8" s="237"/>
      <c r="EC8" s="237"/>
      <c r="ED8" s="237"/>
      <c r="EE8" s="237"/>
      <c r="EF8" s="237"/>
      <c r="EG8" s="237"/>
      <c r="EH8" s="237"/>
      <c r="EI8" s="237"/>
    </row>
    <row r="9" spans="1:139" s="232" customFormat="1" ht="14.25" x14ac:dyDescent="0.25">
      <c r="A9" s="232" t="s">
        <v>1486</v>
      </c>
      <c r="F9" s="251"/>
      <c r="G9" s="251"/>
      <c r="H9" s="251"/>
      <c r="I9" s="251"/>
      <c r="J9" s="251"/>
      <c r="K9" s="251"/>
      <c r="L9" s="251"/>
      <c r="M9" s="251"/>
      <c r="N9" s="251"/>
      <c r="O9" s="251"/>
      <c r="P9" s="251"/>
      <c r="Q9" s="251"/>
      <c r="R9" s="251"/>
      <c r="S9" s="251"/>
      <c r="T9" s="251"/>
      <c r="U9" s="251"/>
      <c r="V9" s="251"/>
      <c r="W9" s="251"/>
      <c r="X9" s="249"/>
      <c r="Y9" s="251"/>
      <c r="Z9" s="251"/>
      <c r="AA9" s="251"/>
      <c r="AB9" s="252"/>
      <c r="AC9" s="251"/>
      <c r="AD9" s="252"/>
      <c r="AE9" s="251"/>
      <c r="AF9" s="251"/>
      <c r="AG9" s="251"/>
      <c r="AH9" s="251"/>
      <c r="AI9" s="249"/>
      <c r="AJ9" s="249"/>
      <c r="AK9" s="249"/>
      <c r="AL9" s="251"/>
      <c r="AM9" s="251"/>
      <c r="AN9" s="252"/>
      <c r="AO9" s="251"/>
      <c r="AP9" s="251"/>
      <c r="AQ9" s="252"/>
      <c r="AR9" s="252"/>
      <c r="AS9" s="251"/>
      <c r="AT9" s="251"/>
      <c r="AU9" s="253"/>
      <c r="AV9" s="251"/>
      <c r="AW9" s="249"/>
      <c r="AX9" s="249"/>
      <c r="AY9" s="251"/>
      <c r="AZ9" s="251"/>
      <c r="BA9" s="249"/>
      <c r="BB9" s="249"/>
      <c r="BC9" s="252"/>
      <c r="BD9" s="251"/>
      <c r="BE9" s="249"/>
      <c r="BF9" s="249"/>
      <c r="BG9" s="251"/>
      <c r="BH9" s="249"/>
      <c r="BI9" s="250"/>
      <c r="BJ9" s="249"/>
      <c r="BK9" s="249"/>
      <c r="BL9" s="250"/>
      <c r="BM9" s="251"/>
      <c r="BU9" s="233"/>
      <c r="BV9" s="233"/>
      <c r="BW9" s="234"/>
      <c r="BX9" s="234"/>
      <c r="CF9" s="237"/>
      <c r="CG9" s="237"/>
      <c r="CH9" s="237"/>
      <c r="CI9" s="237"/>
      <c r="CJ9" s="237"/>
      <c r="CK9" s="237"/>
      <c r="CL9" s="237"/>
      <c r="CM9" s="237"/>
      <c r="CN9" s="237"/>
      <c r="CO9" s="237"/>
      <c r="CP9" s="237"/>
      <c r="CQ9" s="237"/>
      <c r="CR9" s="237"/>
      <c r="CS9" s="237"/>
      <c r="CT9" s="237"/>
      <c r="CU9" s="237"/>
      <c r="CV9" s="237"/>
      <c r="CW9" s="237"/>
      <c r="CX9" s="237"/>
      <c r="CY9" s="237"/>
      <c r="CZ9" s="237"/>
      <c r="DA9" s="237"/>
      <c r="DB9" s="237"/>
      <c r="DC9" s="237"/>
      <c r="DD9" s="237"/>
      <c r="DE9" s="237"/>
      <c r="DF9" s="237"/>
      <c r="DG9" s="237"/>
      <c r="DH9" s="237"/>
      <c r="DI9" s="237"/>
      <c r="DJ9" s="237"/>
      <c r="DK9" s="237"/>
      <c r="DL9" s="237"/>
      <c r="DM9" s="237"/>
      <c r="DN9" s="237"/>
      <c r="DO9" s="237"/>
      <c r="DP9" s="237"/>
      <c r="DQ9" s="237"/>
      <c r="DR9" s="237"/>
      <c r="DS9" s="237"/>
      <c r="DT9" s="237"/>
      <c r="DU9" s="237"/>
      <c r="DV9" s="237"/>
      <c r="DW9" s="237"/>
      <c r="DX9" s="237"/>
      <c r="DY9" s="237"/>
      <c r="DZ9" s="237"/>
      <c r="EA9" s="237"/>
      <c r="EB9" s="237"/>
      <c r="EC9" s="237"/>
      <c r="ED9" s="237"/>
      <c r="EE9" s="237"/>
      <c r="EF9" s="237"/>
      <c r="EG9" s="237"/>
      <c r="EH9" s="237"/>
      <c r="EI9" s="237"/>
    </row>
    <row r="10" spans="1:139" s="232" customFormat="1" ht="15" thickBot="1" x14ac:dyDescent="0.3">
      <c r="B10" s="244"/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5"/>
      <c r="Y10" s="244"/>
      <c r="Z10" s="244"/>
      <c r="AA10" s="244"/>
      <c r="AB10" s="246"/>
      <c r="AC10" s="244"/>
      <c r="AD10" s="246"/>
      <c r="AE10" s="244"/>
      <c r="AF10" s="244"/>
      <c r="AG10" s="244"/>
      <c r="AH10" s="244"/>
      <c r="AI10" s="245"/>
      <c r="AJ10" s="245"/>
      <c r="AK10" s="245"/>
      <c r="AL10" s="244"/>
      <c r="AM10" s="244"/>
      <c r="AN10" s="246"/>
      <c r="AO10" s="244"/>
      <c r="AP10" s="244"/>
      <c r="AQ10" s="246"/>
      <c r="AR10" s="246"/>
      <c r="AS10" s="244"/>
      <c r="AT10" s="244"/>
      <c r="AU10" s="247"/>
      <c r="AV10" s="244"/>
      <c r="AW10" s="245"/>
      <c r="AX10" s="245"/>
      <c r="AY10" s="244"/>
      <c r="AZ10" s="244"/>
      <c r="BA10" s="245"/>
      <c r="BB10" s="245"/>
      <c r="BC10" s="246"/>
      <c r="BD10" s="244"/>
      <c r="BE10" s="245"/>
      <c r="BF10" s="245"/>
      <c r="BG10" s="244"/>
      <c r="BH10" s="245"/>
      <c r="BI10" s="248"/>
      <c r="BJ10" s="245"/>
      <c r="BK10" s="245"/>
      <c r="BL10" s="248"/>
      <c r="BM10" s="244"/>
      <c r="BU10" s="233"/>
      <c r="BV10" s="233"/>
      <c r="BW10" s="234"/>
      <c r="BX10" s="234"/>
      <c r="CF10" s="237"/>
      <c r="CG10" s="237"/>
      <c r="CH10" s="237"/>
      <c r="CI10" s="237"/>
      <c r="CJ10" s="237"/>
      <c r="CK10" s="237"/>
      <c r="CL10" s="237"/>
      <c r="CM10" s="237"/>
      <c r="CN10" s="237"/>
      <c r="CO10" s="237"/>
      <c r="CP10" s="237"/>
      <c r="CQ10" s="237"/>
      <c r="CR10" s="237"/>
      <c r="CS10" s="237"/>
      <c r="CT10" s="237"/>
      <c r="CU10" s="237"/>
      <c r="CV10" s="237"/>
      <c r="CW10" s="237"/>
      <c r="CX10" s="237"/>
      <c r="CY10" s="237"/>
      <c r="CZ10" s="237"/>
      <c r="DA10" s="237"/>
      <c r="DB10" s="237"/>
      <c r="DC10" s="237"/>
      <c r="DD10" s="237"/>
      <c r="DE10" s="237"/>
      <c r="DF10" s="237"/>
      <c r="DG10" s="237"/>
      <c r="DH10" s="237"/>
      <c r="DI10" s="237"/>
      <c r="DJ10" s="237"/>
      <c r="DK10" s="237"/>
      <c r="DL10" s="237"/>
      <c r="DM10" s="237"/>
      <c r="DN10" s="237"/>
      <c r="DO10" s="237"/>
      <c r="DP10" s="237"/>
      <c r="DQ10" s="237"/>
      <c r="DR10" s="237"/>
      <c r="DS10" s="237"/>
      <c r="DT10" s="237"/>
      <c r="DU10" s="237"/>
      <c r="DV10" s="237"/>
      <c r="DW10" s="237"/>
      <c r="DX10" s="237"/>
      <c r="DY10" s="237"/>
      <c r="DZ10" s="237"/>
      <c r="EA10" s="237"/>
      <c r="EB10" s="237"/>
      <c r="EC10" s="237"/>
      <c r="ED10" s="237"/>
      <c r="EE10" s="237"/>
      <c r="EF10" s="237"/>
      <c r="EG10" s="237"/>
      <c r="EH10" s="237"/>
      <c r="EI10" s="237"/>
    </row>
    <row r="11" spans="1:139" s="232" customFormat="1" ht="15.75" thickBot="1" x14ac:dyDescent="0.3">
      <c r="A11" s="232" t="s">
        <v>32</v>
      </c>
      <c r="E11" s="258" t="s">
        <v>1481</v>
      </c>
      <c r="F11" s="259"/>
      <c r="X11" s="233"/>
      <c r="AB11" s="234"/>
      <c r="AD11" s="234"/>
      <c r="AI11" s="233"/>
      <c r="AJ11" s="233"/>
      <c r="AK11" s="233"/>
      <c r="AN11" s="234"/>
      <c r="AQ11" s="234"/>
      <c r="AR11" s="234"/>
      <c r="AU11" s="235"/>
      <c r="AW11" s="233"/>
      <c r="AX11" s="233"/>
      <c r="BA11" s="233"/>
      <c r="BB11" s="233"/>
      <c r="BC11" s="234"/>
      <c r="BE11" s="233"/>
      <c r="BF11" s="233"/>
      <c r="BH11" s="233"/>
      <c r="BI11" s="236"/>
      <c r="BJ11" s="233"/>
      <c r="BK11" s="233"/>
      <c r="BL11" s="236"/>
      <c r="BU11" s="233"/>
      <c r="BV11" s="233"/>
      <c r="BW11" s="234"/>
      <c r="BX11" s="234"/>
      <c r="CF11" s="237"/>
      <c r="CG11" s="237"/>
      <c r="CH11" s="237"/>
      <c r="CI11" s="237"/>
      <c r="CJ11" s="237"/>
      <c r="CK11" s="237"/>
      <c r="CL11" s="237"/>
      <c r="CM11" s="237"/>
      <c r="CN11" s="237"/>
      <c r="CO11" s="237"/>
      <c r="CP11" s="237"/>
      <c r="CQ11" s="237"/>
      <c r="CR11" s="237"/>
      <c r="CS11" s="237"/>
      <c r="CT11" s="237"/>
      <c r="CU11" s="237"/>
      <c r="CV11" s="237"/>
      <c r="CW11" s="237"/>
      <c r="CX11" s="237"/>
      <c r="CY11" s="237"/>
      <c r="CZ11" s="237"/>
      <c r="DA11" s="237"/>
      <c r="DB11" s="237"/>
      <c r="DC11" s="237"/>
      <c r="DD11" s="237"/>
      <c r="DE11" s="237"/>
      <c r="DF11" s="237"/>
      <c r="DG11" s="237"/>
      <c r="DH11" s="237"/>
      <c r="DI11" s="237"/>
      <c r="DJ11" s="237"/>
      <c r="DK11" s="237"/>
      <c r="DL11" s="237"/>
      <c r="DM11" s="237"/>
      <c r="DN11" s="237"/>
      <c r="DO11" s="237"/>
      <c r="DP11" s="237"/>
      <c r="DQ11" s="237"/>
      <c r="DR11" s="237"/>
      <c r="DS11" s="237"/>
      <c r="DT11" s="237"/>
      <c r="DU11" s="237"/>
      <c r="DV11" s="237"/>
      <c r="DW11" s="237"/>
      <c r="DX11" s="237"/>
      <c r="DY11" s="237"/>
      <c r="DZ11" s="237"/>
      <c r="EA11" s="237"/>
      <c r="EB11" s="237"/>
      <c r="EC11" s="237"/>
      <c r="ED11" s="237"/>
      <c r="EE11" s="237"/>
      <c r="EF11" s="237"/>
      <c r="EG11" s="237"/>
      <c r="EH11" s="237"/>
      <c r="EI11" s="237"/>
    </row>
    <row r="12" spans="1:139" s="232" customFormat="1" ht="15.75" thickBot="1" x14ac:dyDescent="0.3">
      <c r="A12" s="232" t="s">
        <v>33</v>
      </c>
      <c r="E12" s="258" t="s">
        <v>1482</v>
      </c>
      <c r="F12" s="259"/>
      <c r="X12" s="233"/>
      <c r="AB12" s="234"/>
      <c r="AD12" s="234"/>
      <c r="AI12" s="233"/>
      <c r="AJ12" s="233"/>
      <c r="AK12" s="233"/>
      <c r="AN12" s="234"/>
      <c r="AQ12" s="234"/>
      <c r="AR12" s="234"/>
      <c r="AU12" s="235"/>
      <c r="AW12" s="233"/>
      <c r="AX12" s="233"/>
      <c r="BA12" s="233"/>
      <c r="BB12" s="233"/>
      <c r="BC12" s="234"/>
      <c r="BE12" s="233"/>
      <c r="BF12" s="233"/>
      <c r="BH12" s="233"/>
      <c r="BI12" s="236"/>
      <c r="BJ12" s="233"/>
      <c r="BK12" s="233"/>
      <c r="BL12" s="236"/>
      <c r="BU12" s="233"/>
      <c r="BV12" s="233"/>
      <c r="BW12" s="234"/>
      <c r="BX12" s="234"/>
      <c r="CF12" s="237"/>
      <c r="CG12" s="237"/>
      <c r="CH12" s="237"/>
      <c r="CI12" s="237"/>
      <c r="CJ12" s="237"/>
      <c r="CK12" s="237"/>
      <c r="CL12" s="237"/>
      <c r="CM12" s="237"/>
      <c r="CN12" s="237"/>
      <c r="CO12" s="237"/>
      <c r="CP12" s="237"/>
      <c r="CQ12" s="237"/>
      <c r="CR12" s="237"/>
      <c r="CS12" s="237"/>
      <c r="CT12" s="237"/>
      <c r="CU12" s="237"/>
      <c r="CV12" s="237"/>
      <c r="CW12" s="237"/>
      <c r="CX12" s="237"/>
      <c r="CY12" s="237"/>
      <c r="CZ12" s="237"/>
      <c r="DA12" s="237"/>
      <c r="DB12" s="237"/>
      <c r="DC12" s="237"/>
      <c r="DD12" s="237"/>
      <c r="DE12" s="237"/>
      <c r="DF12" s="237"/>
      <c r="DG12" s="237"/>
      <c r="DH12" s="237"/>
      <c r="DI12" s="237"/>
      <c r="DJ12" s="237"/>
      <c r="DK12" s="237"/>
      <c r="DL12" s="237"/>
      <c r="DM12" s="237"/>
      <c r="DN12" s="237"/>
      <c r="DO12" s="237"/>
      <c r="DP12" s="237"/>
      <c r="DQ12" s="237"/>
      <c r="DR12" s="237"/>
      <c r="DS12" s="237"/>
      <c r="DT12" s="237"/>
      <c r="DU12" s="237"/>
      <c r="DV12" s="237"/>
      <c r="DW12" s="237"/>
      <c r="DX12" s="237"/>
      <c r="DY12" s="237"/>
      <c r="DZ12" s="237"/>
      <c r="EA12" s="237"/>
      <c r="EB12" s="237"/>
      <c r="EC12" s="237"/>
      <c r="ED12" s="237"/>
      <c r="EE12" s="237"/>
      <c r="EF12" s="237"/>
      <c r="EG12" s="237"/>
      <c r="EH12" s="237"/>
      <c r="EI12" s="237"/>
    </row>
    <row r="13" spans="1:139" s="232" customFormat="1" ht="14.25" x14ac:dyDescent="0.25">
      <c r="B13" s="244"/>
      <c r="C13" s="244"/>
      <c r="D13" s="244"/>
      <c r="E13" s="244"/>
      <c r="F13" s="244"/>
      <c r="G13" s="244"/>
      <c r="H13" s="244"/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5"/>
      <c r="Y13" s="244"/>
      <c r="Z13" s="244"/>
      <c r="AA13" s="244"/>
      <c r="AB13" s="246"/>
      <c r="AC13" s="244"/>
      <c r="AD13" s="246"/>
      <c r="AE13" s="244"/>
      <c r="AF13" s="244"/>
      <c r="AG13" s="244"/>
      <c r="AH13" s="244"/>
      <c r="AI13" s="245"/>
      <c r="AJ13" s="245"/>
      <c r="AK13" s="245"/>
      <c r="AL13" s="244"/>
      <c r="AM13" s="244"/>
      <c r="AN13" s="246"/>
      <c r="AO13" s="244"/>
      <c r="AP13" s="244"/>
      <c r="AQ13" s="246"/>
      <c r="AR13" s="246"/>
      <c r="AS13" s="244"/>
      <c r="AT13" s="244"/>
      <c r="AU13" s="247"/>
      <c r="AV13" s="244"/>
      <c r="AW13" s="245"/>
      <c r="AX13" s="245"/>
      <c r="AY13" s="244"/>
      <c r="AZ13" s="244"/>
      <c r="BA13" s="245"/>
      <c r="BB13" s="245"/>
      <c r="BC13" s="246"/>
      <c r="BD13" s="244"/>
      <c r="BE13" s="245"/>
      <c r="BF13" s="245"/>
      <c r="BG13" s="244"/>
      <c r="BH13" s="245"/>
      <c r="BI13" s="248"/>
      <c r="BJ13" s="245"/>
      <c r="BK13" s="245"/>
      <c r="BL13" s="248"/>
      <c r="BU13" s="233"/>
      <c r="BV13" s="233"/>
      <c r="BW13" s="234"/>
      <c r="BX13" s="234"/>
      <c r="CF13" s="237"/>
      <c r="CG13" s="237"/>
      <c r="CH13" s="237"/>
      <c r="CI13" s="237"/>
      <c r="CJ13" s="237"/>
      <c r="CK13" s="237"/>
      <c r="CL13" s="237"/>
      <c r="CM13" s="237"/>
      <c r="CN13" s="237"/>
      <c r="CO13" s="237"/>
      <c r="CP13" s="237"/>
      <c r="CQ13" s="237"/>
      <c r="CR13" s="237"/>
      <c r="CS13" s="237"/>
      <c r="CT13" s="237"/>
      <c r="CU13" s="237"/>
      <c r="CV13" s="237"/>
      <c r="CW13" s="237"/>
      <c r="CX13" s="237"/>
      <c r="CY13" s="237"/>
      <c r="CZ13" s="237"/>
      <c r="DA13" s="237"/>
      <c r="DB13" s="237"/>
      <c r="DC13" s="237"/>
      <c r="DD13" s="237"/>
      <c r="DE13" s="237"/>
      <c r="DF13" s="237"/>
      <c r="DG13" s="237"/>
      <c r="DH13" s="237"/>
      <c r="DI13" s="237"/>
      <c r="DJ13" s="237"/>
      <c r="DK13" s="237"/>
      <c r="DL13" s="237"/>
      <c r="DM13" s="237"/>
      <c r="DN13" s="237"/>
      <c r="DO13" s="237"/>
      <c r="DP13" s="237"/>
      <c r="DQ13" s="237"/>
      <c r="DR13" s="237"/>
      <c r="DS13" s="237"/>
      <c r="DT13" s="237"/>
      <c r="DU13" s="237"/>
      <c r="DV13" s="237"/>
      <c r="DW13" s="237"/>
      <c r="DX13" s="237"/>
      <c r="DY13" s="237"/>
      <c r="DZ13" s="237"/>
      <c r="EA13" s="237"/>
      <c r="EB13" s="237"/>
      <c r="EC13" s="237"/>
      <c r="ED13" s="237"/>
      <c r="EE13" s="237"/>
      <c r="EF13" s="237"/>
      <c r="EG13" s="237"/>
      <c r="EH13" s="237"/>
      <c r="EI13" s="237"/>
    </row>
    <row r="14" spans="1:139" s="232" customFormat="1" ht="15.75" thickBot="1" x14ac:dyDescent="0.3">
      <c r="A14" s="238" t="s">
        <v>81</v>
      </c>
      <c r="B14" s="254"/>
      <c r="C14" s="254"/>
      <c r="D14" s="254"/>
      <c r="E14" s="254"/>
      <c r="F14" s="254"/>
      <c r="G14" s="254"/>
      <c r="H14" s="254"/>
      <c r="I14" s="254"/>
      <c r="J14" s="254"/>
      <c r="K14" s="254"/>
      <c r="L14" s="254"/>
      <c r="M14" s="254"/>
      <c r="N14" s="254"/>
      <c r="O14" s="254"/>
      <c r="P14" s="254"/>
      <c r="Q14" s="254"/>
      <c r="R14" s="254"/>
      <c r="S14" s="254"/>
      <c r="T14" s="254"/>
      <c r="U14" s="254"/>
      <c r="V14" s="254"/>
      <c r="W14" s="254"/>
      <c r="X14" s="255"/>
      <c r="Y14" s="254"/>
      <c r="Z14" s="254"/>
      <c r="AA14" s="254"/>
      <c r="AB14" s="256"/>
      <c r="AC14" s="254"/>
      <c r="AD14" s="256"/>
      <c r="AE14" s="254"/>
      <c r="AF14" s="254"/>
      <c r="AG14" s="254"/>
      <c r="AH14" s="254"/>
      <c r="AI14" s="255"/>
      <c r="AJ14" s="255"/>
      <c r="AK14" s="255"/>
      <c r="AL14" s="254"/>
      <c r="AM14" s="254"/>
      <c r="AN14" s="256"/>
      <c r="AO14" s="254"/>
      <c r="AP14" s="254"/>
      <c r="AQ14" s="256"/>
      <c r="AR14" s="256"/>
      <c r="AS14" s="254"/>
      <c r="AT14" s="254"/>
      <c r="AU14" s="257"/>
      <c r="AV14" s="254"/>
      <c r="AW14" s="255"/>
      <c r="AX14" s="255"/>
      <c r="AY14" s="254"/>
      <c r="AZ14" s="254"/>
      <c r="BA14" s="255"/>
      <c r="BB14" s="255"/>
      <c r="BC14" s="256"/>
      <c r="BD14" s="254"/>
      <c r="BE14" s="255"/>
      <c r="BF14" s="255"/>
      <c r="BG14" s="254"/>
      <c r="BH14" s="255"/>
      <c r="BI14" s="255"/>
      <c r="BJ14" s="255"/>
      <c r="BK14" s="255"/>
      <c r="BL14" s="255"/>
      <c r="BM14" s="254"/>
      <c r="BN14" s="254"/>
      <c r="BO14" s="254"/>
      <c r="BP14" s="254"/>
      <c r="BQ14" s="254"/>
      <c r="BR14" s="254"/>
      <c r="BS14" s="254"/>
      <c r="BT14" s="254"/>
      <c r="BU14" s="255"/>
      <c r="BV14" s="255"/>
      <c r="BW14" s="256"/>
      <c r="BX14" s="256"/>
      <c r="BY14" s="254"/>
      <c r="CF14" s="237"/>
      <c r="CG14" s="237"/>
      <c r="CH14" s="237"/>
      <c r="CI14" s="237"/>
      <c r="CJ14" s="237"/>
      <c r="CK14" s="237"/>
      <c r="CL14" s="237"/>
      <c r="CM14" s="237"/>
      <c r="CN14" s="237"/>
      <c r="CO14" s="237"/>
      <c r="CP14" s="237"/>
      <c r="CQ14" s="237"/>
      <c r="CR14" s="237"/>
      <c r="CS14" s="237"/>
      <c r="CT14" s="237"/>
      <c r="CU14" s="237"/>
      <c r="CV14" s="237"/>
      <c r="CW14" s="237"/>
      <c r="CX14" s="237"/>
      <c r="CY14" s="237"/>
      <c r="CZ14" s="237"/>
      <c r="DA14" s="237"/>
      <c r="DB14" s="237"/>
      <c r="DC14" s="237"/>
      <c r="DD14" s="237"/>
      <c r="DE14" s="237"/>
      <c r="DF14" s="237"/>
      <c r="DG14" s="237"/>
      <c r="DH14" s="237"/>
      <c r="DI14" s="237"/>
      <c r="DJ14" s="237"/>
      <c r="DK14" s="237"/>
      <c r="DL14" s="237"/>
      <c r="DM14" s="237"/>
      <c r="DN14" s="237"/>
      <c r="DO14" s="237"/>
      <c r="DP14" s="237"/>
      <c r="DQ14" s="237"/>
      <c r="DR14" s="237"/>
      <c r="DS14" s="237"/>
      <c r="DT14" s="237"/>
      <c r="DU14" s="237"/>
      <c r="DV14" s="237"/>
      <c r="DW14" s="237"/>
      <c r="DX14" s="237"/>
      <c r="DY14" s="237"/>
      <c r="DZ14" s="237"/>
      <c r="EA14" s="237"/>
      <c r="EB14" s="237"/>
      <c r="EC14" s="237"/>
      <c r="ED14" s="237"/>
      <c r="EE14" s="237"/>
      <c r="EF14" s="237"/>
      <c r="EG14" s="237"/>
      <c r="EH14" s="237"/>
      <c r="EI14" s="237"/>
    </row>
    <row r="15" spans="1:139" ht="13.5" thickBot="1" x14ac:dyDescent="0.3">
      <c r="A15" s="54" t="s">
        <v>16</v>
      </c>
      <c r="B15" s="55" t="s">
        <v>176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7"/>
      <c r="Y15" s="58" t="s">
        <v>82</v>
      </c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60"/>
      <c r="BM15" s="61" t="s">
        <v>83</v>
      </c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3"/>
      <c r="BZ15" s="64" t="s">
        <v>90</v>
      </c>
      <c r="CA15" s="65"/>
      <c r="CB15" s="65"/>
      <c r="CC15" s="65"/>
      <c r="CD15" s="65"/>
      <c r="CE15" s="66"/>
    </row>
    <row r="16" spans="1:139" x14ac:dyDescent="0.25">
      <c r="A16" s="67"/>
      <c r="B16" s="68" t="s">
        <v>48</v>
      </c>
      <c r="C16" s="69"/>
      <c r="D16" s="69"/>
      <c r="E16" s="69"/>
      <c r="F16" s="69"/>
      <c r="G16" s="69"/>
      <c r="H16" s="70"/>
      <c r="I16" s="71" t="s">
        <v>38</v>
      </c>
      <c r="J16" s="72"/>
      <c r="K16" s="72"/>
      <c r="L16" s="73"/>
      <c r="M16" s="74" t="s">
        <v>45</v>
      </c>
      <c r="N16" s="75"/>
      <c r="O16" s="75"/>
      <c r="P16" s="76"/>
      <c r="Q16" s="68" t="s">
        <v>28</v>
      </c>
      <c r="R16" s="69"/>
      <c r="S16" s="69"/>
      <c r="T16" s="69"/>
      <c r="U16" s="69"/>
      <c r="V16" s="69"/>
      <c r="W16" s="69"/>
      <c r="X16" s="70"/>
      <c r="Y16" s="77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9"/>
      <c r="BM16" s="80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2"/>
      <c r="BZ16" s="83"/>
      <c r="CA16" s="84"/>
      <c r="CB16" s="84"/>
      <c r="CC16" s="84"/>
      <c r="CD16" s="84"/>
      <c r="CE16" s="85"/>
    </row>
    <row r="17" spans="1:339" ht="13.5" thickBot="1" x14ac:dyDescent="0.3">
      <c r="A17" s="67"/>
      <c r="B17" s="86"/>
      <c r="C17" s="87"/>
      <c r="D17" s="87"/>
      <c r="E17" s="87"/>
      <c r="F17" s="87"/>
      <c r="G17" s="87"/>
      <c r="H17" s="88"/>
      <c r="I17" s="89"/>
      <c r="J17" s="90"/>
      <c r="K17" s="90"/>
      <c r="L17" s="91"/>
      <c r="M17" s="92"/>
      <c r="N17" s="93"/>
      <c r="O17" s="93"/>
      <c r="P17" s="94"/>
      <c r="Q17" s="86"/>
      <c r="R17" s="87"/>
      <c r="S17" s="87"/>
      <c r="T17" s="87"/>
      <c r="U17" s="87"/>
      <c r="V17" s="87"/>
      <c r="W17" s="87"/>
      <c r="X17" s="88"/>
      <c r="Y17" s="95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7"/>
      <c r="BM17" s="80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2"/>
      <c r="BZ17" s="83"/>
      <c r="CA17" s="84"/>
      <c r="CB17" s="84"/>
      <c r="CC17" s="84"/>
      <c r="CD17" s="84"/>
      <c r="CE17" s="85"/>
    </row>
    <row r="18" spans="1:339" x14ac:dyDescent="0.25">
      <c r="A18" s="67"/>
      <c r="B18" s="86"/>
      <c r="C18" s="87"/>
      <c r="D18" s="87"/>
      <c r="E18" s="87"/>
      <c r="F18" s="87"/>
      <c r="G18" s="87"/>
      <c r="H18" s="88"/>
      <c r="I18" s="89"/>
      <c r="J18" s="90"/>
      <c r="K18" s="90"/>
      <c r="L18" s="91"/>
      <c r="M18" s="92"/>
      <c r="N18" s="93"/>
      <c r="O18" s="93"/>
      <c r="P18" s="94"/>
      <c r="Q18" s="86"/>
      <c r="R18" s="87"/>
      <c r="S18" s="87"/>
      <c r="T18" s="87"/>
      <c r="U18" s="87"/>
      <c r="V18" s="87"/>
      <c r="W18" s="87"/>
      <c r="X18" s="88"/>
      <c r="Y18" s="98" t="s">
        <v>75</v>
      </c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100"/>
      <c r="AL18" s="101" t="s">
        <v>174</v>
      </c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3"/>
      <c r="BC18" s="101" t="s">
        <v>76</v>
      </c>
      <c r="BD18" s="102"/>
      <c r="BE18" s="102"/>
      <c r="BF18" s="102"/>
      <c r="BG18" s="102"/>
      <c r="BH18" s="103"/>
      <c r="BI18" s="104" t="s">
        <v>77</v>
      </c>
      <c r="BJ18" s="105" t="s">
        <v>78</v>
      </c>
      <c r="BK18" s="106"/>
      <c r="BL18" s="107"/>
      <c r="BM18" s="80" t="s">
        <v>1</v>
      </c>
      <c r="BN18" s="81" t="s">
        <v>17</v>
      </c>
      <c r="BO18" s="108" t="s">
        <v>21</v>
      </c>
      <c r="BP18" s="108"/>
      <c r="BQ18" s="108"/>
      <c r="BR18" s="108" t="s">
        <v>24</v>
      </c>
      <c r="BS18" s="108"/>
      <c r="BT18" s="81" t="s">
        <v>42</v>
      </c>
      <c r="BU18" s="109" t="s">
        <v>40</v>
      </c>
      <c r="BV18" s="109" t="s">
        <v>41</v>
      </c>
      <c r="BW18" s="108" t="s">
        <v>27</v>
      </c>
      <c r="BX18" s="108"/>
      <c r="BY18" s="110"/>
      <c r="BZ18" s="83"/>
      <c r="CA18" s="84"/>
      <c r="CB18" s="84"/>
      <c r="CC18" s="84"/>
      <c r="CD18" s="84"/>
      <c r="CE18" s="85"/>
    </row>
    <row r="19" spans="1:339" x14ac:dyDescent="0.25">
      <c r="A19" s="67"/>
      <c r="B19" s="86"/>
      <c r="C19" s="87"/>
      <c r="D19" s="87"/>
      <c r="E19" s="87"/>
      <c r="F19" s="87"/>
      <c r="G19" s="87"/>
      <c r="H19" s="88"/>
      <c r="I19" s="89" t="s">
        <v>36</v>
      </c>
      <c r="J19" s="90" t="s">
        <v>37</v>
      </c>
      <c r="K19" s="90"/>
      <c r="L19" s="91" t="s">
        <v>43</v>
      </c>
      <c r="M19" s="92" t="s">
        <v>44</v>
      </c>
      <c r="N19" s="93" t="s">
        <v>30</v>
      </c>
      <c r="O19" s="93" t="s">
        <v>46</v>
      </c>
      <c r="P19" s="94" t="s">
        <v>47</v>
      </c>
      <c r="Q19" s="86" t="s">
        <v>29</v>
      </c>
      <c r="R19" s="87" t="s">
        <v>37</v>
      </c>
      <c r="S19" s="87"/>
      <c r="T19" s="87" t="s">
        <v>52</v>
      </c>
      <c r="U19" s="87" t="s">
        <v>49</v>
      </c>
      <c r="V19" s="87" t="s">
        <v>51</v>
      </c>
      <c r="W19" s="87" t="s">
        <v>2</v>
      </c>
      <c r="X19" s="111" t="s">
        <v>50</v>
      </c>
      <c r="Y19" s="112" t="s">
        <v>53</v>
      </c>
      <c r="Z19" s="113" t="s">
        <v>3</v>
      </c>
      <c r="AA19" s="113" t="s">
        <v>54</v>
      </c>
      <c r="AB19" s="114" t="s">
        <v>9</v>
      </c>
      <c r="AC19" s="113" t="s">
        <v>55</v>
      </c>
      <c r="AD19" s="114" t="s">
        <v>56</v>
      </c>
      <c r="AE19" s="113" t="s">
        <v>11</v>
      </c>
      <c r="AF19" s="113" t="s">
        <v>4</v>
      </c>
      <c r="AG19" s="113" t="s">
        <v>5</v>
      </c>
      <c r="AH19" s="113" t="s">
        <v>57</v>
      </c>
      <c r="AI19" s="115" t="s">
        <v>58</v>
      </c>
      <c r="AJ19" s="115" t="s">
        <v>59</v>
      </c>
      <c r="AK19" s="116" t="s">
        <v>60</v>
      </c>
      <c r="AL19" s="117" t="s">
        <v>61</v>
      </c>
      <c r="AM19" s="118" t="s">
        <v>62</v>
      </c>
      <c r="AN19" s="119" t="s">
        <v>63</v>
      </c>
      <c r="AO19" s="118" t="s">
        <v>55</v>
      </c>
      <c r="AP19" s="118" t="s">
        <v>10</v>
      </c>
      <c r="AQ19" s="119" t="s">
        <v>65</v>
      </c>
      <c r="AR19" s="119"/>
      <c r="AS19" s="118" t="s">
        <v>66</v>
      </c>
      <c r="AT19" s="118"/>
      <c r="AU19" s="118" t="s">
        <v>69</v>
      </c>
      <c r="AV19" s="118"/>
      <c r="AW19" s="118"/>
      <c r="AX19" s="118"/>
      <c r="AY19" s="118" t="s">
        <v>70</v>
      </c>
      <c r="AZ19" s="118"/>
      <c r="BA19" s="118"/>
      <c r="BB19" s="120"/>
      <c r="BC19" s="117" t="s">
        <v>73</v>
      </c>
      <c r="BD19" s="118"/>
      <c r="BE19" s="118"/>
      <c r="BF19" s="118" t="s">
        <v>74</v>
      </c>
      <c r="BG19" s="118"/>
      <c r="BH19" s="120"/>
      <c r="BI19" s="121"/>
      <c r="BJ19" s="122" t="s">
        <v>35</v>
      </c>
      <c r="BK19" s="123"/>
      <c r="BL19" s="124"/>
      <c r="BM19" s="80"/>
      <c r="BN19" s="81"/>
      <c r="BO19" s="108"/>
      <c r="BP19" s="108"/>
      <c r="BQ19" s="108"/>
      <c r="BR19" s="108"/>
      <c r="BS19" s="108"/>
      <c r="BT19" s="81"/>
      <c r="BU19" s="109"/>
      <c r="BV19" s="109"/>
      <c r="BW19" s="108"/>
      <c r="BX19" s="108"/>
      <c r="BY19" s="110"/>
      <c r="BZ19" s="83"/>
      <c r="CA19" s="84"/>
      <c r="CB19" s="84"/>
      <c r="CC19" s="84"/>
      <c r="CD19" s="84"/>
      <c r="CE19" s="85"/>
    </row>
    <row r="20" spans="1:339" ht="39" thickBot="1" x14ac:dyDescent="0.3">
      <c r="A20" s="125"/>
      <c r="B20" s="126" t="s">
        <v>6</v>
      </c>
      <c r="C20" s="127" t="s">
        <v>7</v>
      </c>
      <c r="D20" s="127" t="s">
        <v>0</v>
      </c>
      <c r="E20" s="127" t="s">
        <v>1</v>
      </c>
      <c r="F20" s="127" t="s">
        <v>2</v>
      </c>
      <c r="G20" s="127" t="s">
        <v>8</v>
      </c>
      <c r="H20" s="128" t="s">
        <v>43</v>
      </c>
      <c r="I20" s="129"/>
      <c r="J20" s="130" t="s">
        <v>18</v>
      </c>
      <c r="K20" s="130" t="s">
        <v>19</v>
      </c>
      <c r="L20" s="131"/>
      <c r="M20" s="132"/>
      <c r="N20" s="133"/>
      <c r="O20" s="133"/>
      <c r="P20" s="134"/>
      <c r="Q20" s="135"/>
      <c r="R20" s="127" t="s">
        <v>18</v>
      </c>
      <c r="S20" s="127" t="s">
        <v>19</v>
      </c>
      <c r="T20" s="136"/>
      <c r="U20" s="136"/>
      <c r="V20" s="136"/>
      <c r="W20" s="136"/>
      <c r="X20" s="137"/>
      <c r="Y20" s="138"/>
      <c r="Z20" s="139"/>
      <c r="AA20" s="139"/>
      <c r="AB20" s="140"/>
      <c r="AC20" s="139"/>
      <c r="AD20" s="140"/>
      <c r="AE20" s="139"/>
      <c r="AF20" s="139"/>
      <c r="AG20" s="139"/>
      <c r="AH20" s="139"/>
      <c r="AI20" s="141"/>
      <c r="AJ20" s="141"/>
      <c r="AK20" s="142"/>
      <c r="AL20" s="143"/>
      <c r="AM20" s="144"/>
      <c r="AN20" s="145"/>
      <c r="AO20" s="144"/>
      <c r="AP20" s="144"/>
      <c r="AQ20" s="146" t="s">
        <v>64</v>
      </c>
      <c r="AR20" s="146" t="s">
        <v>11</v>
      </c>
      <c r="AS20" s="147" t="s">
        <v>12</v>
      </c>
      <c r="AT20" s="147" t="s">
        <v>11</v>
      </c>
      <c r="AU20" s="148" t="s">
        <v>67</v>
      </c>
      <c r="AV20" s="147" t="s">
        <v>68</v>
      </c>
      <c r="AW20" s="149" t="s">
        <v>13</v>
      </c>
      <c r="AX20" s="149" t="s">
        <v>14</v>
      </c>
      <c r="AY20" s="147" t="s">
        <v>67</v>
      </c>
      <c r="AZ20" s="147" t="s">
        <v>68</v>
      </c>
      <c r="BA20" s="149" t="s">
        <v>13</v>
      </c>
      <c r="BB20" s="150" t="s">
        <v>14</v>
      </c>
      <c r="BC20" s="151" t="s">
        <v>71</v>
      </c>
      <c r="BD20" s="147" t="s">
        <v>72</v>
      </c>
      <c r="BE20" s="149" t="s">
        <v>34</v>
      </c>
      <c r="BF20" s="149" t="s">
        <v>71</v>
      </c>
      <c r="BG20" s="147" t="s">
        <v>72</v>
      </c>
      <c r="BH20" s="150" t="s">
        <v>34</v>
      </c>
      <c r="BI20" s="152"/>
      <c r="BJ20" s="153" t="s">
        <v>39</v>
      </c>
      <c r="BK20" s="149" t="s">
        <v>79</v>
      </c>
      <c r="BL20" s="149" t="s">
        <v>80</v>
      </c>
      <c r="BM20" s="154"/>
      <c r="BN20" s="155"/>
      <c r="BO20" s="156" t="s">
        <v>18</v>
      </c>
      <c r="BP20" s="156" t="s">
        <v>19</v>
      </c>
      <c r="BQ20" s="156" t="s">
        <v>20</v>
      </c>
      <c r="BR20" s="156" t="s">
        <v>22</v>
      </c>
      <c r="BS20" s="157" t="s">
        <v>23</v>
      </c>
      <c r="BT20" s="155"/>
      <c r="BU20" s="158"/>
      <c r="BV20" s="158"/>
      <c r="BW20" s="159" t="s">
        <v>18</v>
      </c>
      <c r="BX20" s="159" t="s">
        <v>26</v>
      </c>
      <c r="BY20" s="160" t="s">
        <v>25</v>
      </c>
      <c r="BZ20" s="161" t="s">
        <v>84</v>
      </c>
      <c r="CA20" s="162" t="s">
        <v>85</v>
      </c>
      <c r="CB20" s="163" t="s">
        <v>86</v>
      </c>
      <c r="CC20" s="163" t="s">
        <v>87</v>
      </c>
      <c r="CD20" s="163" t="s">
        <v>88</v>
      </c>
      <c r="CE20" s="164" t="s">
        <v>89</v>
      </c>
    </row>
    <row r="21" spans="1:339" s="46" customFormat="1" ht="26.25" thickBot="1" x14ac:dyDescent="0.3">
      <c r="A21" s="165" t="s">
        <v>91</v>
      </c>
      <c r="B21" s="166" t="s">
        <v>92</v>
      </c>
      <c r="C21" s="166" t="s">
        <v>93</v>
      </c>
      <c r="D21" s="167" t="s">
        <v>94</v>
      </c>
      <c r="E21" s="166" t="s">
        <v>95</v>
      </c>
      <c r="F21" s="166" t="s">
        <v>96</v>
      </c>
      <c r="G21" s="166" t="s">
        <v>97</v>
      </c>
      <c r="H21" s="166" t="s">
        <v>98</v>
      </c>
      <c r="I21" s="166" t="s">
        <v>99</v>
      </c>
      <c r="J21" s="166" t="s">
        <v>100</v>
      </c>
      <c r="K21" s="166" t="s">
        <v>101</v>
      </c>
      <c r="L21" s="166" t="s">
        <v>102</v>
      </c>
      <c r="M21" s="166" t="s">
        <v>103</v>
      </c>
      <c r="N21" s="166" t="s">
        <v>104</v>
      </c>
      <c r="O21" s="166" t="s">
        <v>105</v>
      </c>
      <c r="P21" s="166" t="s">
        <v>106</v>
      </c>
      <c r="Q21" s="166" t="s">
        <v>107</v>
      </c>
      <c r="R21" s="166" t="s">
        <v>108</v>
      </c>
      <c r="S21" s="166" t="s">
        <v>109</v>
      </c>
      <c r="T21" s="166" t="s">
        <v>110</v>
      </c>
      <c r="U21" s="166" t="s">
        <v>111</v>
      </c>
      <c r="V21" s="166" t="s">
        <v>112</v>
      </c>
      <c r="W21" s="166" t="s">
        <v>113</v>
      </c>
      <c r="X21" s="168" t="s">
        <v>116</v>
      </c>
      <c r="Y21" s="166" t="s">
        <v>114</v>
      </c>
      <c r="Z21" s="166" t="s">
        <v>115</v>
      </c>
      <c r="AA21" s="166" t="s">
        <v>117</v>
      </c>
      <c r="AB21" s="169" t="s">
        <v>118</v>
      </c>
      <c r="AC21" s="166" t="s">
        <v>119</v>
      </c>
      <c r="AD21" s="169" t="s">
        <v>120</v>
      </c>
      <c r="AE21" s="166" t="s">
        <v>121</v>
      </c>
      <c r="AF21" s="166" t="s">
        <v>122</v>
      </c>
      <c r="AG21" s="166" t="s">
        <v>123</v>
      </c>
      <c r="AH21" s="166" t="s">
        <v>124</v>
      </c>
      <c r="AI21" s="168" t="s">
        <v>125</v>
      </c>
      <c r="AJ21" s="168" t="s">
        <v>126</v>
      </c>
      <c r="AK21" s="168" t="s">
        <v>127</v>
      </c>
      <c r="AL21" s="166" t="s">
        <v>128</v>
      </c>
      <c r="AM21" s="166" t="s">
        <v>129</v>
      </c>
      <c r="AN21" s="169" t="s">
        <v>130</v>
      </c>
      <c r="AO21" s="166" t="s">
        <v>131</v>
      </c>
      <c r="AP21" s="166" t="s">
        <v>132</v>
      </c>
      <c r="AQ21" s="169" t="s">
        <v>173</v>
      </c>
      <c r="AR21" s="169" t="s">
        <v>133</v>
      </c>
      <c r="AS21" s="166" t="s">
        <v>134</v>
      </c>
      <c r="AT21" s="166" t="s">
        <v>135</v>
      </c>
      <c r="AU21" s="170" t="s">
        <v>136</v>
      </c>
      <c r="AV21" s="166" t="s">
        <v>137</v>
      </c>
      <c r="AW21" s="168" t="s">
        <v>138</v>
      </c>
      <c r="AX21" s="168" t="s">
        <v>139</v>
      </c>
      <c r="AY21" s="166" t="s">
        <v>140</v>
      </c>
      <c r="AZ21" s="166" t="s">
        <v>141</v>
      </c>
      <c r="BA21" s="168" t="s">
        <v>142</v>
      </c>
      <c r="BB21" s="168" t="s">
        <v>169</v>
      </c>
      <c r="BC21" s="169" t="s">
        <v>143</v>
      </c>
      <c r="BD21" s="166" t="s">
        <v>144</v>
      </c>
      <c r="BE21" s="168" t="s">
        <v>145</v>
      </c>
      <c r="BF21" s="168" t="s">
        <v>146</v>
      </c>
      <c r="BG21" s="166" t="s">
        <v>147</v>
      </c>
      <c r="BH21" s="168" t="s">
        <v>148</v>
      </c>
      <c r="BI21" s="280" t="s">
        <v>170</v>
      </c>
      <c r="BJ21" s="168" t="s">
        <v>149</v>
      </c>
      <c r="BK21" s="168" t="s">
        <v>150</v>
      </c>
      <c r="BL21" s="281" t="s">
        <v>172</v>
      </c>
      <c r="BM21" s="171" t="s">
        <v>151</v>
      </c>
      <c r="BN21" s="171" t="s">
        <v>152</v>
      </c>
      <c r="BO21" s="171" t="s">
        <v>153</v>
      </c>
      <c r="BP21" s="171" t="s">
        <v>154</v>
      </c>
      <c r="BQ21" s="171" t="s">
        <v>155</v>
      </c>
      <c r="BR21" s="171" t="s">
        <v>156</v>
      </c>
      <c r="BS21" s="171" t="s">
        <v>157</v>
      </c>
      <c r="BT21" s="171" t="s">
        <v>158</v>
      </c>
      <c r="BU21" s="172" t="s">
        <v>159</v>
      </c>
      <c r="BV21" s="172" t="s">
        <v>160</v>
      </c>
      <c r="BW21" s="173" t="s">
        <v>161</v>
      </c>
      <c r="BX21" s="173" t="s">
        <v>162</v>
      </c>
      <c r="BY21" s="171" t="s">
        <v>163</v>
      </c>
      <c r="BZ21" s="171" t="s">
        <v>164</v>
      </c>
      <c r="CA21" s="171" t="s">
        <v>165</v>
      </c>
      <c r="CB21" s="171" t="s">
        <v>166</v>
      </c>
      <c r="CC21" s="171" t="s">
        <v>167</v>
      </c>
      <c r="CD21" s="171" t="s">
        <v>168</v>
      </c>
      <c r="CE21" s="174" t="s">
        <v>171</v>
      </c>
      <c r="CF21" s="175"/>
      <c r="CG21" s="175"/>
      <c r="CH21" s="175"/>
      <c r="CI21" s="175"/>
      <c r="CJ21" s="175"/>
      <c r="CK21" s="175"/>
      <c r="CL21" s="175"/>
      <c r="CM21" s="175"/>
      <c r="CN21" s="175"/>
      <c r="CO21" s="175"/>
      <c r="CP21" s="175"/>
      <c r="CQ21" s="175"/>
      <c r="CR21" s="175"/>
      <c r="CS21" s="175"/>
      <c r="CT21" s="175"/>
      <c r="CU21" s="175"/>
      <c r="CV21" s="175"/>
      <c r="CW21" s="175"/>
      <c r="CX21" s="175"/>
      <c r="CY21" s="175"/>
      <c r="CZ21" s="175"/>
      <c r="DA21" s="175"/>
      <c r="DB21" s="175"/>
      <c r="DC21" s="175"/>
      <c r="DD21" s="175"/>
      <c r="DE21" s="175"/>
      <c r="DF21" s="175"/>
      <c r="DG21" s="175"/>
      <c r="DH21" s="175"/>
      <c r="DI21" s="175"/>
      <c r="DJ21" s="175"/>
      <c r="DK21" s="175"/>
      <c r="DL21" s="175"/>
      <c r="DM21" s="175"/>
      <c r="DN21" s="175"/>
      <c r="DO21" s="175"/>
      <c r="DP21" s="175"/>
      <c r="DQ21" s="175"/>
      <c r="DR21" s="175"/>
      <c r="DS21" s="175"/>
      <c r="DT21" s="175"/>
      <c r="DU21" s="175"/>
      <c r="DV21" s="175"/>
      <c r="DW21" s="175"/>
      <c r="DX21" s="175"/>
      <c r="DY21" s="175"/>
      <c r="DZ21" s="175"/>
      <c r="EA21" s="175"/>
      <c r="EB21" s="175"/>
      <c r="EC21" s="175"/>
      <c r="ED21" s="175"/>
      <c r="EE21" s="175"/>
      <c r="EF21" s="175"/>
      <c r="EG21" s="175"/>
      <c r="EH21" s="175"/>
      <c r="EI21" s="175"/>
    </row>
    <row r="22" spans="1:339" s="182" customFormat="1" ht="25.5" x14ac:dyDescent="0.25">
      <c r="A22" s="26">
        <v>1</v>
      </c>
      <c r="B22" s="188"/>
      <c r="C22" s="25" t="s">
        <v>203</v>
      </c>
      <c r="D22" s="25"/>
      <c r="E22" s="25" t="s">
        <v>204</v>
      </c>
      <c r="F22" s="188" t="s">
        <v>215</v>
      </c>
      <c r="G22" s="23">
        <v>12753</v>
      </c>
      <c r="H22" s="23">
        <v>12754</v>
      </c>
      <c r="I22" s="23">
        <v>12755</v>
      </c>
      <c r="J22" s="23">
        <v>12756</v>
      </c>
      <c r="K22" s="23">
        <v>12757</v>
      </c>
      <c r="L22" s="23">
        <v>12758</v>
      </c>
      <c r="M22" s="23">
        <v>12759</v>
      </c>
      <c r="N22" s="23">
        <v>12760</v>
      </c>
      <c r="O22" s="23">
        <v>12761</v>
      </c>
      <c r="P22" s="23">
        <v>12762</v>
      </c>
      <c r="Q22" s="23">
        <v>12763</v>
      </c>
      <c r="R22" s="23">
        <v>12764</v>
      </c>
      <c r="S22" s="23">
        <v>12765</v>
      </c>
      <c r="T22" s="23">
        <v>12766</v>
      </c>
      <c r="U22" s="23">
        <v>12767</v>
      </c>
      <c r="V22" s="23">
        <v>12768</v>
      </c>
      <c r="W22" s="23">
        <v>12769</v>
      </c>
      <c r="X22" s="22">
        <v>12770</v>
      </c>
      <c r="Y22" s="25" t="s">
        <v>205</v>
      </c>
      <c r="Z22" s="188" t="s">
        <v>206</v>
      </c>
      <c r="AA22" s="26" t="s">
        <v>207</v>
      </c>
      <c r="AB22" s="24"/>
      <c r="AC22" s="25" t="s">
        <v>208</v>
      </c>
      <c r="AD22" s="24">
        <v>44174</v>
      </c>
      <c r="AE22" s="24">
        <v>44263</v>
      </c>
      <c r="AF22" s="25" t="s">
        <v>209</v>
      </c>
      <c r="AG22" s="25" t="s">
        <v>210</v>
      </c>
      <c r="AH22" s="25" t="s">
        <v>211</v>
      </c>
      <c r="AI22" s="22">
        <v>570488.09</v>
      </c>
      <c r="AJ22" s="191">
        <v>1704</v>
      </c>
      <c r="AK22" s="22">
        <v>572192.09</v>
      </c>
      <c r="AL22" s="176" t="s">
        <v>178</v>
      </c>
      <c r="AM22" s="176" t="s">
        <v>184</v>
      </c>
      <c r="AN22" s="15">
        <v>44294</v>
      </c>
      <c r="AO22" s="176">
        <v>13038</v>
      </c>
      <c r="AP22" s="176" t="s">
        <v>212</v>
      </c>
      <c r="AQ22" s="15">
        <v>44264</v>
      </c>
      <c r="AR22" s="15">
        <v>44353</v>
      </c>
      <c r="AS22" s="176"/>
      <c r="AT22" s="176"/>
      <c r="AU22" s="177"/>
      <c r="AV22" s="176"/>
      <c r="AW22" s="10"/>
      <c r="AX22" s="10"/>
      <c r="AY22" s="176"/>
      <c r="AZ22" s="176"/>
      <c r="BA22" s="10"/>
      <c r="BB22" s="10"/>
      <c r="BC22" s="15"/>
      <c r="BD22" s="176"/>
      <c r="BE22" s="10"/>
      <c r="BF22" s="10"/>
      <c r="BG22" s="176"/>
      <c r="BH22" s="10"/>
      <c r="BI22" s="278">
        <f>$AK$22+AW22-AX22</f>
        <v>572192.09</v>
      </c>
      <c r="BJ22" s="12">
        <v>199070.7</v>
      </c>
      <c r="BK22" s="12">
        <v>340447.26</v>
      </c>
      <c r="BL22" s="279">
        <f>BJ22+BK22</f>
        <v>539517.96</v>
      </c>
      <c r="BM22" s="26"/>
      <c r="BN22" s="26"/>
      <c r="BO22" s="9">
        <v>44524</v>
      </c>
      <c r="BP22" s="17">
        <v>44583</v>
      </c>
      <c r="BQ22" s="21"/>
      <c r="BR22" s="25"/>
      <c r="BS22" s="24">
        <v>44524</v>
      </c>
      <c r="BT22" s="24"/>
      <c r="BU22" s="24"/>
      <c r="BV22" s="24"/>
      <c r="BW22" s="17"/>
      <c r="BX22" s="17"/>
      <c r="BY22" s="21"/>
      <c r="BZ22" s="180"/>
      <c r="CA22" s="180"/>
      <c r="CB22" s="180"/>
      <c r="CC22" s="180"/>
      <c r="CD22" s="180"/>
      <c r="CE22" s="18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181"/>
      <c r="EK22" s="181"/>
      <c r="EL22" s="181"/>
      <c r="EM22" s="181"/>
      <c r="EN22" s="181"/>
      <c r="EO22" s="181"/>
      <c r="EP22" s="181"/>
      <c r="EQ22" s="181"/>
      <c r="ER22" s="181"/>
      <c r="ES22" s="181"/>
      <c r="ET22" s="181"/>
      <c r="EU22" s="181"/>
      <c r="EV22" s="181"/>
      <c r="EW22" s="181"/>
      <c r="EX22" s="181"/>
      <c r="EY22" s="181"/>
      <c r="EZ22" s="181"/>
      <c r="FA22" s="181"/>
      <c r="FB22" s="181"/>
      <c r="FC22" s="181"/>
      <c r="FD22" s="181"/>
      <c r="FE22" s="181"/>
      <c r="FF22" s="181"/>
      <c r="FG22" s="181"/>
      <c r="FH22" s="181"/>
      <c r="FI22" s="181"/>
      <c r="FJ22" s="181"/>
      <c r="FK22" s="181"/>
      <c r="FL22" s="181"/>
      <c r="FM22" s="181"/>
      <c r="FN22" s="181"/>
      <c r="FO22" s="181"/>
      <c r="FP22" s="181"/>
      <c r="FQ22" s="181"/>
      <c r="FR22" s="181"/>
      <c r="FS22" s="181"/>
      <c r="FT22" s="181"/>
      <c r="FU22" s="181"/>
      <c r="FV22" s="181"/>
      <c r="FW22" s="181"/>
      <c r="FX22" s="181"/>
      <c r="FY22" s="181"/>
      <c r="FZ22" s="181"/>
      <c r="GA22" s="181"/>
      <c r="GB22" s="181"/>
      <c r="GC22" s="181"/>
      <c r="GD22" s="181"/>
      <c r="GE22" s="181"/>
      <c r="GF22" s="181"/>
      <c r="GG22" s="181"/>
      <c r="GH22" s="181"/>
      <c r="GI22" s="181"/>
      <c r="GJ22" s="181"/>
      <c r="GK22" s="181"/>
      <c r="GL22" s="181"/>
      <c r="GM22" s="181"/>
      <c r="GN22" s="181"/>
      <c r="GO22" s="181"/>
      <c r="GP22" s="181"/>
      <c r="GQ22" s="181"/>
      <c r="GR22" s="181"/>
      <c r="GS22" s="181"/>
      <c r="GT22" s="181"/>
      <c r="GU22" s="181"/>
      <c r="GV22" s="181"/>
      <c r="GW22" s="181"/>
      <c r="GX22" s="181"/>
      <c r="GY22" s="181"/>
      <c r="GZ22" s="181"/>
      <c r="HA22" s="181"/>
      <c r="HB22" s="181"/>
      <c r="HC22" s="181"/>
      <c r="HD22" s="181"/>
      <c r="HE22" s="181"/>
      <c r="HF22" s="181"/>
      <c r="HG22" s="181"/>
      <c r="HH22" s="181"/>
      <c r="HI22" s="181"/>
      <c r="HJ22" s="181"/>
      <c r="HK22" s="181"/>
      <c r="HL22" s="181"/>
      <c r="HM22" s="181"/>
      <c r="HN22" s="181"/>
      <c r="HO22" s="181"/>
      <c r="HP22" s="181"/>
      <c r="HQ22" s="181"/>
      <c r="HR22" s="181"/>
      <c r="HS22" s="181"/>
      <c r="HT22" s="181"/>
      <c r="HU22" s="181"/>
      <c r="HV22" s="181"/>
      <c r="HW22" s="181"/>
      <c r="HX22" s="181"/>
      <c r="HY22" s="181"/>
      <c r="HZ22" s="181"/>
      <c r="IA22" s="181"/>
      <c r="IB22" s="181"/>
      <c r="IC22" s="181"/>
      <c r="ID22" s="181"/>
      <c r="IE22" s="181"/>
      <c r="IF22" s="181"/>
      <c r="IG22" s="181"/>
      <c r="IH22" s="181"/>
      <c r="II22" s="181"/>
      <c r="IJ22" s="181"/>
      <c r="IK22" s="181"/>
      <c r="IL22" s="181"/>
      <c r="IM22" s="181"/>
      <c r="IN22" s="181"/>
      <c r="IO22" s="181"/>
      <c r="IP22" s="181"/>
      <c r="IQ22" s="181"/>
      <c r="IR22" s="181"/>
      <c r="IS22" s="181"/>
      <c r="IT22" s="181"/>
      <c r="IU22" s="181"/>
      <c r="IV22" s="181"/>
      <c r="IW22" s="181"/>
      <c r="IX22" s="181"/>
      <c r="IY22" s="181"/>
      <c r="IZ22" s="181"/>
      <c r="JA22" s="181"/>
      <c r="JB22" s="181"/>
      <c r="JC22" s="181"/>
      <c r="JD22" s="181"/>
      <c r="JE22" s="181"/>
      <c r="JF22" s="181"/>
      <c r="JG22" s="181"/>
      <c r="JH22" s="181"/>
      <c r="JI22" s="181"/>
      <c r="JJ22" s="181"/>
      <c r="JK22" s="181"/>
      <c r="JL22" s="181"/>
      <c r="JM22" s="181"/>
      <c r="JN22" s="181"/>
      <c r="JO22" s="181"/>
      <c r="JP22" s="181"/>
      <c r="JQ22" s="181"/>
      <c r="JR22" s="181"/>
      <c r="JS22" s="181"/>
      <c r="JT22" s="181"/>
      <c r="JU22" s="181"/>
      <c r="JV22" s="181"/>
      <c r="JW22" s="181"/>
      <c r="JX22" s="181"/>
      <c r="JY22" s="181"/>
      <c r="JZ22" s="181"/>
      <c r="KA22" s="181"/>
      <c r="KB22" s="181"/>
      <c r="KC22" s="181"/>
      <c r="KD22" s="181"/>
      <c r="KE22" s="181"/>
      <c r="KF22" s="181"/>
      <c r="KG22" s="181"/>
      <c r="KH22" s="181"/>
      <c r="KI22" s="181"/>
      <c r="KJ22" s="181"/>
      <c r="KK22" s="181"/>
      <c r="KL22" s="181"/>
      <c r="KM22" s="181"/>
      <c r="KN22" s="181"/>
      <c r="KO22" s="181"/>
      <c r="KP22" s="181"/>
      <c r="KQ22" s="181"/>
      <c r="KR22" s="181"/>
      <c r="KS22" s="181"/>
      <c r="KT22" s="181"/>
      <c r="KU22" s="181"/>
      <c r="KV22" s="181"/>
      <c r="KW22" s="181"/>
      <c r="KX22" s="181"/>
      <c r="KY22" s="181"/>
      <c r="KZ22" s="181"/>
      <c r="LA22" s="181"/>
      <c r="LB22" s="181"/>
      <c r="LC22" s="181"/>
      <c r="LD22" s="181"/>
      <c r="LE22" s="181"/>
      <c r="LF22" s="181"/>
      <c r="LG22" s="181"/>
      <c r="LH22" s="181"/>
      <c r="LI22" s="181"/>
      <c r="LJ22" s="181"/>
      <c r="LK22" s="181"/>
      <c r="LL22" s="181"/>
      <c r="LM22" s="181"/>
      <c r="LN22" s="181"/>
      <c r="LO22" s="181"/>
      <c r="LP22" s="181"/>
      <c r="LQ22" s="181"/>
      <c r="LR22" s="181"/>
      <c r="LS22" s="181"/>
      <c r="LT22" s="181"/>
      <c r="LU22" s="181"/>
      <c r="LV22" s="181"/>
      <c r="LW22" s="181"/>
      <c r="LX22" s="181"/>
      <c r="LY22" s="181"/>
      <c r="LZ22" s="181"/>
      <c r="MA22" s="181"/>
    </row>
    <row r="23" spans="1:339" s="182" customFormat="1" ht="25.5" x14ac:dyDescent="0.25">
      <c r="A23" s="194"/>
      <c r="B23" s="260"/>
      <c r="C23" s="261"/>
      <c r="D23" s="261"/>
      <c r="E23" s="261"/>
      <c r="F23" s="260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262"/>
      <c r="Y23" s="261"/>
      <c r="Z23" s="260"/>
      <c r="AA23" s="194"/>
      <c r="AB23" s="263"/>
      <c r="AC23" s="261"/>
      <c r="AD23" s="263"/>
      <c r="AE23" s="263"/>
      <c r="AF23" s="261"/>
      <c r="AG23" s="261"/>
      <c r="AH23" s="261"/>
      <c r="AI23" s="262"/>
      <c r="AJ23" s="264"/>
      <c r="AK23" s="262"/>
      <c r="AL23" s="33" t="s">
        <v>178</v>
      </c>
      <c r="AM23" s="33" t="s">
        <v>185</v>
      </c>
      <c r="AN23" s="5">
        <v>44348</v>
      </c>
      <c r="AO23" s="33">
        <v>13052</v>
      </c>
      <c r="AP23" s="33" t="s">
        <v>212</v>
      </c>
      <c r="AQ23" s="5">
        <v>44354</v>
      </c>
      <c r="AR23" s="5">
        <v>44443</v>
      </c>
      <c r="AS23" s="33"/>
      <c r="AT23" s="33"/>
      <c r="AU23" s="29"/>
      <c r="AV23" s="33"/>
      <c r="AW23" s="8"/>
      <c r="AX23" s="8"/>
      <c r="AY23" s="33"/>
      <c r="AZ23" s="33"/>
      <c r="BA23" s="8"/>
      <c r="BB23" s="8"/>
      <c r="BC23" s="5"/>
      <c r="BD23" s="33"/>
      <c r="BE23" s="8"/>
      <c r="BF23" s="8"/>
      <c r="BG23" s="33"/>
      <c r="BH23" s="8"/>
      <c r="BI23" s="178">
        <f t="shared" ref="BI23:BI24" si="0">$AK$22+AW23-AX23</f>
        <v>572192.09</v>
      </c>
      <c r="BJ23" s="204"/>
      <c r="BK23" s="204"/>
      <c r="BL23" s="179">
        <f t="shared" ref="BL23:BL86" si="1">BJ23+BK23</f>
        <v>0</v>
      </c>
      <c r="BM23" s="194"/>
      <c r="BN23" s="194"/>
      <c r="BO23" s="2"/>
      <c r="BP23" s="18"/>
      <c r="BQ23" s="3"/>
      <c r="BR23" s="261"/>
      <c r="BS23" s="263"/>
      <c r="BT23" s="263"/>
      <c r="BU23" s="263"/>
      <c r="BV23" s="263"/>
      <c r="BW23" s="18">
        <v>44571</v>
      </c>
      <c r="BX23" s="18">
        <v>44697</v>
      </c>
      <c r="BY23" s="3"/>
      <c r="BZ23" s="185"/>
      <c r="CA23" s="185"/>
      <c r="CB23" s="185"/>
      <c r="CC23" s="185"/>
      <c r="CD23" s="185"/>
      <c r="CE23" s="185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40"/>
      <c r="EA23" s="40"/>
      <c r="EB23" s="40"/>
      <c r="EC23" s="40"/>
      <c r="ED23" s="40"/>
      <c r="EE23" s="40"/>
      <c r="EF23" s="40"/>
      <c r="EG23" s="40"/>
      <c r="EH23" s="40"/>
      <c r="EI23" s="40"/>
      <c r="EJ23" s="181"/>
      <c r="EK23" s="181"/>
      <c r="EL23" s="181"/>
      <c r="EM23" s="181"/>
      <c r="EN23" s="181"/>
      <c r="EO23" s="181"/>
      <c r="EP23" s="181"/>
      <c r="EQ23" s="181"/>
      <c r="ER23" s="181"/>
      <c r="ES23" s="181"/>
      <c r="ET23" s="181"/>
      <c r="EU23" s="181"/>
      <c r="EV23" s="181"/>
      <c r="EW23" s="181"/>
      <c r="EX23" s="181"/>
      <c r="EY23" s="181"/>
      <c r="EZ23" s="181"/>
      <c r="FA23" s="181"/>
      <c r="FB23" s="181"/>
      <c r="FC23" s="181"/>
      <c r="FD23" s="181"/>
      <c r="FE23" s="181"/>
      <c r="FF23" s="181"/>
      <c r="FG23" s="181"/>
      <c r="FH23" s="181"/>
      <c r="FI23" s="181"/>
      <c r="FJ23" s="181"/>
      <c r="FK23" s="181"/>
      <c r="FL23" s="181"/>
      <c r="FM23" s="181"/>
      <c r="FN23" s="181"/>
      <c r="FO23" s="181"/>
      <c r="FP23" s="181"/>
      <c r="FQ23" s="181"/>
      <c r="FR23" s="181"/>
      <c r="FS23" s="181"/>
      <c r="FT23" s="181"/>
      <c r="FU23" s="181"/>
      <c r="FV23" s="181"/>
      <c r="FW23" s="181"/>
      <c r="FX23" s="181"/>
      <c r="FY23" s="181"/>
      <c r="FZ23" s="181"/>
      <c r="GA23" s="181"/>
      <c r="GB23" s="181"/>
      <c r="GC23" s="181"/>
      <c r="GD23" s="181"/>
      <c r="GE23" s="181"/>
      <c r="GF23" s="181"/>
      <c r="GG23" s="181"/>
      <c r="GH23" s="181"/>
      <c r="GI23" s="181"/>
      <c r="GJ23" s="181"/>
      <c r="GK23" s="181"/>
      <c r="GL23" s="181"/>
      <c r="GM23" s="181"/>
      <c r="GN23" s="181"/>
      <c r="GO23" s="181"/>
      <c r="GP23" s="181"/>
      <c r="GQ23" s="181"/>
      <c r="GR23" s="181"/>
      <c r="GS23" s="181"/>
      <c r="GT23" s="181"/>
      <c r="GU23" s="181"/>
      <c r="GV23" s="181"/>
      <c r="GW23" s="181"/>
      <c r="GX23" s="181"/>
      <c r="GY23" s="181"/>
      <c r="GZ23" s="181"/>
      <c r="HA23" s="181"/>
      <c r="HB23" s="181"/>
      <c r="HC23" s="181"/>
      <c r="HD23" s="181"/>
      <c r="HE23" s="181"/>
      <c r="HF23" s="181"/>
      <c r="HG23" s="181"/>
      <c r="HH23" s="181"/>
      <c r="HI23" s="181"/>
      <c r="HJ23" s="181"/>
      <c r="HK23" s="181"/>
      <c r="HL23" s="181"/>
      <c r="HM23" s="181"/>
      <c r="HN23" s="181"/>
      <c r="HO23" s="181"/>
      <c r="HP23" s="181"/>
      <c r="HQ23" s="181"/>
      <c r="HR23" s="181"/>
      <c r="HS23" s="181"/>
      <c r="HT23" s="181"/>
      <c r="HU23" s="181"/>
      <c r="HV23" s="181"/>
      <c r="HW23" s="181"/>
      <c r="HX23" s="181"/>
      <c r="HY23" s="181"/>
      <c r="HZ23" s="181"/>
      <c r="IA23" s="181"/>
      <c r="IB23" s="181"/>
      <c r="IC23" s="181"/>
      <c r="ID23" s="181"/>
      <c r="IE23" s="181"/>
      <c r="IF23" s="181"/>
      <c r="IG23" s="181"/>
      <c r="IH23" s="181"/>
      <c r="II23" s="181"/>
      <c r="IJ23" s="181"/>
      <c r="IK23" s="181"/>
      <c r="IL23" s="181"/>
      <c r="IM23" s="181"/>
      <c r="IN23" s="181"/>
      <c r="IO23" s="181"/>
      <c r="IP23" s="181"/>
      <c r="IQ23" s="181"/>
      <c r="IR23" s="181"/>
      <c r="IS23" s="181"/>
      <c r="IT23" s="181"/>
      <c r="IU23" s="181"/>
      <c r="IV23" s="181"/>
      <c r="IW23" s="181"/>
      <c r="IX23" s="181"/>
      <c r="IY23" s="181"/>
      <c r="IZ23" s="181"/>
      <c r="JA23" s="181"/>
      <c r="JB23" s="181"/>
      <c r="JC23" s="181"/>
      <c r="JD23" s="181"/>
      <c r="JE23" s="181"/>
      <c r="JF23" s="181"/>
      <c r="JG23" s="181"/>
      <c r="JH23" s="181"/>
      <c r="JI23" s="181"/>
      <c r="JJ23" s="181"/>
      <c r="JK23" s="181"/>
      <c r="JL23" s="181"/>
      <c r="JM23" s="181"/>
      <c r="JN23" s="181"/>
      <c r="JO23" s="181"/>
      <c r="JP23" s="181"/>
      <c r="JQ23" s="181"/>
      <c r="JR23" s="181"/>
      <c r="JS23" s="181"/>
      <c r="JT23" s="181"/>
      <c r="JU23" s="181"/>
      <c r="JV23" s="181"/>
      <c r="JW23" s="181"/>
      <c r="JX23" s="181"/>
      <c r="JY23" s="181"/>
      <c r="JZ23" s="181"/>
      <c r="KA23" s="181"/>
      <c r="KB23" s="181"/>
      <c r="KC23" s="181"/>
      <c r="KD23" s="181"/>
      <c r="KE23" s="181"/>
      <c r="KF23" s="181"/>
      <c r="KG23" s="181"/>
      <c r="KH23" s="181"/>
      <c r="KI23" s="181"/>
      <c r="KJ23" s="181"/>
      <c r="KK23" s="181"/>
      <c r="KL23" s="181"/>
      <c r="KM23" s="181"/>
      <c r="KN23" s="181"/>
      <c r="KO23" s="181"/>
      <c r="KP23" s="181"/>
      <c r="KQ23" s="181"/>
      <c r="KR23" s="181"/>
      <c r="KS23" s="181"/>
      <c r="KT23" s="181"/>
      <c r="KU23" s="181"/>
      <c r="KV23" s="181"/>
      <c r="KW23" s="181"/>
      <c r="KX23" s="181"/>
      <c r="KY23" s="181"/>
      <c r="KZ23" s="181"/>
      <c r="LA23" s="181"/>
      <c r="LB23" s="181"/>
      <c r="LC23" s="181"/>
      <c r="LD23" s="181"/>
      <c r="LE23" s="181"/>
      <c r="LF23" s="181"/>
      <c r="LG23" s="181"/>
      <c r="LH23" s="181"/>
      <c r="LI23" s="181"/>
      <c r="LJ23" s="181"/>
      <c r="LK23" s="181"/>
      <c r="LL23" s="181"/>
      <c r="LM23" s="181"/>
      <c r="LN23" s="181"/>
      <c r="LO23" s="181"/>
      <c r="LP23" s="181"/>
      <c r="LQ23" s="181"/>
      <c r="LR23" s="181"/>
      <c r="LS23" s="181"/>
      <c r="LT23" s="181"/>
      <c r="LU23" s="181"/>
      <c r="LV23" s="181"/>
      <c r="LW23" s="181"/>
      <c r="LX23" s="181"/>
      <c r="LY23" s="181"/>
      <c r="LZ23" s="181"/>
      <c r="MA23" s="181"/>
    </row>
    <row r="24" spans="1:339" s="182" customFormat="1" ht="25.5" x14ac:dyDescent="0.25">
      <c r="A24" s="194"/>
      <c r="B24" s="260"/>
      <c r="C24" s="261"/>
      <c r="D24" s="261"/>
      <c r="E24" s="261"/>
      <c r="F24" s="260"/>
      <c r="G24" s="198"/>
      <c r="H24" s="198"/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  <c r="T24" s="198"/>
      <c r="U24" s="198"/>
      <c r="V24" s="198"/>
      <c r="W24" s="198"/>
      <c r="X24" s="262"/>
      <c r="Y24" s="261"/>
      <c r="Z24" s="260"/>
      <c r="AA24" s="194"/>
      <c r="AB24" s="263"/>
      <c r="AC24" s="261"/>
      <c r="AD24" s="263"/>
      <c r="AE24" s="263"/>
      <c r="AF24" s="261"/>
      <c r="AG24" s="261"/>
      <c r="AH24" s="261"/>
      <c r="AI24" s="262"/>
      <c r="AJ24" s="264"/>
      <c r="AK24" s="262"/>
      <c r="AL24" s="33" t="s">
        <v>178</v>
      </c>
      <c r="AM24" s="33" t="s">
        <v>186</v>
      </c>
      <c r="AN24" s="5">
        <v>44438</v>
      </c>
      <c r="AO24" s="33">
        <v>13127</v>
      </c>
      <c r="AP24" s="33" t="s">
        <v>212</v>
      </c>
      <c r="AQ24" s="5">
        <v>44444</v>
      </c>
      <c r="AR24" s="5">
        <v>44533</v>
      </c>
      <c r="AS24" s="33"/>
      <c r="AT24" s="33"/>
      <c r="AU24" s="29"/>
      <c r="AV24" s="33"/>
      <c r="AW24" s="8"/>
      <c r="AX24" s="8"/>
      <c r="AY24" s="33"/>
      <c r="AZ24" s="33"/>
      <c r="BA24" s="8"/>
      <c r="BB24" s="8"/>
      <c r="BC24" s="5"/>
      <c r="BD24" s="33"/>
      <c r="BE24" s="8"/>
      <c r="BF24" s="8"/>
      <c r="BG24" s="33"/>
      <c r="BH24" s="8"/>
      <c r="BI24" s="178">
        <f t="shared" si="0"/>
        <v>572192.09</v>
      </c>
      <c r="BJ24" s="204"/>
      <c r="BK24" s="204"/>
      <c r="BL24" s="179">
        <f t="shared" si="1"/>
        <v>0</v>
      </c>
      <c r="BM24" s="194"/>
      <c r="BN24" s="194"/>
      <c r="BO24" s="2"/>
      <c r="BP24" s="18"/>
      <c r="BQ24" s="3"/>
      <c r="BR24" s="261"/>
      <c r="BS24" s="263"/>
      <c r="BT24" s="263"/>
      <c r="BU24" s="263"/>
      <c r="BV24" s="263"/>
      <c r="BW24" s="18"/>
      <c r="BX24" s="18"/>
      <c r="BY24" s="3"/>
      <c r="BZ24" s="185"/>
      <c r="CA24" s="185"/>
      <c r="CB24" s="185"/>
      <c r="CC24" s="185"/>
      <c r="CD24" s="185"/>
      <c r="CE24" s="185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40"/>
      <c r="EA24" s="40"/>
      <c r="EB24" s="40"/>
      <c r="EC24" s="40"/>
      <c r="ED24" s="40"/>
      <c r="EE24" s="40"/>
      <c r="EF24" s="40"/>
      <c r="EG24" s="40"/>
      <c r="EH24" s="40"/>
      <c r="EI24" s="40"/>
      <c r="EJ24" s="181"/>
      <c r="EK24" s="181"/>
      <c r="EL24" s="181"/>
      <c r="EM24" s="181"/>
      <c r="EN24" s="181"/>
      <c r="EO24" s="181"/>
      <c r="EP24" s="181"/>
      <c r="EQ24" s="181"/>
      <c r="ER24" s="181"/>
      <c r="ES24" s="181"/>
      <c r="ET24" s="181"/>
      <c r="EU24" s="181"/>
      <c r="EV24" s="181"/>
      <c r="EW24" s="181"/>
      <c r="EX24" s="181"/>
      <c r="EY24" s="181"/>
      <c r="EZ24" s="181"/>
      <c r="FA24" s="181"/>
      <c r="FB24" s="181"/>
      <c r="FC24" s="181"/>
      <c r="FD24" s="181"/>
      <c r="FE24" s="181"/>
      <c r="FF24" s="181"/>
      <c r="FG24" s="181"/>
      <c r="FH24" s="181"/>
      <c r="FI24" s="181"/>
      <c r="FJ24" s="181"/>
      <c r="FK24" s="181"/>
      <c r="FL24" s="181"/>
      <c r="FM24" s="181"/>
      <c r="FN24" s="181"/>
      <c r="FO24" s="181"/>
      <c r="FP24" s="181"/>
      <c r="FQ24" s="181"/>
      <c r="FR24" s="181"/>
      <c r="FS24" s="181"/>
      <c r="FT24" s="181"/>
      <c r="FU24" s="181"/>
      <c r="FV24" s="181"/>
      <c r="FW24" s="181"/>
      <c r="FX24" s="181"/>
      <c r="FY24" s="181"/>
      <c r="FZ24" s="181"/>
      <c r="GA24" s="181"/>
      <c r="GB24" s="181"/>
      <c r="GC24" s="181"/>
      <c r="GD24" s="181"/>
      <c r="GE24" s="181"/>
      <c r="GF24" s="181"/>
      <c r="GG24" s="181"/>
      <c r="GH24" s="181"/>
      <c r="GI24" s="181"/>
      <c r="GJ24" s="181"/>
      <c r="GK24" s="181"/>
      <c r="GL24" s="181"/>
      <c r="GM24" s="181"/>
      <c r="GN24" s="181"/>
      <c r="GO24" s="181"/>
      <c r="GP24" s="181"/>
      <c r="GQ24" s="181"/>
      <c r="GR24" s="181"/>
      <c r="GS24" s="181"/>
      <c r="GT24" s="181"/>
      <c r="GU24" s="181"/>
      <c r="GV24" s="181"/>
      <c r="GW24" s="181"/>
      <c r="GX24" s="181"/>
      <c r="GY24" s="181"/>
      <c r="GZ24" s="181"/>
      <c r="HA24" s="181"/>
      <c r="HB24" s="181"/>
      <c r="HC24" s="181"/>
      <c r="HD24" s="181"/>
      <c r="HE24" s="181"/>
      <c r="HF24" s="181"/>
      <c r="HG24" s="181"/>
      <c r="HH24" s="181"/>
      <c r="HI24" s="181"/>
      <c r="HJ24" s="181"/>
      <c r="HK24" s="181"/>
      <c r="HL24" s="181"/>
      <c r="HM24" s="181"/>
      <c r="HN24" s="181"/>
      <c r="HO24" s="181"/>
      <c r="HP24" s="181"/>
      <c r="HQ24" s="181"/>
      <c r="HR24" s="181"/>
      <c r="HS24" s="181"/>
      <c r="HT24" s="181"/>
      <c r="HU24" s="181"/>
      <c r="HV24" s="181"/>
      <c r="HW24" s="181"/>
      <c r="HX24" s="181"/>
      <c r="HY24" s="181"/>
      <c r="HZ24" s="181"/>
      <c r="IA24" s="181"/>
      <c r="IB24" s="181"/>
      <c r="IC24" s="181"/>
      <c r="ID24" s="181"/>
      <c r="IE24" s="181"/>
      <c r="IF24" s="181"/>
      <c r="IG24" s="181"/>
      <c r="IH24" s="181"/>
      <c r="II24" s="181"/>
      <c r="IJ24" s="181"/>
      <c r="IK24" s="181"/>
      <c r="IL24" s="181"/>
      <c r="IM24" s="181"/>
      <c r="IN24" s="181"/>
      <c r="IO24" s="181"/>
      <c r="IP24" s="181"/>
      <c r="IQ24" s="181"/>
      <c r="IR24" s="181"/>
      <c r="IS24" s="181"/>
      <c r="IT24" s="181"/>
      <c r="IU24" s="181"/>
      <c r="IV24" s="181"/>
      <c r="IW24" s="181"/>
      <c r="IX24" s="181"/>
      <c r="IY24" s="181"/>
      <c r="IZ24" s="181"/>
      <c r="JA24" s="181"/>
      <c r="JB24" s="181"/>
      <c r="JC24" s="181"/>
      <c r="JD24" s="181"/>
      <c r="JE24" s="181"/>
      <c r="JF24" s="181"/>
      <c r="JG24" s="181"/>
      <c r="JH24" s="181"/>
      <c r="JI24" s="181"/>
      <c r="JJ24" s="181"/>
      <c r="JK24" s="181"/>
      <c r="JL24" s="181"/>
      <c r="JM24" s="181"/>
      <c r="JN24" s="181"/>
      <c r="JO24" s="181"/>
      <c r="JP24" s="181"/>
      <c r="JQ24" s="181"/>
      <c r="JR24" s="181"/>
      <c r="JS24" s="181"/>
      <c r="JT24" s="181"/>
      <c r="JU24" s="181"/>
      <c r="JV24" s="181"/>
      <c r="JW24" s="181"/>
      <c r="JX24" s="181"/>
      <c r="JY24" s="181"/>
      <c r="JZ24" s="181"/>
      <c r="KA24" s="181"/>
      <c r="KB24" s="181"/>
      <c r="KC24" s="181"/>
      <c r="KD24" s="181"/>
      <c r="KE24" s="181"/>
      <c r="KF24" s="181"/>
      <c r="KG24" s="181"/>
      <c r="KH24" s="181"/>
      <c r="KI24" s="181"/>
      <c r="KJ24" s="181"/>
      <c r="KK24" s="181"/>
      <c r="KL24" s="181"/>
      <c r="KM24" s="181"/>
      <c r="KN24" s="181"/>
      <c r="KO24" s="181"/>
      <c r="KP24" s="181"/>
      <c r="KQ24" s="181"/>
      <c r="KR24" s="181"/>
      <c r="KS24" s="181"/>
      <c r="KT24" s="181"/>
      <c r="KU24" s="181"/>
      <c r="KV24" s="181"/>
      <c r="KW24" s="181"/>
      <c r="KX24" s="181"/>
      <c r="KY24" s="181"/>
      <c r="KZ24" s="181"/>
      <c r="LA24" s="181"/>
      <c r="LB24" s="181"/>
      <c r="LC24" s="181"/>
      <c r="LD24" s="181"/>
      <c r="LE24" s="181"/>
      <c r="LF24" s="181"/>
      <c r="LG24" s="181"/>
      <c r="LH24" s="181"/>
      <c r="LI24" s="181"/>
      <c r="LJ24" s="181"/>
      <c r="LK24" s="181"/>
      <c r="LL24" s="181"/>
      <c r="LM24" s="181"/>
      <c r="LN24" s="181"/>
      <c r="LO24" s="181"/>
      <c r="LP24" s="181"/>
      <c r="LQ24" s="181"/>
      <c r="LR24" s="181"/>
      <c r="LS24" s="181"/>
      <c r="LT24" s="181"/>
      <c r="LU24" s="181"/>
      <c r="LV24" s="181"/>
      <c r="LW24" s="181"/>
      <c r="LX24" s="181"/>
      <c r="LY24" s="181"/>
      <c r="LZ24" s="181"/>
      <c r="MA24" s="181"/>
    </row>
    <row r="25" spans="1:339" s="40" customFormat="1" ht="25.5" x14ac:dyDescent="0.25">
      <c r="A25" s="194"/>
      <c r="B25" s="260"/>
      <c r="C25" s="261"/>
      <c r="D25" s="261"/>
      <c r="E25" s="261"/>
      <c r="F25" s="260"/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  <c r="U25" s="198"/>
      <c r="V25" s="198"/>
      <c r="W25" s="198"/>
      <c r="X25" s="262"/>
      <c r="Y25" s="261"/>
      <c r="Z25" s="260"/>
      <c r="AA25" s="194"/>
      <c r="AB25" s="263"/>
      <c r="AC25" s="261"/>
      <c r="AD25" s="263"/>
      <c r="AE25" s="263"/>
      <c r="AF25" s="261"/>
      <c r="AG25" s="261"/>
      <c r="AH25" s="261"/>
      <c r="AI25" s="262"/>
      <c r="AJ25" s="264"/>
      <c r="AK25" s="262"/>
      <c r="AL25" s="33" t="s">
        <v>179</v>
      </c>
      <c r="AM25" s="33" t="s">
        <v>187</v>
      </c>
      <c r="AN25" s="5">
        <v>44463</v>
      </c>
      <c r="AO25" s="33"/>
      <c r="AP25" s="33" t="s">
        <v>213</v>
      </c>
      <c r="AQ25" s="5"/>
      <c r="AR25" s="5"/>
      <c r="AS25" s="33"/>
      <c r="AT25" s="33"/>
      <c r="AU25" s="29"/>
      <c r="AV25" s="33"/>
      <c r="AW25" s="8"/>
      <c r="AX25" s="8"/>
      <c r="AY25" s="33"/>
      <c r="AZ25" s="33"/>
      <c r="BA25" s="8"/>
      <c r="BB25" s="8"/>
      <c r="BC25" s="5"/>
      <c r="BD25" s="33"/>
      <c r="BE25" s="8">
        <v>78848.070000000007</v>
      </c>
      <c r="BF25" s="8"/>
      <c r="BG25" s="33"/>
      <c r="BH25" s="8"/>
      <c r="BI25" s="178">
        <f>AK22+BE25</f>
        <v>651040.15999999992</v>
      </c>
      <c r="BJ25" s="204"/>
      <c r="BK25" s="204"/>
      <c r="BL25" s="179">
        <f t="shared" si="1"/>
        <v>0</v>
      </c>
      <c r="BM25" s="194"/>
      <c r="BN25" s="194"/>
      <c r="BO25" s="2"/>
      <c r="BP25" s="18"/>
      <c r="BQ25" s="3"/>
      <c r="BR25" s="261"/>
      <c r="BS25" s="263"/>
      <c r="BT25" s="263"/>
      <c r="BU25" s="263"/>
      <c r="BV25" s="263"/>
      <c r="BW25" s="18"/>
      <c r="BX25" s="18"/>
      <c r="BY25" s="3"/>
      <c r="BZ25" s="185"/>
      <c r="CA25" s="185"/>
      <c r="CB25" s="185"/>
      <c r="CC25" s="185"/>
      <c r="CD25" s="185"/>
      <c r="CE25" s="185"/>
    </row>
    <row r="26" spans="1:339" s="182" customFormat="1" ht="25.5" x14ac:dyDescent="0.25">
      <c r="A26" s="194"/>
      <c r="B26" s="260"/>
      <c r="C26" s="261"/>
      <c r="D26" s="261"/>
      <c r="E26" s="261"/>
      <c r="F26" s="260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198"/>
      <c r="W26" s="198"/>
      <c r="X26" s="262"/>
      <c r="Y26" s="261"/>
      <c r="Z26" s="260"/>
      <c r="AA26" s="194"/>
      <c r="AB26" s="263"/>
      <c r="AC26" s="261"/>
      <c r="AD26" s="263"/>
      <c r="AE26" s="263"/>
      <c r="AF26" s="261"/>
      <c r="AG26" s="261"/>
      <c r="AH26" s="261"/>
      <c r="AI26" s="262"/>
      <c r="AJ26" s="264"/>
      <c r="AK26" s="262"/>
      <c r="AL26" s="33" t="s">
        <v>178</v>
      </c>
      <c r="AM26" s="33" t="s">
        <v>188</v>
      </c>
      <c r="AN26" s="5">
        <v>44524</v>
      </c>
      <c r="AO26" s="33">
        <v>13175</v>
      </c>
      <c r="AP26" s="33" t="s">
        <v>212</v>
      </c>
      <c r="AQ26" s="5">
        <v>44534</v>
      </c>
      <c r="AR26" s="5">
        <v>44623</v>
      </c>
      <c r="AS26" s="33"/>
      <c r="AT26" s="33"/>
      <c r="AU26" s="29"/>
      <c r="AV26" s="33"/>
      <c r="AW26" s="8"/>
      <c r="AX26" s="8"/>
      <c r="AY26" s="33"/>
      <c r="AZ26" s="33"/>
      <c r="BA26" s="8"/>
      <c r="BB26" s="8"/>
      <c r="BC26" s="5"/>
      <c r="BD26" s="33"/>
      <c r="BE26" s="8"/>
      <c r="BF26" s="8"/>
      <c r="BG26" s="33"/>
      <c r="BH26" s="8"/>
      <c r="BI26" s="178">
        <f>$AK$22+AW26-AX26</f>
        <v>572192.09</v>
      </c>
      <c r="BJ26" s="204"/>
      <c r="BK26" s="204"/>
      <c r="BL26" s="179">
        <f t="shared" si="1"/>
        <v>0</v>
      </c>
      <c r="BM26" s="194"/>
      <c r="BN26" s="194"/>
      <c r="BO26" s="2"/>
      <c r="BP26" s="18"/>
      <c r="BQ26" s="3"/>
      <c r="BR26" s="261"/>
      <c r="BS26" s="263"/>
      <c r="BT26" s="263"/>
      <c r="BU26" s="263"/>
      <c r="BV26" s="263"/>
      <c r="BW26" s="18"/>
      <c r="BX26" s="18"/>
      <c r="BY26" s="3"/>
      <c r="BZ26" s="185"/>
      <c r="CA26" s="185"/>
      <c r="CB26" s="185"/>
      <c r="CC26" s="185"/>
      <c r="CD26" s="185"/>
      <c r="CE26" s="185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  <c r="DJ26" s="40"/>
      <c r="DK26" s="40"/>
      <c r="DL26" s="40"/>
      <c r="DM26" s="40"/>
      <c r="DN26" s="40"/>
      <c r="DO26" s="40"/>
      <c r="DP26" s="40"/>
      <c r="DQ26" s="40"/>
      <c r="DR26" s="40"/>
      <c r="DS26" s="40"/>
      <c r="DT26" s="40"/>
      <c r="DU26" s="40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181"/>
      <c r="EK26" s="181"/>
      <c r="EL26" s="181"/>
      <c r="EM26" s="181"/>
      <c r="EN26" s="181"/>
      <c r="EO26" s="181"/>
      <c r="EP26" s="181"/>
      <c r="EQ26" s="181"/>
      <c r="ER26" s="181"/>
      <c r="ES26" s="181"/>
      <c r="ET26" s="181"/>
      <c r="EU26" s="181"/>
      <c r="EV26" s="181"/>
      <c r="EW26" s="181"/>
      <c r="EX26" s="181"/>
      <c r="EY26" s="181"/>
      <c r="EZ26" s="181"/>
      <c r="FA26" s="181"/>
      <c r="FB26" s="181"/>
      <c r="FC26" s="181"/>
      <c r="FD26" s="181"/>
      <c r="FE26" s="181"/>
      <c r="FF26" s="181"/>
      <c r="FG26" s="181"/>
      <c r="FH26" s="181"/>
      <c r="FI26" s="181"/>
      <c r="FJ26" s="181"/>
      <c r="FK26" s="181"/>
      <c r="FL26" s="181"/>
      <c r="FM26" s="181"/>
      <c r="FN26" s="181"/>
      <c r="FO26" s="181"/>
      <c r="FP26" s="181"/>
      <c r="FQ26" s="181"/>
      <c r="FR26" s="181"/>
      <c r="FS26" s="181"/>
      <c r="FT26" s="181"/>
      <c r="FU26" s="181"/>
      <c r="FV26" s="181"/>
      <c r="FW26" s="181"/>
      <c r="FX26" s="181"/>
      <c r="FY26" s="181"/>
      <c r="FZ26" s="181"/>
      <c r="GA26" s="181"/>
      <c r="GB26" s="181"/>
      <c r="GC26" s="181"/>
      <c r="GD26" s="181"/>
      <c r="GE26" s="181"/>
      <c r="GF26" s="181"/>
      <c r="GG26" s="181"/>
      <c r="GH26" s="181"/>
      <c r="GI26" s="181"/>
      <c r="GJ26" s="181"/>
      <c r="GK26" s="181"/>
      <c r="GL26" s="181"/>
      <c r="GM26" s="181"/>
      <c r="GN26" s="181"/>
      <c r="GO26" s="181"/>
      <c r="GP26" s="181"/>
      <c r="GQ26" s="181"/>
      <c r="GR26" s="181"/>
      <c r="GS26" s="181"/>
      <c r="GT26" s="181"/>
      <c r="GU26" s="181"/>
      <c r="GV26" s="181"/>
      <c r="GW26" s="181"/>
      <c r="GX26" s="181"/>
      <c r="GY26" s="181"/>
      <c r="GZ26" s="181"/>
      <c r="HA26" s="181"/>
      <c r="HB26" s="181"/>
      <c r="HC26" s="181"/>
      <c r="HD26" s="181"/>
      <c r="HE26" s="181"/>
      <c r="HF26" s="181"/>
      <c r="HG26" s="181"/>
      <c r="HH26" s="181"/>
      <c r="HI26" s="181"/>
      <c r="HJ26" s="181"/>
      <c r="HK26" s="181"/>
      <c r="HL26" s="181"/>
      <c r="HM26" s="181"/>
      <c r="HN26" s="181"/>
      <c r="HO26" s="181"/>
      <c r="HP26" s="181"/>
      <c r="HQ26" s="181"/>
      <c r="HR26" s="181"/>
      <c r="HS26" s="181"/>
      <c r="HT26" s="181"/>
      <c r="HU26" s="181"/>
      <c r="HV26" s="181"/>
      <c r="HW26" s="181"/>
      <c r="HX26" s="181"/>
      <c r="HY26" s="181"/>
      <c r="HZ26" s="181"/>
      <c r="IA26" s="181"/>
      <c r="IB26" s="181"/>
      <c r="IC26" s="181"/>
      <c r="ID26" s="181"/>
      <c r="IE26" s="181"/>
      <c r="IF26" s="181"/>
      <c r="IG26" s="181"/>
      <c r="IH26" s="181"/>
      <c r="II26" s="181"/>
      <c r="IJ26" s="181"/>
      <c r="IK26" s="181"/>
      <c r="IL26" s="181"/>
      <c r="IM26" s="181"/>
      <c r="IN26" s="181"/>
      <c r="IO26" s="181"/>
      <c r="IP26" s="181"/>
      <c r="IQ26" s="181"/>
      <c r="IR26" s="181"/>
      <c r="IS26" s="181"/>
      <c r="IT26" s="181"/>
      <c r="IU26" s="181"/>
      <c r="IV26" s="181"/>
      <c r="IW26" s="181"/>
      <c r="IX26" s="181"/>
      <c r="IY26" s="181"/>
      <c r="IZ26" s="181"/>
      <c r="JA26" s="181"/>
      <c r="JB26" s="181"/>
      <c r="JC26" s="181"/>
      <c r="JD26" s="181"/>
      <c r="JE26" s="181"/>
      <c r="JF26" s="181"/>
      <c r="JG26" s="181"/>
      <c r="JH26" s="181"/>
      <c r="JI26" s="181"/>
      <c r="JJ26" s="181"/>
      <c r="JK26" s="181"/>
      <c r="JL26" s="181"/>
      <c r="JM26" s="181"/>
      <c r="JN26" s="181"/>
      <c r="JO26" s="181"/>
      <c r="JP26" s="181"/>
      <c r="JQ26" s="181"/>
      <c r="JR26" s="181"/>
      <c r="JS26" s="181"/>
      <c r="JT26" s="181"/>
      <c r="JU26" s="181"/>
      <c r="JV26" s="181"/>
      <c r="JW26" s="181"/>
      <c r="JX26" s="181"/>
      <c r="JY26" s="181"/>
      <c r="JZ26" s="181"/>
      <c r="KA26" s="181"/>
      <c r="KB26" s="181"/>
      <c r="KC26" s="181"/>
      <c r="KD26" s="181"/>
      <c r="KE26" s="181"/>
      <c r="KF26" s="181"/>
      <c r="KG26" s="181"/>
      <c r="KH26" s="181"/>
      <c r="KI26" s="181"/>
      <c r="KJ26" s="181"/>
      <c r="KK26" s="181"/>
      <c r="KL26" s="181"/>
      <c r="KM26" s="181"/>
      <c r="KN26" s="181"/>
      <c r="KO26" s="181"/>
      <c r="KP26" s="181"/>
      <c r="KQ26" s="181"/>
      <c r="KR26" s="181"/>
      <c r="KS26" s="181"/>
      <c r="KT26" s="181"/>
      <c r="KU26" s="181"/>
      <c r="KV26" s="181"/>
      <c r="KW26" s="181"/>
      <c r="KX26" s="181"/>
      <c r="KY26" s="181"/>
      <c r="KZ26" s="181"/>
      <c r="LA26" s="181"/>
      <c r="LB26" s="181"/>
      <c r="LC26" s="181"/>
      <c r="LD26" s="181"/>
      <c r="LE26" s="181"/>
      <c r="LF26" s="181"/>
      <c r="LG26" s="181"/>
      <c r="LH26" s="181"/>
      <c r="LI26" s="181"/>
      <c r="LJ26" s="181"/>
      <c r="LK26" s="181"/>
      <c r="LL26" s="181"/>
      <c r="LM26" s="181"/>
      <c r="LN26" s="181"/>
      <c r="LO26" s="181"/>
      <c r="LP26" s="181"/>
      <c r="LQ26" s="181"/>
      <c r="LR26" s="181"/>
      <c r="LS26" s="181"/>
      <c r="LT26" s="181"/>
      <c r="LU26" s="181"/>
      <c r="LV26" s="181"/>
      <c r="LW26" s="181"/>
      <c r="LX26" s="181"/>
      <c r="LY26" s="181"/>
      <c r="LZ26" s="181"/>
      <c r="MA26" s="181"/>
    </row>
    <row r="27" spans="1:339" s="182" customFormat="1" ht="25.5" x14ac:dyDescent="0.25">
      <c r="A27" s="194"/>
      <c r="B27" s="260"/>
      <c r="C27" s="261"/>
      <c r="D27" s="261"/>
      <c r="E27" s="261"/>
      <c r="F27" s="260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  <c r="R27" s="198"/>
      <c r="S27" s="198"/>
      <c r="T27" s="198"/>
      <c r="U27" s="198"/>
      <c r="V27" s="198"/>
      <c r="W27" s="198"/>
      <c r="X27" s="262"/>
      <c r="Y27" s="261"/>
      <c r="Z27" s="260"/>
      <c r="AA27" s="194"/>
      <c r="AB27" s="263"/>
      <c r="AC27" s="261"/>
      <c r="AD27" s="263"/>
      <c r="AE27" s="263"/>
      <c r="AF27" s="261"/>
      <c r="AG27" s="261"/>
      <c r="AH27" s="261"/>
      <c r="AI27" s="262"/>
      <c r="AJ27" s="264"/>
      <c r="AK27" s="262"/>
      <c r="AL27" s="33" t="s">
        <v>178</v>
      </c>
      <c r="AM27" s="33" t="s">
        <v>189</v>
      </c>
      <c r="AN27" s="5">
        <v>44623</v>
      </c>
      <c r="AO27" s="33">
        <v>13253</v>
      </c>
      <c r="AP27" s="33" t="s">
        <v>212</v>
      </c>
      <c r="AQ27" s="5">
        <v>44624</v>
      </c>
      <c r="AR27" s="5">
        <v>44713</v>
      </c>
      <c r="AS27" s="33"/>
      <c r="AT27" s="33"/>
      <c r="AU27" s="29"/>
      <c r="AV27" s="33"/>
      <c r="AW27" s="8"/>
      <c r="AX27" s="8"/>
      <c r="AY27" s="33"/>
      <c r="AZ27" s="33"/>
      <c r="BA27" s="8"/>
      <c r="BB27" s="8"/>
      <c r="BC27" s="5"/>
      <c r="BD27" s="33"/>
      <c r="BE27" s="8"/>
      <c r="BF27" s="8"/>
      <c r="BG27" s="33"/>
      <c r="BH27" s="8"/>
      <c r="BI27" s="178">
        <f>$AK$22+AW27-AX27</f>
        <v>572192.09</v>
      </c>
      <c r="BJ27" s="204"/>
      <c r="BK27" s="204"/>
      <c r="BL27" s="179">
        <f t="shared" si="1"/>
        <v>0</v>
      </c>
      <c r="BM27" s="194"/>
      <c r="BN27" s="194"/>
      <c r="BO27" s="2"/>
      <c r="BP27" s="18"/>
      <c r="BQ27" s="3"/>
      <c r="BR27" s="261"/>
      <c r="BS27" s="263"/>
      <c r="BT27" s="263"/>
      <c r="BU27" s="263"/>
      <c r="BV27" s="263"/>
      <c r="BW27" s="18">
        <v>44571</v>
      </c>
      <c r="BX27" s="18"/>
      <c r="BY27" s="3"/>
      <c r="BZ27" s="185"/>
      <c r="CA27" s="185"/>
      <c r="CB27" s="185"/>
      <c r="CC27" s="185"/>
      <c r="CD27" s="185"/>
      <c r="CE27" s="185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0"/>
      <c r="CX27" s="40"/>
      <c r="CY27" s="40"/>
      <c r="CZ27" s="40"/>
      <c r="DA27" s="40"/>
      <c r="DB27" s="40"/>
      <c r="DC27" s="40"/>
      <c r="DD27" s="40"/>
      <c r="DE27" s="40"/>
      <c r="DF27" s="40"/>
      <c r="DG27" s="40"/>
      <c r="DH27" s="40"/>
      <c r="DI27" s="40"/>
      <c r="DJ27" s="40"/>
      <c r="DK27" s="40"/>
      <c r="DL27" s="40"/>
      <c r="DM27" s="40"/>
      <c r="DN27" s="40"/>
      <c r="DO27" s="40"/>
      <c r="DP27" s="40"/>
      <c r="DQ27" s="40"/>
      <c r="DR27" s="40"/>
      <c r="DS27" s="40"/>
      <c r="DT27" s="40"/>
      <c r="DU27" s="40"/>
      <c r="DV27" s="40"/>
      <c r="DW27" s="40"/>
      <c r="DX27" s="40"/>
      <c r="DY27" s="40"/>
      <c r="DZ27" s="40"/>
      <c r="EA27" s="40"/>
      <c r="EB27" s="40"/>
      <c r="EC27" s="40"/>
      <c r="ED27" s="40"/>
      <c r="EE27" s="40"/>
      <c r="EF27" s="40"/>
      <c r="EG27" s="40"/>
      <c r="EH27" s="40"/>
      <c r="EI27" s="40"/>
      <c r="EJ27" s="181"/>
      <c r="EK27" s="181"/>
      <c r="EL27" s="181"/>
      <c r="EM27" s="181"/>
      <c r="EN27" s="181"/>
      <c r="EO27" s="181"/>
      <c r="EP27" s="181"/>
      <c r="EQ27" s="181"/>
      <c r="ER27" s="181"/>
      <c r="ES27" s="181"/>
      <c r="ET27" s="181"/>
      <c r="EU27" s="181"/>
      <c r="EV27" s="181"/>
      <c r="EW27" s="181"/>
      <c r="EX27" s="181"/>
      <c r="EY27" s="181"/>
      <c r="EZ27" s="181"/>
      <c r="FA27" s="181"/>
      <c r="FB27" s="181"/>
      <c r="FC27" s="181"/>
      <c r="FD27" s="181"/>
      <c r="FE27" s="181"/>
      <c r="FF27" s="181"/>
      <c r="FG27" s="181"/>
      <c r="FH27" s="181"/>
      <c r="FI27" s="181"/>
      <c r="FJ27" s="181"/>
      <c r="FK27" s="181"/>
      <c r="FL27" s="181"/>
      <c r="FM27" s="181"/>
      <c r="FN27" s="181"/>
      <c r="FO27" s="181"/>
      <c r="FP27" s="181"/>
      <c r="FQ27" s="181"/>
      <c r="FR27" s="181"/>
      <c r="FS27" s="181"/>
      <c r="FT27" s="181"/>
      <c r="FU27" s="181"/>
      <c r="FV27" s="181"/>
      <c r="FW27" s="181"/>
      <c r="FX27" s="181"/>
      <c r="FY27" s="181"/>
      <c r="FZ27" s="181"/>
      <c r="GA27" s="181"/>
      <c r="GB27" s="181"/>
      <c r="GC27" s="181"/>
      <c r="GD27" s="181"/>
      <c r="GE27" s="181"/>
      <c r="GF27" s="181"/>
      <c r="GG27" s="181"/>
      <c r="GH27" s="181"/>
      <c r="GI27" s="181"/>
      <c r="GJ27" s="181"/>
      <c r="GK27" s="181"/>
      <c r="GL27" s="181"/>
      <c r="GM27" s="181"/>
      <c r="GN27" s="181"/>
      <c r="GO27" s="181"/>
      <c r="GP27" s="181"/>
      <c r="GQ27" s="181"/>
      <c r="GR27" s="181"/>
      <c r="GS27" s="181"/>
      <c r="GT27" s="181"/>
      <c r="GU27" s="181"/>
      <c r="GV27" s="181"/>
      <c r="GW27" s="181"/>
      <c r="GX27" s="181"/>
      <c r="GY27" s="181"/>
      <c r="GZ27" s="181"/>
      <c r="HA27" s="181"/>
      <c r="HB27" s="181"/>
      <c r="HC27" s="181"/>
      <c r="HD27" s="181"/>
      <c r="HE27" s="181"/>
      <c r="HF27" s="181"/>
      <c r="HG27" s="181"/>
      <c r="HH27" s="181"/>
      <c r="HI27" s="181"/>
      <c r="HJ27" s="181"/>
      <c r="HK27" s="181"/>
      <c r="HL27" s="181"/>
      <c r="HM27" s="181"/>
      <c r="HN27" s="181"/>
      <c r="HO27" s="181"/>
      <c r="HP27" s="181"/>
      <c r="HQ27" s="181"/>
      <c r="HR27" s="181"/>
      <c r="HS27" s="181"/>
      <c r="HT27" s="181"/>
      <c r="HU27" s="181"/>
      <c r="HV27" s="181"/>
      <c r="HW27" s="181"/>
      <c r="HX27" s="181"/>
      <c r="HY27" s="181"/>
      <c r="HZ27" s="181"/>
      <c r="IA27" s="181"/>
      <c r="IB27" s="181"/>
      <c r="IC27" s="181"/>
      <c r="ID27" s="181"/>
      <c r="IE27" s="181"/>
      <c r="IF27" s="181"/>
      <c r="IG27" s="181"/>
      <c r="IH27" s="181"/>
      <c r="II27" s="181"/>
      <c r="IJ27" s="181"/>
      <c r="IK27" s="181"/>
      <c r="IL27" s="181"/>
      <c r="IM27" s="181"/>
      <c r="IN27" s="181"/>
      <c r="IO27" s="181"/>
      <c r="IP27" s="181"/>
      <c r="IQ27" s="181"/>
      <c r="IR27" s="181"/>
      <c r="IS27" s="181"/>
      <c r="IT27" s="181"/>
      <c r="IU27" s="181"/>
      <c r="IV27" s="181"/>
      <c r="IW27" s="181"/>
      <c r="IX27" s="181"/>
      <c r="IY27" s="181"/>
      <c r="IZ27" s="181"/>
      <c r="JA27" s="181"/>
      <c r="JB27" s="181"/>
      <c r="JC27" s="181"/>
      <c r="JD27" s="181"/>
      <c r="JE27" s="181"/>
      <c r="JF27" s="181"/>
      <c r="JG27" s="181"/>
      <c r="JH27" s="181"/>
      <c r="JI27" s="181"/>
      <c r="JJ27" s="181"/>
      <c r="JK27" s="181"/>
      <c r="JL27" s="181"/>
      <c r="JM27" s="181"/>
      <c r="JN27" s="181"/>
      <c r="JO27" s="181"/>
      <c r="JP27" s="181"/>
      <c r="JQ27" s="181"/>
      <c r="JR27" s="181"/>
      <c r="JS27" s="181"/>
      <c r="JT27" s="181"/>
      <c r="JU27" s="181"/>
      <c r="JV27" s="181"/>
      <c r="JW27" s="181"/>
      <c r="JX27" s="181"/>
      <c r="JY27" s="181"/>
      <c r="JZ27" s="181"/>
      <c r="KA27" s="181"/>
      <c r="KB27" s="181"/>
      <c r="KC27" s="181"/>
      <c r="KD27" s="181"/>
      <c r="KE27" s="181"/>
      <c r="KF27" s="181"/>
      <c r="KG27" s="181"/>
      <c r="KH27" s="181"/>
      <c r="KI27" s="181"/>
      <c r="KJ27" s="181"/>
      <c r="KK27" s="181"/>
      <c r="KL27" s="181"/>
      <c r="KM27" s="181"/>
      <c r="KN27" s="181"/>
      <c r="KO27" s="181"/>
      <c r="KP27" s="181"/>
      <c r="KQ27" s="181"/>
      <c r="KR27" s="181"/>
      <c r="KS27" s="181"/>
      <c r="KT27" s="181"/>
      <c r="KU27" s="181"/>
      <c r="KV27" s="181"/>
      <c r="KW27" s="181"/>
      <c r="KX27" s="181"/>
      <c r="KY27" s="181"/>
      <c r="KZ27" s="181"/>
      <c r="LA27" s="181"/>
      <c r="LB27" s="181"/>
      <c r="LC27" s="181"/>
      <c r="LD27" s="181"/>
      <c r="LE27" s="181"/>
      <c r="LF27" s="181"/>
      <c r="LG27" s="181"/>
      <c r="LH27" s="181"/>
      <c r="LI27" s="181"/>
      <c r="LJ27" s="181"/>
      <c r="LK27" s="181"/>
      <c r="LL27" s="181"/>
      <c r="LM27" s="181"/>
      <c r="LN27" s="181"/>
      <c r="LO27" s="181"/>
      <c r="LP27" s="181"/>
      <c r="LQ27" s="181"/>
      <c r="LR27" s="181"/>
      <c r="LS27" s="181"/>
      <c r="LT27" s="181"/>
      <c r="LU27" s="181"/>
      <c r="LV27" s="181"/>
      <c r="LW27" s="181"/>
      <c r="LX27" s="181"/>
      <c r="LY27" s="181"/>
      <c r="LZ27" s="181"/>
      <c r="MA27" s="181"/>
    </row>
    <row r="28" spans="1:339" s="40" customFormat="1" ht="25.5" x14ac:dyDescent="0.25">
      <c r="A28" s="194"/>
      <c r="B28" s="260"/>
      <c r="C28" s="261"/>
      <c r="D28" s="261"/>
      <c r="E28" s="261"/>
      <c r="F28" s="260"/>
      <c r="G28" s="198"/>
      <c r="H28" s="198"/>
      <c r="I28" s="198"/>
      <c r="J28" s="198"/>
      <c r="K28" s="198"/>
      <c r="L28" s="198"/>
      <c r="M28" s="198"/>
      <c r="N28" s="198"/>
      <c r="O28" s="198"/>
      <c r="P28" s="198"/>
      <c r="Q28" s="198"/>
      <c r="R28" s="198"/>
      <c r="S28" s="198"/>
      <c r="T28" s="198"/>
      <c r="U28" s="198"/>
      <c r="V28" s="198"/>
      <c r="W28" s="198"/>
      <c r="X28" s="262"/>
      <c r="Y28" s="261"/>
      <c r="Z28" s="260"/>
      <c r="AA28" s="194"/>
      <c r="AB28" s="263"/>
      <c r="AC28" s="261"/>
      <c r="AD28" s="263"/>
      <c r="AE28" s="263"/>
      <c r="AF28" s="261"/>
      <c r="AG28" s="261"/>
      <c r="AH28" s="261"/>
      <c r="AI28" s="262"/>
      <c r="AJ28" s="264"/>
      <c r="AK28" s="262"/>
      <c r="AL28" s="33" t="s">
        <v>178</v>
      </c>
      <c r="AM28" s="33" t="s">
        <v>190</v>
      </c>
      <c r="AN28" s="5">
        <v>44670</v>
      </c>
      <c r="AO28" s="33">
        <v>13270</v>
      </c>
      <c r="AP28" s="33" t="s">
        <v>214</v>
      </c>
      <c r="AQ28" s="5"/>
      <c r="AR28" s="5"/>
      <c r="AS28" s="33"/>
      <c r="AT28" s="33"/>
      <c r="AU28" s="29"/>
      <c r="AV28" s="33"/>
      <c r="AW28" s="8"/>
      <c r="AX28" s="8"/>
      <c r="AY28" s="33"/>
      <c r="AZ28" s="33"/>
      <c r="BA28" s="8"/>
      <c r="BB28" s="8">
        <v>9304.3799999999992</v>
      </c>
      <c r="BC28" s="5"/>
      <c r="BD28" s="33"/>
      <c r="BE28" s="8"/>
      <c r="BF28" s="8"/>
      <c r="BG28" s="33"/>
      <c r="BH28" s="8"/>
      <c r="BI28" s="178">
        <f>AK22+BA28-BB28</f>
        <v>562887.71</v>
      </c>
      <c r="BJ28" s="204"/>
      <c r="BK28" s="204"/>
      <c r="BL28" s="179">
        <f t="shared" si="1"/>
        <v>0</v>
      </c>
      <c r="BM28" s="194"/>
      <c r="BN28" s="194"/>
      <c r="BO28" s="2"/>
      <c r="BP28" s="18"/>
      <c r="BQ28" s="3"/>
      <c r="BR28" s="261"/>
      <c r="BS28" s="263"/>
      <c r="BT28" s="263"/>
      <c r="BU28" s="263"/>
      <c r="BV28" s="263"/>
      <c r="BW28" s="18"/>
      <c r="BX28" s="18"/>
      <c r="BY28" s="3"/>
      <c r="BZ28" s="185"/>
      <c r="CA28" s="185"/>
      <c r="CB28" s="185"/>
      <c r="CC28" s="185"/>
      <c r="CD28" s="185"/>
      <c r="CE28" s="185"/>
    </row>
    <row r="29" spans="1:339" s="182" customFormat="1" ht="25.5" x14ac:dyDescent="0.25">
      <c r="A29" s="194"/>
      <c r="B29" s="260"/>
      <c r="C29" s="261"/>
      <c r="D29" s="261"/>
      <c r="E29" s="261"/>
      <c r="F29" s="260"/>
      <c r="G29" s="198"/>
      <c r="H29" s="198"/>
      <c r="I29" s="198"/>
      <c r="J29" s="198"/>
      <c r="K29" s="198"/>
      <c r="L29" s="198"/>
      <c r="M29" s="198"/>
      <c r="N29" s="198"/>
      <c r="O29" s="198"/>
      <c r="P29" s="198"/>
      <c r="Q29" s="198"/>
      <c r="R29" s="198"/>
      <c r="S29" s="198"/>
      <c r="T29" s="198"/>
      <c r="U29" s="198"/>
      <c r="V29" s="198"/>
      <c r="W29" s="198"/>
      <c r="X29" s="262"/>
      <c r="Y29" s="261"/>
      <c r="Z29" s="260"/>
      <c r="AA29" s="194"/>
      <c r="AB29" s="263"/>
      <c r="AC29" s="261"/>
      <c r="AD29" s="263"/>
      <c r="AE29" s="263"/>
      <c r="AF29" s="261"/>
      <c r="AG29" s="261"/>
      <c r="AH29" s="261"/>
      <c r="AI29" s="262"/>
      <c r="AJ29" s="264"/>
      <c r="AK29" s="262"/>
      <c r="AL29" s="33" t="s">
        <v>180</v>
      </c>
      <c r="AM29" s="33" t="s">
        <v>191</v>
      </c>
      <c r="AN29" s="5">
        <v>44764</v>
      </c>
      <c r="AO29" s="33"/>
      <c r="AP29" s="33" t="s">
        <v>212</v>
      </c>
      <c r="AQ29" s="5">
        <v>44805</v>
      </c>
      <c r="AR29" s="5">
        <v>44894</v>
      </c>
      <c r="AS29" s="33"/>
      <c r="AT29" s="33"/>
      <c r="AU29" s="29"/>
      <c r="AV29" s="33"/>
      <c r="AW29" s="8"/>
      <c r="AX29" s="8"/>
      <c r="AY29" s="33"/>
      <c r="AZ29" s="33"/>
      <c r="BA29" s="8"/>
      <c r="BB29" s="8"/>
      <c r="BC29" s="5"/>
      <c r="BD29" s="33"/>
      <c r="BE29" s="8"/>
      <c r="BF29" s="8"/>
      <c r="BG29" s="33"/>
      <c r="BH29" s="8"/>
      <c r="BI29" s="178">
        <f>$AK$22+AW29-AX29</f>
        <v>572192.09</v>
      </c>
      <c r="BJ29" s="204"/>
      <c r="BK29" s="204"/>
      <c r="BL29" s="179">
        <f t="shared" si="1"/>
        <v>0</v>
      </c>
      <c r="BM29" s="194"/>
      <c r="BN29" s="194"/>
      <c r="BO29" s="2"/>
      <c r="BP29" s="18"/>
      <c r="BQ29" s="3"/>
      <c r="BR29" s="261"/>
      <c r="BS29" s="263"/>
      <c r="BT29" s="263"/>
      <c r="BU29" s="263"/>
      <c r="BV29" s="263"/>
      <c r="BW29" s="18"/>
      <c r="BX29" s="18"/>
      <c r="BY29" s="3"/>
      <c r="BZ29" s="185"/>
      <c r="CA29" s="185"/>
      <c r="CB29" s="185"/>
      <c r="CC29" s="185"/>
      <c r="CD29" s="185"/>
      <c r="CE29" s="185"/>
      <c r="CF29" s="40"/>
      <c r="CG29" s="40"/>
      <c r="CH29" s="40"/>
      <c r="CI29" s="40"/>
      <c r="CJ29" s="40"/>
      <c r="CK29" s="40"/>
      <c r="CL29" s="40"/>
      <c r="CM29" s="40"/>
      <c r="CN29" s="40"/>
      <c r="CO29" s="40"/>
      <c r="CP29" s="40"/>
      <c r="CQ29" s="40"/>
      <c r="CR29" s="40"/>
      <c r="CS29" s="40"/>
      <c r="CT29" s="40"/>
      <c r="CU29" s="40"/>
      <c r="CV29" s="40"/>
      <c r="CW29" s="40"/>
      <c r="CX29" s="40"/>
      <c r="CY29" s="40"/>
      <c r="CZ29" s="40"/>
      <c r="DA29" s="40"/>
      <c r="DB29" s="40"/>
      <c r="DC29" s="40"/>
      <c r="DD29" s="40"/>
      <c r="DE29" s="40"/>
      <c r="DF29" s="40"/>
      <c r="DG29" s="40"/>
      <c r="DH29" s="40"/>
      <c r="DI29" s="40"/>
      <c r="DJ29" s="40"/>
      <c r="DK29" s="40"/>
      <c r="DL29" s="40"/>
      <c r="DM29" s="40"/>
      <c r="DN29" s="40"/>
      <c r="DO29" s="40"/>
      <c r="DP29" s="40"/>
      <c r="DQ29" s="40"/>
      <c r="DR29" s="40"/>
      <c r="DS29" s="40"/>
      <c r="DT29" s="40"/>
      <c r="DU29" s="40"/>
      <c r="DV29" s="40"/>
      <c r="DW29" s="40"/>
      <c r="DX29" s="40"/>
      <c r="DY29" s="40"/>
      <c r="DZ29" s="40"/>
      <c r="EA29" s="40"/>
      <c r="EB29" s="40"/>
      <c r="EC29" s="40"/>
      <c r="ED29" s="40"/>
      <c r="EE29" s="40"/>
      <c r="EF29" s="40"/>
      <c r="EG29" s="40"/>
      <c r="EH29" s="40"/>
      <c r="EI29" s="40"/>
      <c r="EJ29" s="181"/>
      <c r="EK29" s="181"/>
      <c r="EL29" s="181"/>
      <c r="EM29" s="181"/>
      <c r="EN29" s="181"/>
      <c r="EO29" s="181"/>
      <c r="EP29" s="181"/>
      <c r="EQ29" s="181"/>
      <c r="ER29" s="181"/>
      <c r="ES29" s="181"/>
      <c r="ET29" s="181"/>
      <c r="EU29" s="181"/>
      <c r="EV29" s="181"/>
      <c r="EW29" s="181"/>
      <c r="EX29" s="181"/>
      <c r="EY29" s="181"/>
      <c r="EZ29" s="181"/>
      <c r="FA29" s="181"/>
      <c r="FB29" s="181"/>
      <c r="FC29" s="181"/>
      <c r="FD29" s="181"/>
      <c r="FE29" s="181"/>
      <c r="FF29" s="181"/>
      <c r="FG29" s="181"/>
      <c r="FH29" s="181"/>
      <c r="FI29" s="181"/>
      <c r="FJ29" s="181"/>
      <c r="FK29" s="181"/>
      <c r="FL29" s="181"/>
      <c r="FM29" s="181"/>
      <c r="FN29" s="181"/>
      <c r="FO29" s="181"/>
      <c r="FP29" s="181"/>
      <c r="FQ29" s="181"/>
      <c r="FR29" s="181"/>
      <c r="FS29" s="181"/>
      <c r="FT29" s="181"/>
      <c r="FU29" s="181"/>
      <c r="FV29" s="181"/>
      <c r="FW29" s="181"/>
      <c r="FX29" s="181"/>
      <c r="FY29" s="181"/>
      <c r="FZ29" s="181"/>
      <c r="GA29" s="181"/>
      <c r="GB29" s="181"/>
      <c r="GC29" s="181"/>
      <c r="GD29" s="181"/>
      <c r="GE29" s="181"/>
      <c r="GF29" s="181"/>
      <c r="GG29" s="181"/>
      <c r="GH29" s="181"/>
      <c r="GI29" s="181"/>
      <c r="GJ29" s="181"/>
      <c r="GK29" s="181"/>
      <c r="GL29" s="181"/>
      <c r="GM29" s="181"/>
      <c r="GN29" s="181"/>
      <c r="GO29" s="181"/>
      <c r="GP29" s="181"/>
      <c r="GQ29" s="181"/>
      <c r="GR29" s="181"/>
      <c r="GS29" s="181"/>
      <c r="GT29" s="181"/>
      <c r="GU29" s="181"/>
      <c r="GV29" s="181"/>
      <c r="GW29" s="181"/>
      <c r="GX29" s="181"/>
      <c r="GY29" s="181"/>
      <c r="GZ29" s="181"/>
      <c r="HA29" s="181"/>
      <c r="HB29" s="181"/>
      <c r="HC29" s="181"/>
      <c r="HD29" s="181"/>
      <c r="HE29" s="181"/>
      <c r="HF29" s="181"/>
      <c r="HG29" s="181"/>
      <c r="HH29" s="181"/>
      <c r="HI29" s="181"/>
      <c r="HJ29" s="181"/>
      <c r="HK29" s="181"/>
      <c r="HL29" s="181"/>
      <c r="HM29" s="181"/>
      <c r="HN29" s="181"/>
      <c r="HO29" s="181"/>
      <c r="HP29" s="181"/>
      <c r="HQ29" s="181"/>
      <c r="HR29" s="181"/>
      <c r="HS29" s="181"/>
      <c r="HT29" s="181"/>
      <c r="HU29" s="181"/>
      <c r="HV29" s="181"/>
      <c r="HW29" s="181"/>
      <c r="HX29" s="181"/>
      <c r="HY29" s="181"/>
      <c r="HZ29" s="181"/>
      <c r="IA29" s="181"/>
      <c r="IB29" s="181"/>
      <c r="IC29" s="181"/>
      <c r="ID29" s="181"/>
      <c r="IE29" s="181"/>
      <c r="IF29" s="181"/>
      <c r="IG29" s="181"/>
      <c r="IH29" s="181"/>
      <c r="II29" s="181"/>
      <c r="IJ29" s="181"/>
      <c r="IK29" s="181"/>
      <c r="IL29" s="181"/>
      <c r="IM29" s="181"/>
      <c r="IN29" s="181"/>
      <c r="IO29" s="181"/>
      <c r="IP29" s="181"/>
      <c r="IQ29" s="181"/>
      <c r="IR29" s="181"/>
      <c r="IS29" s="181"/>
      <c r="IT29" s="181"/>
      <c r="IU29" s="181"/>
      <c r="IV29" s="181"/>
      <c r="IW29" s="181"/>
      <c r="IX29" s="181"/>
      <c r="IY29" s="181"/>
      <c r="IZ29" s="181"/>
      <c r="JA29" s="181"/>
      <c r="JB29" s="181"/>
      <c r="JC29" s="181"/>
      <c r="JD29" s="181"/>
      <c r="JE29" s="181"/>
      <c r="JF29" s="181"/>
      <c r="JG29" s="181"/>
      <c r="JH29" s="181"/>
      <c r="JI29" s="181"/>
      <c r="JJ29" s="181"/>
      <c r="JK29" s="181"/>
      <c r="JL29" s="181"/>
      <c r="JM29" s="181"/>
      <c r="JN29" s="181"/>
      <c r="JO29" s="181"/>
      <c r="JP29" s="181"/>
      <c r="JQ29" s="181"/>
      <c r="JR29" s="181"/>
      <c r="JS29" s="181"/>
      <c r="JT29" s="181"/>
      <c r="JU29" s="181"/>
      <c r="JV29" s="181"/>
      <c r="JW29" s="181"/>
      <c r="JX29" s="181"/>
      <c r="JY29" s="181"/>
      <c r="JZ29" s="181"/>
      <c r="KA29" s="181"/>
      <c r="KB29" s="181"/>
      <c r="KC29" s="181"/>
      <c r="KD29" s="181"/>
      <c r="KE29" s="181"/>
      <c r="KF29" s="181"/>
      <c r="KG29" s="181"/>
      <c r="KH29" s="181"/>
      <c r="KI29" s="181"/>
      <c r="KJ29" s="181"/>
      <c r="KK29" s="181"/>
      <c r="KL29" s="181"/>
      <c r="KM29" s="181"/>
      <c r="KN29" s="181"/>
      <c r="KO29" s="181"/>
      <c r="KP29" s="181"/>
      <c r="KQ29" s="181"/>
      <c r="KR29" s="181"/>
      <c r="KS29" s="181"/>
      <c r="KT29" s="181"/>
      <c r="KU29" s="181"/>
      <c r="KV29" s="181"/>
      <c r="KW29" s="181"/>
      <c r="KX29" s="181"/>
      <c r="KY29" s="181"/>
      <c r="KZ29" s="181"/>
      <c r="LA29" s="181"/>
      <c r="LB29" s="181"/>
      <c r="LC29" s="181"/>
      <c r="LD29" s="181"/>
      <c r="LE29" s="181"/>
      <c r="LF29" s="181"/>
      <c r="LG29" s="181"/>
      <c r="LH29" s="181"/>
      <c r="LI29" s="181"/>
      <c r="LJ29" s="181"/>
      <c r="LK29" s="181"/>
      <c r="LL29" s="181"/>
      <c r="LM29" s="181"/>
      <c r="LN29" s="181"/>
      <c r="LO29" s="181"/>
      <c r="LP29" s="181"/>
      <c r="LQ29" s="181"/>
      <c r="LR29" s="181"/>
      <c r="LS29" s="181"/>
      <c r="LT29" s="181"/>
      <c r="LU29" s="181"/>
      <c r="LV29" s="181"/>
      <c r="LW29" s="181"/>
      <c r="LX29" s="181"/>
      <c r="LY29" s="181"/>
      <c r="LZ29" s="181"/>
      <c r="MA29" s="181"/>
    </row>
    <row r="30" spans="1:339" s="182" customFormat="1" ht="25.5" x14ac:dyDescent="0.25">
      <c r="A30" s="194"/>
      <c r="B30" s="260"/>
      <c r="C30" s="261"/>
      <c r="D30" s="261"/>
      <c r="E30" s="261"/>
      <c r="F30" s="260"/>
      <c r="G30" s="198"/>
      <c r="H30" s="198"/>
      <c r="I30" s="198"/>
      <c r="J30" s="198"/>
      <c r="K30" s="198"/>
      <c r="L30" s="198"/>
      <c r="M30" s="198"/>
      <c r="N30" s="198"/>
      <c r="O30" s="198"/>
      <c r="P30" s="198"/>
      <c r="Q30" s="198"/>
      <c r="R30" s="198"/>
      <c r="S30" s="198"/>
      <c r="T30" s="198"/>
      <c r="U30" s="198"/>
      <c r="V30" s="198"/>
      <c r="W30" s="198"/>
      <c r="X30" s="262"/>
      <c r="Y30" s="261"/>
      <c r="Z30" s="260"/>
      <c r="AA30" s="194"/>
      <c r="AB30" s="263"/>
      <c r="AC30" s="261"/>
      <c r="AD30" s="263"/>
      <c r="AE30" s="263"/>
      <c r="AF30" s="261"/>
      <c r="AG30" s="261"/>
      <c r="AH30" s="261"/>
      <c r="AI30" s="262"/>
      <c r="AJ30" s="264"/>
      <c r="AK30" s="262"/>
      <c r="AL30" s="33" t="s">
        <v>181</v>
      </c>
      <c r="AM30" s="33" t="s">
        <v>192</v>
      </c>
      <c r="AN30" s="5">
        <v>44823</v>
      </c>
      <c r="AO30" s="33" t="s">
        <v>201</v>
      </c>
      <c r="AP30" s="33" t="s">
        <v>212</v>
      </c>
      <c r="AQ30" s="5"/>
      <c r="AR30" s="5"/>
      <c r="AS30" s="33"/>
      <c r="AT30" s="33"/>
      <c r="AU30" s="29"/>
      <c r="AV30" s="33"/>
      <c r="AW30" s="8"/>
      <c r="AX30" s="8"/>
      <c r="AY30" s="33"/>
      <c r="AZ30" s="33"/>
      <c r="BA30" s="8"/>
      <c r="BB30" s="8"/>
      <c r="BC30" s="5"/>
      <c r="BD30" s="33"/>
      <c r="BE30" s="8"/>
      <c r="BF30" s="8"/>
      <c r="BG30" s="33"/>
      <c r="BH30" s="8"/>
      <c r="BI30" s="178">
        <f t="shared" ref="BI30:BI41" si="2">$AK$22+AW30-AX30</f>
        <v>572192.09</v>
      </c>
      <c r="BJ30" s="204"/>
      <c r="BK30" s="204"/>
      <c r="BL30" s="179">
        <f t="shared" si="1"/>
        <v>0</v>
      </c>
      <c r="BM30" s="194"/>
      <c r="BN30" s="194"/>
      <c r="BO30" s="2">
        <v>44764</v>
      </c>
      <c r="BP30" s="18">
        <v>44823</v>
      </c>
      <c r="BQ30" s="3"/>
      <c r="BR30" s="261"/>
      <c r="BS30" s="263"/>
      <c r="BT30" s="263"/>
      <c r="BU30" s="263"/>
      <c r="BV30" s="263"/>
      <c r="BW30" s="18"/>
      <c r="BX30" s="18"/>
      <c r="BY30" s="3"/>
      <c r="BZ30" s="185"/>
      <c r="CA30" s="185"/>
      <c r="CB30" s="185"/>
      <c r="CC30" s="185"/>
      <c r="CD30" s="185"/>
      <c r="CE30" s="185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40"/>
      <c r="CU30" s="40"/>
      <c r="CV30" s="40"/>
      <c r="CW30" s="40"/>
      <c r="CX30" s="40"/>
      <c r="CY30" s="40"/>
      <c r="CZ30" s="40"/>
      <c r="DA30" s="40"/>
      <c r="DB30" s="40"/>
      <c r="DC30" s="40"/>
      <c r="DD30" s="40"/>
      <c r="DE30" s="40"/>
      <c r="DF30" s="40"/>
      <c r="DG30" s="40"/>
      <c r="DH30" s="40"/>
      <c r="DI30" s="40"/>
      <c r="DJ30" s="40"/>
      <c r="DK30" s="40"/>
      <c r="DL30" s="40"/>
      <c r="DM30" s="40"/>
      <c r="DN30" s="40"/>
      <c r="DO30" s="40"/>
      <c r="DP30" s="40"/>
      <c r="DQ30" s="40"/>
      <c r="DR30" s="40"/>
      <c r="DS30" s="40"/>
      <c r="DT30" s="40"/>
      <c r="DU30" s="40"/>
      <c r="DV30" s="40"/>
      <c r="DW30" s="40"/>
      <c r="DX30" s="40"/>
      <c r="DY30" s="40"/>
      <c r="DZ30" s="40"/>
      <c r="EA30" s="40"/>
      <c r="EB30" s="40"/>
      <c r="EC30" s="40"/>
      <c r="ED30" s="40"/>
      <c r="EE30" s="40"/>
      <c r="EF30" s="40"/>
      <c r="EG30" s="40"/>
      <c r="EH30" s="40"/>
      <c r="EI30" s="40"/>
      <c r="EJ30" s="181"/>
      <c r="EK30" s="181"/>
      <c r="EL30" s="181"/>
      <c r="EM30" s="181"/>
      <c r="EN30" s="181"/>
      <c r="EO30" s="181"/>
      <c r="EP30" s="181"/>
      <c r="EQ30" s="181"/>
      <c r="ER30" s="181"/>
      <c r="ES30" s="181"/>
      <c r="ET30" s="181"/>
      <c r="EU30" s="181"/>
      <c r="EV30" s="181"/>
      <c r="EW30" s="181"/>
      <c r="EX30" s="181"/>
      <c r="EY30" s="181"/>
      <c r="EZ30" s="181"/>
      <c r="FA30" s="181"/>
      <c r="FB30" s="181"/>
      <c r="FC30" s="181"/>
      <c r="FD30" s="181"/>
      <c r="FE30" s="181"/>
      <c r="FF30" s="181"/>
      <c r="FG30" s="181"/>
      <c r="FH30" s="181"/>
      <c r="FI30" s="181"/>
      <c r="FJ30" s="181"/>
      <c r="FK30" s="181"/>
      <c r="FL30" s="181"/>
      <c r="FM30" s="181"/>
      <c r="FN30" s="181"/>
      <c r="FO30" s="181"/>
      <c r="FP30" s="181"/>
      <c r="FQ30" s="181"/>
      <c r="FR30" s="181"/>
      <c r="FS30" s="181"/>
      <c r="FT30" s="181"/>
      <c r="FU30" s="181"/>
      <c r="FV30" s="181"/>
      <c r="FW30" s="181"/>
      <c r="FX30" s="181"/>
      <c r="FY30" s="181"/>
      <c r="FZ30" s="181"/>
      <c r="GA30" s="181"/>
      <c r="GB30" s="181"/>
      <c r="GC30" s="181"/>
      <c r="GD30" s="181"/>
      <c r="GE30" s="181"/>
      <c r="GF30" s="181"/>
      <c r="GG30" s="181"/>
      <c r="GH30" s="181"/>
      <c r="GI30" s="181"/>
      <c r="GJ30" s="181"/>
      <c r="GK30" s="181"/>
      <c r="GL30" s="181"/>
      <c r="GM30" s="181"/>
      <c r="GN30" s="181"/>
      <c r="GO30" s="181"/>
      <c r="GP30" s="181"/>
      <c r="GQ30" s="181"/>
      <c r="GR30" s="181"/>
      <c r="GS30" s="181"/>
      <c r="GT30" s="181"/>
      <c r="GU30" s="181"/>
      <c r="GV30" s="181"/>
      <c r="GW30" s="181"/>
      <c r="GX30" s="181"/>
      <c r="GY30" s="181"/>
      <c r="GZ30" s="181"/>
      <c r="HA30" s="181"/>
      <c r="HB30" s="181"/>
      <c r="HC30" s="181"/>
      <c r="HD30" s="181"/>
      <c r="HE30" s="181"/>
      <c r="HF30" s="181"/>
      <c r="HG30" s="181"/>
      <c r="HH30" s="181"/>
      <c r="HI30" s="181"/>
      <c r="HJ30" s="181"/>
      <c r="HK30" s="181"/>
      <c r="HL30" s="181"/>
      <c r="HM30" s="181"/>
      <c r="HN30" s="181"/>
      <c r="HO30" s="181"/>
      <c r="HP30" s="181"/>
      <c r="HQ30" s="181"/>
      <c r="HR30" s="181"/>
      <c r="HS30" s="181"/>
      <c r="HT30" s="181"/>
      <c r="HU30" s="181"/>
      <c r="HV30" s="181"/>
      <c r="HW30" s="181"/>
      <c r="HX30" s="181"/>
      <c r="HY30" s="181"/>
      <c r="HZ30" s="181"/>
      <c r="IA30" s="181"/>
      <c r="IB30" s="181"/>
      <c r="IC30" s="181"/>
      <c r="ID30" s="181"/>
      <c r="IE30" s="181"/>
      <c r="IF30" s="181"/>
      <c r="IG30" s="181"/>
      <c r="IH30" s="181"/>
      <c r="II30" s="181"/>
      <c r="IJ30" s="181"/>
      <c r="IK30" s="181"/>
      <c r="IL30" s="181"/>
      <c r="IM30" s="181"/>
      <c r="IN30" s="181"/>
      <c r="IO30" s="181"/>
      <c r="IP30" s="181"/>
      <c r="IQ30" s="181"/>
      <c r="IR30" s="181"/>
      <c r="IS30" s="181"/>
      <c r="IT30" s="181"/>
      <c r="IU30" s="181"/>
      <c r="IV30" s="181"/>
      <c r="IW30" s="181"/>
      <c r="IX30" s="181"/>
      <c r="IY30" s="181"/>
      <c r="IZ30" s="181"/>
      <c r="JA30" s="181"/>
      <c r="JB30" s="181"/>
      <c r="JC30" s="181"/>
      <c r="JD30" s="181"/>
      <c r="JE30" s="181"/>
      <c r="JF30" s="181"/>
      <c r="JG30" s="181"/>
      <c r="JH30" s="181"/>
      <c r="JI30" s="181"/>
      <c r="JJ30" s="181"/>
      <c r="JK30" s="181"/>
      <c r="JL30" s="181"/>
      <c r="JM30" s="181"/>
      <c r="JN30" s="181"/>
      <c r="JO30" s="181"/>
      <c r="JP30" s="181"/>
      <c r="JQ30" s="181"/>
      <c r="JR30" s="181"/>
      <c r="JS30" s="181"/>
      <c r="JT30" s="181"/>
      <c r="JU30" s="181"/>
      <c r="JV30" s="181"/>
      <c r="JW30" s="181"/>
      <c r="JX30" s="181"/>
      <c r="JY30" s="181"/>
      <c r="JZ30" s="181"/>
      <c r="KA30" s="181"/>
      <c r="KB30" s="181"/>
      <c r="KC30" s="181"/>
      <c r="KD30" s="181"/>
      <c r="KE30" s="181"/>
      <c r="KF30" s="181"/>
      <c r="KG30" s="181"/>
      <c r="KH30" s="181"/>
      <c r="KI30" s="181"/>
      <c r="KJ30" s="181"/>
      <c r="KK30" s="181"/>
      <c r="KL30" s="181"/>
      <c r="KM30" s="181"/>
      <c r="KN30" s="181"/>
      <c r="KO30" s="181"/>
      <c r="KP30" s="181"/>
      <c r="KQ30" s="181"/>
      <c r="KR30" s="181"/>
      <c r="KS30" s="181"/>
      <c r="KT30" s="181"/>
      <c r="KU30" s="181"/>
      <c r="KV30" s="181"/>
      <c r="KW30" s="181"/>
      <c r="KX30" s="181"/>
      <c r="KY30" s="181"/>
      <c r="KZ30" s="181"/>
      <c r="LA30" s="181"/>
      <c r="LB30" s="181"/>
      <c r="LC30" s="181"/>
      <c r="LD30" s="181"/>
      <c r="LE30" s="181"/>
      <c r="LF30" s="181"/>
      <c r="LG30" s="181"/>
      <c r="LH30" s="181"/>
      <c r="LI30" s="181"/>
      <c r="LJ30" s="181"/>
      <c r="LK30" s="181"/>
      <c r="LL30" s="181"/>
      <c r="LM30" s="181"/>
      <c r="LN30" s="181"/>
      <c r="LO30" s="181"/>
      <c r="LP30" s="181"/>
      <c r="LQ30" s="181"/>
      <c r="LR30" s="181"/>
      <c r="LS30" s="181"/>
      <c r="LT30" s="181"/>
      <c r="LU30" s="181"/>
      <c r="LV30" s="181"/>
      <c r="LW30" s="181"/>
      <c r="LX30" s="181"/>
      <c r="LY30" s="181"/>
      <c r="LZ30" s="181"/>
      <c r="MA30" s="181"/>
    </row>
    <row r="31" spans="1:339" s="182" customFormat="1" ht="25.5" x14ac:dyDescent="0.25">
      <c r="A31" s="194"/>
      <c r="B31" s="260"/>
      <c r="C31" s="261"/>
      <c r="D31" s="261"/>
      <c r="E31" s="261"/>
      <c r="F31" s="260"/>
      <c r="G31" s="198"/>
      <c r="H31" s="198"/>
      <c r="I31" s="198"/>
      <c r="J31" s="198"/>
      <c r="K31" s="198"/>
      <c r="L31" s="198"/>
      <c r="M31" s="198"/>
      <c r="N31" s="198"/>
      <c r="O31" s="198"/>
      <c r="P31" s="198"/>
      <c r="Q31" s="198"/>
      <c r="R31" s="198"/>
      <c r="S31" s="198"/>
      <c r="T31" s="198"/>
      <c r="U31" s="198"/>
      <c r="V31" s="198"/>
      <c r="W31" s="198"/>
      <c r="X31" s="262"/>
      <c r="Y31" s="261"/>
      <c r="Z31" s="260"/>
      <c r="AA31" s="194"/>
      <c r="AB31" s="263"/>
      <c r="AC31" s="261"/>
      <c r="AD31" s="263"/>
      <c r="AE31" s="263"/>
      <c r="AF31" s="261"/>
      <c r="AG31" s="261"/>
      <c r="AH31" s="261"/>
      <c r="AI31" s="262"/>
      <c r="AJ31" s="264"/>
      <c r="AK31" s="262"/>
      <c r="AL31" s="33" t="s">
        <v>181</v>
      </c>
      <c r="AM31" s="33" t="s">
        <v>193</v>
      </c>
      <c r="AN31" s="5">
        <v>44883</v>
      </c>
      <c r="AO31" s="33">
        <v>13416</v>
      </c>
      <c r="AP31" s="33" t="s">
        <v>212</v>
      </c>
      <c r="AQ31" s="5">
        <v>44885</v>
      </c>
      <c r="AR31" s="5">
        <v>44954</v>
      </c>
      <c r="AS31" s="33"/>
      <c r="AT31" s="33"/>
      <c r="AU31" s="29"/>
      <c r="AV31" s="33"/>
      <c r="AW31" s="8"/>
      <c r="AX31" s="8"/>
      <c r="AY31" s="33"/>
      <c r="AZ31" s="33"/>
      <c r="BA31" s="8"/>
      <c r="BB31" s="8"/>
      <c r="BC31" s="5"/>
      <c r="BD31" s="33"/>
      <c r="BE31" s="8"/>
      <c r="BF31" s="8"/>
      <c r="BG31" s="33"/>
      <c r="BH31" s="8"/>
      <c r="BI31" s="178">
        <f t="shared" si="2"/>
        <v>572192.09</v>
      </c>
      <c r="BJ31" s="204"/>
      <c r="BK31" s="204"/>
      <c r="BL31" s="179">
        <f t="shared" si="1"/>
        <v>0</v>
      </c>
      <c r="BM31" s="194"/>
      <c r="BN31" s="194"/>
      <c r="BO31" s="2">
        <v>44824</v>
      </c>
      <c r="BP31" s="18">
        <v>44883</v>
      </c>
      <c r="BQ31" s="3"/>
      <c r="BR31" s="261"/>
      <c r="BS31" s="263"/>
      <c r="BT31" s="263"/>
      <c r="BU31" s="263"/>
      <c r="BV31" s="263"/>
      <c r="BW31" s="18"/>
      <c r="BX31" s="18"/>
      <c r="BY31" s="3"/>
      <c r="BZ31" s="185"/>
      <c r="CA31" s="185"/>
      <c r="CB31" s="185"/>
      <c r="CC31" s="185"/>
      <c r="CD31" s="185"/>
      <c r="CE31" s="185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40"/>
      <c r="CR31" s="40"/>
      <c r="CS31" s="40"/>
      <c r="CT31" s="40"/>
      <c r="CU31" s="40"/>
      <c r="CV31" s="40"/>
      <c r="CW31" s="40"/>
      <c r="CX31" s="40"/>
      <c r="CY31" s="40"/>
      <c r="CZ31" s="40"/>
      <c r="DA31" s="40"/>
      <c r="DB31" s="40"/>
      <c r="DC31" s="40"/>
      <c r="DD31" s="40"/>
      <c r="DE31" s="40"/>
      <c r="DF31" s="40"/>
      <c r="DG31" s="40"/>
      <c r="DH31" s="40"/>
      <c r="DI31" s="40"/>
      <c r="DJ31" s="40"/>
      <c r="DK31" s="40"/>
      <c r="DL31" s="40"/>
      <c r="DM31" s="40"/>
      <c r="DN31" s="40"/>
      <c r="DO31" s="40"/>
      <c r="DP31" s="40"/>
      <c r="DQ31" s="40"/>
      <c r="DR31" s="40"/>
      <c r="DS31" s="40"/>
      <c r="DT31" s="40"/>
      <c r="DU31" s="40"/>
      <c r="DV31" s="40"/>
      <c r="DW31" s="40"/>
      <c r="DX31" s="40"/>
      <c r="DY31" s="40"/>
      <c r="DZ31" s="40"/>
      <c r="EA31" s="40"/>
      <c r="EB31" s="40"/>
      <c r="EC31" s="40"/>
      <c r="ED31" s="40"/>
      <c r="EE31" s="40"/>
      <c r="EF31" s="40"/>
      <c r="EG31" s="40"/>
      <c r="EH31" s="40"/>
      <c r="EI31" s="40"/>
      <c r="EJ31" s="181"/>
      <c r="EK31" s="181"/>
      <c r="EL31" s="181"/>
      <c r="EM31" s="181"/>
      <c r="EN31" s="181"/>
      <c r="EO31" s="181"/>
      <c r="EP31" s="181"/>
      <c r="EQ31" s="181"/>
      <c r="ER31" s="181"/>
      <c r="ES31" s="181"/>
      <c r="ET31" s="181"/>
      <c r="EU31" s="181"/>
      <c r="EV31" s="181"/>
      <c r="EW31" s="181"/>
      <c r="EX31" s="181"/>
      <c r="EY31" s="181"/>
      <c r="EZ31" s="181"/>
      <c r="FA31" s="181"/>
      <c r="FB31" s="181"/>
      <c r="FC31" s="181"/>
      <c r="FD31" s="181"/>
      <c r="FE31" s="181"/>
      <c r="FF31" s="181"/>
      <c r="FG31" s="181"/>
      <c r="FH31" s="181"/>
      <c r="FI31" s="181"/>
      <c r="FJ31" s="181"/>
      <c r="FK31" s="181"/>
      <c r="FL31" s="181"/>
      <c r="FM31" s="181"/>
      <c r="FN31" s="181"/>
      <c r="FO31" s="181"/>
      <c r="FP31" s="181"/>
      <c r="FQ31" s="181"/>
      <c r="FR31" s="181"/>
      <c r="FS31" s="181"/>
      <c r="FT31" s="181"/>
      <c r="FU31" s="181"/>
      <c r="FV31" s="181"/>
      <c r="FW31" s="181"/>
      <c r="FX31" s="181"/>
      <c r="FY31" s="181"/>
      <c r="FZ31" s="181"/>
      <c r="GA31" s="181"/>
      <c r="GB31" s="181"/>
      <c r="GC31" s="181"/>
      <c r="GD31" s="181"/>
      <c r="GE31" s="181"/>
      <c r="GF31" s="181"/>
      <c r="GG31" s="181"/>
      <c r="GH31" s="181"/>
      <c r="GI31" s="181"/>
      <c r="GJ31" s="181"/>
      <c r="GK31" s="181"/>
      <c r="GL31" s="181"/>
      <c r="GM31" s="181"/>
      <c r="GN31" s="181"/>
      <c r="GO31" s="181"/>
      <c r="GP31" s="181"/>
      <c r="GQ31" s="181"/>
      <c r="GR31" s="181"/>
      <c r="GS31" s="181"/>
      <c r="GT31" s="181"/>
      <c r="GU31" s="181"/>
      <c r="GV31" s="181"/>
      <c r="GW31" s="181"/>
      <c r="GX31" s="181"/>
      <c r="GY31" s="181"/>
      <c r="GZ31" s="181"/>
      <c r="HA31" s="181"/>
      <c r="HB31" s="181"/>
      <c r="HC31" s="181"/>
      <c r="HD31" s="181"/>
      <c r="HE31" s="181"/>
      <c r="HF31" s="181"/>
      <c r="HG31" s="181"/>
      <c r="HH31" s="181"/>
      <c r="HI31" s="181"/>
      <c r="HJ31" s="181"/>
      <c r="HK31" s="181"/>
      <c r="HL31" s="181"/>
      <c r="HM31" s="181"/>
      <c r="HN31" s="181"/>
      <c r="HO31" s="181"/>
      <c r="HP31" s="181"/>
      <c r="HQ31" s="181"/>
      <c r="HR31" s="181"/>
      <c r="HS31" s="181"/>
      <c r="HT31" s="181"/>
      <c r="HU31" s="181"/>
      <c r="HV31" s="181"/>
      <c r="HW31" s="181"/>
      <c r="HX31" s="181"/>
      <c r="HY31" s="181"/>
      <c r="HZ31" s="181"/>
      <c r="IA31" s="181"/>
      <c r="IB31" s="181"/>
      <c r="IC31" s="181"/>
      <c r="ID31" s="181"/>
      <c r="IE31" s="181"/>
      <c r="IF31" s="181"/>
      <c r="IG31" s="181"/>
      <c r="IH31" s="181"/>
      <c r="II31" s="181"/>
      <c r="IJ31" s="181"/>
      <c r="IK31" s="181"/>
      <c r="IL31" s="181"/>
      <c r="IM31" s="181"/>
      <c r="IN31" s="181"/>
      <c r="IO31" s="181"/>
      <c r="IP31" s="181"/>
      <c r="IQ31" s="181"/>
      <c r="IR31" s="181"/>
      <c r="IS31" s="181"/>
      <c r="IT31" s="181"/>
      <c r="IU31" s="181"/>
      <c r="IV31" s="181"/>
      <c r="IW31" s="181"/>
      <c r="IX31" s="181"/>
      <c r="IY31" s="181"/>
      <c r="IZ31" s="181"/>
      <c r="JA31" s="181"/>
      <c r="JB31" s="181"/>
      <c r="JC31" s="181"/>
      <c r="JD31" s="181"/>
      <c r="JE31" s="181"/>
      <c r="JF31" s="181"/>
      <c r="JG31" s="181"/>
      <c r="JH31" s="181"/>
      <c r="JI31" s="181"/>
      <c r="JJ31" s="181"/>
      <c r="JK31" s="181"/>
      <c r="JL31" s="181"/>
      <c r="JM31" s="181"/>
      <c r="JN31" s="181"/>
      <c r="JO31" s="181"/>
      <c r="JP31" s="181"/>
      <c r="JQ31" s="181"/>
      <c r="JR31" s="181"/>
      <c r="JS31" s="181"/>
      <c r="JT31" s="181"/>
      <c r="JU31" s="181"/>
      <c r="JV31" s="181"/>
      <c r="JW31" s="181"/>
      <c r="JX31" s="181"/>
      <c r="JY31" s="181"/>
      <c r="JZ31" s="181"/>
      <c r="KA31" s="181"/>
      <c r="KB31" s="181"/>
      <c r="KC31" s="181"/>
      <c r="KD31" s="181"/>
      <c r="KE31" s="181"/>
      <c r="KF31" s="181"/>
      <c r="KG31" s="181"/>
      <c r="KH31" s="181"/>
      <c r="KI31" s="181"/>
      <c r="KJ31" s="181"/>
      <c r="KK31" s="181"/>
      <c r="KL31" s="181"/>
      <c r="KM31" s="181"/>
      <c r="KN31" s="181"/>
      <c r="KO31" s="181"/>
      <c r="KP31" s="181"/>
      <c r="KQ31" s="181"/>
      <c r="KR31" s="181"/>
      <c r="KS31" s="181"/>
      <c r="KT31" s="181"/>
      <c r="KU31" s="181"/>
      <c r="KV31" s="181"/>
      <c r="KW31" s="181"/>
      <c r="KX31" s="181"/>
      <c r="KY31" s="181"/>
      <c r="KZ31" s="181"/>
      <c r="LA31" s="181"/>
      <c r="LB31" s="181"/>
      <c r="LC31" s="181"/>
      <c r="LD31" s="181"/>
      <c r="LE31" s="181"/>
      <c r="LF31" s="181"/>
      <c r="LG31" s="181"/>
      <c r="LH31" s="181"/>
      <c r="LI31" s="181"/>
      <c r="LJ31" s="181"/>
      <c r="LK31" s="181"/>
      <c r="LL31" s="181"/>
      <c r="LM31" s="181"/>
      <c r="LN31" s="181"/>
      <c r="LO31" s="181"/>
      <c r="LP31" s="181"/>
      <c r="LQ31" s="181"/>
      <c r="LR31" s="181"/>
      <c r="LS31" s="181"/>
      <c r="LT31" s="181"/>
      <c r="LU31" s="181"/>
      <c r="LV31" s="181"/>
      <c r="LW31" s="181"/>
      <c r="LX31" s="181"/>
      <c r="LY31" s="181"/>
      <c r="LZ31" s="181"/>
      <c r="MA31" s="181"/>
    </row>
    <row r="32" spans="1:339" s="182" customFormat="1" ht="25.5" x14ac:dyDescent="0.25">
      <c r="A32" s="194"/>
      <c r="B32" s="260"/>
      <c r="C32" s="261"/>
      <c r="D32" s="261"/>
      <c r="E32" s="261"/>
      <c r="F32" s="260"/>
      <c r="G32" s="198"/>
      <c r="H32" s="198"/>
      <c r="I32" s="198"/>
      <c r="J32" s="198"/>
      <c r="K32" s="198"/>
      <c r="L32" s="198"/>
      <c r="M32" s="198"/>
      <c r="N32" s="198"/>
      <c r="O32" s="198"/>
      <c r="P32" s="198"/>
      <c r="Q32" s="198"/>
      <c r="R32" s="198"/>
      <c r="S32" s="198"/>
      <c r="T32" s="198"/>
      <c r="U32" s="198"/>
      <c r="V32" s="198"/>
      <c r="W32" s="198"/>
      <c r="X32" s="262"/>
      <c r="Y32" s="261"/>
      <c r="Z32" s="260"/>
      <c r="AA32" s="194"/>
      <c r="AB32" s="263"/>
      <c r="AC32" s="261"/>
      <c r="AD32" s="263"/>
      <c r="AE32" s="263"/>
      <c r="AF32" s="261"/>
      <c r="AG32" s="261"/>
      <c r="AH32" s="261"/>
      <c r="AI32" s="262"/>
      <c r="AJ32" s="264"/>
      <c r="AK32" s="262"/>
      <c r="AL32" s="33" t="s">
        <v>181</v>
      </c>
      <c r="AM32" s="33" t="s">
        <v>194</v>
      </c>
      <c r="AN32" s="5">
        <v>44914</v>
      </c>
      <c r="AO32" s="33">
        <v>13446</v>
      </c>
      <c r="AP32" s="33" t="s">
        <v>212</v>
      </c>
      <c r="AQ32" s="5">
        <v>44924</v>
      </c>
      <c r="AR32" s="5">
        <v>45044</v>
      </c>
      <c r="AS32" s="33"/>
      <c r="AT32" s="33"/>
      <c r="AU32" s="29"/>
      <c r="AV32" s="33"/>
      <c r="AW32" s="8"/>
      <c r="AX32" s="8"/>
      <c r="AY32" s="33"/>
      <c r="AZ32" s="33"/>
      <c r="BA32" s="8"/>
      <c r="BB32" s="8"/>
      <c r="BC32" s="5"/>
      <c r="BD32" s="33"/>
      <c r="BE32" s="8"/>
      <c r="BF32" s="8"/>
      <c r="BG32" s="33"/>
      <c r="BH32" s="8"/>
      <c r="BI32" s="178">
        <f t="shared" si="2"/>
        <v>572192.09</v>
      </c>
      <c r="BJ32" s="204"/>
      <c r="BK32" s="204"/>
      <c r="BL32" s="179">
        <f t="shared" si="1"/>
        <v>0</v>
      </c>
      <c r="BM32" s="194"/>
      <c r="BN32" s="194"/>
      <c r="BO32" s="2">
        <v>44884</v>
      </c>
      <c r="BP32" s="18">
        <v>44913</v>
      </c>
      <c r="BQ32" s="3"/>
      <c r="BR32" s="261"/>
      <c r="BS32" s="263"/>
      <c r="BT32" s="263"/>
      <c r="BU32" s="263"/>
      <c r="BV32" s="263"/>
      <c r="BW32" s="18"/>
      <c r="BX32" s="18"/>
      <c r="BY32" s="3"/>
      <c r="BZ32" s="185"/>
      <c r="CA32" s="185"/>
      <c r="CB32" s="185"/>
      <c r="CC32" s="185"/>
      <c r="CD32" s="185"/>
      <c r="CE32" s="185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40"/>
      <c r="DN32" s="40"/>
      <c r="DO32" s="40"/>
      <c r="DP32" s="40"/>
      <c r="DQ32" s="40"/>
      <c r="DR32" s="40"/>
      <c r="DS32" s="40"/>
      <c r="DT32" s="40"/>
      <c r="DU32" s="40"/>
      <c r="DV32" s="40"/>
      <c r="DW32" s="40"/>
      <c r="DX32" s="40"/>
      <c r="DY32" s="40"/>
      <c r="DZ32" s="40"/>
      <c r="EA32" s="40"/>
      <c r="EB32" s="40"/>
      <c r="EC32" s="40"/>
      <c r="ED32" s="40"/>
      <c r="EE32" s="40"/>
      <c r="EF32" s="40"/>
      <c r="EG32" s="40"/>
      <c r="EH32" s="40"/>
      <c r="EI32" s="40"/>
      <c r="EJ32" s="181"/>
      <c r="EK32" s="181"/>
      <c r="EL32" s="181"/>
      <c r="EM32" s="181"/>
      <c r="EN32" s="181"/>
      <c r="EO32" s="181"/>
      <c r="EP32" s="181"/>
      <c r="EQ32" s="181"/>
      <c r="ER32" s="181"/>
      <c r="ES32" s="181"/>
      <c r="ET32" s="181"/>
      <c r="EU32" s="181"/>
      <c r="EV32" s="181"/>
      <c r="EW32" s="181"/>
      <c r="EX32" s="181"/>
      <c r="EY32" s="181"/>
      <c r="EZ32" s="181"/>
      <c r="FA32" s="181"/>
      <c r="FB32" s="181"/>
      <c r="FC32" s="181"/>
      <c r="FD32" s="181"/>
      <c r="FE32" s="181"/>
      <c r="FF32" s="181"/>
      <c r="FG32" s="181"/>
      <c r="FH32" s="181"/>
      <c r="FI32" s="181"/>
      <c r="FJ32" s="181"/>
      <c r="FK32" s="181"/>
      <c r="FL32" s="181"/>
      <c r="FM32" s="181"/>
      <c r="FN32" s="181"/>
      <c r="FO32" s="181"/>
      <c r="FP32" s="181"/>
      <c r="FQ32" s="181"/>
      <c r="FR32" s="181"/>
      <c r="FS32" s="181"/>
      <c r="FT32" s="181"/>
      <c r="FU32" s="181"/>
      <c r="FV32" s="181"/>
      <c r="FW32" s="181"/>
      <c r="FX32" s="181"/>
      <c r="FY32" s="181"/>
      <c r="FZ32" s="181"/>
      <c r="GA32" s="181"/>
      <c r="GB32" s="181"/>
      <c r="GC32" s="181"/>
      <c r="GD32" s="181"/>
      <c r="GE32" s="181"/>
      <c r="GF32" s="181"/>
      <c r="GG32" s="181"/>
      <c r="GH32" s="181"/>
      <c r="GI32" s="181"/>
      <c r="GJ32" s="181"/>
      <c r="GK32" s="181"/>
      <c r="GL32" s="181"/>
      <c r="GM32" s="181"/>
      <c r="GN32" s="181"/>
      <c r="GO32" s="181"/>
      <c r="GP32" s="181"/>
      <c r="GQ32" s="181"/>
      <c r="GR32" s="181"/>
      <c r="GS32" s="181"/>
      <c r="GT32" s="181"/>
      <c r="GU32" s="181"/>
      <c r="GV32" s="181"/>
      <c r="GW32" s="181"/>
      <c r="GX32" s="181"/>
      <c r="GY32" s="181"/>
      <c r="GZ32" s="181"/>
      <c r="HA32" s="181"/>
      <c r="HB32" s="181"/>
      <c r="HC32" s="181"/>
      <c r="HD32" s="181"/>
      <c r="HE32" s="181"/>
      <c r="HF32" s="181"/>
      <c r="HG32" s="181"/>
      <c r="HH32" s="181"/>
      <c r="HI32" s="181"/>
      <c r="HJ32" s="181"/>
      <c r="HK32" s="181"/>
      <c r="HL32" s="181"/>
      <c r="HM32" s="181"/>
      <c r="HN32" s="181"/>
      <c r="HO32" s="181"/>
      <c r="HP32" s="181"/>
      <c r="HQ32" s="181"/>
      <c r="HR32" s="181"/>
      <c r="HS32" s="181"/>
      <c r="HT32" s="181"/>
      <c r="HU32" s="181"/>
      <c r="HV32" s="181"/>
      <c r="HW32" s="181"/>
      <c r="HX32" s="181"/>
      <c r="HY32" s="181"/>
      <c r="HZ32" s="181"/>
      <c r="IA32" s="181"/>
      <c r="IB32" s="181"/>
      <c r="IC32" s="181"/>
      <c r="ID32" s="181"/>
      <c r="IE32" s="181"/>
      <c r="IF32" s="181"/>
      <c r="IG32" s="181"/>
      <c r="IH32" s="181"/>
      <c r="II32" s="181"/>
      <c r="IJ32" s="181"/>
      <c r="IK32" s="181"/>
      <c r="IL32" s="181"/>
      <c r="IM32" s="181"/>
      <c r="IN32" s="181"/>
      <c r="IO32" s="181"/>
      <c r="IP32" s="181"/>
      <c r="IQ32" s="181"/>
      <c r="IR32" s="181"/>
      <c r="IS32" s="181"/>
      <c r="IT32" s="181"/>
      <c r="IU32" s="181"/>
      <c r="IV32" s="181"/>
      <c r="IW32" s="181"/>
      <c r="IX32" s="181"/>
      <c r="IY32" s="181"/>
      <c r="IZ32" s="181"/>
      <c r="JA32" s="181"/>
      <c r="JB32" s="181"/>
      <c r="JC32" s="181"/>
      <c r="JD32" s="181"/>
      <c r="JE32" s="181"/>
      <c r="JF32" s="181"/>
      <c r="JG32" s="181"/>
      <c r="JH32" s="181"/>
      <c r="JI32" s="181"/>
      <c r="JJ32" s="181"/>
      <c r="JK32" s="181"/>
      <c r="JL32" s="181"/>
      <c r="JM32" s="181"/>
      <c r="JN32" s="181"/>
      <c r="JO32" s="181"/>
      <c r="JP32" s="181"/>
      <c r="JQ32" s="181"/>
      <c r="JR32" s="181"/>
      <c r="JS32" s="181"/>
      <c r="JT32" s="181"/>
      <c r="JU32" s="181"/>
      <c r="JV32" s="181"/>
      <c r="JW32" s="181"/>
      <c r="JX32" s="181"/>
      <c r="JY32" s="181"/>
      <c r="JZ32" s="181"/>
      <c r="KA32" s="181"/>
      <c r="KB32" s="181"/>
      <c r="KC32" s="181"/>
      <c r="KD32" s="181"/>
      <c r="KE32" s="181"/>
      <c r="KF32" s="181"/>
      <c r="KG32" s="181"/>
      <c r="KH32" s="181"/>
      <c r="KI32" s="181"/>
      <c r="KJ32" s="181"/>
      <c r="KK32" s="181"/>
      <c r="KL32" s="181"/>
      <c r="KM32" s="181"/>
      <c r="KN32" s="181"/>
      <c r="KO32" s="181"/>
      <c r="KP32" s="181"/>
      <c r="KQ32" s="181"/>
      <c r="KR32" s="181"/>
      <c r="KS32" s="181"/>
      <c r="KT32" s="181"/>
      <c r="KU32" s="181"/>
      <c r="KV32" s="181"/>
      <c r="KW32" s="181"/>
      <c r="KX32" s="181"/>
      <c r="KY32" s="181"/>
      <c r="KZ32" s="181"/>
      <c r="LA32" s="181"/>
      <c r="LB32" s="181"/>
      <c r="LC32" s="181"/>
      <c r="LD32" s="181"/>
      <c r="LE32" s="181"/>
      <c r="LF32" s="181"/>
      <c r="LG32" s="181"/>
      <c r="LH32" s="181"/>
      <c r="LI32" s="181"/>
      <c r="LJ32" s="181"/>
      <c r="LK32" s="181"/>
      <c r="LL32" s="181"/>
      <c r="LM32" s="181"/>
      <c r="LN32" s="181"/>
      <c r="LO32" s="181"/>
      <c r="LP32" s="181"/>
      <c r="LQ32" s="181"/>
      <c r="LR32" s="181"/>
      <c r="LS32" s="181"/>
      <c r="LT32" s="181"/>
      <c r="LU32" s="181"/>
      <c r="LV32" s="181"/>
      <c r="LW32" s="181"/>
      <c r="LX32" s="181"/>
      <c r="LY32" s="181"/>
      <c r="LZ32" s="181"/>
      <c r="MA32" s="181"/>
    </row>
    <row r="33" spans="1:339" s="182" customFormat="1" ht="25.5" x14ac:dyDescent="0.25">
      <c r="A33" s="194"/>
      <c r="B33" s="260"/>
      <c r="C33" s="261"/>
      <c r="D33" s="261"/>
      <c r="E33" s="261"/>
      <c r="F33" s="260"/>
      <c r="G33" s="198"/>
      <c r="H33" s="198"/>
      <c r="I33" s="198"/>
      <c r="J33" s="198"/>
      <c r="K33" s="198"/>
      <c r="L33" s="198"/>
      <c r="M33" s="198"/>
      <c r="N33" s="198"/>
      <c r="O33" s="198"/>
      <c r="P33" s="198"/>
      <c r="Q33" s="198"/>
      <c r="R33" s="198"/>
      <c r="S33" s="198"/>
      <c r="T33" s="198"/>
      <c r="U33" s="198"/>
      <c r="V33" s="198"/>
      <c r="W33" s="198"/>
      <c r="X33" s="262"/>
      <c r="Y33" s="261"/>
      <c r="Z33" s="260"/>
      <c r="AA33" s="194"/>
      <c r="AB33" s="263"/>
      <c r="AC33" s="261"/>
      <c r="AD33" s="263"/>
      <c r="AE33" s="263"/>
      <c r="AF33" s="261"/>
      <c r="AG33" s="261"/>
      <c r="AH33" s="261"/>
      <c r="AI33" s="262"/>
      <c r="AJ33" s="264"/>
      <c r="AK33" s="262"/>
      <c r="AL33" s="33" t="s">
        <v>181</v>
      </c>
      <c r="AM33" s="33" t="s">
        <v>195</v>
      </c>
      <c r="AN33" s="5">
        <v>44973</v>
      </c>
      <c r="AO33" s="33">
        <v>13512</v>
      </c>
      <c r="AP33" s="33" t="s">
        <v>212</v>
      </c>
      <c r="AQ33" s="5"/>
      <c r="AR33" s="5"/>
      <c r="AS33" s="33"/>
      <c r="AT33" s="33"/>
      <c r="AU33" s="29"/>
      <c r="AV33" s="33"/>
      <c r="AW33" s="8"/>
      <c r="AX33" s="8"/>
      <c r="AY33" s="33"/>
      <c r="AZ33" s="33"/>
      <c r="BA33" s="8"/>
      <c r="BB33" s="8"/>
      <c r="BC33" s="5"/>
      <c r="BD33" s="33"/>
      <c r="BE33" s="8"/>
      <c r="BF33" s="8"/>
      <c r="BG33" s="33"/>
      <c r="BH33" s="8"/>
      <c r="BI33" s="178">
        <f t="shared" si="2"/>
        <v>572192.09</v>
      </c>
      <c r="BJ33" s="204"/>
      <c r="BK33" s="204"/>
      <c r="BL33" s="179">
        <f t="shared" si="1"/>
        <v>0</v>
      </c>
      <c r="BM33" s="194"/>
      <c r="BN33" s="194"/>
      <c r="BO33" s="2">
        <v>44914</v>
      </c>
      <c r="BP33" s="18">
        <v>44973</v>
      </c>
      <c r="BQ33" s="3"/>
      <c r="BR33" s="261"/>
      <c r="BS33" s="263"/>
      <c r="BT33" s="263"/>
      <c r="BU33" s="263"/>
      <c r="BV33" s="263"/>
      <c r="BW33" s="18"/>
      <c r="BX33" s="18"/>
      <c r="BY33" s="3"/>
      <c r="BZ33" s="185"/>
      <c r="CA33" s="185"/>
      <c r="CB33" s="185"/>
      <c r="CC33" s="185"/>
      <c r="CD33" s="185"/>
      <c r="CE33" s="185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40"/>
      <c r="DN33" s="40"/>
      <c r="DO33" s="40"/>
      <c r="DP33" s="40"/>
      <c r="DQ33" s="40"/>
      <c r="DR33" s="40"/>
      <c r="DS33" s="40"/>
      <c r="DT33" s="40"/>
      <c r="DU33" s="40"/>
      <c r="DV33" s="40"/>
      <c r="DW33" s="40"/>
      <c r="DX33" s="40"/>
      <c r="DY33" s="40"/>
      <c r="DZ33" s="40"/>
      <c r="EA33" s="40"/>
      <c r="EB33" s="40"/>
      <c r="EC33" s="40"/>
      <c r="ED33" s="40"/>
      <c r="EE33" s="40"/>
      <c r="EF33" s="40"/>
      <c r="EG33" s="40"/>
      <c r="EH33" s="40"/>
      <c r="EI33" s="40"/>
      <c r="EJ33" s="181"/>
      <c r="EK33" s="181"/>
      <c r="EL33" s="181"/>
      <c r="EM33" s="181"/>
      <c r="EN33" s="181"/>
      <c r="EO33" s="181"/>
      <c r="EP33" s="181"/>
      <c r="EQ33" s="181"/>
      <c r="ER33" s="181"/>
      <c r="ES33" s="181"/>
      <c r="ET33" s="181"/>
      <c r="EU33" s="181"/>
      <c r="EV33" s="181"/>
      <c r="EW33" s="181"/>
      <c r="EX33" s="181"/>
      <c r="EY33" s="181"/>
      <c r="EZ33" s="181"/>
      <c r="FA33" s="181"/>
      <c r="FB33" s="181"/>
      <c r="FC33" s="181"/>
      <c r="FD33" s="181"/>
      <c r="FE33" s="181"/>
      <c r="FF33" s="181"/>
      <c r="FG33" s="181"/>
      <c r="FH33" s="181"/>
      <c r="FI33" s="181"/>
      <c r="FJ33" s="181"/>
      <c r="FK33" s="181"/>
      <c r="FL33" s="181"/>
      <c r="FM33" s="181"/>
      <c r="FN33" s="181"/>
      <c r="FO33" s="181"/>
      <c r="FP33" s="181"/>
      <c r="FQ33" s="181"/>
      <c r="FR33" s="181"/>
      <c r="FS33" s="181"/>
      <c r="FT33" s="181"/>
      <c r="FU33" s="181"/>
      <c r="FV33" s="181"/>
      <c r="FW33" s="181"/>
      <c r="FX33" s="181"/>
      <c r="FY33" s="181"/>
      <c r="FZ33" s="181"/>
      <c r="GA33" s="181"/>
      <c r="GB33" s="181"/>
      <c r="GC33" s="181"/>
      <c r="GD33" s="181"/>
      <c r="GE33" s="181"/>
      <c r="GF33" s="181"/>
      <c r="GG33" s="181"/>
      <c r="GH33" s="181"/>
      <c r="GI33" s="181"/>
      <c r="GJ33" s="181"/>
      <c r="GK33" s="181"/>
      <c r="GL33" s="181"/>
      <c r="GM33" s="181"/>
      <c r="GN33" s="181"/>
      <c r="GO33" s="181"/>
      <c r="GP33" s="181"/>
      <c r="GQ33" s="181"/>
      <c r="GR33" s="181"/>
      <c r="GS33" s="181"/>
      <c r="GT33" s="181"/>
      <c r="GU33" s="181"/>
      <c r="GV33" s="181"/>
      <c r="GW33" s="181"/>
      <c r="GX33" s="181"/>
      <c r="GY33" s="181"/>
      <c r="GZ33" s="181"/>
      <c r="HA33" s="181"/>
      <c r="HB33" s="181"/>
      <c r="HC33" s="181"/>
      <c r="HD33" s="181"/>
      <c r="HE33" s="181"/>
      <c r="HF33" s="181"/>
      <c r="HG33" s="181"/>
      <c r="HH33" s="181"/>
      <c r="HI33" s="181"/>
      <c r="HJ33" s="181"/>
      <c r="HK33" s="181"/>
      <c r="HL33" s="181"/>
      <c r="HM33" s="181"/>
      <c r="HN33" s="181"/>
      <c r="HO33" s="181"/>
      <c r="HP33" s="181"/>
      <c r="HQ33" s="181"/>
      <c r="HR33" s="181"/>
      <c r="HS33" s="181"/>
      <c r="HT33" s="181"/>
      <c r="HU33" s="181"/>
      <c r="HV33" s="181"/>
      <c r="HW33" s="181"/>
      <c r="HX33" s="181"/>
      <c r="HY33" s="181"/>
      <c r="HZ33" s="181"/>
      <c r="IA33" s="181"/>
      <c r="IB33" s="181"/>
      <c r="IC33" s="181"/>
      <c r="ID33" s="181"/>
      <c r="IE33" s="181"/>
      <c r="IF33" s="181"/>
      <c r="IG33" s="181"/>
      <c r="IH33" s="181"/>
      <c r="II33" s="181"/>
      <c r="IJ33" s="181"/>
      <c r="IK33" s="181"/>
      <c r="IL33" s="181"/>
      <c r="IM33" s="181"/>
      <c r="IN33" s="181"/>
      <c r="IO33" s="181"/>
      <c r="IP33" s="181"/>
      <c r="IQ33" s="181"/>
      <c r="IR33" s="181"/>
      <c r="IS33" s="181"/>
      <c r="IT33" s="181"/>
      <c r="IU33" s="181"/>
      <c r="IV33" s="181"/>
      <c r="IW33" s="181"/>
      <c r="IX33" s="181"/>
      <c r="IY33" s="181"/>
      <c r="IZ33" s="181"/>
      <c r="JA33" s="181"/>
      <c r="JB33" s="181"/>
      <c r="JC33" s="181"/>
      <c r="JD33" s="181"/>
      <c r="JE33" s="181"/>
      <c r="JF33" s="181"/>
      <c r="JG33" s="181"/>
      <c r="JH33" s="181"/>
      <c r="JI33" s="181"/>
      <c r="JJ33" s="181"/>
      <c r="JK33" s="181"/>
      <c r="JL33" s="181"/>
      <c r="JM33" s="181"/>
      <c r="JN33" s="181"/>
      <c r="JO33" s="181"/>
      <c r="JP33" s="181"/>
      <c r="JQ33" s="181"/>
      <c r="JR33" s="181"/>
      <c r="JS33" s="181"/>
      <c r="JT33" s="181"/>
      <c r="JU33" s="181"/>
      <c r="JV33" s="181"/>
      <c r="JW33" s="181"/>
      <c r="JX33" s="181"/>
      <c r="JY33" s="181"/>
      <c r="JZ33" s="181"/>
      <c r="KA33" s="181"/>
      <c r="KB33" s="181"/>
      <c r="KC33" s="181"/>
      <c r="KD33" s="181"/>
      <c r="KE33" s="181"/>
      <c r="KF33" s="181"/>
      <c r="KG33" s="181"/>
      <c r="KH33" s="181"/>
      <c r="KI33" s="181"/>
      <c r="KJ33" s="181"/>
      <c r="KK33" s="181"/>
      <c r="KL33" s="181"/>
      <c r="KM33" s="181"/>
      <c r="KN33" s="181"/>
      <c r="KO33" s="181"/>
      <c r="KP33" s="181"/>
      <c r="KQ33" s="181"/>
      <c r="KR33" s="181"/>
      <c r="KS33" s="181"/>
      <c r="KT33" s="181"/>
      <c r="KU33" s="181"/>
      <c r="KV33" s="181"/>
      <c r="KW33" s="181"/>
      <c r="KX33" s="181"/>
      <c r="KY33" s="181"/>
      <c r="KZ33" s="181"/>
      <c r="LA33" s="181"/>
      <c r="LB33" s="181"/>
      <c r="LC33" s="181"/>
      <c r="LD33" s="181"/>
      <c r="LE33" s="181"/>
      <c r="LF33" s="181"/>
      <c r="LG33" s="181"/>
      <c r="LH33" s="181"/>
      <c r="LI33" s="181"/>
      <c r="LJ33" s="181"/>
      <c r="LK33" s="181"/>
      <c r="LL33" s="181"/>
      <c r="LM33" s="181"/>
      <c r="LN33" s="181"/>
      <c r="LO33" s="181"/>
      <c r="LP33" s="181"/>
      <c r="LQ33" s="181"/>
      <c r="LR33" s="181"/>
      <c r="LS33" s="181"/>
      <c r="LT33" s="181"/>
      <c r="LU33" s="181"/>
      <c r="LV33" s="181"/>
      <c r="LW33" s="181"/>
      <c r="LX33" s="181"/>
      <c r="LY33" s="181"/>
      <c r="LZ33" s="181"/>
      <c r="MA33" s="181"/>
    </row>
    <row r="34" spans="1:339" s="182" customFormat="1" ht="25.5" x14ac:dyDescent="0.25">
      <c r="A34" s="194"/>
      <c r="B34" s="260"/>
      <c r="C34" s="261"/>
      <c r="D34" s="261"/>
      <c r="E34" s="261"/>
      <c r="F34" s="260"/>
      <c r="G34" s="198"/>
      <c r="H34" s="198"/>
      <c r="I34" s="198"/>
      <c r="J34" s="198"/>
      <c r="K34" s="198"/>
      <c r="L34" s="198"/>
      <c r="M34" s="198"/>
      <c r="N34" s="198"/>
      <c r="O34" s="198"/>
      <c r="P34" s="198"/>
      <c r="Q34" s="198"/>
      <c r="R34" s="198"/>
      <c r="S34" s="198"/>
      <c r="T34" s="198"/>
      <c r="U34" s="198"/>
      <c r="V34" s="198"/>
      <c r="W34" s="198"/>
      <c r="X34" s="262"/>
      <c r="Y34" s="261"/>
      <c r="Z34" s="260"/>
      <c r="AA34" s="194"/>
      <c r="AB34" s="263"/>
      <c r="AC34" s="261"/>
      <c r="AD34" s="263"/>
      <c r="AE34" s="263"/>
      <c r="AF34" s="261"/>
      <c r="AG34" s="261"/>
      <c r="AH34" s="261"/>
      <c r="AI34" s="262"/>
      <c r="AJ34" s="264"/>
      <c r="AK34" s="262"/>
      <c r="AL34" s="33" t="s">
        <v>182</v>
      </c>
      <c r="AM34" s="33" t="s">
        <v>196</v>
      </c>
      <c r="AN34" s="5">
        <v>45029</v>
      </c>
      <c r="AO34" s="33">
        <v>13514</v>
      </c>
      <c r="AP34" s="33" t="s">
        <v>212</v>
      </c>
      <c r="AQ34" s="5">
        <v>45045</v>
      </c>
      <c r="AR34" s="5">
        <v>45134</v>
      </c>
      <c r="AS34" s="33"/>
      <c r="AT34" s="33"/>
      <c r="AU34" s="29"/>
      <c r="AV34" s="33"/>
      <c r="AW34" s="8"/>
      <c r="AX34" s="8"/>
      <c r="AY34" s="33"/>
      <c r="AZ34" s="33"/>
      <c r="BA34" s="8"/>
      <c r="BB34" s="8"/>
      <c r="BC34" s="5"/>
      <c r="BD34" s="33"/>
      <c r="BE34" s="8"/>
      <c r="BF34" s="8"/>
      <c r="BG34" s="33"/>
      <c r="BH34" s="8"/>
      <c r="BI34" s="178">
        <f t="shared" si="2"/>
        <v>572192.09</v>
      </c>
      <c r="BJ34" s="204"/>
      <c r="BK34" s="204"/>
      <c r="BL34" s="179">
        <f t="shared" si="1"/>
        <v>0</v>
      </c>
      <c r="BM34" s="194"/>
      <c r="BN34" s="194"/>
      <c r="BO34" s="2">
        <v>44974</v>
      </c>
      <c r="BP34" s="18">
        <v>45033</v>
      </c>
      <c r="BQ34" s="3"/>
      <c r="BR34" s="261"/>
      <c r="BS34" s="263"/>
      <c r="BT34" s="263"/>
      <c r="BU34" s="263"/>
      <c r="BV34" s="263"/>
      <c r="BW34" s="18"/>
      <c r="BX34" s="18"/>
      <c r="BY34" s="3"/>
      <c r="BZ34" s="185"/>
      <c r="CA34" s="185"/>
      <c r="CB34" s="185"/>
      <c r="CC34" s="185"/>
      <c r="CD34" s="185"/>
      <c r="CE34" s="185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  <c r="DB34" s="40"/>
      <c r="DC34" s="40"/>
      <c r="DD34" s="40"/>
      <c r="DE34" s="40"/>
      <c r="DF34" s="40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0"/>
      <c r="DV34" s="40"/>
      <c r="DW34" s="40"/>
      <c r="DX34" s="40"/>
      <c r="DY34" s="40"/>
      <c r="DZ34" s="40"/>
      <c r="EA34" s="40"/>
      <c r="EB34" s="40"/>
      <c r="EC34" s="40"/>
      <c r="ED34" s="40"/>
      <c r="EE34" s="40"/>
      <c r="EF34" s="40"/>
      <c r="EG34" s="40"/>
      <c r="EH34" s="40"/>
      <c r="EI34" s="40"/>
      <c r="EJ34" s="181"/>
      <c r="EK34" s="181"/>
      <c r="EL34" s="181"/>
      <c r="EM34" s="181"/>
      <c r="EN34" s="181"/>
      <c r="EO34" s="181"/>
      <c r="EP34" s="181"/>
      <c r="EQ34" s="181"/>
      <c r="ER34" s="181"/>
      <c r="ES34" s="181"/>
      <c r="ET34" s="181"/>
      <c r="EU34" s="181"/>
      <c r="EV34" s="181"/>
      <c r="EW34" s="181"/>
      <c r="EX34" s="181"/>
      <c r="EY34" s="181"/>
      <c r="EZ34" s="181"/>
      <c r="FA34" s="181"/>
      <c r="FB34" s="181"/>
      <c r="FC34" s="181"/>
      <c r="FD34" s="181"/>
      <c r="FE34" s="181"/>
      <c r="FF34" s="181"/>
      <c r="FG34" s="181"/>
      <c r="FH34" s="181"/>
      <c r="FI34" s="181"/>
      <c r="FJ34" s="181"/>
      <c r="FK34" s="181"/>
      <c r="FL34" s="181"/>
      <c r="FM34" s="181"/>
      <c r="FN34" s="181"/>
      <c r="FO34" s="181"/>
      <c r="FP34" s="181"/>
      <c r="FQ34" s="181"/>
      <c r="FR34" s="181"/>
      <c r="FS34" s="181"/>
      <c r="FT34" s="181"/>
      <c r="FU34" s="181"/>
      <c r="FV34" s="181"/>
      <c r="FW34" s="181"/>
      <c r="FX34" s="181"/>
      <c r="FY34" s="181"/>
      <c r="FZ34" s="181"/>
      <c r="GA34" s="181"/>
      <c r="GB34" s="181"/>
      <c r="GC34" s="181"/>
      <c r="GD34" s="181"/>
      <c r="GE34" s="181"/>
      <c r="GF34" s="181"/>
      <c r="GG34" s="181"/>
      <c r="GH34" s="181"/>
      <c r="GI34" s="181"/>
      <c r="GJ34" s="181"/>
      <c r="GK34" s="181"/>
      <c r="GL34" s="181"/>
      <c r="GM34" s="181"/>
      <c r="GN34" s="181"/>
      <c r="GO34" s="181"/>
      <c r="GP34" s="181"/>
      <c r="GQ34" s="181"/>
      <c r="GR34" s="181"/>
      <c r="GS34" s="181"/>
      <c r="GT34" s="181"/>
      <c r="GU34" s="181"/>
      <c r="GV34" s="181"/>
      <c r="GW34" s="181"/>
      <c r="GX34" s="181"/>
      <c r="GY34" s="181"/>
      <c r="GZ34" s="181"/>
      <c r="HA34" s="181"/>
      <c r="HB34" s="181"/>
      <c r="HC34" s="181"/>
      <c r="HD34" s="181"/>
      <c r="HE34" s="181"/>
      <c r="HF34" s="181"/>
      <c r="HG34" s="181"/>
      <c r="HH34" s="181"/>
      <c r="HI34" s="181"/>
      <c r="HJ34" s="181"/>
      <c r="HK34" s="181"/>
      <c r="HL34" s="181"/>
      <c r="HM34" s="181"/>
      <c r="HN34" s="181"/>
      <c r="HO34" s="181"/>
      <c r="HP34" s="181"/>
      <c r="HQ34" s="181"/>
      <c r="HR34" s="181"/>
      <c r="HS34" s="181"/>
      <c r="HT34" s="181"/>
      <c r="HU34" s="181"/>
      <c r="HV34" s="181"/>
      <c r="HW34" s="181"/>
      <c r="HX34" s="181"/>
      <c r="HY34" s="181"/>
      <c r="HZ34" s="181"/>
      <c r="IA34" s="181"/>
      <c r="IB34" s="181"/>
      <c r="IC34" s="181"/>
      <c r="ID34" s="181"/>
      <c r="IE34" s="181"/>
      <c r="IF34" s="181"/>
      <c r="IG34" s="181"/>
      <c r="IH34" s="181"/>
      <c r="II34" s="181"/>
      <c r="IJ34" s="181"/>
      <c r="IK34" s="181"/>
      <c r="IL34" s="181"/>
      <c r="IM34" s="181"/>
      <c r="IN34" s="181"/>
      <c r="IO34" s="181"/>
      <c r="IP34" s="181"/>
      <c r="IQ34" s="181"/>
      <c r="IR34" s="181"/>
      <c r="IS34" s="181"/>
      <c r="IT34" s="181"/>
      <c r="IU34" s="181"/>
      <c r="IV34" s="181"/>
      <c r="IW34" s="181"/>
      <c r="IX34" s="181"/>
      <c r="IY34" s="181"/>
      <c r="IZ34" s="181"/>
      <c r="JA34" s="181"/>
      <c r="JB34" s="181"/>
      <c r="JC34" s="181"/>
      <c r="JD34" s="181"/>
      <c r="JE34" s="181"/>
      <c r="JF34" s="181"/>
      <c r="JG34" s="181"/>
      <c r="JH34" s="181"/>
      <c r="JI34" s="181"/>
      <c r="JJ34" s="181"/>
      <c r="JK34" s="181"/>
      <c r="JL34" s="181"/>
      <c r="JM34" s="181"/>
      <c r="JN34" s="181"/>
      <c r="JO34" s="181"/>
      <c r="JP34" s="181"/>
      <c r="JQ34" s="181"/>
      <c r="JR34" s="181"/>
      <c r="JS34" s="181"/>
      <c r="JT34" s="181"/>
      <c r="JU34" s="181"/>
      <c r="JV34" s="181"/>
      <c r="JW34" s="181"/>
      <c r="JX34" s="181"/>
      <c r="JY34" s="181"/>
      <c r="JZ34" s="181"/>
      <c r="KA34" s="181"/>
      <c r="KB34" s="181"/>
      <c r="KC34" s="181"/>
      <c r="KD34" s="181"/>
      <c r="KE34" s="181"/>
      <c r="KF34" s="181"/>
      <c r="KG34" s="181"/>
      <c r="KH34" s="181"/>
      <c r="KI34" s="181"/>
      <c r="KJ34" s="181"/>
      <c r="KK34" s="181"/>
      <c r="KL34" s="181"/>
      <c r="KM34" s="181"/>
      <c r="KN34" s="181"/>
      <c r="KO34" s="181"/>
      <c r="KP34" s="181"/>
      <c r="KQ34" s="181"/>
      <c r="KR34" s="181"/>
      <c r="KS34" s="181"/>
      <c r="KT34" s="181"/>
      <c r="KU34" s="181"/>
      <c r="KV34" s="181"/>
      <c r="KW34" s="181"/>
      <c r="KX34" s="181"/>
      <c r="KY34" s="181"/>
      <c r="KZ34" s="181"/>
      <c r="LA34" s="181"/>
      <c r="LB34" s="181"/>
      <c r="LC34" s="181"/>
      <c r="LD34" s="181"/>
      <c r="LE34" s="181"/>
      <c r="LF34" s="181"/>
      <c r="LG34" s="181"/>
      <c r="LH34" s="181"/>
      <c r="LI34" s="181"/>
      <c r="LJ34" s="181"/>
      <c r="LK34" s="181"/>
      <c r="LL34" s="181"/>
      <c r="LM34" s="181"/>
      <c r="LN34" s="181"/>
      <c r="LO34" s="181"/>
      <c r="LP34" s="181"/>
      <c r="LQ34" s="181"/>
      <c r="LR34" s="181"/>
      <c r="LS34" s="181"/>
      <c r="LT34" s="181"/>
      <c r="LU34" s="181"/>
      <c r="LV34" s="181"/>
      <c r="LW34" s="181"/>
      <c r="LX34" s="181"/>
      <c r="LY34" s="181"/>
      <c r="LZ34" s="181"/>
      <c r="MA34" s="181"/>
    </row>
    <row r="35" spans="1:339" s="182" customFormat="1" ht="25.5" x14ac:dyDescent="0.25">
      <c r="A35" s="194"/>
      <c r="B35" s="260"/>
      <c r="C35" s="261"/>
      <c r="D35" s="261"/>
      <c r="E35" s="261"/>
      <c r="F35" s="260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  <c r="T35" s="198"/>
      <c r="U35" s="198"/>
      <c r="V35" s="198"/>
      <c r="W35" s="198"/>
      <c r="X35" s="262"/>
      <c r="Y35" s="261"/>
      <c r="Z35" s="260"/>
      <c r="AA35" s="194"/>
      <c r="AB35" s="263"/>
      <c r="AC35" s="261"/>
      <c r="AD35" s="263"/>
      <c r="AE35" s="263"/>
      <c r="AF35" s="261"/>
      <c r="AG35" s="261"/>
      <c r="AH35" s="261"/>
      <c r="AI35" s="262"/>
      <c r="AJ35" s="264"/>
      <c r="AK35" s="262"/>
      <c r="AL35" s="33" t="s">
        <v>182</v>
      </c>
      <c r="AM35" s="33" t="s">
        <v>197</v>
      </c>
      <c r="AN35" s="5">
        <v>45093</v>
      </c>
      <c r="AO35" s="33">
        <v>13592</v>
      </c>
      <c r="AP35" s="33" t="s">
        <v>212</v>
      </c>
      <c r="AQ35" s="5">
        <v>45135</v>
      </c>
      <c r="AR35" s="5">
        <v>45224</v>
      </c>
      <c r="AS35" s="33"/>
      <c r="AT35" s="33"/>
      <c r="AU35" s="29"/>
      <c r="AV35" s="33"/>
      <c r="AW35" s="8"/>
      <c r="AX35" s="8"/>
      <c r="AY35" s="33"/>
      <c r="AZ35" s="33"/>
      <c r="BA35" s="8"/>
      <c r="BB35" s="8"/>
      <c r="BC35" s="5"/>
      <c r="BD35" s="33"/>
      <c r="BE35" s="8"/>
      <c r="BF35" s="8"/>
      <c r="BG35" s="33"/>
      <c r="BH35" s="8"/>
      <c r="BI35" s="178">
        <f t="shared" si="2"/>
        <v>572192.09</v>
      </c>
      <c r="BJ35" s="204"/>
      <c r="BK35" s="204"/>
      <c r="BL35" s="179">
        <f t="shared" si="1"/>
        <v>0</v>
      </c>
      <c r="BM35" s="194"/>
      <c r="BN35" s="194"/>
      <c r="BO35" s="2">
        <v>45034</v>
      </c>
      <c r="BP35" s="18">
        <v>45093</v>
      </c>
      <c r="BQ35" s="3"/>
      <c r="BR35" s="261"/>
      <c r="BS35" s="263"/>
      <c r="BT35" s="263"/>
      <c r="BU35" s="263"/>
      <c r="BV35" s="263"/>
      <c r="BW35" s="18"/>
      <c r="BX35" s="18"/>
      <c r="BY35" s="3"/>
      <c r="BZ35" s="185"/>
      <c r="CA35" s="185"/>
      <c r="CB35" s="185"/>
      <c r="CC35" s="185"/>
      <c r="CD35" s="185"/>
      <c r="CE35" s="185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40"/>
      <c r="CW35" s="40"/>
      <c r="CX35" s="40"/>
      <c r="CY35" s="40"/>
      <c r="CZ35" s="40"/>
      <c r="DA35" s="40"/>
      <c r="DB35" s="40"/>
      <c r="DC35" s="40"/>
      <c r="DD35" s="40"/>
      <c r="DE35" s="40"/>
      <c r="DF35" s="40"/>
      <c r="DG35" s="40"/>
      <c r="DH35" s="40"/>
      <c r="DI35" s="40"/>
      <c r="DJ35" s="40"/>
      <c r="DK35" s="40"/>
      <c r="DL35" s="40"/>
      <c r="DM35" s="40"/>
      <c r="DN35" s="40"/>
      <c r="DO35" s="40"/>
      <c r="DP35" s="40"/>
      <c r="DQ35" s="40"/>
      <c r="DR35" s="40"/>
      <c r="DS35" s="40"/>
      <c r="DT35" s="40"/>
      <c r="DU35" s="40"/>
      <c r="DV35" s="40"/>
      <c r="DW35" s="40"/>
      <c r="DX35" s="40"/>
      <c r="DY35" s="40"/>
      <c r="DZ35" s="40"/>
      <c r="EA35" s="40"/>
      <c r="EB35" s="40"/>
      <c r="EC35" s="40"/>
      <c r="ED35" s="40"/>
      <c r="EE35" s="40"/>
      <c r="EF35" s="40"/>
      <c r="EG35" s="40"/>
      <c r="EH35" s="40"/>
      <c r="EI35" s="40"/>
      <c r="EJ35" s="181"/>
      <c r="EK35" s="181"/>
      <c r="EL35" s="181"/>
      <c r="EM35" s="181"/>
      <c r="EN35" s="181"/>
      <c r="EO35" s="181"/>
      <c r="EP35" s="181"/>
      <c r="EQ35" s="181"/>
      <c r="ER35" s="181"/>
      <c r="ES35" s="181"/>
      <c r="ET35" s="181"/>
      <c r="EU35" s="181"/>
      <c r="EV35" s="181"/>
      <c r="EW35" s="181"/>
      <c r="EX35" s="181"/>
      <c r="EY35" s="181"/>
      <c r="EZ35" s="181"/>
      <c r="FA35" s="181"/>
      <c r="FB35" s="181"/>
      <c r="FC35" s="181"/>
      <c r="FD35" s="181"/>
      <c r="FE35" s="181"/>
      <c r="FF35" s="181"/>
      <c r="FG35" s="181"/>
      <c r="FH35" s="181"/>
      <c r="FI35" s="181"/>
      <c r="FJ35" s="181"/>
      <c r="FK35" s="181"/>
      <c r="FL35" s="181"/>
      <c r="FM35" s="181"/>
      <c r="FN35" s="181"/>
      <c r="FO35" s="181"/>
      <c r="FP35" s="181"/>
      <c r="FQ35" s="181"/>
      <c r="FR35" s="181"/>
      <c r="FS35" s="181"/>
      <c r="FT35" s="181"/>
      <c r="FU35" s="181"/>
      <c r="FV35" s="181"/>
      <c r="FW35" s="181"/>
      <c r="FX35" s="181"/>
      <c r="FY35" s="181"/>
      <c r="FZ35" s="181"/>
      <c r="GA35" s="181"/>
      <c r="GB35" s="181"/>
      <c r="GC35" s="181"/>
      <c r="GD35" s="181"/>
      <c r="GE35" s="181"/>
      <c r="GF35" s="181"/>
      <c r="GG35" s="181"/>
      <c r="GH35" s="181"/>
      <c r="GI35" s="181"/>
      <c r="GJ35" s="181"/>
      <c r="GK35" s="181"/>
      <c r="GL35" s="181"/>
      <c r="GM35" s="181"/>
      <c r="GN35" s="181"/>
      <c r="GO35" s="181"/>
      <c r="GP35" s="181"/>
      <c r="GQ35" s="181"/>
      <c r="GR35" s="181"/>
      <c r="GS35" s="181"/>
      <c r="GT35" s="181"/>
      <c r="GU35" s="181"/>
      <c r="GV35" s="181"/>
      <c r="GW35" s="181"/>
      <c r="GX35" s="181"/>
      <c r="GY35" s="181"/>
      <c r="GZ35" s="181"/>
      <c r="HA35" s="181"/>
      <c r="HB35" s="181"/>
      <c r="HC35" s="181"/>
      <c r="HD35" s="181"/>
      <c r="HE35" s="181"/>
      <c r="HF35" s="181"/>
      <c r="HG35" s="181"/>
      <c r="HH35" s="181"/>
      <c r="HI35" s="181"/>
      <c r="HJ35" s="181"/>
      <c r="HK35" s="181"/>
      <c r="HL35" s="181"/>
      <c r="HM35" s="181"/>
      <c r="HN35" s="181"/>
      <c r="HO35" s="181"/>
      <c r="HP35" s="181"/>
      <c r="HQ35" s="181"/>
      <c r="HR35" s="181"/>
      <c r="HS35" s="181"/>
      <c r="HT35" s="181"/>
      <c r="HU35" s="181"/>
      <c r="HV35" s="181"/>
      <c r="HW35" s="181"/>
      <c r="HX35" s="181"/>
      <c r="HY35" s="181"/>
      <c r="HZ35" s="181"/>
      <c r="IA35" s="181"/>
      <c r="IB35" s="181"/>
      <c r="IC35" s="181"/>
      <c r="ID35" s="181"/>
      <c r="IE35" s="181"/>
      <c r="IF35" s="181"/>
      <c r="IG35" s="181"/>
      <c r="IH35" s="181"/>
      <c r="II35" s="181"/>
      <c r="IJ35" s="181"/>
      <c r="IK35" s="181"/>
      <c r="IL35" s="181"/>
      <c r="IM35" s="181"/>
      <c r="IN35" s="181"/>
      <c r="IO35" s="181"/>
      <c r="IP35" s="181"/>
      <c r="IQ35" s="181"/>
      <c r="IR35" s="181"/>
      <c r="IS35" s="181"/>
      <c r="IT35" s="181"/>
      <c r="IU35" s="181"/>
      <c r="IV35" s="181"/>
      <c r="IW35" s="181"/>
      <c r="IX35" s="181"/>
      <c r="IY35" s="181"/>
      <c r="IZ35" s="181"/>
      <c r="JA35" s="181"/>
      <c r="JB35" s="181"/>
      <c r="JC35" s="181"/>
      <c r="JD35" s="181"/>
      <c r="JE35" s="181"/>
      <c r="JF35" s="181"/>
      <c r="JG35" s="181"/>
      <c r="JH35" s="181"/>
      <c r="JI35" s="181"/>
      <c r="JJ35" s="181"/>
      <c r="JK35" s="181"/>
      <c r="JL35" s="181"/>
      <c r="JM35" s="181"/>
      <c r="JN35" s="181"/>
      <c r="JO35" s="181"/>
      <c r="JP35" s="181"/>
      <c r="JQ35" s="181"/>
      <c r="JR35" s="181"/>
      <c r="JS35" s="181"/>
      <c r="JT35" s="181"/>
      <c r="JU35" s="181"/>
      <c r="JV35" s="181"/>
      <c r="JW35" s="181"/>
      <c r="JX35" s="181"/>
      <c r="JY35" s="181"/>
      <c r="JZ35" s="181"/>
      <c r="KA35" s="181"/>
      <c r="KB35" s="181"/>
      <c r="KC35" s="181"/>
      <c r="KD35" s="181"/>
      <c r="KE35" s="181"/>
      <c r="KF35" s="181"/>
      <c r="KG35" s="181"/>
      <c r="KH35" s="181"/>
      <c r="KI35" s="181"/>
      <c r="KJ35" s="181"/>
      <c r="KK35" s="181"/>
      <c r="KL35" s="181"/>
      <c r="KM35" s="181"/>
      <c r="KN35" s="181"/>
      <c r="KO35" s="181"/>
      <c r="KP35" s="181"/>
      <c r="KQ35" s="181"/>
      <c r="KR35" s="181"/>
      <c r="KS35" s="181"/>
      <c r="KT35" s="181"/>
      <c r="KU35" s="181"/>
      <c r="KV35" s="181"/>
      <c r="KW35" s="181"/>
      <c r="KX35" s="181"/>
      <c r="KY35" s="181"/>
      <c r="KZ35" s="181"/>
      <c r="LA35" s="181"/>
      <c r="LB35" s="181"/>
      <c r="LC35" s="181"/>
      <c r="LD35" s="181"/>
      <c r="LE35" s="181"/>
      <c r="LF35" s="181"/>
      <c r="LG35" s="181"/>
      <c r="LH35" s="181"/>
      <c r="LI35" s="181"/>
      <c r="LJ35" s="181"/>
      <c r="LK35" s="181"/>
      <c r="LL35" s="181"/>
      <c r="LM35" s="181"/>
      <c r="LN35" s="181"/>
      <c r="LO35" s="181"/>
      <c r="LP35" s="181"/>
      <c r="LQ35" s="181"/>
      <c r="LR35" s="181"/>
      <c r="LS35" s="181"/>
      <c r="LT35" s="181"/>
      <c r="LU35" s="181"/>
      <c r="LV35" s="181"/>
      <c r="LW35" s="181"/>
      <c r="LX35" s="181"/>
      <c r="LY35" s="181"/>
      <c r="LZ35" s="181"/>
      <c r="MA35" s="181"/>
    </row>
    <row r="36" spans="1:339" s="182" customFormat="1" ht="25.5" x14ac:dyDescent="0.25">
      <c r="A36" s="194"/>
      <c r="B36" s="260"/>
      <c r="C36" s="261"/>
      <c r="D36" s="261"/>
      <c r="E36" s="261"/>
      <c r="F36" s="260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98"/>
      <c r="R36" s="198"/>
      <c r="S36" s="198"/>
      <c r="T36" s="198"/>
      <c r="U36" s="198"/>
      <c r="V36" s="198"/>
      <c r="W36" s="198"/>
      <c r="X36" s="262"/>
      <c r="Y36" s="261"/>
      <c r="Z36" s="260"/>
      <c r="AA36" s="194"/>
      <c r="AB36" s="263"/>
      <c r="AC36" s="261"/>
      <c r="AD36" s="263"/>
      <c r="AE36" s="263"/>
      <c r="AF36" s="261"/>
      <c r="AG36" s="261"/>
      <c r="AH36" s="261"/>
      <c r="AI36" s="262"/>
      <c r="AJ36" s="264"/>
      <c r="AK36" s="262"/>
      <c r="AL36" s="33" t="s">
        <v>183</v>
      </c>
      <c r="AM36" s="33" t="s">
        <v>198</v>
      </c>
      <c r="AN36" s="5">
        <v>45197</v>
      </c>
      <c r="AO36" s="33">
        <v>13630</v>
      </c>
      <c r="AP36" s="33" t="s">
        <v>212</v>
      </c>
      <c r="AQ36" s="5">
        <v>45225</v>
      </c>
      <c r="AR36" s="5">
        <v>45284</v>
      </c>
      <c r="AS36" s="33"/>
      <c r="AT36" s="33"/>
      <c r="AU36" s="29"/>
      <c r="AV36" s="33"/>
      <c r="AW36" s="8"/>
      <c r="AX36" s="8"/>
      <c r="AY36" s="33"/>
      <c r="AZ36" s="33"/>
      <c r="BA36" s="8"/>
      <c r="BB36" s="8"/>
      <c r="BC36" s="5"/>
      <c r="BD36" s="33"/>
      <c r="BE36" s="8"/>
      <c r="BF36" s="8"/>
      <c r="BG36" s="33"/>
      <c r="BH36" s="8"/>
      <c r="BI36" s="178">
        <f t="shared" si="2"/>
        <v>572192.09</v>
      </c>
      <c r="BJ36" s="204"/>
      <c r="BK36" s="204"/>
      <c r="BL36" s="179">
        <f t="shared" si="1"/>
        <v>0</v>
      </c>
      <c r="BM36" s="194"/>
      <c r="BN36" s="194"/>
      <c r="BO36" s="2">
        <v>45094</v>
      </c>
      <c r="BP36" s="18">
        <v>45153</v>
      </c>
      <c r="BQ36" s="3"/>
      <c r="BR36" s="261"/>
      <c r="BS36" s="263"/>
      <c r="BT36" s="263"/>
      <c r="BU36" s="263"/>
      <c r="BV36" s="263"/>
      <c r="BW36" s="18"/>
      <c r="BX36" s="18"/>
      <c r="BY36" s="3"/>
      <c r="BZ36" s="185"/>
      <c r="CA36" s="185"/>
      <c r="CB36" s="185"/>
      <c r="CC36" s="185"/>
      <c r="CD36" s="185"/>
      <c r="CE36" s="185"/>
      <c r="CF36" s="40"/>
      <c r="CG36" s="40"/>
      <c r="CH36" s="40"/>
      <c r="CI36" s="40"/>
      <c r="CJ36" s="40"/>
      <c r="CK36" s="40"/>
      <c r="CL36" s="40"/>
      <c r="CM36" s="40"/>
      <c r="CN36" s="40"/>
      <c r="CO36" s="40"/>
      <c r="CP36" s="40"/>
      <c r="CQ36" s="40"/>
      <c r="CR36" s="40"/>
      <c r="CS36" s="40"/>
      <c r="CT36" s="40"/>
      <c r="CU36" s="40"/>
      <c r="CV36" s="40"/>
      <c r="CW36" s="40"/>
      <c r="CX36" s="40"/>
      <c r="CY36" s="40"/>
      <c r="CZ36" s="40"/>
      <c r="DA36" s="40"/>
      <c r="DB36" s="40"/>
      <c r="DC36" s="40"/>
      <c r="DD36" s="40"/>
      <c r="DE36" s="40"/>
      <c r="DF36" s="40"/>
      <c r="DG36" s="40"/>
      <c r="DH36" s="40"/>
      <c r="DI36" s="40"/>
      <c r="DJ36" s="40"/>
      <c r="DK36" s="40"/>
      <c r="DL36" s="40"/>
      <c r="DM36" s="40"/>
      <c r="DN36" s="40"/>
      <c r="DO36" s="40"/>
      <c r="DP36" s="40"/>
      <c r="DQ36" s="40"/>
      <c r="DR36" s="40"/>
      <c r="DS36" s="40"/>
      <c r="DT36" s="40"/>
      <c r="DU36" s="40"/>
      <c r="DV36" s="40"/>
      <c r="DW36" s="40"/>
      <c r="DX36" s="40"/>
      <c r="DY36" s="40"/>
      <c r="DZ36" s="40"/>
      <c r="EA36" s="40"/>
      <c r="EB36" s="40"/>
      <c r="EC36" s="40"/>
      <c r="ED36" s="40"/>
      <c r="EE36" s="40"/>
      <c r="EF36" s="40"/>
      <c r="EG36" s="40"/>
      <c r="EH36" s="40"/>
      <c r="EI36" s="40"/>
      <c r="EJ36" s="181"/>
      <c r="EK36" s="181"/>
      <c r="EL36" s="181"/>
      <c r="EM36" s="181"/>
      <c r="EN36" s="181"/>
      <c r="EO36" s="181"/>
      <c r="EP36" s="181"/>
      <c r="EQ36" s="181"/>
      <c r="ER36" s="181"/>
      <c r="ES36" s="181"/>
      <c r="ET36" s="181"/>
      <c r="EU36" s="181"/>
      <c r="EV36" s="181"/>
      <c r="EW36" s="181"/>
      <c r="EX36" s="181"/>
      <c r="EY36" s="181"/>
      <c r="EZ36" s="181"/>
      <c r="FA36" s="181"/>
      <c r="FB36" s="181"/>
      <c r="FC36" s="181"/>
      <c r="FD36" s="181"/>
      <c r="FE36" s="181"/>
      <c r="FF36" s="181"/>
      <c r="FG36" s="181"/>
      <c r="FH36" s="181"/>
      <c r="FI36" s="181"/>
      <c r="FJ36" s="181"/>
      <c r="FK36" s="181"/>
      <c r="FL36" s="181"/>
      <c r="FM36" s="181"/>
      <c r="FN36" s="181"/>
      <c r="FO36" s="181"/>
      <c r="FP36" s="181"/>
      <c r="FQ36" s="181"/>
      <c r="FR36" s="181"/>
      <c r="FS36" s="181"/>
      <c r="FT36" s="181"/>
      <c r="FU36" s="181"/>
      <c r="FV36" s="181"/>
      <c r="FW36" s="181"/>
      <c r="FX36" s="181"/>
      <c r="FY36" s="181"/>
      <c r="FZ36" s="181"/>
      <c r="GA36" s="181"/>
      <c r="GB36" s="181"/>
      <c r="GC36" s="181"/>
      <c r="GD36" s="181"/>
      <c r="GE36" s="181"/>
      <c r="GF36" s="181"/>
      <c r="GG36" s="181"/>
      <c r="GH36" s="181"/>
      <c r="GI36" s="181"/>
      <c r="GJ36" s="181"/>
      <c r="GK36" s="181"/>
      <c r="GL36" s="181"/>
      <c r="GM36" s="181"/>
      <c r="GN36" s="181"/>
      <c r="GO36" s="181"/>
      <c r="GP36" s="181"/>
      <c r="GQ36" s="181"/>
      <c r="GR36" s="181"/>
      <c r="GS36" s="181"/>
      <c r="GT36" s="181"/>
      <c r="GU36" s="181"/>
      <c r="GV36" s="181"/>
      <c r="GW36" s="181"/>
      <c r="GX36" s="181"/>
      <c r="GY36" s="181"/>
      <c r="GZ36" s="181"/>
      <c r="HA36" s="181"/>
      <c r="HB36" s="181"/>
      <c r="HC36" s="181"/>
      <c r="HD36" s="181"/>
      <c r="HE36" s="181"/>
      <c r="HF36" s="181"/>
      <c r="HG36" s="181"/>
      <c r="HH36" s="181"/>
      <c r="HI36" s="181"/>
      <c r="HJ36" s="181"/>
      <c r="HK36" s="181"/>
      <c r="HL36" s="181"/>
      <c r="HM36" s="181"/>
      <c r="HN36" s="181"/>
      <c r="HO36" s="181"/>
      <c r="HP36" s="181"/>
      <c r="HQ36" s="181"/>
      <c r="HR36" s="181"/>
      <c r="HS36" s="181"/>
      <c r="HT36" s="181"/>
      <c r="HU36" s="181"/>
      <c r="HV36" s="181"/>
      <c r="HW36" s="181"/>
      <c r="HX36" s="181"/>
      <c r="HY36" s="181"/>
      <c r="HZ36" s="181"/>
      <c r="IA36" s="181"/>
      <c r="IB36" s="181"/>
      <c r="IC36" s="181"/>
      <c r="ID36" s="181"/>
      <c r="IE36" s="181"/>
      <c r="IF36" s="181"/>
      <c r="IG36" s="181"/>
      <c r="IH36" s="181"/>
      <c r="II36" s="181"/>
      <c r="IJ36" s="181"/>
      <c r="IK36" s="181"/>
      <c r="IL36" s="181"/>
      <c r="IM36" s="181"/>
      <c r="IN36" s="181"/>
      <c r="IO36" s="181"/>
      <c r="IP36" s="181"/>
      <c r="IQ36" s="181"/>
      <c r="IR36" s="181"/>
      <c r="IS36" s="181"/>
      <c r="IT36" s="181"/>
      <c r="IU36" s="181"/>
      <c r="IV36" s="181"/>
      <c r="IW36" s="181"/>
      <c r="IX36" s="181"/>
      <c r="IY36" s="181"/>
      <c r="IZ36" s="181"/>
      <c r="JA36" s="181"/>
      <c r="JB36" s="181"/>
      <c r="JC36" s="181"/>
      <c r="JD36" s="181"/>
      <c r="JE36" s="181"/>
      <c r="JF36" s="181"/>
      <c r="JG36" s="181"/>
      <c r="JH36" s="181"/>
      <c r="JI36" s="181"/>
      <c r="JJ36" s="181"/>
      <c r="JK36" s="181"/>
      <c r="JL36" s="181"/>
      <c r="JM36" s="181"/>
      <c r="JN36" s="181"/>
      <c r="JO36" s="181"/>
      <c r="JP36" s="181"/>
      <c r="JQ36" s="181"/>
      <c r="JR36" s="181"/>
      <c r="JS36" s="181"/>
      <c r="JT36" s="181"/>
      <c r="JU36" s="181"/>
      <c r="JV36" s="181"/>
      <c r="JW36" s="181"/>
      <c r="JX36" s="181"/>
      <c r="JY36" s="181"/>
      <c r="JZ36" s="181"/>
      <c r="KA36" s="181"/>
      <c r="KB36" s="181"/>
      <c r="KC36" s="181"/>
      <c r="KD36" s="181"/>
      <c r="KE36" s="181"/>
      <c r="KF36" s="181"/>
      <c r="KG36" s="181"/>
      <c r="KH36" s="181"/>
      <c r="KI36" s="181"/>
      <c r="KJ36" s="181"/>
      <c r="KK36" s="181"/>
      <c r="KL36" s="181"/>
      <c r="KM36" s="181"/>
      <c r="KN36" s="181"/>
      <c r="KO36" s="181"/>
      <c r="KP36" s="181"/>
      <c r="KQ36" s="181"/>
      <c r="KR36" s="181"/>
      <c r="KS36" s="181"/>
      <c r="KT36" s="181"/>
      <c r="KU36" s="181"/>
      <c r="KV36" s="181"/>
      <c r="KW36" s="181"/>
      <c r="KX36" s="181"/>
      <c r="KY36" s="181"/>
      <c r="KZ36" s="181"/>
      <c r="LA36" s="181"/>
      <c r="LB36" s="181"/>
      <c r="LC36" s="181"/>
      <c r="LD36" s="181"/>
      <c r="LE36" s="181"/>
      <c r="LF36" s="181"/>
      <c r="LG36" s="181"/>
      <c r="LH36" s="181"/>
      <c r="LI36" s="181"/>
      <c r="LJ36" s="181"/>
      <c r="LK36" s="181"/>
      <c r="LL36" s="181"/>
      <c r="LM36" s="181"/>
      <c r="LN36" s="181"/>
      <c r="LO36" s="181"/>
      <c r="LP36" s="181"/>
      <c r="LQ36" s="181"/>
      <c r="LR36" s="181"/>
      <c r="LS36" s="181"/>
      <c r="LT36" s="181"/>
      <c r="LU36" s="181"/>
      <c r="LV36" s="181"/>
      <c r="LW36" s="181"/>
      <c r="LX36" s="181"/>
      <c r="LY36" s="181"/>
      <c r="LZ36" s="181"/>
      <c r="MA36" s="181"/>
    </row>
    <row r="37" spans="1:339" s="182" customFormat="1" ht="25.5" x14ac:dyDescent="0.25">
      <c r="A37" s="194"/>
      <c r="B37" s="260"/>
      <c r="C37" s="261"/>
      <c r="D37" s="261"/>
      <c r="E37" s="261"/>
      <c r="F37" s="260"/>
      <c r="G37" s="198"/>
      <c r="H37" s="198"/>
      <c r="I37" s="198"/>
      <c r="J37" s="198"/>
      <c r="K37" s="198"/>
      <c r="L37" s="198"/>
      <c r="M37" s="198"/>
      <c r="N37" s="198"/>
      <c r="O37" s="198"/>
      <c r="P37" s="198"/>
      <c r="Q37" s="198"/>
      <c r="R37" s="198"/>
      <c r="S37" s="198"/>
      <c r="T37" s="198"/>
      <c r="U37" s="198"/>
      <c r="V37" s="198"/>
      <c r="W37" s="198"/>
      <c r="X37" s="262"/>
      <c r="Y37" s="261"/>
      <c r="Z37" s="260"/>
      <c r="AA37" s="194"/>
      <c r="AB37" s="263"/>
      <c r="AC37" s="261"/>
      <c r="AD37" s="263"/>
      <c r="AE37" s="263"/>
      <c r="AF37" s="261"/>
      <c r="AG37" s="261"/>
      <c r="AH37" s="261"/>
      <c r="AI37" s="262"/>
      <c r="AJ37" s="264"/>
      <c r="AK37" s="262"/>
      <c r="AL37" s="33" t="s">
        <v>183</v>
      </c>
      <c r="AM37" s="33" t="s">
        <v>199</v>
      </c>
      <c r="AN37" s="5">
        <v>45197</v>
      </c>
      <c r="AO37" s="33">
        <v>13666</v>
      </c>
      <c r="AP37" s="33" t="s">
        <v>212</v>
      </c>
      <c r="AQ37" s="5">
        <v>45285</v>
      </c>
      <c r="AR37" s="5">
        <v>45374</v>
      </c>
      <c r="AS37" s="33"/>
      <c r="AT37" s="33"/>
      <c r="AU37" s="29"/>
      <c r="AV37" s="33"/>
      <c r="AW37" s="8"/>
      <c r="AX37" s="8"/>
      <c r="AY37" s="33"/>
      <c r="AZ37" s="33"/>
      <c r="BA37" s="8"/>
      <c r="BB37" s="8"/>
      <c r="BC37" s="5"/>
      <c r="BD37" s="33"/>
      <c r="BE37" s="8"/>
      <c r="BF37" s="8"/>
      <c r="BG37" s="33"/>
      <c r="BH37" s="8"/>
      <c r="BI37" s="178">
        <f t="shared" si="2"/>
        <v>572192.09</v>
      </c>
      <c r="BJ37" s="204"/>
      <c r="BK37" s="204"/>
      <c r="BL37" s="179">
        <f t="shared" si="1"/>
        <v>0</v>
      </c>
      <c r="BM37" s="194"/>
      <c r="BN37" s="194"/>
      <c r="BO37" s="2"/>
      <c r="BP37" s="18"/>
      <c r="BQ37" s="3"/>
      <c r="BR37" s="261"/>
      <c r="BS37" s="263"/>
      <c r="BT37" s="263"/>
      <c r="BU37" s="263"/>
      <c r="BV37" s="263"/>
      <c r="BW37" s="18"/>
      <c r="BX37" s="18"/>
      <c r="BY37" s="3"/>
      <c r="BZ37" s="185"/>
      <c r="CA37" s="185"/>
      <c r="CB37" s="185"/>
      <c r="CC37" s="185"/>
      <c r="CD37" s="185"/>
      <c r="CE37" s="185"/>
      <c r="CF37" s="40"/>
      <c r="CG37" s="40"/>
      <c r="CH37" s="183"/>
      <c r="CI37" s="183"/>
      <c r="CJ37" s="183"/>
      <c r="CK37" s="183"/>
      <c r="CL37" s="183"/>
      <c r="CM37" s="183"/>
      <c r="CN37" s="183"/>
      <c r="CO37" s="183"/>
      <c r="CP37" s="183"/>
      <c r="CQ37" s="183"/>
      <c r="CR37" s="183"/>
      <c r="CS37" s="183"/>
      <c r="CT37" s="183"/>
      <c r="CU37" s="183"/>
      <c r="CV37" s="183"/>
      <c r="CW37" s="183"/>
      <c r="CX37" s="183"/>
      <c r="CY37" s="183"/>
      <c r="CZ37" s="183"/>
      <c r="DA37" s="183"/>
      <c r="DB37" s="183"/>
      <c r="DC37" s="183"/>
      <c r="DD37" s="183"/>
      <c r="DE37" s="183"/>
      <c r="DF37" s="183"/>
      <c r="DG37" s="183"/>
      <c r="DH37" s="183"/>
      <c r="DI37" s="183"/>
      <c r="DJ37" s="183"/>
      <c r="DK37" s="183"/>
      <c r="DL37" s="183"/>
      <c r="DM37" s="183"/>
      <c r="DN37" s="183"/>
      <c r="DO37" s="183"/>
      <c r="DP37" s="183"/>
      <c r="DQ37" s="183"/>
      <c r="DR37" s="183"/>
      <c r="DS37" s="183"/>
      <c r="DT37" s="183"/>
      <c r="DU37" s="183"/>
      <c r="DV37" s="183"/>
      <c r="DW37" s="183"/>
      <c r="DX37" s="183"/>
      <c r="DY37" s="183"/>
      <c r="DZ37" s="183"/>
      <c r="EA37" s="183"/>
      <c r="EB37" s="183"/>
      <c r="EC37" s="183"/>
      <c r="ED37" s="183"/>
      <c r="EE37" s="183"/>
      <c r="EF37" s="183"/>
      <c r="EG37" s="183"/>
      <c r="EH37" s="183"/>
      <c r="EI37" s="183"/>
      <c r="EJ37" s="184"/>
      <c r="EK37" s="184"/>
      <c r="EL37" s="184"/>
      <c r="EM37" s="184"/>
      <c r="EN37" s="184"/>
      <c r="EO37" s="184"/>
      <c r="EP37" s="184"/>
      <c r="EQ37" s="184"/>
      <c r="ER37" s="184"/>
      <c r="ES37" s="184"/>
      <c r="ET37" s="184"/>
      <c r="EU37" s="184"/>
      <c r="EV37" s="184"/>
      <c r="EW37" s="184"/>
      <c r="EX37" s="184"/>
      <c r="EY37" s="184"/>
      <c r="EZ37" s="184"/>
      <c r="FA37" s="184"/>
      <c r="FB37" s="184"/>
      <c r="FC37" s="184"/>
      <c r="FD37" s="184"/>
      <c r="FE37" s="184"/>
      <c r="FF37" s="184"/>
      <c r="FG37" s="184"/>
      <c r="FH37" s="184"/>
      <c r="FI37" s="184"/>
      <c r="FJ37" s="184"/>
      <c r="FK37" s="184"/>
      <c r="FL37" s="184"/>
      <c r="FM37" s="184"/>
      <c r="FN37" s="184"/>
      <c r="FO37" s="184"/>
      <c r="FP37" s="184"/>
      <c r="FQ37" s="184"/>
      <c r="FR37" s="184"/>
      <c r="FS37" s="184"/>
      <c r="FT37" s="184"/>
      <c r="FU37" s="184"/>
      <c r="FV37" s="184"/>
      <c r="FW37" s="184"/>
      <c r="FX37" s="184"/>
      <c r="FY37" s="184"/>
      <c r="FZ37" s="184"/>
      <c r="GA37" s="184"/>
      <c r="GB37" s="184"/>
      <c r="GC37" s="184"/>
      <c r="GD37" s="184"/>
      <c r="GE37" s="184"/>
      <c r="GF37" s="184"/>
      <c r="GG37" s="184"/>
      <c r="GH37" s="184"/>
      <c r="GI37" s="184"/>
      <c r="GJ37" s="184"/>
      <c r="GK37" s="184"/>
      <c r="GL37" s="184"/>
      <c r="GM37" s="184"/>
      <c r="GN37" s="184"/>
      <c r="GO37" s="184"/>
      <c r="GP37" s="184"/>
      <c r="GQ37" s="184"/>
      <c r="GR37" s="184"/>
      <c r="GS37" s="184"/>
      <c r="GT37" s="184"/>
      <c r="GU37" s="184"/>
      <c r="GV37" s="184"/>
      <c r="GW37" s="184"/>
      <c r="GX37" s="184"/>
      <c r="GY37" s="184"/>
      <c r="GZ37" s="184"/>
      <c r="HA37" s="184"/>
      <c r="HB37" s="184"/>
      <c r="HC37" s="184"/>
      <c r="HD37" s="184"/>
      <c r="HE37" s="184"/>
      <c r="HF37" s="184"/>
      <c r="HG37" s="184"/>
      <c r="HH37" s="184"/>
      <c r="HI37" s="184"/>
      <c r="HJ37" s="184"/>
      <c r="HK37" s="184"/>
      <c r="HL37" s="184"/>
      <c r="HM37" s="184"/>
      <c r="HN37" s="184"/>
      <c r="HO37" s="184"/>
      <c r="HP37" s="184"/>
      <c r="HQ37" s="184"/>
      <c r="HR37" s="184"/>
      <c r="HS37" s="184"/>
      <c r="HT37" s="184"/>
      <c r="HU37" s="184"/>
      <c r="HV37" s="184"/>
      <c r="HW37" s="184"/>
      <c r="HX37" s="184"/>
      <c r="HY37" s="184"/>
      <c r="HZ37" s="184"/>
      <c r="IA37" s="184"/>
      <c r="IB37" s="184"/>
      <c r="IC37" s="184"/>
      <c r="ID37" s="184"/>
      <c r="IE37" s="184"/>
      <c r="IF37" s="184"/>
      <c r="IG37" s="184"/>
      <c r="IH37" s="184"/>
      <c r="II37" s="184"/>
      <c r="IJ37" s="184"/>
      <c r="IK37" s="184"/>
      <c r="IL37" s="184"/>
      <c r="IM37" s="184"/>
      <c r="IN37" s="184"/>
      <c r="IO37" s="184"/>
      <c r="IP37" s="184"/>
      <c r="IQ37" s="184"/>
      <c r="IR37" s="184"/>
      <c r="IS37" s="184"/>
      <c r="IT37" s="184"/>
      <c r="IU37" s="184"/>
      <c r="IV37" s="184"/>
      <c r="IW37" s="184"/>
      <c r="IX37" s="184"/>
      <c r="IY37" s="184"/>
      <c r="IZ37" s="184"/>
      <c r="JA37" s="184"/>
      <c r="JB37" s="184"/>
      <c r="JC37" s="184"/>
      <c r="JD37" s="184"/>
      <c r="JE37" s="184"/>
      <c r="JF37" s="184"/>
      <c r="JG37" s="184"/>
      <c r="JH37" s="184"/>
      <c r="JI37" s="184"/>
      <c r="JJ37" s="184"/>
      <c r="JK37" s="184"/>
      <c r="JL37" s="184"/>
      <c r="JM37" s="184"/>
      <c r="JN37" s="184"/>
      <c r="JO37" s="184"/>
      <c r="JP37" s="184"/>
      <c r="JQ37" s="184"/>
      <c r="JR37" s="184"/>
      <c r="JS37" s="184"/>
      <c r="JT37" s="184"/>
      <c r="JU37" s="184"/>
      <c r="JV37" s="184"/>
      <c r="JW37" s="184"/>
      <c r="JX37" s="184"/>
      <c r="JY37" s="184"/>
      <c r="JZ37" s="184"/>
      <c r="KA37" s="184"/>
      <c r="KB37" s="184"/>
      <c r="KC37" s="184"/>
      <c r="KD37" s="184"/>
      <c r="KE37" s="184"/>
      <c r="KF37" s="184"/>
      <c r="KG37" s="184"/>
      <c r="KH37" s="184"/>
      <c r="KI37" s="184"/>
      <c r="KJ37" s="184"/>
      <c r="KK37" s="184"/>
      <c r="KL37" s="184"/>
      <c r="KM37" s="184"/>
      <c r="KN37" s="184"/>
      <c r="KO37" s="184"/>
      <c r="KP37" s="184"/>
      <c r="KQ37" s="184"/>
      <c r="KR37" s="181"/>
      <c r="KS37" s="181"/>
      <c r="KT37" s="181"/>
      <c r="KU37" s="181"/>
      <c r="KV37" s="181"/>
      <c r="KW37" s="181"/>
      <c r="KX37" s="181"/>
      <c r="KY37" s="181"/>
      <c r="KZ37" s="181"/>
      <c r="LA37" s="181"/>
      <c r="LB37" s="181"/>
      <c r="LC37" s="181"/>
      <c r="LD37" s="181"/>
      <c r="LE37" s="181"/>
      <c r="LF37" s="181"/>
      <c r="LG37" s="181"/>
      <c r="LH37" s="181"/>
      <c r="LI37" s="181"/>
      <c r="LJ37" s="181"/>
      <c r="LK37" s="181"/>
      <c r="LL37" s="181"/>
      <c r="LM37" s="181"/>
      <c r="LN37" s="181"/>
      <c r="LO37" s="181"/>
      <c r="LP37" s="181"/>
      <c r="LQ37" s="181"/>
      <c r="LR37" s="181"/>
      <c r="LS37" s="181"/>
      <c r="LT37" s="181"/>
      <c r="LU37" s="181"/>
      <c r="LV37" s="181"/>
      <c r="LW37" s="181"/>
      <c r="LX37" s="181"/>
      <c r="LY37" s="181"/>
      <c r="LZ37" s="181"/>
      <c r="MA37" s="181"/>
    </row>
    <row r="38" spans="1:339" s="187" customFormat="1" ht="25.5" x14ac:dyDescent="0.25">
      <c r="A38" s="194"/>
      <c r="B38" s="260"/>
      <c r="C38" s="261"/>
      <c r="D38" s="261"/>
      <c r="E38" s="261"/>
      <c r="F38" s="260"/>
      <c r="G38" s="198"/>
      <c r="H38" s="198"/>
      <c r="I38" s="198"/>
      <c r="J38" s="198"/>
      <c r="K38" s="198"/>
      <c r="L38" s="198"/>
      <c r="M38" s="198"/>
      <c r="N38" s="198"/>
      <c r="O38" s="198"/>
      <c r="P38" s="198"/>
      <c r="Q38" s="198"/>
      <c r="R38" s="198"/>
      <c r="S38" s="198"/>
      <c r="T38" s="198"/>
      <c r="U38" s="198"/>
      <c r="V38" s="198"/>
      <c r="W38" s="198"/>
      <c r="X38" s="262"/>
      <c r="Y38" s="261"/>
      <c r="Z38" s="260"/>
      <c r="AA38" s="194"/>
      <c r="AB38" s="263"/>
      <c r="AC38" s="261"/>
      <c r="AD38" s="263"/>
      <c r="AE38" s="263"/>
      <c r="AF38" s="261"/>
      <c r="AG38" s="261"/>
      <c r="AH38" s="261"/>
      <c r="AI38" s="262"/>
      <c r="AJ38" s="264"/>
      <c r="AK38" s="262"/>
      <c r="AL38" s="33" t="s">
        <v>183</v>
      </c>
      <c r="AM38" s="33" t="s">
        <v>200</v>
      </c>
      <c r="AN38" s="5">
        <v>45352</v>
      </c>
      <c r="AO38" s="33">
        <v>13728</v>
      </c>
      <c r="AP38" s="33" t="s">
        <v>212</v>
      </c>
      <c r="AQ38" s="5">
        <v>45375</v>
      </c>
      <c r="AR38" s="5" t="s">
        <v>202</v>
      </c>
      <c r="AS38" s="33"/>
      <c r="AT38" s="33"/>
      <c r="AU38" s="29"/>
      <c r="AV38" s="33"/>
      <c r="AW38" s="8"/>
      <c r="AX38" s="8"/>
      <c r="AY38" s="33"/>
      <c r="AZ38" s="33"/>
      <c r="BA38" s="8"/>
      <c r="BB38" s="8"/>
      <c r="BC38" s="5"/>
      <c r="BD38" s="33"/>
      <c r="BE38" s="8"/>
      <c r="BF38" s="8"/>
      <c r="BG38" s="33"/>
      <c r="BH38" s="8"/>
      <c r="BI38" s="178">
        <f t="shared" si="2"/>
        <v>572192.09</v>
      </c>
      <c r="BJ38" s="204"/>
      <c r="BK38" s="204"/>
      <c r="BL38" s="179">
        <f t="shared" si="1"/>
        <v>0</v>
      </c>
      <c r="BM38" s="194"/>
      <c r="BN38" s="194"/>
      <c r="BO38" s="2"/>
      <c r="BP38" s="18"/>
      <c r="BQ38" s="3"/>
      <c r="BR38" s="261"/>
      <c r="BS38" s="263"/>
      <c r="BT38" s="263"/>
      <c r="BU38" s="263"/>
      <c r="BV38" s="263"/>
      <c r="BW38" s="18"/>
      <c r="BX38" s="18"/>
      <c r="BY38" s="3"/>
      <c r="BZ38" s="185"/>
      <c r="CA38" s="185"/>
      <c r="CB38" s="185"/>
      <c r="CC38" s="185"/>
      <c r="CD38" s="185"/>
      <c r="CE38" s="185"/>
      <c r="CF38" s="183"/>
      <c r="CG38" s="183"/>
      <c r="CH38" s="183"/>
      <c r="CI38" s="183"/>
      <c r="CJ38" s="183"/>
      <c r="CK38" s="183"/>
      <c r="CL38" s="183"/>
      <c r="CM38" s="183"/>
      <c r="CN38" s="183"/>
      <c r="CO38" s="183"/>
      <c r="CP38" s="183"/>
      <c r="CQ38" s="183"/>
      <c r="CR38" s="183"/>
      <c r="CS38" s="183"/>
      <c r="CT38" s="183"/>
      <c r="CU38" s="183"/>
      <c r="CV38" s="183"/>
      <c r="CW38" s="183"/>
      <c r="CX38" s="183"/>
      <c r="CY38" s="183"/>
      <c r="CZ38" s="183"/>
      <c r="DA38" s="183"/>
      <c r="DB38" s="183"/>
      <c r="DC38" s="183"/>
      <c r="DD38" s="183"/>
      <c r="DE38" s="183"/>
      <c r="DF38" s="183"/>
      <c r="DG38" s="183"/>
      <c r="DH38" s="183"/>
      <c r="DI38" s="183"/>
      <c r="DJ38" s="183"/>
      <c r="DK38" s="183"/>
      <c r="DL38" s="183"/>
      <c r="DM38" s="183"/>
      <c r="DN38" s="183"/>
      <c r="DO38" s="183"/>
      <c r="DP38" s="183"/>
      <c r="DQ38" s="183"/>
      <c r="DR38" s="183"/>
      <c r="DS38" s="183"/>
      <c r="DT38" s="183"/>
      <c r="DU38" s="183"/>
      <c r="DV38" s="183"/>
      <c r="DW38" s="183"/>
      <c r="DX38" s="183"/>
      <c r="DY38" s="183"/>
      <c r="DZ38" s="183"/>
      <c r="EA38" s="183"/>
      <c r="EB38" s="183"/>
      <c r="EC38" s="183"/>
      <c r="ED38" s="183"/>
      <c r="EE38" s="183"/>
      <c r="EF38" s="183"/>
      <c r="EG38" s="183"/>
      <c r="EH38" s="183"/>
      <c r="EI38" s="183"/>
      <c r="EJ38" s="184"/>
      <c r="EK38" s="184"/>
      <c r="EL38" s="184"/>
      <c r="EM38" s="184"/>
      <c r="EN38" s="184"/>
      <c r="EO38" s="184"/>
      <c r="EP38" s="184"/>
      <c r="EQ38" s="184"/>
      <c r="ER38" s="184"/>
      <c r="ES38" s="184"/>
      <c r="ET38" s="184"/>
      <c r="EU38" s="184"/>
      <c r="EV38" s="184"/>
      <c r="EW38" s="184"/>
      <c r="EX38" s="184"/>
      <c r="EY38" s="184"/>
      <c r="EZ38" s="184"/>
      <c r="FA38" s="184"/>
      <c r="FB38" s="184"/>
      <c r="FC38" s="184"/>
      <c r="FD38" s="184"/>
      <c r="FE38" s="184"/>
      <c r="FF38" s="184"/>
      <c r="FG38" s="184"/>
      <c r="FH38" s="184"/>
      <c r="FI38" s="184"/>
      <c r="FJ38" s="184"/>
      <c r="FK38" s="184"/>
      <c r="FL38" s="184"/>
      <c r="FM38" s="184"/>
      <c r="FN38" s="184"/>
      <c r="FO38" s="184"/>
      <c r="FP38" s="184"/>
      <c r="FQ38" s="184"/>
      <c r="FR38" s="184"/>
      <c r="FS38" s="184"/>
      <c r="FT38" s="184"/>
      <c r="FU38" s="184"/>
      <c r="FV38" s="184"/>
      <c r="FW38" s="184"/>
      <c r="FX38" s="184"/>
      <c r="FY38" s="184"/>
      <c r="FZ38" s="184"/>
      <c r="GA38" s="184"/>
      <c r="GB38" s="184"/>
      <c r="GC38" s="184"/>
      <c r="GD38" s="184"/>
      <c r="GE38" s="184"/>
      <c r="GF38" s="184"/>
      <c r="GG38" s="184"/>
      <c r="GH38" s="184"/>
      <c r="GI38" s="184"/>
      <c r="GJ38" s="184"/>
      <c r="GK38" s="184"/>
      <c r="GL38" s="184"/>
      <c r="GM38" s="184"/>
      <c r="GN38" s="184"/>
      <c r="GO38" s="184"/>
      <c r="GP38" s="184"/>
      <c r="GQ38" s="184"/>
      <c r="GR38" s="184"/>
      <c r="GS38" s="184"/>
      <c r="GT38" s="184"/>
      <c r="GU38" s="184"/>
      <c r="GV38" s="184"/>
      <c r="GW38" s="184"/>
      <c r="GX38" s="184"/>
      <c r="GY38" s="184"/>
      <c r="GZ38" s="184"/>
      <c r="HA38" s="184"/>
      <c r="HB38" s="184"/>
      <c r="HC38" s="184"/>
      <c r="HD38" s="184"/>
      <c r="HE38" s="184"/>
      <c r="HF38" s="184"/>
      <c r="HG38" s="184"/>
      <c r="HH38" s="184"/>
      <c r="HI38" s="184"/>
      <c r="HJ38" s="184"/>
      <c r="HK38" s="184"/>
      <c r="HL38" s="184"/>
      <c r="HM38" s="184"/>
      <c r="HN38" s="184"/>
      <c r="HO38" s="184"/>
      <c r="HP38" s="184"/>
      <c r="HQ38" s="184"/>
      <c r="HR38" s="184"/>
      <c r="HS38" s="184"/>
      <c r="HT38" s="184"/>
      <c r="HU38" s="184"/>
      <c r="HV38" s="184"/>
      <c r="HW38" s="184"/>
      <c r="HX38" s="184"/>
      <c r="HY38" s="184"/>
      <c r="HZ38" s="184"/>
      <c r="IA38" s="184"/>
      <c r="IB38" s="184"/>
      <c r="IC38" s="184"/>
      <c r="ID38" s="184"/>
      <c r="IE38" s="184"/>
      <c r="IF38" s="184"/>
      <c r="IG38" s="184"/>
      <c r="IH38" s="184"/>
      <c r="II38" s="184"/>
      <c r="IJ38" s="184"/>
      <c r="IK38" s="184"/>
      <c r="IL38" s="184"/>
      <c r="IM38" s="184"/>
      <c r="IN38" s="184"/>
      <c r="IO38" s="184"/>
      <c r="IP38" s="184"/>
      <c r="IQ38" s="184"/>
      <c r="IR38" s="184"/>
      <c r="IS38" s="184"/>
      <c r="IT38" s="184"/>
      <c r="IU38" s="184"/>
      <c r="IV38" s="184"/>
      <c r="IW38" s="184"/>
      <c r="IX38" s="184"/>
      <c r="IY38" s="184"/>
      <c r="IZ38" s="184"/>
      <c r="JA38" s="184"/>
      <c r="JB38" s="184"/>
      <c r="JC38" s="184"/>
      <c r="JD38" s="184"/>
      <c r="JE38" s="184"/>
      <c r="JF38" s="184"/>
      <c r="JG38" s="184"/>
      <c r="JH38" s="184"/>
      <c r="JI38" s="184"/>
      <c r="JJ38" s="184"/>
      <c r="JK38" s="184"/>
      <c r="JL38" s="184"/>
      <c r="JM38" s="184"/>
      <c r="JN38" s="184"/>
      <c r="JO38" s="184"/>
      <c r="JP38" s="184"/>
      <c r="JQ38" s="184"/>
      <c r="JR38" s="184"/>
      <c r="JS38" s="184"/>
      <c r="JT38" s="184"/>
      <c r="JU38" s="184"/>
      <c r="JV38" s="184"/>
      <c r="JW38" s="184"/>
      <c r="JX38" s="184"/>
      <c r="JY38" s="184"/>
      <c r="JZ38" s="184"/>
      <c r="KA38" s="184"/>
      <c r="KB38" s="184"/>
      <c r="KC38" s="184"/>
      <c r="KD38" s="184"/>
      <c r="KE38" s="184"/>
      <c r="KF38" s="184"/>
      <c r="KG38" s="184"/>
      <c r="KH38" s="184"/>
      <c r="KI38" s="184"/>
      <c r="KJ38" s="184"/>
      <c r="KK38" s="184"/>
      <c r="KL38" s="184"/>
      <c r="KM38" s="184"/>
      <c r="KN38" s="184"/>
      <c r="KO38" s="184"/>
      <c r="KP38" s="184"/>
      <c r="KQ38" s="184"/>
      <c r="KR38" s="186"/>
      <c r="KS38" s="186"/>
      <c r="KT38" s="186"/>
      <c r="KU38" s="186"/>
      <c r="KV38" s="186"/>
      <c r="KW38" s="186"/>
      <c r="KX38" s="186"/>
      <c r="KY38" s="186"/>
      <c r="KZ38" s="186"/>
      <c r="LA38" s="186"/>
      <c r="LB38" s="186"/>
      <c r="LC38" s="186"/>
      <c r="LD38" s="186"/>
      <c r="LE38" s="186"/>
      <c r="LF38" s="186"/>
      <c r="LG38" s="186"/>
      <c r="LH38" s="186"/>
      <c r="LI38" s="186"/>
      <c r="LJ38" s="186"/>
      <c r="LK38" s="186"/>
      <c r="LL38" s="186"/>
      <c r="LM38" s="186"/>
      <c r="LN38" s="186"/>
      <c r="LO38" s="186"/>
      <c r="LP38" s="186"/>
      <c r="LQ38" s="186"/>
      <c r="LR38" s="186"/>
      <c r="LS38" s="186"/>
      <c r="LT38" s="186"/>
      <c r="LU38" s="186"/>
      <c r="LV38" s="186"/>
      <c r="LW38" s="186"/>
      <c r="LX38" s="186"/>
      <c r="LY38" s="186"/>
      <c r="LZ38" s="186"/>
      <c r="MA38" s="186"/>
    </row>
    <row r="39" spans="1:339" s="182" customFormat="1" ht="25.5" x14ac:dyDescent="0.25">
      <c r="A39" s="194"/>
      <c r="B39" s="260"/>
      <c r="C39" s="261"/>
      <c r="D39" s="261"/>
      <c r="E39" s="4"/>
      <c r="F39" s="33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205"/>
      <c r="Y39" s="4"/>
      <c r="Z39" s="33"/>
      <c r="AA39" s="3"/>
      <c r="AB39" s="5"/>
      <c r="AC39" s="4"/>
      <c r="AD39" s="5"/>
      <c r="AE39" s="5"/>
      <c r="AF39" s="4"/>
      <c r="AG39" s="4"/>
      <c r="AH39" s="4"/>
      <c r="AI39" s="205"/>
      <c r="AJ39" s="8"/>
      <c r="AK39" s="205"/>
      <c r="AL39" s="33" t="s">
        <v>183</v>
      </c>
      <c r="AM39" s="33" t="s">
        <v>1455</v>
      </c>
      <c r="AN39" s="5">
        <v>45449</v>
      </c>
      <c r="AO39" s="34">
        <v>13793</v>
      </c>
      <c r="AP39" s="33" t="s">
        <v>212</v>
      </c>
      <c r="AQ39" s="5">
        <v>45465</v>
      </c>
      <c r="AR39" s="5">
        <v>45554</v>
      </c>
      <c r="AS39" s="33"/>
      <c r="AT39" s="33"/>
      <c r="AU39" s="29"/>
      <c r="AV39" s="33"/>
      <c r="AW39" s="8"/>
      <c r="AX39" s="8"/>
      <c r="AY39" s="33"/>
      <c r="AZ39" s="33"/>
      <c r="BA39" s="8"/>
      <c r="BB39" s="8"/>
      <c r="BC39" s="5"/>
      <c r="BD39" s="33"/>
      <c r="BE39" s="8"/>
      <c r="BF39" s="8"/>
      <c r="BG39" s="33"/>
      <c r="BH39" s="8"/>
      <c r="BI39" s="178">
        <f t="shared" si="2"/>
        <v>572192.09</v>
      </c>
      <c r="BJ39" s="8"/>
      <c r="BK39" s="8"/>
      <c r="BL39" s="179">
        <f t="shared" si="1"/>
        <v>0</v>
      </c>
      <c r="BM39" s="3"/>
      <c r="BN39" s="3"/>
      <c r="BO39" s="2"/>
      <c r="BP39" s="18"/>
      <c r="BQ39" s="3"/>
      <c r="BR39" s="4"/>
      <c r="BS39" s="5"/>
      <c r="BT39" s="5"/>
      <c r="BU39" s="5"/>
      <c r="BV39" s="5"/>
      <c r="BW39" s="18"/>
      <c r="BX39" s="18"/>
      <c r="BY39" s="3"/>
      <c r="BZ39" s="185"/>
      <c r="CA39" s="185"/>
      <c r="CB39" s="185"/>
      <c r="CC39" s="185"/>
      <c r="CD39" s="185"/>
      <c r="CE39" s="185"/>
      <c r="CF39" s="183"/>
      <c r="CG39" s="183"/>
      <c r="CH39" s="183"/>
      <c r="CI39" s="183"/>
      <c r="CJ39" s="183"/>
      <c r="CK39" s="183"/>
      <c r="CL39" s="183"/>
      <c r="CM39" s="183"/>
      <c r="CN39" s="183"/>
      <c r="CO39" s="183"/>
      <c r="CP39" s="183"/>
      <c r="CQ39" s="183"/>
      <c r="CR39" s="183"/>
      <c r="CS39" s="183"/>
      <c r="CT39" s="183"/>
      <c r="CU39" s="183"/>
      <c r="CV39" s="183"/>
      <c r="CW39" s="183"/>
      <c r="CX39" s="183"/>
      <c r="CY39" s="183"/>
      <c r="CZ39" s="183"/>
      <c r="DA39" s="183"/>
      <c r="DB39" s="183"/>
      <c r="DC39" s="183"/>
      <c r="DD39" s="183"/>
      <c r="DE39" s="183"/>
      <c r="DF39" s="183"/>
      <c r="DG39" s="183"/>
      <c r="DH39" s="183"/>
      <c r="DI39" s="183"/>
      <c r="DJ39" s="183"/>
      <c r="DK39" s="183"/>
      <c r="DL39" s="183"/>
      <c r="DM39" s="183"/>
      <c r="DN39" s="183"/>
      <c r="DO39" s="183"/>
      <c r="DP39" s="183"/>
      <c r="DQ39" s="183"/>
      <c r="DR39" s="183"/>
      <c r="DS39" s="183"/>
      <c r="DT39" s="183"/>
      <c r="DU39" s="183"/>
      <c r="DV39" s="183"/>
      <c r="DW39" s="183"/>
      <c r="DX39" s="183"/>
      <c r="DY39" s="183"/>
      <c r="DZ39" s="183"/>
      <c r="EA39" s="183"/>
      <c r="EB39" s="183"/>
      <c r="EC39" s="183"/>
      <c r="ED39" s="183"/>
      <c r="EE39" s="183"/>
      <c r="EF39" s="183"/>
      <c r="EG39" s="183"/>
      <c r="EH39" s="183"/>
      <c r="EI39" s="183"/>
      <c r="EJ39" s="184"/>
      <c r="EK39" s="184"/>
      <c r="EL39" s="184"/>
      <c r="EM39" s="184"/>
      <c r="EN39" s="184"/>
      <c r="EO39" s="184"/>
      <c r="EP39" s="184"/>
      <c r="EQ39" s="184"/>
      <c r="ER39" s="184"/>
      <c r="ES39" s="184"/>
      <c r="ET39" s="184"/>
      <c r="EU39" s="184"/>
      <c r="EV39" s="184"/>
      <c r="EW39" s="184"/>
      <c r="EX39" s="184"/>
      <c r="EY39" s="184"/>
      <c r="EZ39" s="184"/>
      <c r="FA39" s="184"/>
      <c r="FB39" s="184"/>
      <c r="FC39" s="184"/>
      <c r="FD39" s="184"/>
      <c r="FE39" s="184"/>
      <c r="FF39" s="184"/>
      <c r="FG39" s="184"/>
      <c r="FH39" s="184"/>
      <c r="FI39" s="184"/>
      <c r="FJ39" s="184"/>
      <c r="FK39" s="184"/>
      <c r="FL39" s="184"/>
      <c r="FM39" s="184"/>
      <c r="FN39" s="184"/>
      <c r="FO39" s="184"/>
      <c r="FP39" s="184"/>
      <c r="FQ39" s="184"/>
      <c r="FR39" s="184"/>
      <c r="FS39" s="184"/>
      <c r="FT39" s="184"/>
      <c r="FU39" s="184"/>
      <c r="FV39" s="184"/>
      <c r="FW39" s="184"/>
      <c r="FX39" s="184"/>
      <c r="FY39" s="184"/>
      <c r="FZ39" s="184"/>
      <c r="GA39" s="184"/>
      <c r="GB39" s="184"/>
      <c r="GC39" s="184"/>
      <c r="GD39" s="184"/>
      <c r="GE39" s="184"/>
      <c r="GF39" s="184"/>
      <c r="GG39" s="184"/>
      <c r="GH39" s="184"/>
      <c r="GI39" s="184"/>
      <c r="GJ39" s="184"/>
      <c r="GK39" s="184"/>
      <c r="GL39" s="184"/>
      <c r="GM39" s="184"/>
      <c r="GN39" s="184"/>
      <c r="GO39" s="184"/>
      <c r="GP39" s="184"/>
      <c r="GQ39" s="184"/>
      <c r="GR39" s="184"/>
      <c r="GS39" s="184"/>
      <c r="GT39" s="184"/>
      <c r="GU39" s="184"/>
      <c r="GV39" s="184"/>
      <c r="GW39" s="184"/>
      <c r="GX39" s="184"/>
      <c r="GY39" s="184"/>
      <c r="GZ39" s="184"/>
      <c r="HA39" s="184"/>
      <c r="HB39" s="184"/>
      <c r="HC39" s="184"/>
      <c r="HD39" s="184"/>
      <c r="HE39" s="184"/>
      <c r="HF39" s="184"/>
      <c r="HG39" s="184"/>
      <c r="HH39" s="184"/>
      <c r="HI39" s="184"/>
      <c r="HJ39" s="184"/>
      <c r="HK39" s="184"/>
      <c r="HL39" s="184"/>
      <c r="HM39" s="184"/>
      <c r="HN39" s="184"/>
      <c r="HO39" s="184"/>
      <c r="HP39" s="184"/>
      <c r="HQ39" s="184"/>
      <c r="HR39" s="184"/>
      <c r="HS39" s="184"/>
      <c r="HT39" s="184"/>
      <c r="HU39" s="184"/>
      <c r="HV39" s="184"/>
      <c r="HW39" s="184"/>
      <c r="HX39" s="184"/>
      <c r="HY39" s="184"/>
      <c r="HZ39" s="184"/>
      <c r="IA39" s="184"/>
      <c r="IB39" s="184"/>
      <c r="IC39" s="184"/>
      <c r="ID39" s="184"/>
      <c r="IE39" s="184"/>
      <c r="IF39" s="184"/>
      <c r="IG39" s="184"/>
      <c r="IH39" s="184"/>
      <c r="II39" s="184"/>
      <c r="IJ39" s="184"/>
      <c r="IK39" s="184"/>
      <c r="IL39" s="184"/>
      <c r="IM39" s="184"/>
      <c r="IN39" s="184"/>
      <c r="IO39" s="184"/>
      <c r="IP39" s="184"/>
      <c r="IQ39" s="184"/>
      <c r="IR39" s="184"/>
      <c r="IS39" s="184"/>
      <c r="IT39" s="184"/>
      <c r="IU39" s="184"/>
      <c r="IV39" s="184"/>
      <c r="IW39" s="184"/>
      <c r="IX39" s="184"/>
      <c r="IY39" s="184"/>
      <c r="IZ39" s="184"/>
      <c r="JA39" s="184"/>
      <c r="JB39" s="184"/>
      <c r="JC39" s="184"/>
      <c r="JD39" s="184"/>
      <c r="JE39" s="184"/>
      <c r="JF39" s="184"/>
      <c r="JG39" s="184"/>
      <c r="JH39" s="184"/>
      <c r="JI39" s="184"/>
      <c r="JJ39" s="184"/>
      <c r="JK39" s="184"/>
      <c r="JL39" s="184"/>
      <c r="JM39" s="184"/>
      <c r="JN39" s="184"/>
      <c r="JO39" s="184"/>
      <c r="JP39" s="184"/>
      <c r="JQ39" s="184"/>
      <c r="JR39" s="184"/>
      <c r="JS39" s="184"/>
      <c r="JT39" s="184"/>
      <c r="JU39" s="184"/>
      <c r="JV39" s="184"/>
      <c r="JW39" s="184"/>
      <c r="JX39" s="184"/>
      <c r="JY39" s="184"/>
      <c r="JZ39" s="184"/>
      <c r="KA39" s="184"/>
      <c r="KB39" s="184"/>
      <c r="KC39" s="184"/>
      <c r="KD39" s="184"/>
      <c r="KE39" s="184"/>
      <c r="KF39" s="184"/>
      <c r="KG39" s="184"/>
      <c r="KH39" s="184"/>
      <c r="KI39" s="184"/>
      <c r="KJ39" s="184"/>
      <c r="KK39" s="184"/>
      <c r="KL39" s="184"/>
      <c r="KM39" s="184"/>
      <c r="KN39" s="184"/>
      <c r="KO39" s="184"/>
      <c r="KP39" s="184"/>
      <c r="KQ39" s="184"/>
      <c r="KR39" s="181"/>
      <c r="KS39" s="181"/>
      <c r="KT39" s="181"/>
      <c r="KU39" s="181"/>
      <c r="KV39" s="181"/>
      <c r="KW39" s="181"/>
      <c r="KX39" s="181"/>
      <c r="KY39" s="181"/>
      <c r="KZ39" s="181"/>
      <c r="LA39" s="181"/>
      <c r="LB39" s="181"/>
      <c r="LC39" s="181"/>
      <c r="LD39" s="181"/>
      <c r="LE39" s="181"/>
      <c r="LF39" s="181"/>
      <c r="LG39" s="181"/>
      <c r="LH39" s="181"/>
      <c r="LI39" s="181"/>
      <c r="LJ39" s="181"/>
      <c r="LK39" s="181"/>
      <c r="LL39" s="181"/>
      <c r="LM39" s="181"/>
      <c r="LN39" s="181"/>
      <c r="LO39" s="181"/>
      <c r="LP39" s="181"/>
      <c r="LQ39" s="181"/>
      <c r="LR39" s="181"/>
      <c r="LS39" s="181"/>
      <c r="LT39" s="181"/>
      <c r="LU39" s="181"/>
      <c r="LV39" s="181"/>
      <c r="LW39" s="181"/>
      <c r="LX39" s="181"/>
      <c r="LY39" s="181"/>
      <c r="LZ39" s="181"/>
      <c r="MA39" s="181"/>
    </row>
    <row r="40" spans="1:339" s="182" customFormat="1" ht="25.5" x14ac:dyDescent="0.25">
      <c r="A40" s="194"/>
      <c r="B40" s="260"/>
      <c r="C40" s="261"/>
      <c r="D40" s="261"/>
      <c r="E40" s="4"/>
      <c r="F40" s="33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205"/>
      <c r="Y40" s="4"/>
      <c r="Z40" s="33"/>
      <c r="AA40" s="3"/>
      <c r="AB40" s="5"/>
      <c r="AC40" s="4"/>
      <c r="AD40" s="5"/>
      <c r="AE40" s="5"/>
      <c r="AF40" s="4"/>
      <c r="AG40" s="4"/>
      <c r="AH40" s="4"/>
      <c r="AI40" s="205"/>
      <c r="AJ40" s="8"/>
      <c r="AK40" s="205"/>
      <c r="AL40" s="33" t="s">
        <v>183</v>
      </c>
      <c r="AM40" s="33" t="s">
        <v>1456</v>
      </c>
      <c r="AN40" s="5">
        <v>45552</v>
      </c>
      <c r="AO40" s="34">
        <v>13888</v>
      </c>
      <c r="AP40" s="33" t="s">
        <v>212</v>
      </c>
      <c r="AQ40" s="5">
        <v>45555</v>
      </c>
      <c r="AR40" s="5">
        <v>45644</v>
      </c>
      <c r="AS40" s="33"/>
      <c r="AT40" s="33"/>
      <c r="AU40" s="29"/>
      <c r="AV40" s="33"/>
      <c r="AW40" s="8"/>
      <c r="AX40" s="8"/>
      <c r="AY40" s="33"/>
      <c r="AZ40" s="33"/>
      <c r="BA40" s="8"/>
      <c r="BB40" s="8"/>
      <c r="BC40" s="5"/>
      <c r="BD40" s="33"/>
      <c r="BE40" s="8"/>
      <c r="BF40" s="8"/>
      <c r="BG40" s="33"/>
      <c r="BH40" s="8"/>
      <c r="BI40" s="178">
        <f t="shared" si="2"/>
        <v>572192.09</v>
      </c>
      <c r="BJ40" s="8"/>
      <c r="BK40" s="8"/>
      <c r="BL40" s="179">
        <f t="shared" si="1"/>
        <v>0</v>
      </c>
      <c r="BM40" s="3"/>
      <c r="BN40" s="3"/>
      <c r="BO40" s="2"/>
      <c r="BP40" s="18"/>
      <c r="BQ40" s="3"/>
      <c r="BR40" s="4"/>
      <c r="BS40" s="5"/>
      <c r="BT40" s="5"/>
      <c r="BU40" s="5"/>
      <c r="BV40" s="5"/>
      <c r="BW40" s="18"/>
      <c r="BX40" s="18"/>
      <c r="BY40" s="3"/>
      <c r="BZ40" s="185"/>
      <c r="CA40" s="185"/>
      <c r="CB40" s="185"/>
      <c r="CC40" s="185"/>
      <c r="CD40" s="185"/>
      <c r="CE40" s="185"/>
      <c r="CF40" s="183"/>
      <c r="CG40" s="183"/>
      <c r="CH40" s="183"/>
      <c r="CI40" s="183"/>
      <c r="CJ40" s="183"/>
      <c r="CK40" s="183"/>
      <c r="CL40" s="183"/>
      <c r="CM40" s="183"/>
      <c r="CN40" s="183"/>
      <c r="CO40" s="183"/>
      <c r="CP40" s="183"/>
      <c r="CQ40" s="183"/>
      <c r="CR40" s="183"/>
      <c r="CS40" s="183"/>
      <c r="CT40" s="183"/>
      <c r="CU40" s="183"/>
      <c r="CV40" s="183"/>
      <c r="CW40" s="183"/>
      <c r="CX40" s="183"/>
      <c r="CY40" s="183"/>
      <c r="CZ40" s="183"/>
      <c r="DA40" s="183"/>
      <c r="DB40" s="183"/>
      <c r="DC40" s="183"/>
      <c r="DD40" s="183"/>
      <c r="DE40" s="183"/>
      <c r="DF40" s="183"/>
      <c r="DG40" s="183"/>
      <c r="DH40" s="183"/>
      <c r="DI40" s="183"/>
      <c r="DJ40" s="183"/>
      <c r="DK40" s="183"/>
      <c r="DL40" s="183"/>
      <c r="DM40" s="183"/>
      <c r="DN40" s="183"/>
      <c r="DO40" s="183"/>
      <c r="DP40" s="183"/>
      <c r="DQ40" s="183"/>
      <c r="DR40" s="183"/>
      <c r="DS40" s="183"/>
      <c r="DT40" s="183"/>
      <c r="DU40" s="183"/>
      <c r="DV40" s="183"/>
      <c r="DW40" s="183"/>
      <c r="DX40" s="183"/>
      <c r="DY40" s="183"/>
      <c r="DZ40" s="183"/>
      <c r="EA40" s="183"/>
      <c r="EB40" s="183"/>
      <c r="EC40" s="183"/>
      <c r="ED40" s="183"/>
      <c r="EE40" s="183"/>
      <c r="EF40" s="183"/>
      <c r="EG40" s="183"/>
      <c r="EH40" s="183"/>
      <c r="EI40" s="183"/>
      <c r="EJ40" s="184"/>
      <c r="EK40" s="184"/>
      <c r="EL40" s="184"/>
      <c r="EM40" s="184"/>
      <c r="EN40" s="184"/>
      <c r="EO40" s="184"/>
      <c r="EP40" s="184"/>
      <c r="EQ40" s="184"/>
      <c r="ER40" s="184"/>
      <c r="ES40" s="184"/>
      <c r="ET40" s="184"/>
      <c r="EU40" s="184"/>
      <c r="EV40" s="184"/>
      <c r="EW40" s="184"/>
      <c r="EX40" s="184"/>
      <c r="EY40" s="184"/>
      <c r="EZ40" s="184"/>
      <c r="FA40" s="184"/>
      <c r="FB40" s="184"/>
      <c r="FC40" s="184"/>
      <c r="FD40" s="184"/>
      <c r="FE40" s="184"/>
      <c r="FF40" s="184"/>
      <c r="FG40" s="184"/>
      <c r="FH40" s="184"/>
      <c r="FI40" s="184"/>
      <c r="FJ40" s="184"/>
      <c r="FK40" s="184"/>
      <c r="FL40" s="184"/>
      <c r="FM40" s="184"/>
      <c r="FN40" s="184"/>
      <c r="FO40" s="184"/>
      <c r="FP40" s="184"/>
      <c r="FQ40" s="184"/>
      <c r="FR40" s="184"/>
      <c r="FS40" s="184"/>
      <c r="FT40" s="184"/>
      <c r="FU40" s="184"/>
      <c r="FV40" s="184"/>
      <c r="FW40" s="184"/>
      <c r="FX40" s="184"/>
      <c r="FY40" s="184"/>
      <c r="FZ40" s="184"/>
      <c r="GA40" s="184"/>
      <c r="GB40" s="184"/>
      <c r="GC40" s="184"/>
      <c r="GD40" s="184"/>
      <c r="GE40" s="184"/>
      <c r="GF40" s="184"/>
      <c r="GG40" s="184"/>
      <c r="GH40" s="184"/>
      <c r="GI40" s="184"/>
      <c r="GJ40" s="184"/>
      <c r="GK40" s="184"/>
      <c r="GL40" s="184"/>
      <c r="GM40" s="184"/>
      <c r="GN40" s="184"/>
      <c r="GO40" s="184"/>
      <c r="GP40" s="184"/>
      <c r="GQ40" s="184"/>
      <c r="GR40" s="184"/>
      <c r="GS40" s="184"/>
      <c r="GT40" s="184"/>
      <c r="GU40" s="184"/>
      <c r="GV40" s="184"/>
      <c r="GW40" s="184"/>
      <c r="GX40" s="184"/>
      <c r="GY40" s="184"/>
      <c r="GZ40" s="184"/>
      <c r="HA40" s="184"/>
      <c r="HB40" s="184"/>
      <c r="HC40" s="184"/>
      <c r="HD40" s="184"/>
      <c r="HE40" s="184"/>
      <c r="HF40" s="184"/>
      <c r="HG40" s="184"/>
      <c r="HH40" s="184"/>
      <c r="HI40" s="184"/>
      <c r="HJ40" s="184"/>
      <c r="HK40" s="184"/>
      <c r="HL40" s="184"/>
      <c r="HM40" s="184"/>
      <c r="HN40" s="184"/>
      <c r="HO40" s="184"/>
      <c r="HP40" s="184"/>
      <c r="HQ40" s="184"/>
      <c r="HR40" s="184"/>
      <c r="HS40" s="184"/>
      <c r="HT40" s="184"/>
      <c r="HU40" s="184"/>
      <c r="HV40" s="184"/>
      <c r="HW40" s="184"/>
      <c r="HX40" s="184"/>
      <c r="HY40" s="184"/>
      <c r="HZ40" s="184"/>
      <c r="IA40" s="184"/>
      <c r="IB40" s="184"/>
      <c r="IC40" s="184"/>
      <c r="ID40" s="184"/>
      <c r="IE40" s="184"/>
      <c r="IF40" s="184"/>
      <c r="IG40" s="184"/>
      <c r="IH40" s="184"/>
      <c r="II40" s="184"/>
      <c r="IJ40" s="184"/>
      <c r="IK40" s="184"/>
      <c r="IL40" s="184"/>
      <c r="IM40" s="184"/>
      <c r="IN40" s="184"/>
      <c r="IO40" s="184"/>
      <c r="IP40" s="184"/>
      <c r="IQ40" s="184"/>
      <c r="IR40" s="184"/>
      <c r="IS40" s="184"/>
      <c r="IT40" s="184"/>
      <c r="IU40" s="184"/>
      <c r="IV40" s="184"/>
      <c r="IW40" s="184"/>
      <c r="IX40" s="184"/>
      <c r="IY40" s="184"/>
      <c r="IZ40" s="184"/>
      <c r="JA40" s="184"/>
      <c r="JB40" s="184"/>
      <c r="JC40" s="184"/>
      <c r="JD40" s="184"/>
      <c r="JE40" s="184"/>
      <c r="JF40" s="184"/>
      <c r="JG40" s="184"/>
      <c r="JH40" s="184"/>
      <c r="JI40" s="184"/>
      <c r="JJ40" s="184"/>
      <c r="JK40" s="184"/>
      <c r="JL40" s="184"/>
      <c r="JM40" s="184"/>
      <c r="JN40" s="184"/>
      <c r="JO40" s="184"/>
      <c r="JP40" s="184"/>
      <c r="JQ40" s="184"/>
      <c r="JR40" s="184"/>
      <c r="JS40" s="184"/>
      <c r="JT40" s="184"/>
      <c r="JU40" s="184"/>
      <c r="JV40" s="184"/>
      <c r="JW40" s="184"/>
      <c r="JX40" s="184"/>
      <c r="JY40" s="184"/>
      <c r="JZ40" s="184"/>
      <c r="KA40" s="184"/>
      <c r="KB40" s="184"/>
      <c r="KC40" s="184"/>
      <c r="KD40" s="184"/>
      <c r="KE40" s="184"/>
      <c r="KF40" s="184"/>
      <c r="KG40" s="184"/>
      <c r="KH40" s="184"/>
      <c r="KI40" s="184"/>
      <c r="KJ40" s="184"/>
      <c r="KK40" s="184"/>
      <c r="KL40" s="184"/>
      <c r="KM40" s="184"/>
      <c r="KN40" s="184"/>
      <c r="KO40" s="184"/>
      <c r="KP40" s="184"/>
      <c r="KQ40" s="184"/>
      <c r="KR40" s="181"/>
      <c r="KS40" s="181"/>
      <c r="KT40" s="181"/>
      <c r="KU40" s="181"/>
      <c r="KV40" s="181"/>
      <c r="KW40" s="181"/>
      <c r="KX40" s="181"/>
      <c r="KY40" s="181"/>
      <c r="KZ40" s="181"/>
      <c r="LA40" s="181"/>
      <c r="LB40" s="181"/>
      <c r="LC40" s="181"/>
      <c r="LD40" s="181"/>
      <c r="LE40" s="181"/>
      <c r="LF40" s="181"/>
      <c r="LG40" s="181"/>
      <c r="LH40" s="181"/>
      <c r="LI40" s="181"/>
      <c r="LJ40" s="181"/>
      <c r="LK40" s="181"/>
      <c r="LL40" s="181"/>
      <c r="LM40" s="181"/>
      <c r="LN40" s="181"/>
      <c r="LO40" s="181"/>
      <c r="LP40" s="181"/>
      <c r="LQ40" s="181"/>
      <c r="LR40" s="181"/>
      <c r="LS40" s="181"/>
      <c r="LT40" s="181"/>
      <c r="LU40" s="181"/>
      <c r="LV40" s="181"/>
      <c r="LW40" s="181"/>
      <c r="LX40" s="181"/>
      <c r="LY40" s="181"/>
      <c r="LZ40" s="181"/>
      <c r="MA40" s="181"/>
    </row>
    <row r="41" spans="1:339" s="182" customFormat="1" ht="25.5" x14ac:dyDescent="0.25">
      <c r="A41" s="194"/>
      <c r="B41" s="260"/>
      <c r="C41" s="261"/>
      <c r="D41" s="261"/>
      <c r="E41" s="4"/>
      <c r="F41" s="33"/>
      <c r="G41" s="196"/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196"/>
      <c r="X41" s="205"/>
      <c r="Y41" s="4"/>
      <c r="Z41" s="33"/>
      <c r="AA41" s="3"/>
      <c r="AB41" s="5"/>
      <c r="AC41" s="4"/>
      <c r="AD41" s="5"/>
      <c r="AE41" s="5"/>
      <c r="AF41" s="4"/>
      <c r="AG41" s="4"/>
      <c r="AH41" s="4"/>
      <c r="AI41" s="205"/>
      <c r="AJ41" s="8"/>
      <c r="AK41" s="205"/>
      <c r="AL41" s="33" t="s">
        <v>183</v>
      </c>
      <c r="AM41" s="33" t="s">
        <v>1457</v>
      </c>
      <c r="AN41" s="5">
        <v>45638</v>
      </c>
      <c r="AO41" s="34">
        <v>13943</v>
      </c>
      <c r="AP41" s="33" t="s">
        <v>212</v>
      </c>
      <c r="AQ41" s="5">
        <v>45645</v>
      </c>
      <c r="AR41" s="5">
        <v>45734</v>
      </c>
      <c r="AS41" s="33"/>
      <c r="AT41" s="33"/>
      <c r="AU41" s="29"/>
      <c r="AV41" s="33"/>
      <c r="AW41" s="8"/>
      <c r="AX41" s="8"/>
      <c r="AY41" s="33"/>
      <c r="AZ41" s="33"/>
      <c r="BA41" s="8"/>
      <c r="BB41" s="8"/>
      <c r="BC41" s="5"/>
      <c r="BD41" s="33"/>
      <c r="BE41" s="8"/>
      <c r="BF41" s="8"/>
      <c r="BG41" s="33"/>
      <c r="BH41" s="8"/>
      <c r="BI41" s="178">
        <f t="shared" si="2"/>
        <v>572192.09</v>
      </c>
      <c r="BJ41" s="8"/>
      <c r="BK41" s="8"/>
      <c r="BL41" s="179">
        <f t="shared" si="1"/>
        <v>0</v>
      </c>
      <c r="BM41" s="3"/>
      <c r="BN41" s="3"/>
      <c r="BO41" s="2"/>
      <c r="BP41" s="18"/>
      <c r="BQ41" s="3"/>
      <c r="BR41" s="4"/>
      <c r="BS41" s="5"/>
      <c r="BT41" s="5"/>
      <c r="BU41" s="5"/>
      <c r="BV41" s="5"/>
      <c r="BW41" s="18"/>
      <c r="BX41" s="18"/>
      <c r="BY41" s="3"/>
      <c r="BZ41" s="185"/>
      <c r="CA41" s="185"/>
      <c r="CB41" s="185"/>
      <c r="CC41" s="185"/>
      <c r="CD41" s="185"/>
      <c r="CE41" s="185"/>
      <c r="CF41" s="183"/>
      <c r="CG41" s="183"/>
      <c r="CH41" s="183"/>
      <c r="CI41" s="183"/>
      <c r="CJ41" s="183"/>
      <c r="CK41" s="183"/>
      <c r="CL41" s="183"/>
      <c r="CM41" s="183"/>
      <c r="CN41" s="183"/>
      <c r="CO41" s="183"/>
      <c r="CP41" s="183"/>
      <c r="CQ41" s="183"/>
      <c r="CR41" s="183"/>
      <c r="CS41" s="183"/>
      <c r="CT41" s="183"/>
      <c r="CU41" s="183"/>
      <c r="CV41" s="183"/>
      <c r="CW41" s="183"/>
      <c r="CX41" s="183"/>
      <c r="CY41" s="183"/>
      <c r="CZ41" s="183"/>
      <c r="DA41" s="183"/>
      <c r="DB41" s="183"/>
      <c r="DC41" s="183"/>
      <c r="DD41" s="183"/>
      <c r="DE41" s="183"/>
      <c r="DF41" s="183"/>
      <c r="DG41" s="183"/>
      <c r="DH41" s="183"/>
      <c r="DI41" s="183"/>
      <c r="DJ41" s="183"/>
      <c r="DK41" s="183"/>
      <c r="DL41" s="183"/>
      <c r="DM41" s="183"/>
      <c r="DN41" s="183"/>
      <c r="DO41" s="183"/>
      <c r="DP41" s="183"/>
      <c r="DQ41" s="183"/>
      <c r="DR41" s="183"/>
      <c r="DS41" s="183"/>
      <c r="DT41" s="183"/>
      <c r="DU41" s="183"/>
      <c r="DV41" s="183"/>
      <c r="DW41" s="183"/>
      <c r="DX41" s="183"/>
      <c r="DY41" s="183"/>
      <c r="DZ41" s="183"/>
      <c r="EA41" s="183"/>
      <c r="EB41" s="183"/>
      <c r="EC41" s="183"/>
      <c r="ED41" s="183"/>
      <c r="EE41" s="183"/>
      <c r="EF41" s="183"/>
      <c r="EG41" s="183"/>
      <c r="EH41" s="183"/>
      <c r="EI41" s="183"/>
      <c r="EJ41" s="184"/>
      <c r="EK41" s="184"/>
      <c r="EL41" s="184"/>
      <c r="EM41" s="184"/>
      <c r="EN41" s="184"/>
      <c r="EO41" s="184"/>
      <c r="EP41" s="184"/>
      <c r="EQ41" s="184"/>
      <c r="ER41" s="184"/>
      <c r="ES41" s="184"/>
      <c r="ET41" s="184"/>
      <c r="EU41" s="184"/>
      <c r="EV41" s="184"/>
      <c r="EW41" s="184"/>
      <c r="EX41" s="184"/>
      <c r="EY41" s="184"/>
      <c r="EZ41" s="184"/>
      <c r="FA41" s="184"/>
      <c r="FB41" s="184"/>
      <c r="FC41" s="184"/>
      <c r="FD41" s="184"/>
      <c r="FE41" s="184"/>
      <c r="FF41" s="184"/>
      <c r="FG41" s="184"/>
      <c r="FH41" s="184"/>
      <c r="FI41" s="184"/>
      <c r="FJ41" s="184"/>
      <c r="FK41" s="184"/>
      <c r="FL41" s="184"/>
      <c r="FM41" s="184"/>
      <c r="FN41" s="184"/>
      <c r="FO41" s="184"/>
      <c r="FP41" s="184"/>
      <c r="FQ41" s="184"/>
      <c r="FR41" s="184"/>
      <c r="FS41" s="184"/>
      <c r="FT41" s="184"/>
      <c r="FU41" s="184"/>
      <c r="FV41" s="184"/>
      <c r="FW41" s="184"/>
      <c r="FX41" s="184"/>
      <c r="FY41" s="184"/>
      <c r="FZ41" s="184"/>
      <c r="GA41" s="184"/>
      <c r="GB41" s="184"/>
      <c r="GC41" s="184"/>
      <c r="GD41" s="184"/>
      <c r="GE41" s="184"/>
      <c r="GF41" s="184"/>
      <c r="GG41" s="184"/>
      <c r="GH41" s="184"/>
      <c r="GI41" s="184"/>
      <c r="GJ41" s="184"/>
      <c r="GK41" s="184"/>
      <c r="GL41" s="184"/>
      <c r="GM41" s="184"/>
      <c r="GN41" s="184"/>
      <c r="GO41" s="184"/>
      <c r="GP41" s="184"/>
      <c r="GQ41" s="184"/>
      <c r="GR41" s="184"/>
      <c r="GS41" s="184"/>
      <c r="GT41" s="184"/>
      <c r="GU41" s="184"/>
      <c r="GV41" s="184"/>
      <c r="GW41" s="184"/>
      <c r="GX41" s="184"/>
      <c r="GY41" s="184"/>
      <c r="GZ41" s="184"/>
      <c r="HA41" s="184"/>
      <c r="HB41" s="184"/>
      <c r="HC41" s="184"/>
      <c r="HD41" s="184"/>
      <c r="HE41" s="184"/>
      <c r="HF41" s="184"/>
      <c r="HG41" s="184"/>
      <c r="HH41" s="184"/>
      <c r="HI41" s="184"/>
      <c r="HJ41" s="184"/>
      <c r="HK41" s="184"/>
      <c r="HL41" s="184"/>
      <c r="HM41" s="184"/>
      <c r="HN41" s="184"/>
      <c r="HO41" s="184"/>
      <c r="HP41" s="184"/>
      <c r="HQ41" s="184"/>
      <c r="HR41" s="184"/>
      <c r="HS41" s="184"/>
      <c r="HT41" s="184"/>
      <c r="HU41" s="184"/>
      <c r="HV41" s="184"/>
      <c r="HW41" s="184"/>
      <c r="HX41" s="184"/>
      <c r="HY41" s="184"/>
      <c r="HZ41" s="184"/>
      <c r="IA41" s="184"/>
      <c r="IB41" s="184"/>
      <c r="IC41" s="184"/>
      <c r="ID41" s="184"/>
      <c r="IE41" s="184"/>
      <c r="IF41" s="184"/>
      <c r="IG41" s="184"/>
      <c r="IH41" s="184"/>
      <c r="II41" s="184"/>
      <c r="IJ41" s="184"/>
      <c r="IK41" s="184"/>
      <c r="IL41" s="184"/>
      <c r="IM41" s="184"/>
      <c r="IN41" s="184"/>
      <c r="IO41" s="184"/>
      <c r="IP41" s="184"/>
      <c r="IQ41" s="184"/>
      <c r="IR41" s="184"/>
      <c r="IS41" s="184"/>
      <c r="IT41" s="184"/>
      <c r="IU41" s="184"/>
      <c r="IV41" s="184"/>
      <c r="IW41" s="184"/>
      <c r="IX41" s="184"/>
      <c r="IY41" s="184"/>
      <c r="IZ41" s="184"/>
      <c r="JA41" s="184"/>
      <c r="JB41" s="184"/>
      <c r="JC41" s="184"/>
      <c r="JD41" s="184"/>
      <c r="JE41" s="184"/>
      <c r="JF41" s="184"/>
      <c r="JG41" s="184"/>
      <c r="JH41" s="184"/>
      <c r="JI41" s="184"/>
      <c r="JJ41" s="184"/>
      <c r="JK41" s="184"/>
      <c r="JL41" s="184"/>
      <c r="JM41" s="184"/>
      <c r="JN41" s="184"/>
      <c r="JO41" s="184"/>
      <c r="JP41" s="184"/>
      <c r="JQ41" s="184"/>
      <c r="JR41" s="184"/>
      <c r="JS41" s="184"/>
      <c r="JT41" s="184"/>
      <c r="JU41" s="184"/>
      <c r="JV41" s="184"/>
      <c r="JW41" s="184"/>
      <c r="JX41" s="184"/>
      <c r="JY41" s="184"/>
      <c r="JZ41" s="184"/>
      <c r="KA41" s="184"/>
      <c r="KB41" s="184"/>
      <c r="KC41" s="184"/>
      <c r="KD41" s="184"/>
      <c r="KE41" s="184"/>
      <c r="KF41" s="184"/>
      <c r="KG41" s="184"/>
      <c r="KH41" s="184"/>
      <c r="KI41" s="184"/>
      <c r="KJ41" s="184"/>
      <c r="KK41" s="184"/>
      <c r="KL41" s="184"/>
      <c r="KM41" s="184"/>
      <c r="KN41" s="184"/>
      <c r="KO41" s="184"/>
      <c r="KP41" s="184"/>
      <c r="KQ41" s="184"/>
      <c r="KR41" s="181"/>
      <c r="KS41" s="181"/>
      <c r="KT41" s="181"/>
      <c r="KU41" s="181"/>
      <c r="KV41" s="181"/>
      <c r="KW41" s="181"/>
      <c r="KX41" s="181"/>
      <c r="KY41" s="181"/>
      <c r="KZ41" s="181"/>
      <c r="LA41" s="181"/>
      <c r="LB41" s="181"/>
      <c r="LC41" s="181"/>
      <c r="LD41" s="181"/>
      <c r="LE41" s="181"/>
      <c r="LF41" s="181"/>
      <c r="LG41" s="181"/>
      <c r="LH41" s="181"/>
      <c r="LI41" s="181"/>
      <c r="LJ41" s="181"/>
      <c r="LK41" s="181"/>
      <c r="LL41" s="181"/>
      <c r="LM41" s="181"/>
      <c r="LN41" s="181"/>
      <c r="LO41" s="181"/>
      <c r="LP41" s="181"/>
      <c r="LQ41" s="181"/>
      <c r="LR41" s="181"/>
      <c r="LS41" s="181"/>
      <c r="LT41" s="181"/>
      <c r="LU41" s="181"/>
      <c r="LV41" s="181"/>
      <c r="LW41" s="181"/>
      <c r="LX41" s="181"/>
      <c r="LY41" s="181"/>
      <c r="LZ41" s="181"/>
      <c r="MA41" s="181"/>
    </row>
    <row r="42" spans="1:339" s="190" customFormat="1" x14ac:dyDescent="0.25">
      <c r="A42" s="194">
        <v>2</v>
      </c>
      <c r="B42" s="260" t="s">
        <v>216</v>
      </c>
      <c r="C42" s="260" t="s">
        <v>217</v>
      </c>
      <c r="D42" s="260" t="s">
        <v>218</v>
      </c>
      <c r="E42" s="260" t="s">
        <v>204</v>
      </c>
      <c r="F42" s="260" t="s">
        <v>219</v>
      </c>
      <c r="G42" s="260">
        <v>12830</v>
      </c>
      <c r="H42" s="260"/>
      <c r="I42" s="260"/>
      <c r="J42" s="260"/>
      <c r="K42" s="260"/>
      <c r="L42" s="260"/>
      <c r="M42" s="260"/>
      <c r="N42" s="260"/>
      <c r="O42" s="260"/>
      <c r="P42" s="260"/>
      <c r="Q42" s="260"/>
      <c r="R42" s="260"/>
      <c r="S42" s="260"/>
      <c r="T42" s="260"/>
      <c r="U42" s="260"/>
      <c r="V42" s="260"/>
      <c r="W42" s="260"/>
      <c r="X42" s="264"/>
      <c r="Y42" s="260" t="s">
        <v>220</v>
      </c>
      <c r="Z42" s="260" t="s">
        <v>221</v>
      </c>
      <c r="AA42" s="260" t="s">
        <v>222</v>
      </c>
      <c r="AB42" s="263">
        <v>44291</v>
      </c>
      <c r="AC42" s="265">
        <v>13017</v>
      </c>
      <c r="AD42" s="263">
        <v>44291</v>
      </c>
      <c r="AE42" s="263">
        <v>44410</v>
      </c>
      <c r="AF42" s="260" t="s">
        <v>209</v>
      </c>
      <c r="AG42" s="260" t="s">
        <v>210</v>
      </c>
      <c r="AH42" s="260" t="s">
        <v>223</v>
      </c>
      <c r="AI42" s="264">
        <v>1002799.81</v>
      </c>
      <c r="AJ42" s="264">
        <v>0</v>
      </c>
      <c r="AK42" s="264">
        <v>1002799.81</v>
      </c>
      <c r="AL42" s="33"/>
      <c r="AM42" s="33"/>
      <c r="AN42" s="5"/>
      <c r="AO42" s="33"/>
      <c r="AP42" s="33"/>
      <c r="AQ42" s="5"/>
      <c r="AR42" s="5"/>
      <c r="AS42" s="33"/>
      <c r="AT42" s="33"/>
      <c r="AU42" s="29"/>
      <c r="AV42" s="33"/>
      <c r="AW42" s="8"/>
      <c r="AX42" s="8"/>
      <c r="AY42" s="33"/>
      <c r="AZ42" s="33"/>
      <c r="BA42" s="8"/>
      <c r="BB42" s="8"/>
      <c r="BC42" s="5"/>
      <c r="BD42" s="33"/>
      <c r="BE42" s="8"/>
      <c r="BF42" s="8"/>
      <c r="BG42" s="33"/>
      <c r="BH42" s="8"/>
      <c r="BI42" s="178">
        <v>0</v>
      </c>
      <c r="BJ42" s="204">
        <v>583927.69999999995</v>
      </c>
      <c r="BK42" s="204">
        <v>603476.75</v>
      </c>
      <c r="BL42" s="179">
        <f t="shared" si="1"/>
        <v>1187404.45</v>
      </c>
      <c r="BM42" s="194"/>
      <c r="BN42" s="194"/>
      <c r="BO42" s="2">
        <v>44326</v>
      </c>
      <c r="BP42" s="18">
        <v>44415</v>
      </c>
      <c r="BQ42" s="3"/>
      <c r="BR42" s="263"/>
      <c r="BS42" s="263">
        <v>44326</v>
      </c>
      <c r="BT42" s="263"/>
      <c r="BU42" s="263"/>
      <c r="BV42" s="263"/>
      <c r="BW42" s="18"/>
      <c r="BX42" s="18"/>
      <c r="BY42" s="3"/>
      <c r="BZ42" s="185"/>
      <c r="CA42" s="185"/>
      <c r="CB42" s="185"/>
      <c r="CC42" s="185"/>
      <c r="CD42" s="185"/>
      <c r="CE42" s="185"/>
      <c r="CF42" s="183"/>
      <c r="CG42" s="183"/>
      <c r="CH42" s="183"/>
      <c r="CI42" s="183"/>
      <c r="CJ42" s="183"/>
      <c r="CK42" s="183"/>
      <c r="CL42" s="183"/>
      <c r="CM42" s="183"/>
      <c r="CN42" s="183"/>
      <c r="CO42" s="183"/>
      <c r="CP42" s="183"/>
      <c r="CQ42" s="183"/>
      <c r="CR42" s="183"/>
      <c r="CS42" s="183"/>
      <c r="CT42" s="183"/>
      <c r="CU42" s="183"/>
      <c r="CV42" s="183"/>
      <c r="CW42" s="183"/>
      <c r="CX42" s="183"/>
      <c r="CY42" s="183"/>
      <c r="CZ42" s="183"/>
      <c r="DA42" s="183"/>
      <c r="DB42" s="183"/>
      <c r="DC42" s="183"/>
      <c r="DD42" s="183"/>
      <c r="DE42" s="183"/>
      <c r="DF42" s="183"/>
      <c r="DG42" s="183"/>
      <c r="DH42" s="183"/>
      <c r="DI42" s="183"/>
      <c r="DJ42" s="183"/>
      <c r="DK42" s="183"/>
      <c r="DL42" s="183"/>
      <c r="DM42" s="183"/>
      <c r="DN42" s="183"/>
      <c r="DO42" s="183"/>
      <c r="DP42" s="183"/>
      <c r="DQ42" s="183"/>
      <c r="DR42" s="183"/>
      <c r="DS42" s="183"/>
      <c r="DT42" s="183"/>
      <c r="DU42" s="183"/>
      <c r="DV42" s="183"/>
      <c r="DW42" s="183"/>
      <c r="DX42" s="183"/>
      <c r="DY42" s="183"/>
      <c r="DZ42" s="183"/>
      <c r="EA42" s="183"/>
      <c r="EB42" s="183"/>
      <c r="EC42" s="183"/>
      <c r="ED42" s="183"/>
      <c r="EE42" s="183"/>
      <c r="EF42" s="183"/>
      <c r="EG42" s="183"/>
      <c r="EH42" s="183"/>
      <c r="EI42" s="183"/>
      <c r="EJ42" s="189"/>
      <c r="EK42" s="189"/>
      <c r="EL42" s="189"/>
      <c r="EM42" s="189"/>
      <c r="EN42" s="189"/>
      <c r="EO42" s="189"/>
      <c r="EP42" s="189"/>
      <c r="EQ42" s="189"/>
      <c r="ER42" s="189"/>
      <c r="ES42" s="189"/>
      <c r="ET42" s="189"/>
      <c r="EU42" s="189"/>
      <c r="EV42" s="189"/>
      <c r="EW42" s="189"/>
      <c r="EX42" s="189"/>
      <c r="EY42" s="189"/>
      <c r="EZ42" s="189"/>
      <c r="FA42" s="189"/>
      <c r="FB42" s="189"/>
      <c r="FC42" s="189"/>
      <c r="FD42" s="189"/>
      <c r="FE42" s="189"/>
      <c r="FF42" s="189"/>
      <c r="FG42" s="189"/>
      <c r="FH42" s="189"/>
      <c r="FI42" s="189"/>
      <c r="FJ42" s="189"/>
      <c r="FK42" s="189"/>
      <c r="FL42" s="189"/>
      <c r="FM42" s="189"/>
      <c r="FN42" s="189"/>
      <c r="FO42" s="189"/>
      <c r="FP42" s="189"/>
      <c r="FQ42" s="189"/>
      <c r="FR42" s="189"/>
      <c r="FS42" s="189"/>
      <c r="FT42" s="189"/>
      <c r="FU42" s="189"/>
      <c r="FV42" s="189"/>
      <c r="FW42" s="189"/>
      <c r="FX42" s="189"/>
      <c r="FY42" s="189"/>
      <c r="FZ42" s="189"/>
      <c r="GA42" s="189"/>
      <c r="GB42" s="189"/>
      <c r="GC42" s="189"/>
      <c r="GD42" s="189"/>
      <c r="GE42" s="189"/>
      <c r="GF42" s="189"/>
      <c r="GG42" s="189"/>
      <c r="GH42" s="189"/>
      <c r="GI42" s="189"/>
      <c r="GJ42" s="189"/>
      <c r="GK42" s="189"/>
      <c r="GL42" s="189"/>
      <c r="GM42" s="189"/>
      <c r="GN42" s="189"/>
      <c r="GO42" s="189"/>
      <c r="GP42" s="189"/>
      <c r="GQ42" s="189"/>
      <c r="GR42" s="189"/>
      <c r="GS42" s="189"/>
      <c r="GT42" s="189"/>
      <c r="GU42" s="189"/>
      <c r="GV42" s="189"/>
      <c r="GW42" s="189"/>
      <c r="GX42" s="189"/>
      <c r="GY42" s="189"/>
      <c r="GZ42" s="189"/>
      <c r="HA42" s="189"/>
      <c r="HB42" s="189"/>
      <c r="HC42" s="189"/>
      <c r="HD42" s="189"/>
      <c r="HE42" s="189"/>
      <c r="HF42" s="189"/>
      <c r="HG42" s="189"/>
      <c r="HH42" s="189"/>
      <c r="HI42" s="189"/>
      <c r="HJ42" s="189"/>
      <c r="HK42" s="189"/>
      <c r="HL42" s="189"/>
      <c r="HM42" s="189"/>
      <c r="HN42" s="189"/>
      <c r="HO42" s="189"/>
      <c r="HP42" s="189"/>
      <c r="HQ42" s="189"/>
      <c r="HR42" s="189"/>
      <c r="HS42" s="189"/>
      <c r="HT42" s="189"/>
      <c r="HU42" s="189"/>
      <c r="HV42" s="189"/>
      <c r="HW42" s="189"/>
      <c r="HX42" s="189"/>
      <c r="HY42" s="189"/>
      <c r="HZ42" s="189"/>
      <c r="IA42" s="189"/>
      <c r="IB42" s="189"/>
      <c r="IC42" s="189"/>
      <c r="ID42" s="189"/>
      <c r="IE42" s="189"/>
      <c r="IF42" s="189"/>
      <c r="IG42" s="189"/>
      <c r="IH42" s="189"/>
      <c r="II42" s="189"/>
      <c r="IJ42" s="189"/>
      <c r="IK42" s="189"/>
      <c r="IL42" s="189"/>
      <c r="IM42" s="189"/>
      <c r="IN42" s="189"/>
      <c r="IO42" s="189"/>
      <c r="IP42" s="189"/>
      <c r="IQ42" s="189"/>
      <c r="IR42" s="189"/>
      <c r="IS42" s="189"/>
      <c r="IT42" s="189"/>
      <c r="IU42" s="189"/>
      <c r="IV42" s="189"/>
      <c r="IW42" s="189"/>
      <c r="IX42" s="189"/>
      <c r="IY42" s="189"/>
      <c r="IZ42" s="189"/>
      <c r="JA42" s="189"/>
      <c r="JB42" s="189"/>
      <c r="JC42" s="189"/>
      <c r="JD42" s="189"/>
      <c r="JE42" s="189"/>
      <c r="JF42" s="189"/>
      <c r="JG42" s="189"/>
      <c r="JH42" s="189"/>
      <c r="JI42" s="189"/>
      <c r="JJ42" s="189"/>
      <c r="JK42" s="189"/>
      <c r="JL42" s="189"/>
      <c r="JM42" s="189"/>
      <c r="JN42" s="189"/>
      <c r="JO42" s="189"/>
      <c r="JP42" s="189"/>
      <c r="JQ42" s="189"/>
      <c r="JR42" s="189"/>
      <c r="JS42" s="189"/>
      <c r="JT42" s="189"/>
      <c r="JU42" s="189"/>
      <c r="JV42" s="189"/>
      <c r="JW42" s="189"/>
      <c r="JX42" s="189"/>
      <c r="JY42" s="189"/>
      <c r="JZ42" s="189"/>
      <c r="KA42" s="189"/>
      <c r="KB42" s="189"/>
      <c r="KC42" s="189"/>
      <c r="KD42" s="189"/>
      <c r="KE42" s="189"/>
      <c r="KF42" s="189"/>
      <c r="KG42" s="189"/>
      <c r="KH42" s="189"/>
      <c r="KI42" s="189"/>
      <c r="KJ42" s="189"/>
      <c r="KK42" s="189"/>
      <c r="KL42" s="189"/>
      <c r="KM42" s="189"/>
      <c r="KN42" s="189"/>
      <c r="KO42" s="189"/>
      <c r="KP42" s="189"/>
      <c r="KQ42" s="189"/>
    </row>
    <row r="43" spans="1:339" ht="25.5" x14ac:dyDescent="0.25">
      <c r="A43" s="194"/>
      <c r="B43" s="260"/>
      <c r="C43" s="260"/>
      <c r="D43" s="260"/>
      <c r="E43" s="260"/>
      <c r="F43" s="260"/>
      <c r="G43" s="260"/>
      <c r="H43" s="260"/>
      <c r="I43" s="260"/>
      <c r="J43" s="260"/>
      <c r="K43" s="260"/>
      <c r="L43" s="260"/>
      <c r="M43" s="260"/>
      <c r="N43" s="260"/>
      <c r="O43" s="260"/>
      <c r="P43" s="260"/>
      <c r="Q43" s="260"/>
      <c r="R43" s="260"/>
      <c r="S43" s="260"/>
      <c r="T43" s="260"/>
      <c r="U43" s="260"/>
      <c r="V43" s="260"/>
      <c r="W43" s="260"/>
      <c r="X43" s="264"/>
      <c r="Y43" s="260"/>
      <c r="Z43" s="260"/>
      <c r="AA43" s="260"/>
      <c r="AB43" s="263"/>
      <c r="AC43" s="260"/>
      <c r="AD43" s="263"/>
      <c r="AE43" s="263"/>
      <c r="AF43" s="260"/>
      <c r="AG43" s="260"/>
      <c r="AH43" s="260"/>
      <c r="AI43" s="264"/>
      <c r="AJ43" s="264"/>
      <c r="AK43" s="264"/>
      <c r="AL43" s="33" t="s">
        <v>178</v>
      </c>
      <c r="AM43" s="33" t="s">
        <v>225</v>
      </c>
      <c r="AN43" s="5">
        <v>44384</v>
      </c>
      <c r="AO43" s="33">
        <v>13081</v>
      </c>
      <c r="AP43" s="33" t="s">
        <v>212</v>
      </c>
      <c r="AQ43" s="5">
        <v>44411</v>
      </c>
      <c r="AR43" s="5">
        <v>44530</v>
      </c>
      <c r="AS43" s="33"/>
      <c r="AT43" s="33"/>
      <c r="AU43" s="29"/>
      <c r="AV43" s="33"/>
      <c r="AW43" s="8"/>
      <c r="AX43" s="8"/>
      <c r="AY43" s="28"/>
      <c r="AZ43" s="29"/>
      <c r="BA43" s="28"/>
      <c r="BB43" s="8"/>
      <c r="BC43" s="5"/>
      <c r="BD43" s="33"/>
      <c r="BE43" s="8"/>
      <c r="BF43" s="8"/>
      <c r="BG43" s="33"/>
      <c r="BH43" s="8"/>
      <c r="BI43" s="178">
        <f t="shared" ref="BI43:BI54" si="3">$AK$42+AW43-AX43</f>
        <v>1002799.81</v>
      </c>
      <c r="BJ43" s="204"/>
      <c r="BK43" s="204"/>
      <c r="BL43" s="179">
        <f t="shared" si="1"/>
        <v>0</v>
      </c>
      <c r="BM43" s="194"/>
      <c r="BN43" s="194"/>
      <c r="BO43" s="2"/>
      <c r="BP43" s="18"/>
      <c r="BQ43" s="3"/>
      <c r="BR43" s="263"/>
      <c r="BS43" s="263"/>
      <c r="BT43" s="263"/>
      <c r="BU43" s="263"/>
      <c r="BV43" s="263"/>
      <c r="BW43" s="18"/>
      <c r="BX43" s="18"/>
      <c r="BY43" s="3"/>
      <c r="BZ43" s="185"/>
      <c r="CA43" s="185"/>
      <c r="CB43" s="185"/>
      <c r="CC43" s="185"/>
      <c r="CD43" s="185"/>
      <c r="CE43" s="185"/>
      <c r="CH43" s="183"/>
      <c r="CI43" s="183"/>
      <c r="CJ43" s="183"/>
      <c r="CK43" s="183"/>
      <c r="CL43" s="183"/>
      <c r="CM43" s="183"/>
      <c r="CN43" s="183"/>
      <c r="CO43" s="183"/>
      <c r="CP43" s="183"/>
      <c r="CQ43" s="183"/>
      <c r="CR43" s="183"/>
      <c r="CS43" s="183"/>
      <c r="CT43" s="183"/>
      <c r="CU43" s="183"/>
      <c r="CV43" s="183"/>
      <c r="CW43" s="183"/>
      <c r="CX43" s="183"/>
      <c r="CY43" s="183"/>
      <c r="CZ43" s="183"/>
      <c r="DA43" s="183"/>
      <c r="DB43" s="183"/>
      <c r="DC43" s="183"/>
      <c r="DD43" s="183"/>
      <c r="DE43" s="183"/>
      <c r="DF43" s="183"/>
      <c r="DG43" s="183"/>
      <c r="DH43" s="183"/>
      <c r="DI43" s="183"/>
      <c r="DJ43" s="183"/>
      <c r="DK43" s="183"/>
      <c r="DL43" s="183"/>
      <c r="DM43" s="183"/>
      <c r="DN43" s="183"/>
      <c r="DO43" s="183"/>
      <c r="DP43" s="183"/>
      <c r="DQ43" s="183"/>
      <c r="DR43" s="183"/>
      <c r="DS43" s="183"/>
      <c r="DT43" s="183"/>
      <c r="DU43" s="183"/>
      <c r="DV43" s="183"/>
      <c r="DW43" s="183"/>
      <c r="DX43" s="183"/>
      <c r="DY43" s="183"/>
      <c r="DZ43" s="183"/>
      <c r="EA43" s="183"/>
      <c r="EB43" s="183"/>
      <c r="EC43" s="183"/>
      <c r="ED43" s="183"/>
      <c r="EE43" s="183"/>
      <c r="EF43" s="183"/>
      <c r="EG43" s="183"/>
      <c r="EH43" s="183"/>
      <c r="EI43" s="183"/>
      <c r="EJ43" s="189"/>
      <c r="EK43" s="189"/>
      <c r="EL43" s="189"/>
      <c r="EM43" s="189"/>
      <c r="EN43" s="189"/>
      <c r="EO43" s="189"/>
      <c r="EP43" s="189"/>
      <c r="EQ43" s="189"/>
      <c r="ER43" s="189"/>
      <c r="ES43" s="189"/>
      <c r="ET43" s="189"/>
      <c r="EU43" s="189"/>
      <c r="EV43" s="189"/>
      <c r="EW43" s="189"/>
      <c r="EX43" s="189"/>
      <c r="EY43" s="189"/>
      <c r="EZ43" s="189"/>
      <c r="FA43" s="189"/>
      <c r="FB43" s="189"/>
      <c r="FC43" s="189"/>
      <c r="FD43" s="189"/>
      <c r="FE43" s="189"/>
      <c r="FF43" s="189"/>
      <c r="FG43" s="189"/>
      <c r="FH43" s="189"/>
      <c r="FI43" s="189"/>
      <c r="FJ43" s="189"/>
      <c r="FK43" s="189"/>
      <c r="FL43" s="189"/>
      <c r="FM43" s="189"/>
      <c r="FN43" s="189"/>
      <c r="FO43" s="189"/>
      <c r="FP43" s="189"/>
      <c r="FQ43" s="189"/>
      <c r="FR43" s="189"/>
      <c r="FS43" s="189"/>
      <c r="FT43" s="189"/>
      <c r="FU43" s="189"/>
      <c r="FV43" s="189"/>
      <c r="FW43" s="189"/>
      <c r="FX43" s="189"/>
      <c r="FY43" s="189"/>
      <c r="FZ43" s="189"/>
      <c r="GA43" s="189"/>
      <c r="GB43" s="189"/>
      <c r="GC43" s="189"/>
      <c r="GD43" s="189"/>
      <c r="GE43" s="189"/>
      <c r="GF43" s="189"/>
      <c r="GG43" s="189"/>
      <c r="GH43" s="189"/>
      <c r="GI43" s="189"/>
      <c r="GJ43" s="189"/>
      <c r="GK43" s="189"/>
      <c r="GL43" s="189"/>
      <c r="GM43" s="189"/>
      <c r="GN43" s="189"/>
      <c r="GO43" s="189"/>
      <c r="GP43" s="189"/>
      <c r="GQ43" s="189"/>
      <c r="GR43" s="189"/>
      <c r="GS43" s="189"/>
      <c r="GT43" s="189"/>
      <c r="GU43" s="189"/>
      <c r="GV43" s="189"/>
      <c r="GW43" s="189"/>
      <c r="GX43" s="189"/>
      <c r="GY43" s="189"/>
      <c r="GZ43" s="189"/>
      <c r="HA43" s="189"/>
      <c r="HB43" s="189"/>
      <c r="HC43" s="189"/>
      <c r="HD43" s="189"/>
      <c r="HE43" s="189"/>
      <c r="HF43" s="189"/>
      <c r="HG43" s="189"/>
      <c r="HH43" s="189"/>
      <c r="HI43" s="189"/>
      <c r="HJ43" s="189"/>
      <c r="HK43" s="189"/>
      <c r="HL43" s="189"/>
      <c r="HM43" s="189"/>
      <c r="HN43" s="189"/>
      <c r="HO43" s="189"/>
      <c r="HP43" s="189"/>
      <c r="HQ43" s="189"/>
      <c r="HR43" s="189"/>
      <c r="HS43" s="189"/>
      <c r="HT43" s="189"/>
      <c r="HU43" s="189"/>
      <c r="HV43" s="189"/>
      <c r="HW43" s="189"/>
      <c r="HX43" s="189"/>
      <c r="HY43" s="189"/>
      <c r="HZ43" s="189"/>
      <c r="IA43" s="189"/>
      <c r="IB43" s="189"/>
      <c r="IC43" s="189"/>
      <c r="ID43" s="189"/>
      <c r="IE43" s="189"/>
      <c r="IF43" s="189"/>
      <c r="IG43" s="189"/>
      <c r="IH43" s="189"/>
      <c r="II43" s="189"/>
      <c r="IJ43" s="189"/>
      <c r="IK43" s="189"/>
      <c r="IL43" s="189"/>
      <c r="IM43" s="189"/>
      <c r="IN43" s="189"/>
      <c r="IO43" s="189"/>
      <c r="IP43" s="189"/>
      <c r="IQ43" s="189"/>
      <c r="IR43" s="189"/>
      <c r="IS43" s="189"/>
      <c r="IT43" s="189"/>
      <c r="IU43" s="189"/>
      <c r="IV43" s="189"/>
      <c r="IW43" s="189"/>
      <c r="IX43" s="189"/>
      <c r="IY43" s="189"/>
      <c r="IZ43" s="189"/>
      <c r="JA43" s="189"/>
      <c r="JB43" s="189"/>
      <c r="JC43" s="189"/>
      <c r="JD43" s="189"/>
      <c r="JE43" s="189"/>
      <c r="JF43" s="189"/>
      <c r="JG43" s="189"/>
      <c r="JH43" s="189"/>
      <c r="JI43" s="189"/>
      <c r="JJ43" s="189"/>
      <c r="JK43" s="189"/>
      <c r="JL43" s="189"/>
      <c r="JM43" s="189"/>
      <c r="JN43" s="189"/>
      <c r="JO43" s="189"/>
      <c r="JP43" s="189"/>
      <c r="JQ43" s="189"/>
      <c r="JR43" s="189"/>
      <c r="JS43" s="189"/>
      <c r="JT43" s="189"/>
      <c r="JU43" s="189"/>
      <c r="JV43" s="189"/>
      <c r="JW43" s="189"/>
      <c r="JX43" s="189"/>
      <c r="JY43" s="189"/>
      <c r="JZ43" s="189"/>
      <c r="KA43" s="189"/>
      <c r="KB43" s="189"/>
      <c r="KC43" s="189"/>
      <c r="KD43" s="189"/>
      <c r="KE43" s="189"/>
      <c r="KF43" s="189"/>
      <c r="KG43" s="189"/>
      <c r="KH43" s="189"/>
      <c r="KI43" s="189"/>
      <c r="KJ43" s="189"/>
      <c r="KK43" s="189"/>
      <c r="KL43" s="189"/>
      <c r="KM43" s="189"/>
      <c r="KN43" s="189"/>
      <c r="KO43" s="189"/>
      <c r="KP43" s="189"/>
      <c r="KQ43" s="189"/>
    </row>
    <row r="44" spans="1:339" ht="25.5" x14ac:dyDescent="0.25">
      <c r="A44" s="194"/>
      <c r="B44" s="260"/>
      <c r="C44" s="260"/>
      <c r="D44" s="260"/>
      <c r="E44" s="260"/>
      <c r="F44" s="260"/>
      <c r="G44" s="260"/>
      <c r="H44" s="260"/>
      <c r="I44" s="260"/>
      <c r="J44" s="260"/>
      <c r="K44" s="260"/>
      <c r="L44" s="260"/>
      <c r="M44" s="260"/>
      <c r="N44" s="260"/>
      <c r="O44" s="260"/>
      <c r="P44" s="260"/>
      <c r="Q44" s="260"/>
      <c r="R44" s="260"/>
      <c r="S44" s="260"/>
      <c r="T44" s="260"/>
      <c r="U44" s="260"/>
      <c r="V44" s="260"/>
      <c r="W44" s="260"/>
      <c r="X44" s="264"/>
      <c r="Y44" s="260"/>
      <c r="Z44" s="260"/>
      <c r="AA44" s="260"/>
      <c r="AB44" s="263"/>
      <c r="AC44" s="260"/>
      <c r="AD44" s="263"/>
      <c r="AE44" s="263"/>
      <c r="AF44" s="260"/>
      <c r="AG44" s="260"/>
      <c r="AH44" s="260"/>
      <c r="AI44" s="264"/>
      <c r="AJ44" s="264"/>
      <c r="AK44" s="264"/>
      <c r="AL44" s="33" t="s">
        <v>178</v>
      </c>
      <c r="AM44" s="33" t="s">
        <v>226</v>
      </c>
      <c r="AN44" s="5">
        <v>44490</v>
      </c>
      <c r="AO44" s="33" t="s">
        <v>237</v>
      </c>
      <c r="AP44" s="33" t="s">
        <v>212</v>
      </c>
      <c r="AQ44" s="5">
        <v>44531</v>
      </c>
      <c r="AR44" s="5" t="s">
        <v>238</v>
      </c>
      <c r="AS44" s="33"/>
      <c r="AT44" s="33"/>
      <c r="AU44" s="29"/>
      <c r="AV44" s="33"/>
      <c r="AW44" s="8"/>
      <c r="AX44" s="8"/>
      <c r="AY44" s="28"/>
      <c r="AZ44" s="29"/>
      <c r="BA44" s="28"/>
      <c r="BB44" s="8"/>
      <c r="BC44" s="5"/>
      <c r="BD44" s="33"/>
      <c r="BE44" s="8"/>
      <c r="BF44" s="8"/>
      <c r="BG44" s="33"/>
      <c r="BH44" s="8"/>
      <c r="BI44" s="178">
        <f t="shared" si="3"/>
        <v>1002799.81</v>
      </c>
      <c r="BJ44" s="204"/>
      <c r="BK44" s="204"/>
      <c r="BL44" s="179">
        <f t="shared" si="1"/>
        <v>0</v>
      </c>
      <c r="BM44" s="194"/>
      <c r="BN44" s="194"/>
      <c r="BO44" s="2"/>
      <c r="BP44" s="18"/>
      <c r="BQ44" s="3"/>
      <c r="BR44" s="263"/>
      <c r="BS44" s="263"/>
      <c r="BT44" s="263"/>
      <c r="BU44" s="263"/>
      <c r="BV44" s="263"/>
      <c r="BW44" s="18"/>
      <c r="BX44" s="18"/>
      <c r="BY44" s="3"/>
      <c r="BZ44" s="185"/>
      <c r="CA44" s="185"/>
      <c r="CB44" s="185"/>
      <c r="CC44" s="185"/>
      <c r="CD44" s="185"/>
      <c r="CE44" s="185"/>
    </row>
    <row r="45" spans="1:339" ht="25.5" x14ac:dyDescent="0.25">
      <c r="A45" s="194"/>
      <c r="B45" s="260"/>
      <c r="C45" s="260"/>
      <c r="D45" s="260"/>
      <c r="E45" s="260"/>
      <c r="F45" s="260"/>
      <c r="G45" s="260"/>
      <c r="H45" s="260"/>
      <c r="I45" s="260"/>
      <c r="J45" s="260"/>
      <c r="K45" s="260"/>
      <c r="L45" s="260"/>
      <c r="M45" s="260"/>
      <c r="N45" s="260"/>
      <c r="O45" s="260"/>
      <c r="P45" s="260"/>
      <c r="Q45" s="260"/>
      <c r="R45" s="260"/>
      <c r="S45" s="260"/>
      <c r="T45" s="260"/>
      <c r="U45" s="260"/>
      <c r="V45" s="260"/>
      <c r="W45" s="260"/>
      <c r="X45" s="264"/>
      <c r="Y45" s="260"/>
      <c r="Z45" s="260"/>
      <c r="AA45" s="260"/>
      <c r="AB45" s="263"/>
      <c r="AC45" s="260"/>
      <c r="AD45" s="263"/>
      <c r="AE45" s="263"/>
      <c r="AF45" s="260"/>
      <c r="AG45" s="260"/>
      <c r="AH45" s="260"/>
      <c r="AI45" s="264"/>
      <c r="AJ45" s="264"/>
      <c r="AK45" s="264"/>
      <c r="AL45" s="33" t="s">
        <v>178</v>
      </c>
      <c r="AM45" s="33" t="s">
        <v>227</v>
      </c>
      <c r="AN45" s="5">
        <v>44634</v>
      </c>
      <c r="AO45" s="33">
        <v>13245</v>
      </c>
      <c r="AP45" s="33" t="s">
        <v>212</v>
      </c>
      <c r="AQ45" s="5">
        <v>44623</v>
      </c>
      <c r="AR45" s="5">
        <v>44770</v>
      </c>
      <c r="AS45" s="33"/>
      <c r="AT45" s="33"/>
      <c r="AU45" s="29"/>
      <c r="AV45" s="33"/>
      <c r="AW45" s="8"/>
      <c r="AX45" s="8"/>
      <c r="AY45" s="28"/>
      <c r="AZ45" s="29"/>
      <c r="BA45" s="28"/>
      <c r="BB45" s="8"/>
      <c r="BC45" s="5"/>
      <c r="BD45" s="33"/>
      <c r="BE45" s="8"/>
      <c r="BF45" s="8"/>
      <c r="BG45" s="33"/>
      <c r="BH45" s="8"/>
      <c r="BI45" s="178">
        <f t="shared" si="3"/>
        <v>1002799.81</v>
      </c>
      <c r="BJ45" s="204"/>
      <c r="BK45" s="204"/>
      <c r="BL45" s="179">
        <f t="shared" si="1"/>
        <v>0</v>
      </c>
      <c r="BM45" s="194"/>
      <c r="BN45" s="194"/>
      <c r="BO45" s="2"/>
      <c r="BP45" s="18"/>
      <c r="BQ45" s="3"/>
      <c r="BR45" s="263"/>
      <c r="BS45" s="263"/>
      <c r="BT45" s="263"/>
      <c r="BU45" s="263"/>
      <c r="BV45" s="263"/>
      <c r="BW45" s="18"/>
      <c r="BX45" s="18"/>
      <c r="BY45" s="3"/>
      <c r="BZ45" s="185"/>
      <c r="CA45" s="185"/>
      <c r="CB45" s="185"/>
      <c r="CC45" s="185"/>
      <c r="CD45" s="185"/>
      <c r="CE45" s="185"/>
    </row>
    <row r="46" spans="1:339" s="40" customFormat="1" ht="25.5" x14ac:dyDescent="0.25">
      <c r="A46" s="194"/>
      <c r="B46" s="260"/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0"/>
      <c r="W46" s="260"/>
      <c r="X46" s="264"/>
      <c r="Y46" s="260"/>
      <c r="Z46" s="260"/>
      <c r="AA46" s="260"/>
      <c r="AB46" s="263"/>
      <c r="AC46" s="260"/>
      <c r="AD46" s="263"/>
      <c r="AE46" s="263"/>
      <c r="AF46" s="260"/>
      <c r="AG46" s="260"/>
      <c r="AH46" s="260"/>
      <c r="AI46" s="264"/>
      <c r="AJ46" s="264"/>
      <c r="AK46" s="264"/>
      <c r="AL46" s="33" t="s">
        <v>178</v>
      </c>
      <c r="AM46" s="33" t="s">
        <v>228</v>
      </c>
      <c r="AN46" s="5">
        <v>44701</v>
      </c>
      <c r="AO46" s="33">
        <v>13292</v>
      </c>
      <c r="AP46" s="33" t="s">
        <v>214</v>
      </c>
      <c r="AQ46" s="5"/>
      <c r="AR46" s="5"/>
      <c r="AS46" s="33"/>
      <c r="AT46" s="33"/>
      <c r="AU46" s="29"/>
      <c r="AV46" s="33"/>
      <c r="AW46" s="8"/>
      <c r="AX46" s="8">
        <v>79172.800000000003</v>
      </c>
      <c r="AY46" s="28"/>
      <c r="AZ46" s="29"/>
      <c r="BA46" s="28"/>
      <c r="BB46" s="8"/>
      <c r="BC46" s="5"/>
      <c r="BD46" s="33"/>
      <c r="BE46" s="8"/>
      <c r="BF46" s="8"/>
      <c r="BG46" s="33"/>
      <c r="BH46" s="8"/>
      <c r="BI46" s="178">
        <f t="shared" si="3"/>
        <v>923627.01</v>
      </c>
      <c r="BJ46" s="204"/>
      <c r="BK46" s="204"/>
      <c r="BL46" s="179">
        <f t="shared" si="1"/>
        <v>0</v>
      </c>
      <c r="BM46" s="194"/>
      <c r="BN46" s="194"/>
      <c r="BO46" s="2"/>
      <c r="BP46" s="18"/>
      <c r="BQ46" s="3"/>
      <c r="BR46" s="263"/>
      <c r="BS46" s="263"/>
      <c r="BT46" s="263"/>
      <c r="BU46" s="263"/>
      <c r="BV46" s="263"/>
      <c r="BW46" s="18">
        <v>44341</v>
      </c>
      <c r="BX46" s="18">
        <v>44718</v>
      </c>
      <c r="BY46" s="3"/>
      <c r="BZ46" s="185"/>
      <c r="CA46" s="185"/>
      <c r="CB46" s="185"/>
      <c r="CC46" s="185"/>
      <c r="CD46" s="185"/>
      <c r="CE46" s="185"/>
    </row>
    <row r="47" spans="1:339" ht="25.5" x14ac:dyDescent="0.25">
      <c r="A47" s="194"/>
      <c r="B47" s="260"/>
      <c r="C47" s="260"/>
      <c r="D47" s="260"/>
      <c r="E47" s="260"/>
      <c r="F47" s="260"/>
      <c r="G47" s="260"/>
      <c r="H47" s="260"/>
      <c r="I47" s="260"/>
      <c r="J47" s="260"/>
      <c r="K47" s="260"/>
      <c r="L47" s="260"/>
      <c r="M47" s="260"/>
      <c r="N47" s="260"/>
      <c r="O47" s="260"/>
      <c r="P47" s="260"/>
      <c r="Q47" s="260"/>
      <c r="R47" s="260"/>
      <c r="S47" s="260"/>
      <c r="T47" s="260"/>
      <c r="U47" s="260"/>
      <c r="V47" s="260"/>
      <c r="W47" s="260"/>
      <c r="X47" s="264"/>
      <c r="Y47" s="260"/>
      <c r="Z47" s="260"/>
      <c r="AA47" s="260"/>
      <c r="AB47" s="263"/>
      <c r="AC47" s="260"/>
      <c r="AD47" s="263"/>
      <c r="AE47" s="263"/>
      <c r="AF47" s="260"/>
      <c r="AG47" s="260"/>
      <c r="AH47" s="260"/>
      <c r="AI47" s="264"/>
      <c r="AJ47" s="264"/>
      <c r="AK47" s="264"/>
      <c r="AL47" s="33" t="s">
        <v>178</v>
      </c>
      <c r="AM47" s="33" t="s">
        <v>229</v>
      </c>
      <c r="AN47" s="5">
        <v>44768</v>
      </c>
      <c r="AO47" s="33"/>
      <c r="AP47" s="33" t="s">
        <v>212</v>
      </c>
      <c r="AQ47" s="5">
        <v>44771</v>
      </c>
      <c r="AR47" s="5">
        <v>44890</v>
      </c>
      <c r="AS47" s="33"/>
      <c r="AT47" s="33"/>
      <c r="AU47" s="29"/>
      <c r="AV47" s="33"/>
      <c r="AW47" s="8"/>
      <c r="AX47" s="8"/>
      <c r="AY47" s="28"/>
      <c r="AZ47" s="29"/>
      <c r="BA47" s="28"/>
      <c r="BB47" s="8"/>
      <c r="BC47" s="5"/>
      <c r="BD47" s="33"/>
      <c r="BE47" s="8"/>
      <c r="BF47" s="8"/>
      <c r="BG47" s="33"/>
      <c r="BH47" s="8"/>
      <c r="BI47" s="178">
        <f t="shared" si="3"/>
        <v>1002799.81</v>
      </c>
      <c r="BJ47" s="204"/>
      <c r="BK47" s="204"/>
      <c r="BL47" s="179">
        <f t="shared" si="1"/>
        <v>0</v>
      </c>
      <c r="BM47" s="194"/>
      <c r="BN47" s="194"/>
      <c r="BO47" s="2">
        <v>44792</v>
      </c>
      <c r="BP47" s="18">
        <v>44881</v>
      </c>
      <c r="BQ47" s="3"/>
      <c r="BR47" s="263"/>
      <c r="BS47" s="263"/>
      <c r="BT47" s="263"/>
      <c r="BU47" s="263"/>
      <c r="BV47" s="263"/>
      <c r="BW47" s="18"/>
      <c r="BX47" s="18"/>
      <c r="BY47" s="3"/>
      <c r="BZ47" s="185"/>
      <c r="CA47" s="185"/>
      <c r="CB47" s="185"/>
      <c r="CC47" s="185"/>
      <c r="CD47" s="185"/>
      <c r="CE47" s="185"/>
    </row>
    <row r="48" spans="1:339" ht="25.5" x14ac:dyDescent="0.25">
      <c r="A48" s="194"/>
      <c r="B48" s="260"/>
      <c r="C48" s="260"/>
      <c r="D48" s="260"/>
      <c r="E48" s="260"/>
      <c r="F48" s="260"/>
      <c r="G48" s="260"/>
      <c r="H48" s="260"/>
      <c r="I48" s="260"/>
      <c r="J48" s="260"/>
      <c r="K48" s="260"/>
      <c r="L48" s="260"/>
      <c r="M48" s="260"/>
      <c r="N48" s="260"/>
      <c r="O48" s="260"/>
      <c r="P48" s="260"/>
      <c r="Q48" s="260"/>
      <c r="R48" s="260"/>
      <c r="S48" s="260"/>
      <c r="T48" s="260"/>
      <c r="U48" s="260"/>
      <c r="V48" s="260"/>
      <c r="W48" s="260"/>
      <c r="X48" s="264"/>
      <c r="Y48" s="260"/>
      <c r="Z48" s="260"/>
      <c r="AA48" s="260"/>
      <c r="AB48" s="263"/>
      <c r="AC48" s="260"/>
      <c r="AD48" s="263"/>
      <c r="AE48" s="263"/>
      <c r="AF48" s="260"/>
      <c r="AG48" s="260"/>
      <c r="AH48" s="260"/>
      <c r="AI48" s="264"/>
      <c r="AJ48" s="264"/>
      <c r="AK48" s="264"/>
      <c r="AL48" s="33" t="s">
        <v>178</v>
      </c>
      <c r="AM48" s="33" t="s">
        <v>230</v>
      </c>
      <c r="AN48" s="5">
        <v>44881</v>
      </c>
      <c r="AO48" s="33">
        <v>13416</v>
      </c>
      <c r="AP48" s="33" t="s">
        <v>212</v>
      </c>
      <c r="AQ48" s="5">
        <v>44891</v>
      </c>
      <c r="AR48" s="5">
        <v>45010</v>
      </c>
      <c r="AS48" s="33"/>
      <c r="AT48" s="33"/>
      <c r="AU48" s="29"/>
      <c r="AV48" s="33"/>
      <c r="AW48" s="8"/>
      <c r="AX48" s="8"/>
      <c r="AY48" s="28"/>
      <c r="AZ48" s="29"/>
      <c r="BA48" s="28"/>
      <c r="BB48" s="8"/>
      <c r="BC48" s="5"/>
      <c r="BD48" s="33"/>
      <c r="BE48" s="8"/>
      <c r="BF48" s="8"/>
      <c r="BG48" s="33"/>
      <c r="BH48" s="8"/>
      <c r="BI48" s="178">
        <f t="shared" si="3"/>
        <v>1002799.81</v>
      </c>
      <c r="BJ48" s="204"/>
      <c r="BK48" s="204"/>
      <c r="BL48" s="179">
        <f t="shared" si="1"/>
        <v>0</v>
      </c>
      <c r="BM48" s="194"/>
      <c r="BN48" s="194"/>
      <c r="BO48" s="2">
        <v>44882</v>
      </c>
      <c r="BP48" s="18">
        <v>44971</v>
      </c>
      <c r="BQ48" s="3"/>
      <c r="BR48" s="263"/>
      <c r="BS48" s="263"/>
      <c r="BT48" s="263"/>
      <c r="BU48" s="263"/>
      <c r="BV48" s="263"/>
      <c r="BW48" s="18"/>
      <c r="BX48" s="18"/>
      <c r="BY48" s="3"/>
      <c r="BZ48" s="185"/>
      <c r="CA48" s="185"/>
      <c r="CB48" s="185"/>
      <c r="CC48" s="185"/>
      <c r="CD48" s="185"/>
      <c r="CE48" s="185"/>
    </row>
    <row r="49" spans="1:139" ht="25.5" x14ac:dyDescent="0.25">
      <c r="A49" s="194"/>
      <c r="B49" s="260"/>
      <c r="C49" s="260"/>
      <c r="D49" s="260"/>
      <c r="E49" s="260"/>
      <c r="F49" s="260"/>
      <c r="G49" s="260"/>
      <c r="H49" s="260"/>
      <c r="I49" s="260"/>
      <c r="J49" s="260"/>
      <c r="K49" s="260"/>
      <c r="L49" s="260"/>
      <c r="M49" s="260"/>
      <c r="N49" s="260"/>
      <c r="O49" s="260"/>
      <c r="P49" s="260"/>
      <c r="Q49" s="260"/>
      <c r="R49" s="260"/>
      <c r="S49" s="260"/>
      <c r="T49" s="260"/>
      <c r="U49" s="260"/>
      <c r="V49" s="260"/>
      <c r="W49" s="260"/>
      <c r="X49" s="264"/>
      <c r="Y49" s="260"/>
      <c r="Z49" s="260"/>
      <c r="AA49" s="260"/>
      <c r="AB49" s="263"/>
      <c r="AC49" s="260"/>
      <c r="AD49" s="263"/>
      <c r="AE49" s="263"/>
      <c r="AF49" s="260"/>
      <c r="AG49" s="260"/>
      <c r="AH49" s="260"/>
      <c r="AI49" s="264"/>
      <c r="AJ49" s="264"/>
      <c r="AK49" s="264"/>
      <c r="AL49" s="33" t="s">
        <v>180</v>
      </c>
      <c r="AM49" s="33" t="s">
        <v>231</v>
      </c>
      <c r="AN49" s="5">
        <v>44970</v>
      </c>
      <c r="AO49" s="33">
        <v>13490</v>
      </c>
      <c r="AP49" s="33" t="s">
        <v>212</v>
      </c>
      <c r="AQ49" s="5">
        <v>45011</v>
      </c>
      <c r="AR49" s="5">
        <v>45129</v>
      </c>
      <c r="AS49" s="33"/>
      <c r="AT49" s="33"/>
      <c r="AU49" s="29"/>
      <c r="AV49" s="33"/>
      <c r="AW49" s="8"/>
      <c r="AX49" s="8"/>
      <c r="AY49" s="28"/>
      <c r="AZ49" s="29"/>
      <c r="BA49" s="28"/>
      <c r="BB49" s="8"/>
      <c r="BC49" s="5"/>
      <c r="BD49" s="33"/>
      <c r="BE49" s="8"/>
      <c r="BF49" s="8"/>
      <c r="BG49" s="33"/>
      <c r="BH49" s="8"/>
      <c r="BI49" s="178">
        <f t="shared" si="3"/>
        <v>1002799.81</v>
      </c>
      <c r="BJ49" s="204"/>
      <c r="BK49" s="204"/>
      <c r="BL49" s="179">
        <f t="shared" si="1"/>
        <v>0</v>
      </c>
      <c r="BM49" s="194"/>
      <c r="BN49" s="194"/>
      <c r="BO49" s="2">
        <v>44972</v>
      </c>
      <c r="BP49" s="18">
        <v>45061</v>
      </c>
      <c r="BQ49" s="3"/>
      <c r="BR49" s="263"/>
      <c r="BS49" s="263"/>
      <c r="BT49" s="263"/>
      <c r="BU49" s="263"/>
      <c r="BV49" s="263"/>
      <c r="BW49" s="18"/>
      <c r="BX49" s="18"/>
      <c r="BY49" s="3"/>
      <c r="BZ49" s="185"/>
      <c r="CA49" s="185"/>
      <c r="CB49" s="185"/>
      <c r="CC49" s="185"/>
      <c r="CD49" s="185"/>
      <c r="CE49" s="185"/>
    </row>
    <row r="50" spans="1:139" ht="25.5" x14ac:dyDescent="0.25">
      <c r="A50" s="194"/>
      <c r="B50" s="260"/>
      <c r="C50" s="260"/>
      <c r="D50" s="260"/>
      <c r="E50" s="260"/>
      <c r="F50" s="260"/>
      <c r="G50" s="260"/>
      <c r="H50" s="260"/>
      <c r="I50" s="260"/>
      <c r="J50" s="260"/>
      <c r="K50" s="260"/>
      <c r="L50" s="260"/>
      <c r="M50" s="260"/>
      <c r="N50" s="260"/>
      <c r="O50" s="260"/>
      <c r="P50" s="260"/>
      <c r="Q50" s="260"/>
      <c r="R50" s="260"/>
      <c r="S50" s="260"/>
      <c r="T50" s="260"/>
      <c r="U50" s="260"/>
      <c r="V50" s="260"/>
      <c r="W50" s="260"/>
      <c r="X50" s="264"/>
      <c r="Y50" s="260"/>
      <c r="Z50" s="260"/>
      <c r="AA50" s="260"/>
      <c r="AB50" s="263"/>
      <c r="AC50" s="260"/>
      <c r="AD50" s="263"/>
      <c r="AE50" s="263"/>
      <c r="AF50" s="260"/>
      <c r="AG50" s="260"/>
      <c r="AH50" s="260"/>
      <c r="AI50" s="264"/>
      <c r="AJ50" s="264"/>
      <c r="AK50" s="264"/>
      <c r="AL50" s="33" t="s">
        <v>224</v>
      </c>
      <c r="AM50" s="33" t="s">
        <v>232</v>
      </c>
      <c r="AN50" s="5">
        <v>45128</v>
      </c>
      <c r="AO50" s="33">
        <v>13590</v>
      </c>
      <c r="AP50" s="33" t="s">
        <v>212</v>
      </c>
      <c r="AQ50" s="5">
        <v>45130</v>
      </c>
      <c r="AR50" s="5">
        <v>45249</v>
      </c>
      <c r="AS50" s="33"/>
      <c r="AT50" s="33"/>
      <c r="AU50" s="29"/>
      <c r="AV50" s="33"/>
      <c r="AW50" s="8"/>
      <c r="AX50" s="8"/>
      <c r="AY50" s="28"/>
      <c r="AZ50" s="29"/>
      <c r="BA50" s="28"/>
      <c r="BB50" s="8"/>
      <c r="BC50" s="5"/>
      <c r="BD50" s="33"/>
      <c r="BE50" s="8"/>
      <c r="BF50" s="8"/>
      <c r="BG50" s="33"/>
      <c r="BH50" s="8"/>
      <c r="BI50" s="178">
        <f t="shared" si="3"/>
        <v>1002799.81</v>
      </c>
      <c r="BJ50" s="204"/>
      <c r="BK50" s="204"/>
      <c r="BL50" s="179">
        <f t="shared" si="1"/>
        <v>0</v>
      </c>
      <c r="BM50" s="194"/>
      <c r="BN50" s="194"/>
      <c r="BO50" s="2"/>
      <c r="BP50" s="18"/>
      <c r="BQ50" s="3"/>
      <c r="BR50" s="263"/>
      <c r="BS50" s="263"/>
      <c r="BT50" s="263"/>
      <c r="BU50" s="263"/>
      <c r="BV50" s="263"/>
      <c r="BW50" s="18"/>
      <c r="BX50" s="18"/>
      <c r="BY50" s="3"/>
      <c r="BZ50" s="185"/>
      <c r="CA50" s="185"/>
      <c r="CB50" s="185"/>
      <c r="CC50" s="185"/>
      <c r="CD50" s="185"/>
      <c r="CE50" s="185"/>
    </row>
    <row r="51" spans="1:139" s="40" customFormat="1" ht="25.5" x14ac:dyDescent="0.25">
      <c r="A51" s="194"/>
      <c r="B51" s="260"/>
      <c r="C51" s="260"/>
      <c r="D51" s="260"/>
      <c r="E51" s="260"/>
      <c r="F51" s="260"/>
      <c r="G51" s="260"/>
      <c r="H51" s="260"/>
      <c r="I51" s="260"/>
      <c r="J51" s="260"/>
      <c r="K51" s="260"/>
      <c r="L51" s="260"/>
      <c r="M51" s="260"/>
      <c r="N51" s="260"/>
      <c r="O51" s="260"/>
      <c r="P51" s="260"/>
      <c r="Q51" s="260"/>
      <c r="R51" s="260"/>
      <c r="S51" s="260"/>
      <c r="T51" s="260"/>
      <c r="U51" s="260"/>
      <c r="V51" s="260"/>
      <c r="W51" s="260"/>
      <c r="X51" s="264"/>
      <c r="Y51" s="260"/>
      <c r="Z51" s="260"/>
      <c r="AA51" s="260"/>
      <c r="AB51" s="263"/>
      <c r="AC51" s="260"/>
      <c r="AD51" s="263"/>
      <c r="AE51" s="263"/>
      <c r="AF51" s="260"/>
      <c r="AG51" s="260"/>
      <c r="AH51" s="260"/>
      <c r="AI51" s="264"/>
      <c r="AJ51" s="264"/>
      <c r="AK51" s="264"/>
      <c r="AL51" s="33" t="s">
        <v>179</v>
      </c>
      <c r="AM51" s="33" t="s">
        <v>233</v>
      </c>
      <c r="AN51" s="5">
        <v>45141</v>
      </c>
      <c r="AO51" s="33">
        <v>13589</v>
      </c>
      <c r="AP51" s="33" t="s">
        <v>213</v>
      </c>
      <c r="AQ51" s="5"/>
      <c r="AR51" s="5"/>
      <c r="AS51" s="33"/>
      <c r="AT51" s="33"/>
      <c r="AU51" s="29"/>
      <c r="AV51" s="33"/>
      <c r="AW51" s="8"/>
      <c r="AX51" s="8"/>
      <c r="AY51" s="1"/>
      <c r="AZ51" s="29"/>
      <c r="BA51" s="28"/>
      <c r="BB51" s="8"/>
      <c r="BC51" s="5">
        <v>45141</v>
      </c>
      <c r="BD51" s="33"/>
      <c r="BE51" s="8">
        <v>255372.7</v>
      </c>
      <c r="BF51" s="8"/>
      <c r="BG51" s="33"/>
      <c r="BH51" s="8"/>
      <c r="BI51" s="178">
        <f>AK42+BE51</f>
        <v>1258172.51</v>
      </c>
      <c r="BJ51" s="204"/>
      <c r="BK51" s="204"/>
      <c r="BL51" s="179">
        <f t="shared" si="1"/>
        <v>0</v>
      </c>
      <c r="BM51" s="194"/>
      <c r="BN51" s="194"/>
      <c r="BO51" s="2"/>
      <c r="BP51" s="18"/>
      <c r="BQ51" s="3"/>
      <c r="BR51" s="263"/>
      <c r="BS51" s="263"/>
      <c r="BT51" s="263"/>
      <c r="BU51" s="263"/>
      <c r="BV51" s="263"/>
      <c r="BW51" s="18"/>
      <c r="BX51" s="18"/>
      <c r="BY51" s="3"/>
      <c r="BZ51" s="185"/>
      <c r="CA51" s="185"/>
      <c r="CB51" s="185"/>
      <c r="CC51" s="185"/>
      <c r="CD51" s="185"/>
      <c r="CE51" s="185"/>
    </row>
    <row r="52" spans="1:139" ht="25.5" x14ac:dyDescent="0.25">
      <c r="A52" s="194"/>
      <c r="B52" s="260"/>
      <c r="C52" s="260"/>
      <c r="D52" s="260"/>
      <c r="E52" s="260"/>
      <c r="F52" s="260"/>
      <c r="G52" s="260"/>
      <c r="H52" s="260"/>
      <c r="I52" s="260"/>
      <c r="J52" s="260"/>
      <c r="K52" s="260"/>
      <c r="L52" s="260"/>
      <c r="M52" s="260"/>
      <c r="N52" s="260"/>
      <c r="O52" s="260"/>
      <c r="P52" s="260"/>
      <c r="Q52" s="260"/>
      <c r="R52" s="260"/>
      <c r="S52" s="260"/>
      <c r="T52" s="260"/>
      <c r="U52" s="260"/>
      <c r="V52" s="260"/>
      <c r="W52" s="260"/>
      <c r="X52" s="264"/>
      <c r="Y52" s="260"/>
      <c r="Z52" s="260"/>
      <c r="AA52" s="260"/>
      <c r="AB52" s="263"/>
      <c r="AC52" s="260"/>
      <c r="AD52" s="263"/>
      <c r="AE52" s="263"/>
      <c r="AF52" s="260"/>
      <c r="AG52" s="260"/>
      <c r="AH52" s="260"/>
      <c r="AI52" s="264"/>
      <c r="AJ52" s="264"/>
      <c r="AK52" s="264"/>
      <c r="AL52" s="33" t="s">
        <v>180</v>
      </c>
      <c r="AM52" s="33" t="s">
        <v>234</v>
      </c>
      <c r="AN52" s="5">
        <v>45217</v>
      </c>
      <c r="AO52" s="33">
        <v>13640</v>
      </c>
      <c r="AP52" s="33" t="s">
        <v>212</v>
      </c>
      <c r="AQ52" s="5">
        <v>45250</v>
      </c>
      <c r="AR52" s="5">
        <v>45339</v>
      </c>
      <c r="AS52" s="33"/>
      <c r="AT52" s="33"/>
      <c r="AU52" s="29"/>
      <c r="AV52" s="33"/>
      <c r="AW52" s="8"/>
      <c r="AX52" s="8"/>
      <c r="AY52" s="1"/>
      <c r="AZ52" s="29"/>
      <c r="BA52" s="28"/>
      <c r="BB52" s="8"/>
      <c r="BC52" s="5"/>
      <c r="BD52" s="33"/>
      <c r="BE52" s="8"/>
      <c r="BF52" s="8"/>
      <c r="BG52" s="33"/>
      <c r="BH52" s="8"/>
      <c r="BI52" s="178">
        <f t="shared" si="3"/>
        <v>1002799.81</v>
      </c>
      <c r="BJ52" s="204"/>
      <c r="BK52" s="204"/>
      <c r="BL52" s="179">
        <f t="shared" si="1"/>
        <v>0</v>
      </c>
      <c r="BM52" s="194"/>
      <c r="BN52" s="194"/>
      <c r="BO52" s="2">
        <v>45243</v>
      </c>
      <c r="BP52" s="18">
        <v>45332</v>
      </c>
      <c r="BQ52" s="3"/>
      <c r="BR52" s="263"/>
      <c r="BS52" s="263"/>
      <c r="BT52" s="263"/>
      <c r="BU52" s="263"/>
      <c r="BV52" s="263"/>
      <c r="BW52" s="18"/>
      <c r="BX52" s="18"/>
      <c r="BY52" s="3"/>
      <c r="BZ52" s="185"/>
      <c r="CA52" s="185"/>
      <c r="CB52" s="185"/>
      <c r="CC52" s="185"/>
      <c r="CD52" s="185"/>
      <c r="CE52" s="185"/>
    </row>
    <row r="53" spans="1:139" ht="25.5" x14ac:dyDescent="0.25">
      <c r="A53" s="194"/>
      <c r="B53" s="260"/>
      <c r="C53" s="260"/>
      <c r="D53" s="260"/>
      <c r="E53" s="260"/>
      <c r="F53" s="260"/>
      <c r="G53" s="260"/>
      <c r="H53" s="260"/>
      <c r="I53" s="260"/>
      <c r="J53" s="260"/>
      <c r="K53" s="260"/>
      <c r="L53" s="260"/>
      <c r="M53" s="260"/>
      <c r="N53" s="260"/>
      <c r="O53" s="260"/>
      <c r="P53" s="260"/>
      <c r="Q53" s="260"/>
      <c r="R53" s="260"/>
      <c r="S53" s="260"/>
      <c r="T53" s="260"/>
      <c r="U53" s="260"/>
      <c r="V53" s="260"/>
      <c r="W53" s="260"/>
      <c r="X53" s="264"/>
      <c r="Y53" s="260"/>
      <c r="Z53" s="260"/>
      <c r="AA53" s="260"/>
      <c r="AB53" s="263"/>
      <c r="AC53" s="260"/>
      <c r="AD53" s="263"/>
      <c r="AE53" s="263"/>
      <c r="AF53" s="260"/>
      <c r="AG53" s="260"/>
      <c r="AH53" s="260"/>
      <c r="AI53" s="264"/>
      <c r="AJ53" s="264"/>
      <c r="AK53" s="264"/>
      <c r="AL53" s="33" t="s">
        <v>180</v>
      </c>
      <c r="AM53" s="33" t="s">
        <v>235</v>
      </c>
      <c r="AN53" s="5">
        <v>45321</v>
      </c>
      <c r="AO53" s="33">
        <v>13706</v>
      </c>
      <c r="AP53" s="33" t="s">
        <v>212</v>
      </c>
      <c r="AQ53" s="5">
        <v>45340</v>
      </c>
      <c r="AR53" s="5">
        <v>45429</v>
      </c>
      <c r="AS53" s="33"/>
      <c r="AT53" s="33"/>
      <c r="AU53" s="29"/>
      <c r="AV53" s="33"/>
      <c r="AW53" s="8"/>
      <c r="AX53" s="8"/>
      <c r="AY53" s="1"/>
      <c r="AZ53" s="29"/>
      <c r="BA53" s="28"/>
      <c r="BB53" s="8"/>
      <c r="BC53" s="5"/>
      <c r="BD53" s="33"/>
      <c r="BE53" s="8"/>
      <c r="BF53" s="8"/>
      <c r="BG53" s="33"/>
      <c r="BH53" s="8"/>
      <c r="BI53" s="178">
        <f t="shared" si="3"/>
        <v>1002799.81</v>
      </c>
      <c r="BJ53" s="204"/>
      <c r="BK53" s="204"/>
      <c r="BL53" s="179">
        <f t="shared" si="1"/>
        <v>0</v>
      </c>
      <c r="BM53" s="194"/>
      <c r="BN53" s="194"/>
      <c r="BO53" s="2">
        <v>45333</v>
      </c>
      <c r="BP53" s="18">
        <v>45422</v>
      </c>
      <c r="BQ53" s="3"/>
      <c r="BR53" s="263"/>
      <c r="BS53" s="263"/>
      <c r="BT53" s="263"/>
      <c r="BU53" s="263"/>
      <c r="BV53" s="263"/>
      <c r="BW53" s="18"/>
      <c r="BX53" s="18"/>
      <c r="BY53" s="3"/>
      <c r="BZ53" s="185"/>
      <c r="CA53" s="185"/>
      <c r="CB53" s="185"/>
      <c r="CC53" s="185"/>
      <c r="CD53" s="185"/>
      <c r="CE53" s="185"/>
    </row>
    <row r="54" spans="1:139" ht="25.5" x14ac:dyDescent="0.25">
      <c r="A54" s="194"/>
      <c r="B54" s="260"/>
      <c r="C54" s="260"/>
      <c r="D54" s="260"/>
      <c r="E54" s="260"/>
      <c r="F54" s="260"/>
      <c r="G54" s="260"/>
      <c r="H54" s="260"/>
      <c r="I54" s="260"/>
      <c r="J54" s="260"/>
      <c r="K54" s="260"/>
      <c r="L54" s="260"/>
      <c r="M54" s="260"/>
      <c r="N54" s="260"/>
      <c r="O54" s="260"/>
      <c r="P54" s="260"/>
      <c r="Q54" s="260"/>
      <c r="R54" s="260"/>
      <c r="S54" s="260"/>
      <c r="T54" s="260"/>
      <c r="U54" s="260"/>
      <c r="V54" s="260"/>
      <c r="W54" s="260"/>
      <c r="X54" s="264"/>
      <c r="Y54" s="260"/>
      <c r="Z54" s="260"/>
      <c r="AA54" s="260"/>
      <c r="AB54" s="263"/>
      <c r="AC54" s="260"/>
      <c r="AD54" s="263"/>
      <c r="AE54" s="263"/>
      <c r="AF54" s="260"/>
      <c r="AG54" s="260"/>
      <c r="AH54" s="260"/>
      <c r="AI54" s="264"/>
      <c r="AJ54" s="264"/>
      <c r="AK54" s="264"/>
      <c r="AL54" s="33" t="s">
        <v>180</v>
      </c>
      <c r="AM54" s="33" t="s">
        <v>236</v>
      </c>
      <c r="AN54" s="5">
        <v>45418</v>
      </c>
      <c r="AO54" s="33">
        <v>13771</v>
      </c>
      <c r="AP54" s="33" t="s">
        <v>212</v>
      </c>
      <c r="AQ54" s="5">
        <v>45430</v>
      </c>
      <c r="AR54" s="5">
        <v>45519</v>
      </c>
      <c r="AS54" s="33"/>
      <c r="AT54" s="33"/>
      <c r="AU54" s="29"/>
      <c r="AV54" s="33"/>
      <c r="AW54" s="8"/>
      <c r="AX54" s="8"/>
      <c r="AY54" s="1"/>
      <c r="AZ54" s="29"/>
      <c r="BA54" s="28"/>
      <c r="BB54" s="8"/>
      <c r="BC54" s="5"/>
      <c r="BD54" s="33"/>
      <c r="BE54" s="8"/>
      <c r="BF54" s="8"/>
      <c r="BG54" s="33"/>
      <c r="BH54" s="8"/>
      <c r="BI54" s="178">
        <f t="shared" si="3"/>
        <v>1002799.81</v>
      </c>
      <c r="BJ54" s="204"/>
      <c r="BK54" s="204"/>
      <c r="BL54" s="179">
        <f t="shared" si="1"/>
        <v>0</v>
      </c>
      <c r="BM54" s="194"/>
      <c r="BN54" s="194"/>
      <c r="BO54" s="2"/>
      <c r="BP54" s="18"/>
      <c r="BQ54" s="3"/>
      <c r="BR54" s="263"/>
      <c r="BS54" s="263"/>
      <c r="BT54" s="263"/>
      <c r="BU54" s="263"/>
      <c r="BV54" s="263"/>
      <c r="BW54" s="18"/>
      <c r="BX54" s="18"/>
      <c r="BY54" s="3"/>
      <c r="BZ54" s="185"/>
      <c r="CA54" s="185"/>
      <c r="CB54" s="185"/>
      <c r="CC54" s="185"/>
      <c r="CD54" s="185"/>
      <c r="CE54" s="185"/>
    </row>
    <row r="55" spans="1:139" s="181" customFormat="1" x14ac:dyDescent="0.25">
      <c r="A55" s="194">
        <v>3</v>
      </c>
      <c r="B55" s="260" t="s">
        <v>239</v>
      </c>
      <c r="C55" s="260" t="s">
        <v>240</v>
      </c>
      <c r="D55" s="260" t="s">
        <v>218</v>
      </c>
      <c r="E55" s="260" t="s">
        <v>204</v>
      </c>
      <c r="F55" s="260" t="s">
        <v>241</v>
      </c>
      <c r="G55" s="260">
        <v>13097</v>
      </c>
      <c r="H55" s="260"/>
      <c r="I55" s="260"/>
      <c r="J55" s="260"/>
      <c r="K55" s="260"/>
      <c r="L55" s="260"/>
      <c r="M55" s="260"/>
      <c r="N55" s="260"/>
      <c r="O55" s="260"/>
      <c r="P55" s="260"/>
      <c r="Q55" s="260"/>
      <c r="R55" s="260"/>
      <c r="S55" s="260"/>
      <c r="T55" s="260"/>
      <c r="U55" s="260"/>
      <c r="V55" s="260"/>
      <c r="W55" s="260"/>
      <c r="X55" s="264"/>
      <c r="Y55" s="260" t="s">
        <v>242</v>
      </c>
      <c r="Z55" s="260" t="s">
        <v>243</v>
      </c>
      <c r="AA55" s="260" t="s">
        <v>244</v>
      </c>
      <c r="AB55" s="263">
        <v>44522</v>
      </c>
      <c r="AC55" s="260" t="s">
        <v>245</v>
      </c>
      <c r="AD55" s="263">
        <v>44522</v>
      </c>
      <c r="AE55" s="263">
        <v>44246</v>
      </c>
      <c r="AF55" s="260" t="s">
        <v>209</v>
      </c>
      <c r="AG55" s="260" t="s">
        <v>210</v>
      </c>
      <c r="AH55" s="260" t="s">
        <v>246</v>
      </c>
      <c r="AI55" s="264">
        <v>87724.1</v>
      </c>
      <c r="AJ55" s="264">
        <v>227.14</v>
      </c>
      <c r="AK55" s="264">
        <f>AI55+AJ55</f>
        <v>87951.24</v>
      </c>
      <c r="AL55" s="33"/>
      <c r="AM55" s="33"/>
      <c r="AN55" s="5"/>
      <c r="AO55" s="33"/>
      <c r="AP55" s="33"/>
      <c r="AQ55" s="5"/>
      <c r="AR55" s="5"/>
      <c r="AS55" s="33"/>
      <c r="AT55" s="33"/>
      <c r="AU55" s="29"/>
      <c r="AV55" s="33"/>
      <c r="AW55" s="8"/>
      <c r="AX55" s="8"/>
      <c r="AY55" s="33"/>
      <c r="AZ55" s="33"/>
      <c r="BA55" s="8"/>
      <c r="BB55" s="8"/>
      <c r="BC55" s="5"/>
      <c r="BD55" s="33"/>
      <c r="BE55" s="8"/>
      <c r="BF55" s="8"/>
      <c r="BG55" s="33"/>
      <c r="BH55" s="8"/>
      <c r="BI55" s="178"/>
      <c r="BJ55" s="204">
        <v>85587.199999999997</v>
      </c>
      <c r="BK55" s="204">
        <v>0</v>
      </c>
      <c r="BL55" s="179">
        <f t="shared" si="1"/>
        <v>85587.199999999997</v>
      </c>
      <c r="BM55" s="194"/>
      <c r="BN55" s="194"/>
      <c r="BO55" s="2"/>
      <c r="BP55" s="18"/>
      <c r="BQ55" s="3"/>
      <c r="BR55" s="261"/>
      <c r="BS55" s="261" t="s">
        <v>249</v>
      </c>
      <c r="BT55" s="261"/>
      <c r="BU55" s="261"/>
      <c r="BV55" s="261"/>
      <c r="BW55" s="18"/>
      <c r="BX55" s="18"/>
      <c r="BY55" s="3"/>
      <c r="BZ55" s="185"/>
      <c r="CA55" s="185"/>
      <c r="CB55" s="185"/>
      <c r="CC55" s="185"/>
      <c r="CD55" s="185"/>
      <c r="CE55" s="185"/>
      <c r="CF55" s="40"/>
      <c r="CG55" s="40"/>
      <c r="CH55" s="40"/>
      <c r="CI55" s="40"/>
      <c r="CJ55" s="40"/>
      <c r="CK55" s="40"/>
      <c r="CL55" s="40"/>
      <c r="CM55" s="40"/>
      <c r="CN55" s="40"/>
      <c r="CO55" s="40"/>
      <c r="CP55" s="40"/>
      <c r="CQ55" s="40"/>
      <c r="CR55" s="40"/>
      <c r="CS55" s="40"/>
      <c r="CT55" s="40"/>
      <c r="CU55" s="40"/>
      <c r="CV55" s="40"/>
      <c r="CW55" s="40"/>
      <c r="CX55" s="40"/>
      <c r="CY55" s="40"/>
      <c r="CZ55" s="40"/>
      <c r="DA55" s="40"/>
      <c r="DB55" s="40"/>
      <c r="DC55" s="40"/>
      <c r="DD55" s="40"/>
      <c r="DE55" s="40"/>
      <c r="DF55" s="40"/>
      <c r="DG55" s="40"/>
      <c r="DH55" s="40"/>
      <c r="DI55" s="40"/>
      <c r="DJ55" s="40"/>
      <c r="DK55" s="40"/>
      <c r="DL55" s="40"/>
      <c r="DM55" s="40"/>
      <c r="DN55" s="40"/>
      <c r="DO55" s="40"/>
      <c r="DP55" s="40"/>
      <c r="DQ55" s="40"/>
      <c r="DR55" s="40"/>
      <c r="DS55" s="40"/>
      <c r="DT55" s="40"/>
      <c r="DU55" s="40"/>
      <c r="DV55" s="40"/>
      <c r="DW55" s="40"/>
      <c r="DX55" s="40"/>
      <c r="DY55" s="40"/>
      <c r="DZ55" s="40"/>
      <c r="EA55" s="40"/>
      <c r="EB55" s="40"/>
      <c r="EC55" s="40"/>
      <c r="ED55" s="40"/>
      <c r="EE55" s="40"/>
      <c r="EF55" s="40"/>
      <c r="EG55" s="40"/>
      <c r="EH55" s="40"/>
      <c r="EI55" s="40"/>
    </row>
    <row r="56" spans="1:139" s="181" customFormat="1" ht="25.5" x14ac:dyDescent="0.25">
      <c r="A56" s="194"/>
      <c r="B56" s="260"/>
      <c r="C56" s="260"/>
      <c r="D56" s="260"/>
      <c r="E56" s="260"/>
      <c r="F56" s="260"/>
      <c r="G56" s="260"/>
      <c r="H56" s="260"/>
      <c r="I56" s="260"/>
      <c r="J56" s="260"/>
      <c r="K56" s="260"/>
      <c r="L56" s="260"/>
      <c r="M56" s="260"/>
      <c r="N56" s="260"/>
      <c r="O56" s="260"/>
      <c r="P56" s="260"/>
      <c r="Q56" s="260"/>
      <c r="R56" s="260"/>
      <c r="S56" s="260"/>
      <c r="T56" s="260"/>
      <c r="U56" s="260"/>
      <c r="V56" s="260"/>
      <c r="W56" s="260"/>
      <c r="X56" s="264"/>
      <c r="Y56" s="260"/>
      <c r="Z56" s="260"/>
      <c r="AA56" s="260"/>
      <c r="AB56" s="263"/>
      <c r="AC56" s="260"/>
      <c r="AD56" s="263"/>
      <c r="AE56" s="260"/>
      <c r="AF56" s="260"/>
      <c r="AG56" s="260"/>
      <c r="AH56" s="260"/>
      <c r="AI56" s="264"/>
      <c r="AJ56" s="264"/>
      <c r="AK56" s="264"/>
      <c r="AL56" s="33" t="s">
        <v>247</v>
      </c>
      <c r="AM56" s="33" t="s">
        <v>248</v>
      </c>
      <c r="AN56" s="5">
        <v>44588</v>
      </c>
      <c r="AO56" s="33">
        <v>13223</v>
      </c>
      <c r="AP56" s="33" t="s">
        <v>212</v>
      </c>
      <c r="AQ56" s="5">
        <v>44612</v>
      </c>
      <c r="AR56" s="5">
        <v>44701</v>
      </c>
      <c r="AS56" s="33"/>
      <c r="AT56" s="33"/>
      <c r="AU56" s="29"/>
      <c r="AV56" s="33"/>
      <c r="AW56" s="8"/>
      <c r="AX56" s="8"/>
      <c r="AY56" s="33"/>
      <c r="AZ56" s="33"/>
      <c r="BA56" s="8"/>
      <c r="BB56" s="8"/>
      <c r="BC56" s="5"/>
      <c r="BD56" s="33"/>
      <c r="BE56" s="8"/>
      <c r="BF56" s="8"/>
      <c r="BG56" s="33"/>
      <c r="BH56" s="8"/>
      <c r="BI56" s="178">
        <f>$AK$55+AW56-AX56</f>
        <v>87951.24</v>
      </c>
      <c r="BJ56" s="204"/>
      <c r="BK56" s="204"/>
      <c r="BL56" s="179">
        <f t="shared" si="1"/>
        <v>0</v>
      </c>
      <c r="BM56" s="194"/>
      <c r="BN56" s="194"/>
      <c r="BO56" s="2">
        <v>44596</v>
      </c>
      <c r="BP56" s="18">
        <v>44655</v>
      </c>
      <c r="BQ56" s="3"/>
      <c r="BR56" s="261"/>
      <c r="BS56" s="261"/>
      <c r="BT56" s="261"/>
      <c r="BU56" s="261"/>
      <c r="BV56" s="261"/>
      <c r="BW56" s="18"/>
      <c r="BX56" s="18"/>
      <c r="BY56" s="3"/>
      <c r="BZ56" s="185"/>
      <c r="CA56" s="185"/>
      <c r="CB56" s="185"/>
      <c r="CC56" s="185"/>
      <c r="CD56" s="185"/>
      <c r="CE56" s="185"/>
      <c r="CF56" s="40"/>
      <c r="CG56" s="40"/>
      <c r="CH56" s="40"/>
      <c r="CI56" s="40"/>
      <c r="CJ56" s="40"/>
      <c r="CK56" s="40"/>
      <c r="CL56" s="40"/>
      <c r="CM56" s="40"/>
      <c r="CN56" s="40"/>
      <c r="CO56" s="40"/>
      <c r="CP56" s="40"/>
      <c r="CQ56" s="40"/>
      <c r="CR56" s="40"/>
      <c r="CS56" s="40"/>
      <c r="CT56" s="40"/>
      <c r="CU56" s="40"/>
      <c r="CV56" s="40"/>
      <c r="CW56" s="40"/>
      <c r="CX56" s="40"/>
      <c r="CY56" s="40"/>
      <c r="CZ56" s="40"/>
      <c r="DA56" s="40"/>
      <c r="DB56" s="40"/>
      <c r="DC56" s="40"/>
      <c r="DD56" s="40"/>
      <c r="DE56" s="40"/>
      <c r="DF56" s="40"/>
      <c r="DG56" s="40"/>
      <c r="DH56" s="40"/>
      <c r="DI56" s="40"/>
      <c r="DJ56" s="40"/>
      <c r="DK56" s="40"/>
      <c r="DL56" s="40"/>
      <c r="DM56" s="40"/>
      <c r="DN56" s="40"/>
      <c r="DO56" s="40"/>
      <c r="DP56" s="40"/>
      <c r="DQ56" s="40"/>
      <c r="DR56" s="40"/>
      <c r="DS56" s="40"/>
      <c r="DT56" s="40"/>
      <c r="DU56" s="40"/>
      <c r="DV56" s="40"/>
      <c r="DW56" s="40"/>
      <c r="DX56" s="40"/>
      <c r="DY56" s="40"/>
      <c r="DZ56" s="40"/>
      <c r="EA56" s="40"/>
      <c r="EB56" s="40"/>
      <c r="EC56" s="40"/>
      <c r="ED56" s="40"/>
      <c r="EE56" s="40"/>
      <c r="EF56" s="40"/>
      <c r="EG56" s="40"/>
      <c r="EH56" s="40"/>
      <c r="EI56" s="40"/>
    </row>
    <row r="57" spans="1:139" x14ac:dyDescent="0.25">
      <c r="A57" s="260">
        <v>3</v>
      </c>
      <c r="B57" s="260" t="s">
        <v>250</v>
      </c>
      <c r="C57" s="260" t="s">
        <v>251</v>
      </c>
      <c r="D57" s="260" t="s">
        <v>218</v>
      </c>
      <c r="E57" s="260" t="s">
        <v>204</v>
      </c>
      <c r="F57" s="260" t="s">
        <v>252</v>
      </c>
      <c r="G57" s="260">
        <v>13110</v>
      </c>
      <c r="H57" s="260"/>
      <c r="I57" s="260"/>
      <c r="J57" s="260"/>
      <c r="K57" s="260"/>
      <c r="L57" s="260"/>
      <c r="M57" s="260"/>
      <c r="N57" s="260"/>
      <c r="O57" s="260"/>
      <c r="P57" s="260"/>
      <c r="Q57" s="260"/>
      <c r="R57" s="260"/>
      <c r="S57" s="260"/>
      <c r="T57" s="260"/>
      <c r="U57" s="260"/>
      <c r="V57" s="260"/>
      <c r="W57" s="260"/>
      <c r="X57" s="264"/>
      <c r="Y57" s="260" t="s">
        <v>253</v>
      </c>
      <c r="Z57" s="260" t="s">
        <v>254</v>
      </c>
      <c r="AA57" s="260" t="s">
        <v>255</v>
      </c>
      <c r="AB57" s="263">
        <v>44550</v>
      </c>
      <c r="AC57" s="261" t="s">
        <v>256</v>
      </c>
      <c r="AD57" s="263">
        <v>44550</v>
      </c>
      <c r="AE57" s="263">
        <v>44639</v>
      </c>
      <c r="AF57" s="260" t="s">
        <v>209</v>
      </c>
      <c r="AG57" s="260" t="s">
        <v>210</v>
      </c>
      <c r="AH57" s="260" t="s">
        <v>257</v>
      </c>
      <c r="AI57" s="264">
        <v>409352</v>
      </c>
      <c r="AJ57" s="264">
        <v>0</v>
      </c>
      <c r="AK57" s="264">
        <f>AI57+AJ57</f>
        <v>409352</v>
      </c>
      <c r="AL57" s="33"/>
      <c r="AM57" s="33"/>
      <c r="AN57" s="5"/>
      <c r="AO57" s="33"/>
      <c r="AP57" s="33"/>
      <c r="AQ57" s="1"/>
      <c r="AR57" s="1"/>
      <c r="AS57" s="33"/>
      <c r="AT57" s="33"/>
      <c r="AU57" s="29"/>
      <c r="AV57" s="33"/>
      <c r="AW57" s="8"/>
      <c r="AX57" s="8"/>
      <c r="AY57" s="33"/>
      <c r="AZ57" s="33"/>
      <c r="BA57" s="8"/>
      <c r="BB57" s="8"/>
      <c r="BC57" s="5"/>
      <c r="BD57" s="33"/>
      <c r="BE57" s="8"/>
      <c r="BF57" s="8"/>
      <c r="BG57" s="33"/>
      <c r="BH57" s="8"/>
      <c r="BI57" s="178"/>
      <c r="BJ57" s="204">
        <v>126113.81</v>
      </c>
      <c r="BK57" s="204">
        <v>49860.44</v>
      </c>
      <c r="BL57" s="179">
        <f t="shared" si="1"/>
        <v>175974.25</v>
      </c>
      <c r="BM57" s="194"/>
      <c r="BN57" s="194"/>
      <c r="BO57" s="2"/>
      <c r="BP57" s="18"/>
      <c r="BQ57" s="3"/>
      <c r="BR57" s="4"/>
      <c r="BS57" s="5">
        <v>44690</v>
      </c>
      <c r="BT57" s="194"/>
      <c r="BU57" s="194"/>
      <c r="BV57" s="194"/>
      <c r="BW57" s="18"/>
      <c r="BX57" s="18"/>
      <c r="BY57" s="3"/>
      <c r="BZ57" s="185"/>
      <c r="CA57" s="185"/>
      <c r="CB57" s="185"/>
      <c r="CC57" s="185"/>
      <c r="CD57" s="185"/>
      <c r="CE57" s="185"/>
    </row>
    <row r="58" spans="1:139" ht="25.5" x14ac:dyDescent="0.25">
      <c r="A58" s="260"/>
      <c r="B58" s="260"/>
      <c r="C58" s="260"/>
      <c r="D58" s="260"/>
      <c r="E58" s="260"/>
      <c r="F58" s="260"/>
      <c r="G58" s="260"/>
      <c r="H58" s="260"/>
      <c r="I58" s="260"/>
      <c r="J58" s="260"/>
      <c r="K58" s="260"/>
      <c r="L58" s="260"/>
      <c r="M58" s="260"/>
      <c r="N58" s="260"/>
      <c r="O58" s="260"/>
      <c r="P58" s="260"/>
      <c r="Q58" s="260"/>
      <c r="R58" s="260"/>
      <c r="S58" s="260"/>
      <c r="T58" s="260"/>
      <c r="U58" s="260"/>
      <c r="V58" s="260"/>
      <c r="W58" s="260"/>
      <c r="X58" s="264"/>
      <c r="Y58" s="260"/>
      <c r="Z58" s="260"/>
      <c r="AA58" s="260"/>
      <c r="AB58" s="263"/>
      <c r="AC58" s="261"/>
      <c r="AD58" s="263"/>
      <c r="AE58" s="263"/>
      <c r="AF58" s="260"/>
      <c r="AG58" s="260"/>
      <c r="AH58" s="260"/>
      <c r="AI58" s="264"/>
      <c r="AJ58" s="264"/>
      <c r="AK58" s="264"/>
      <c r="AL58" s="33" t="s">
        <v>258</v>
      </c>
      <c r="AM58" s="33" t="s">
        <v>259</v>
      </c>
      <c r="AN58" s="5">
        <v>44634</v>
      </c>
      <c r="AO58" s="33">
        <v>13247</v>
      </c>
      <c r="AP58" s="33" t="s">
        <v>212</v>
      </c>
      <c r="AQ58" s="1">
        <v>44640</v>
      </c>
      <c r="AR58" s="1">
        <v>44729</v>
      </c>
      <c r="AS58" s="33"/>
      <c r="AT58" s="33"/>
      <c r="AU58" s="29"/>
      <c r="AV58" s="33"/>
      <c r="AW58" s="8"/>
      <c r="AX58" s="8"/>
      <c r="AY58" s="33"/>
      <c r="AZ58" s="33"/>
      <c r="BA58" s="8"/>
      <c r="BB58" s="8"/>
      <c r="BC58" s="5"/>
      <c r="BD58" s="33"/>
      <c r="BE58" s="8"/>
      <c r="BF58" s="8"/>
      <c r="BG58" s="33"/>
      <c r="BH58" s="8"/>
      <c r="BI58" s="178">
        <f t="shared" ref="BI58:BI73" si="4">$AK$57+AW58-AX58</f>
        <v>409352</v>
      </c>
      <c r="BJ58" s="204"/>
      <c r="BK58" s="204"/>
      <c r="BL58" s="179">
        <f t="shared" si="1"/>
        <v>0</v>
      </c>
      <c r="BM58" s="194"/>
      <c r="BN58" s="194"/>
      <c r="BO58" s="2"/>
      <c r="BP58" s="18"/>
      <c r="BQ58" s="3"/>
      <c r="BR58" s="4"/>
      <c r="BS58" s="5"/>
      <c r="BT58" s="194"/>
      <c r="BU58" s="194"/>
      <c r="BV58" s="194"/>
      <c r="BW58" s="18"/>
      <c r="BX58" s="18"/>
      <c r="BY58" s="3"/>
      <c r="BZ58" s="185"/>
      <c r="CA58" s="185"/>
      <c r="CB58" s="185"/>
      <c r="CC58" s="185"/>
      <c r="CD58" s="185"/>
      <c r="CE58" s="185"/>
    </row>
    <row r="59" spans="1:139" ht="25.5" x14ac:dyDescent="0.25">
      <c r="A59" s="260"/>
      <c r="B59" s="260"/>
      <c r="C59" s="260"/>
      <c r="D59" s="260"/>
      <c r="E59" s="260"/>
      <c r="F59" s="260"/>
      <c r="G59" s="260"/>
      <c r="H59" s="260"/>
      <c r="I59" s="260"/>
      <c r="J59" s="260"/>
      <c r="K59" s="260"/>
      <c r="L59" s="260"/>
      <c r="M59" s="260"/>
      <c r="N59" s="260"/>
      <c r="O59" s="260"/>
      <c r="P59" s="260"/>
      <c r="Q59" s="260"/>
      <c r="R59" s="260"/>
      <c r="S59" s="260"/>
      <c r="T59" s="260"/>
      <c r="U59" s="260"/>
      <c r="V59" s="260"/>
      <c r="W59" s="260"/>
      <c r="X59" s="264"/>
      <c r="Y59" s="260"/>
      <c r="Z59" s="260"/>
      <c r="AA59" s="260"/>
      <c r="AB59" s="263"/>
      <c r="AC59" s="261"/>
      <c r="AD59" s="263"/>
      <c r="AE59" s="263"/>
      <c r="AF59" s="260"/>
      <c r="AG59" s="260"/>
      <c r="AH59" s="260"/>
      <c r="AI59" s="264"/>
      <c r="AJ59" s="264"/>
      <c r="AK59" s="264"/>
      <c r="AL59" s="33" t="s">
        <v>258</v>
      </c>
      <c r="AM59" s="33" t="s">
        <v>260</v>
      </c>
      <c r="AN59" s="5">
        <v>44729</v>
      </c>
      <c r="AO59" s="33">
        <v>13316</v>
      </c>
      <c r="AP59" s="33" t="s">
        <v>212</v>
      </c>
      <c r="AQ59" s="1">
        <v>44730</v>
      </c>
      <c r="AR59" s="1">
        <v>44819</v>
      </c>
      <c r="AS59" s="33"/>
      <c r="AT59" s="33"/>
      <c r="AU59" s="29"/>
      <c r="AV59" s="33"/>
      <c r="AW59" s="8"/>
      <c r="AX59" s="8"/>
      <c r="AY59" s="33"/>
      <c r="AZ59" s="33"/>
      <c r="BA59" s="8"/>
      <c r="BB59" s="8"/>
      <c r="BC59" s="5"/>
      <c r="BD59" s="33"/>
      <c r="BE59" s="8"/>
      <c r="BF59" s="8"/>
      <c r="BG59" s="33"/>
      <c r="BH59" s="8"/>
      <c r="BI59" s="178">
        <f t="shared" si="4"/>
        <v>409352</v>
      </c>
      <c r="BJ59" s="204"/>
      <c r="BK59" s="204"/>
      <c r="BL59" s="179">
        <f t="shared" si="1"/>
        <v>0</v>
      </c>
      <c r="BM59" s="194"/>
      <c r="BN59" s="194"/>
      <c r="BO59" s="2">
        <v>44750</v>
      </c>
      <c r="BP59" s="18">
        <v>44809</v>
      </c>
      <c r="BQ59" s="3"/>
      <c r="BR59" s="4"/>
      <c r="BS59" s="5"/>
      <c r="BT59" s="194"/>
      <c r="BU59" s="194"/>
      <c r="BV59" s="194"/>
      <c r="BW59" s="18">
        <v>44769</v>
      </c>
      <c r="BX59" s="18">
        <v>44902</v>
      </c>
      <c r="BY59" s="3"/>
      <c r="BZ59" s="185"/>
      <c r="CA59" s="185"/>
      <c r="CB59" s="185"/>
      <c r="CC59" s="185"/>
      <c r="CD59" s="185"/>
      <c r="CE59" s="185"/>
    </row>
    <row r="60" spans="1:139" ht="25.5" x14ac:dyDescent="0.25">
      <c r="A60" s="260"/>
      <c r="B60" s="260"/>
      <c r="C60" s="260"/>
      <c r="D60" s="260"/>
      <c r="E60" s="260"/>
      <c r="F60" s="260"/>
      <c r="G60" s="260"/>
      <c r="H60" s="260"/>
      <c r="I60" s="260"/>
      <c r="J60" s="260"/>
      <c r="K60" s="260"/>
      <c r="L60" s="260"/>
      <c r="M60" s="260"/>
      <c r="N60" s="260"/>
      <c r="O60" s="260"/>
      <c r="P60" s="260"/>
      <c r="Q60" s="260"/>
      <c r="R60" s="260"/>
      <c r="S60" s="260"/>
      <c r="T60" s="260"/>
      <c r="U60" s="260"/>
      <c r="V60" s="260"/>
      <c r="W60" s="260"/>
      <c r="X60" s="264"/>
      <c r="Y60" s="260"/>
      <c r="Z60" s="260"/>
      <c r="AA60" s="260"/>
      <c r="AB60" s="263"/>
      <c r="AC60" s="261"/>
      <c r="AD60" s="263"/>
      <c r="AE60" s="263"/>
      <c r="AF60" s="260"/>
      <c r="AG60" s="260"/>
      <c r="AH60" s="260"/>
      <c r="AI60" s="264"/>
      <c r="AJ60" s="264"/>
      <c r="AK60" s="264"/>
      <c r="AL60" s="33" t="s">
        <v>258</v>
      </c>
      <c r="AM60" s="33" t="s">
        <v>261</v>
      </c>
      <c r="AN60" s="5">
        <v>44805</v>
      </c>
      <c r="AO60" s="33">
        <v>13385</v>
      </c>
      <c r="AP60" s="33" t="s">
        <v>212</v>
      </c>
      <c r="AQ60" s="1">
        <v>44820</v>
      </c>
      <c r="AR60" s="1">
        <v>44909</v>
      </c>
      <c r="AS60" s="33"/>
      <c r="AT60" s="33"/>
      <c r="AU60" s="29"/>
      <c r="AV60" s="33"/>
      <c r="AW60" s="8"/>
      <c r="AX60" s="8"/>
      <c r="AY60" s="33"/>
      <c r="AZ60" s="33"/>
      <c r="BA60" s="8"/>
      <c r="BB60" s="8"/>
      <c r="BC60" s="5"/>
      <c r="BD60" s="33"/>
      <c r="BE60" s="8"/>
      <c r="BF60" s="8"/>
      <c r="BG60" s="33"/>
      <c r="BH60" s="8"/>
      <c r="BI60" s="178">
        <f t="shared" si="4"/>
        <v>409352</v>
      </c>
      <c r="BJ60" s="204"/>
      <c r="BK60" s="204"/>
      <c r="BL60" s="179">
        <f t="shared" si="1"/>
        <v>0</v>
      </c>
      <c r="BM60" s="194"/>
      <c r="BN60" s="194"/>
      <c r="BO60" s="2"/>
      <c r="BP60" s="18"/>
      <c r="BQ60" s="3"/>
      <c r="BR60" s="4"/>
      <c r="BS60" s="5"/>
      <c r="BT60" s="194"/>
      <c r="BU60" s="194"/>
      <c r="BV60" s="194"/>
      <c r="BW60" s="18"/>
      <c r="BX60" s="18"/>
      <c r="BY60" s="3"/>
      <c r="BZ60" s="185"/>
      <c r="CA60" s="185"/>
      <c r="CB60" s="185"/>
      <c r="CC60" s="185"/>
      <c r="CD60" s="185"/>
      <c r="CE60" s="185"/>
    </row>
    <row r="61" spans="1:139" ht="25.5" x14ac:dyDescent="0.25">
      <c r="A61" s="260"/>
      <c r="B61" s="260"/>
      <c r="C61" s="260"/>
      <c r="D61" s="260"/>
      <c r="E61" s="260"/>
      <c r="F61" s="260"/>
      <c r="G61" s="260"/>
      <c r="H61" s="260"/>
      <c r="I61" s="260"/>
      <c r="J61" s="260"/>
      <c r="K61" s="260"/>
      <c r="L61" s="260"/>
      <c r="M61" s="260"/>
      <c r="N61" s="260"/>
      <c r="O61" s="260"/>
      <c r="P61" s="260"/>
      <c r="Q61" s="260"/>
      <c r="R61" s="260"/>
      <c r="S61" s="260"/>
      <c r="T61" s="260"/>
      <c r="U61" s="260"/>
      <c r="V61" s="260"/>
      <c r="W61" s="260"/>
      <c r="X61" s="264"/>
      <c r="Y61" s="260"/>
      <c r="Z61" s="260"/>
      <c r="AA61" s="260"/>
      <c r="AB61" s="263"/>
      <c r="AC61" s="261"/>
      <c r="AD61" s="263"/>
      <c r="AE61" s="263"/>
      <c r="AF61" s="260"/>
      <c r="AG61" s="260"/>
      <c r="AH61" s="260"/>
      <c r="AI61" s="264"/>
      <c r="AJ61" s="264"/>
      <c r="AK61" s="264"/>
      <c r="AL61" s="33" t="s">
        <v>258</v>
      </c>
      <c r="AM61" s="33" t="s">
        <v>261</v>
      </c>
      <c r="AN61" s="5">
        <v>44907</v>
      </c>
      <c r="AO61" s="33">
        <v>13431</v>
      </c>
      <c r="AP61" s="33" t="s">
        <v>212</v>
      </c>
      <c r="AQ61" s="1">
        <v>44909</v>
      </c>
      <c r="AR61" s="1">
        <v>44634</v>
      </c>
      <c r="AS61" s="33"/>
      <c r="AT61" s="33"/>
      <c r="AU61" s="29"/>
      <c r="AV61" s="33"/>
      <c r="AW61" s="8"/>
      <c r="AX61" s="8"/>
      <c r="AY61" s="33"/>
      <c r="AZ61" s="33"/>
      <c r="BA61" s="8"/>
      <c r="BB61" s="8"/>
      <c r="BC61" s="5"/>
      <c r="BD61" s="33"/>
      <c r="BE61" s="8"/>
      <c r="BF61" s="8"/>
      <c r="BG61" s="33"/>
      <c r="BH61" s="8"/>
      <c r="BI61" s="178">
        <f t="shared" si="4"/>
        <v>409352</v>
      </c>
      <c r="BJ61" s="204"/>
      <c r="BK61" s="204"/>
      <c r="BL61" s="179">
        <f t="shared" si="1"/>
        <v>0</v>
      </c>
      <c r="BM61" s="194"/>
      <c r="BN61" s="194"/>
      <c r="BO61" s="2"/>
      <c r="BP61" s="18"/>
      <c r="BQ61" s="3"/>
      <c r="BR61" s="4"/>
      <c r="BS61" s="5"/>
      <c r="BT61" s="194"/>
      <c r="BU61" s="194"/>
      <c r="BV61" s="194"/>
      <c r="BW61" s="18"/>
      <c r="BX61" s="18"/>
      <c r="BY61" s="3"/>
      <c r="BZ61" s="185"/>
      <c r="CA61" s="185"/>
      <c r="CB61" s="185"/>
      <c r="CC61" s="185"/>
      <c r="CD61" s="185"/>
      <c r="CE61" s="185"/>
    </row>
    <row r="62" spans="1:139" ht="25.5" x14ac:dyDescent="0.25">
      <c r="A62" s="260"/>
      <c r="B62" s="260"/>
      <c r="C62" s="260"/>
      <c r="D62" s="260"/>
      <c r="E62" s="260"/>
      <c r="F62" s="260"/>
      <c r="G62" s="260"/>
      <c r="H62" s="260"/>
      <c r="I62" s="260"/>
      <c r="J62" s="260"/>
      <c r="K62" s="260"/>
      <c r="L62" s="260"/>
      <c r="M62" s="260"/>
      <c r="N62" s="260"/>
      <c r="O62" s="260"/>
      <c r="P62" s="260"/>
      <c r="Q62" s="260"/>
      <c r="R62" s="260"/>
      <c r="S62" s="260"/>
      <c r="T62" s="260"/>
      <c r="U62" s="260"/>
      <c r="V62" s="260"/>
      <c r="W62" s="260"/>
      <c r="X62" s="264"/>
      <c r="Y62" s="260"/>
      <c r="Z62" s="260"/>
      <c r="AA62" s="260"/>
      <c r="AB62" s="263"/>
      <c r="AC62" s="261"/>
      <c r="AD62" s="263"/>
      <c r="AE62" s="263"/>
      <c r="AF62" s="260"/>
      <c r="AG62" s="260"/>
      <c r="AH62" s="260"/>
      <c r="AI62" s="264"/>
      <c r="AJ62" s="264"/>
      <c r="AK62" s="264"/>
      <c r="AL62" s="33" t="s">
        <v>262</v>
      </c>
      <c r="AM62" s="33" t="s">
        <v>263</v>
      </c>
      <c r="AN62" s="5">
        <v>44981</v>
      </c>
      <c r="AO62" s="33">
        <v>13487</v>
      </c>
      <c r="AP62" s="33" t="s">
        <v>212</v>
      </c>
      <c r="AQ62" s="18">
        <v>45000</v>
      </c>
      <c r="AR62" s="18">
        <v>45060</v>
      </c>
      <c r="AS62" s="33"/>
      <c r="AT62" s="33"/>
      <c r="AU62" s="29"/>
      <c r="AV62" s="33"/>
      <c r="AW62" s="8"/>
      <c r="AX62" s="8"/>
      <c r="AY62" s="33"/>
      <c r="AZ62" s="33"/>
      <c r="BA62" s="8"/>
      <c r="BB62" s="8"/>
      <c r="BC62" s="5"/>
      <c r="BD62" s="33"/>
      <c r="BE62" s="8"/>
      <c r="BF62" s="8"/>
      <c r="BG62" s="33"/>
      <c r="BH62" s="8"/>
      <c r="BI62" s="178">
        <f t="shared" si="4"/>
        <v>409352</v>
      </c>
      <c r="BJ62" s="204"/>
      <c r="BK62" s="204"/>
      <c r="BL62" s="179">
        <f t="shared" si="1"/>
        <v>0</v>
      </c>
      <c r="BM62" s="194"/>
      <c r="BN62" s="194"/>
      <c r="BO62" s="2">
        <v>45000</v>
      </c>
      <c r="BP62" s="18">
        <v>45060</v>
      </c>
      <c r="BQ62" s="3"/>
      <c r="BR62" s="4"/>
      <c r="BS62" s="5"/>
      <c r="BT62" s="194"/>
      <c r="BU62" s="194"/>
      <c r="BV62" s="194"/>
      <c r="BW62" s="18"/>
      <c r="BX62" s="18"/>
      <c r="BY62" s="3"/>
      <c r="BZ62" s="185"/>
      <c r="CA62" s="185"/>
      <c r="CB62" s="185"/>
      <c r="CC62" s="185"/>
      <c r="CD62" s="185"/>
      <c r="CE62" s="185"/>
    </row>
    <row r="63" spans="1:139" ht="25.5" x14ac:dyDescent="0.25">
      <c r="A63" s="260"/>
      <c r="B63" s="260"/>
      <c r="C63" s="260"/>
      <c r="D63" s="260"/>
      <c r="E63" s="260"/>
      <c r="F63" s="260"/>
      <c r="G63" s="260"/>
      <c r="H63" s="260"/>
      <c r="I63" s="260"/>
      <c r="J63" s="260"/>
      <c r="K63" s="260"/>
      <c r="L63" s="260"/>
      <c r="M63" s="260"/>
      <c r="N63" s="260"/>
      <c r="O63" s="260"/>
      <c r="P63" s="260"/>
      <c r="Q63" s="260"/>
      <c r="R63" s="260"/>
      <c r="S63" s="260"/>
      <c r="T63" s="260"/>
      <c r="U63" s="260"/>
      <c r="V63" s="260"/>
      <c r="W63" s="260"/>
      <c r="X63" s="264"/>
      <c r="Y63" s="260"/>
      <c r="Z63" s="260"/>
      <c r="AA63" s="260"/>
      <c r="AB63" s="263"/>
      <c r="AC63" s="261"/>
      <c r="AD63" s="263"/>
      <c r="AE63" s="263"/>
      <c r="AF63" s="260"/>
      <c r="AG63" s="260"/>
      <c r="AH63" s="260"/>
      <c r="AI63" s="264"/>
      <c r="AJ63" s="264"/>
      <c r="AK63" s="264"/>
      <c r="AL63" s="33" t="s">
        <v>262</v>
      </c>
      <c r="AM63" s="33" t="s">
        <v>264</v>
      </c>
      <c r="AN63" s="5">
        <v>44981</v>
      </c>
      <c r="AO63" s="33">
        <v>13487</v>
      </c>
      <c r="AP63" s="33" t="s">
        <v>212</v>
      </c>
      <c r="AQ63" s="18">
        <v>45061</v>
      </c>
      <c r="AR63" s="18">
        <v>45059</v>
      </c>
      <c r="AS63" s="33"/>
      <c r="AT63" s="33"/>
      <c r="AU63" s="29"/>
      <c r="AV63" s="33"/>
      <c r="AW63" s="8"/>
      <c r="AX63" s="8"/>
      <c r="AY63" s="33"/>
      <c r="AZ63" s="33"/>
      <c r="BA63" s="8"/>
      <c r="BB63" s="8"/>
      <c r="BC63" s="5"/>
      <c r="BD63" s="33"/>
      <c r="BE63" s="8"/>
      <c r="BF63" s="8"/>
      <c r="BG63" s="33"/>
      <c r="BH63" s="8"/>
      <c r="BI63" s="178">
        <f t="shared" si="4"/>
        <v>409352</v>
      </c>
      <c r="BJ63" s="204"/>
      <c r="BK63" s="204"/>
      <c r="BL63" s="179">
        <f t="shared" si="1"/>
        <v>0</v>
      </c>
      <c r="BM63" s="194"/>
      <c r="BN63" s="194"/>
      <c r="BO63" s="2">
        <v>45000</v>
      </c>
      <c r="BP63" s="18">
        <v>45059</v>
      </c>
      <c r="BQ63" s="3"/>
      <c r="BR63" s="4"/>
      <c r="BS63" s="5"/>
      <c r="BT63" s="194"/>
      <c r="BU63" s="194"/>
      <c r="BV63" s="194"/>
      <c r="BW63" s="18"/>
      <c r="BX63" s="18"/>
      <c r="BY63" s="3"/>
      <c r="BZ63" s="185"/>
      <c r="CA63" s="185"/>
      <c r="CB63" s="185"/>
      <c r="CC63" s="185"/>
      <c r="CD63" s="185"/>
      <c r="CE63" s="185"/>
    </row>
    <row r="64" spans="1:139" ht="51" x14ac:dyDescent="0.25">
      <c r="A64" s="260"/>
      <c r="B64" s="260"/>
      <c r="C64" s="260"/>
      <c r="D64" s="260"/>
      <c r="E64" s="260"/>
      <c r="F64" s="260"/>
      <c r="G64" s="260"/>
      <c r="H64" s="260"/>
      <c r="I64" s="260"/>
      <c r="J64" s="260"/>
      <c r="K64" s="260"/>
      <c r="L64" s="260"/>
      <c r="M64" s="260"/>
      <c r="N64" s="260"/>
      <c r="O64" s="260"/>
      <c r="P64" s="260"/>
      <c r="Q64" s="260"/>
      <c r="R64" s="260"/>
      <c r="S64" s="260"/>
      <c r="T64" s="260"/>
      <c r="U64" s="260"/>
      <c r="V64" s="260"/>
      <c r="W64" s="260"/>
      <c r="X64" s="264"/>
      <c r="Y64" s="260"/>
      <c r="Z64" s="260"/>
      <c r="AA64" s="260"/>
      <c r="AB64" s="263"/>
      <c r="AC64" s="261"/>
      <c r="AD64" s="263"/>
      <c r="AE64" s="263"/>
      <c r="AF64" s="260"/>
      <c r="AG64" s="260"/>
      <c r="AH64" s="260"/>
      <c r="AI64" s="264"/>
      <c r="AJ64" s="264"/>
      <c r="AK64" s="264"/>
      <c r="AL64" s="33" t="s">
        <v>275</v>
      </c>
      <c r="AM64" s="33" t="s">
        <v>265</v>
      </c>
      <c r="AN64" s="5">
        <v>45035</v>
      </c>
      <c r="AO64" s="33"/>
      <c r="AP64" s="33" t="s">
        <v>274</v>
      </c>
      <c r="AQ64" s="18"/>
      <c r="AR64" s="18"/>
      <c r="AS64" s="33"/>
      <c r="AT64" s="33"/>
      <c r="AU64" s="29"/>
      <c r="AV64" s="33"/>
      <c r="AW64" s="8"/>
      <c r="AX64" s="8"/>
      <c r="AY64" s="33"/>
      <c r="AZ64" s="33"/>
      <c r="BA64" s="8"/>
      <c r="BB64" s="8"/>
      <c r="BC64" s="5"/>
      <c r="BD64" s="33"/>
      <c r="BE64" s="8"/>
      <c r="BF64" s="8"/>
      <c r="BG64" s="33"/>
      <c r="BH64" s="8"/>
      <c r="BI64" s="178">
        <f t="shared" si="4"/>
        <v>409352</v>
      </c>
      <c r="BJ64" s="204"/>
      <c r="BK64" s="204"/>
      <c r="BL64" s="179">
        <f t="shared" si="1"/>
        <v>0</v>
      </c>
      <c r="BM64" s="194"/>
      <c r="BN64" s="194"/>
      <c r="BO64" s="2"/>
      <c r="BP64" s="18"/>
      <c r="BQ64" s="3"/>
      <c r="BR64" s="4"/>
      <c r="BS64" s="5"/>
      <c r="BT64" s="194"/>
      <c r="BU64" s="194"/>
      <c r="BV64" s="194"/>
      <c r="BW64" s="18"/>
      <c r="BX64" s="18"/>
      <c r="BY64" s="3"/>
      <c r="BZ64" s="185"/>
      <c r="CA64" s="185"/>
      <c r="CB64" s="185"/>
      <c r="CC64" s="185"/>
      <c r="CD64" s="185"/>
      <c r="CE64" s="185"/>
    </row>
    <row r="65" spans="1:83" ht="25.5" x14ac:dyDescent="0.25">
      <c r="A65" s="260"/>
      <c r="B65" s="260"/>
      <c r="C65" s="260"/>
      <c r="D65" s="260"/>
      <c r="E65" s="260"/>
      <c r="F65" s="260"/>
      <c r="G65" s="260"/>
      <c r="H65" s="260"/>
      <c r="I65" s="260"/>
      <c r="J65" s="260"/>
      <c r="K65" s="260"/>
      <c r="L65" s="260"/>
      <c r="M65" s="260"/>
      <c r="N65" s="260"/>
      <c r="O65" s="260"/>
      <c r="P65" s="260"/>
      <c r="Q65" s="260"/>
      <c r="R65" s="260"/>
      <c r="S65" s="260"/>
      <c r="T65" s="260"/>
      <c r="U65" s="260"/>
      <c r="V65" s="260"/>
      <c r="W65" s="260"/>
      <c r="X65" s="264"/>
      <c r="Y65" s="260"/>
      <c r="Z65" s="260"/>
      <c r="AA65" s="260"/>
      <c r="AB65" s="263"/>
      <c r="AC65" s="261"/>
      <c r="AD65" s="263"/>
      <c r="AE65" s="263"/>
      <c r="AF65" s="260"/>
      <c r="AG65" s="260"/>
      <c r="AH65" s="260"/>
      <c r="AI65" s="264"/>
      <c r="AJ65" s="264"/>
      <c r="AK65" s="264"/>
      <c r="AL65" s="33" t="s">
        <v>266</v>
      </c>
      <c r="AM65" s="33" t="s">
        <v>267</v>
      </c>
      <c r="AN65" s="5">
        <v>45058</v>
      </c>
      <c r="AO65" s="33">
        <v>13547</v>
      </c>
      <c r="AP65" s="33" t="s">
        <v>212</v>
      </c>
      <c r="AQ65" s="18">
        <v>45060</v>
      </c>
      <c r="AR65" s="18">
        <v>45179</v>
      </c>
      <c r="AS65" s="33"/>
      <c r="AT65" s="33"/>
      <c r="AU65" s="29"/>
      <c r="AV65" s="33"/>
      <c r="AW65" s="8"/>
      <c r="AX65" s="8"/>
      <c r="AY65" s="33"/>
      <c r="AZ65" s="33"/>
      <c r="BA65" s="8"/>
      <c r="BB65" s="8"/>
      <c r="BC65" s="5"/>
      <c r="BD65" s="33"/>
      <c r="BE65" s="8"/>
      <c r="BF65" s="8"/>
      <c r="BG65" s="33"/>
      <c r="BH65" s="8"/>
      <c r="BI65" s="178">
        <f t="shared" si="4"/>
        <v>409352</v>
      </c>
      <c r="BJ65" s="204"/>
      <c r="BK65" s="204"/>
      <c r="BL65" s="179">
        <f t="shared" si="1"/>
        <v>0</v>
      </c>
      <c r="BM65" s="194"/>
      <c r="BN65" s="194"/>
      <c r="BO65" s="2"/>
      <c r="BP65" s="18"/>
      <c r="BQ65" s="3"/>
      <c r="BR65" s="4"/>
      <c r="BS65" s="5"/>
      <c r="BT65" s="194"/>
      <c r="BU65" s="194"/>
      <c r="BV65" s="194"/>
      <c r="BW65" s="18"/>
      <c r="BX65" s="18"/>
      <c r="BY65" s="3"/>
      <c r="BZ65" s="185"/>
      <c r="CA65" s="185"/>
      <c r="CB65" s="185"/>
      <c r="CC65" s="185"/>
      <c r="CD65" s="185"/>
      <c r="CE65" s="185"/>
    </row>
    <row r="66" spans="1:83" ht="25.5" x14ac:dyDescent="0.25">
      <c r="A66" s="260"/>
      <c r="B66" s="260"/>
      <c r="C66" s="260"/>
      <c r="D66" s="260"/>
      <c r="E66" s="260"/>
      <c r="F66" s="260"/>
      <c r="G66" s="260"/>
      <c r="H66" s="260"/>
      <c r="I66" s="260"/>
      <c r="J66" s="260"/>
      <c r="K66" s="260"/>
      <c r="L66" s="260"/>
      <c r="M66" s="260"/>
      <c r="N66" s="260"/>
      <c r="O66" s="260"/>
      <c r="P66" s="260"/>
      <c r="Q66" s="260"/>
      <c r="R66" s="260"/>
      <c r="S66" s="260"/>
      <c r="T66" s="260"/>
      <c r="U66" s="260"/>
      <c r="V66" s="260"/>
      <c r="W66" s="260"/>
      <c r="X66" s="264"/>
      <c r="Y66" s="260"/>
      <c r="Z66" s="260"/>
      <c r="AA66" s="260"/>
      <c r="AB66" s="263"/>
      <c r="AC66" s="261"/>
      <c r="AD66" s="263"/>
      <c r="AE66" s="263"/>
      <c r="AF66" s="260"/>
      <c r="AG66" s="260"/>
      <c r="AH66" s="260"/>
      <c r="AI66" s="264"/>
      <c r="AJ66" s="264"/>
      <c r="AK66" s="264"/>
      <c r="AL66" s="33" t="s">
        <v>266</v>
      </c>
      <c r="AM66" s="33" t="s">
        <v>268</v>
      </c>
      <c r="AN66" s="5">
        <v>45175</v>
      </c>
      <c r="AO66" s="33">
        <v>13617</v>
      </c>
      <c r="AP66" s="33" t="s">
        <v>212</v>
      </c>
      <c r="AQ66" s="18">
        <v>45180</v>
      </c>
      <c r="AR66" s="18">
        <v>45299</v>
      </c>
      <c r="AS66" s="33"/>
      <c r="AT66" s="33"/>
      <c r="AU66" s="29"/>
      <c r="AV66" s="33"/>
      <c r="AW66" s="8"/>
      <c r="AX66" s="8"/>
      <c r="AY66" s="33"/>
      <c r="AZ66" s="33"/>
      <c r="BA66" s="8"/>
      <c r="BB66" s="8"/>
      <c r="BC66" s="5"/>
      <c r="BD66" s="33"/>
      <c r="BE66" s="8"/>
      <c r="BF66" s="8"/>
      <c r="BG66" s="33"/>
      <c r="BH66" s="8"/>
      <c r="BI66" s="178">
        <f t="shared" si="4"/>
        <v>409352</v>
      </c>
      <c r="BJ66" s="204"/>
      <c r="BK66" s="204"/>
      <c r="BL66" s="179">
        <f t="shared" si="1"/>
        <v>0</v>
      </c>
      <c r="BM66" s="194"/>
      <c r="BN66" s="194"/>
      <c r="BO66" s="2"/>
      <c r="BP66" s="18"/>
      <c r="BQ66" s="3"/>
      <c r="BR66" s="4"/>
      <c r="BS66" s="5"/>
      <c r="BT66" s="194"/>
      <c r="BU66" s="194"/>
      <c r="BV66" s="194"/>
      <c r="BW66" s="18"/>
      <c r="BX66" s="18"/>
      <c r="BY66" s="3"/>
      <c r="BZ66" s="185"/>
      <c r="CA66" s="185"/>
      <c r="CB66" s="185"/>
      <c r="CC66" s="185"/>
      <c r="CD66" s="185"/>
      <c r="CE66" s="185"/>
    </row>
    <row r="67" spans="1:83" ht="25.5" x14ac:dyDescent="0.25">
      <c r="A67" s="260"/>
      <c r="B67" s="260"/>
      <c r="C67" s="260"/>
      <c r="D67" s="260"/>
      <c r="E67" s="260"/>
      <c r="F67" s="260"/>
      <c r="G67" s="260"/>
      <c r="H67" s="260"/>
      <c r="I67" s="260"/>
      <c r="J67" s="260"/>
      <c r="K67" s="260"/>
      <c r="L67" s="260"/>
      <c r="M67" s="260"/>
      <c r="N67" s="260"/>
      <c r="O67" s="260"/>
      <c r="P67" s="260"/>
      <c r="Q67" s="260"/>
      <c r="R67" s="260"/>
      <c r="S67" s="260"/>
      <c r="T67" s="260"/>
      <c r="U67" s="260"/>
      <c r="V67" s="260"/>
      <c r="W67" s="260"/>
      <c r="X67" s="264"/>
      <c r="Y67" s="260"/>
      <c r="Z67" s="260"/>
      <c r="AA67" s="260"/>
      <c r="AB67" s="263"/>
      <c r="AC67" s="261"/>
      <c r="AD67" s="263"/>
      <c r="AE67" s="263"/>
      <c r="AF67" s="260"/>
      <c r="AG67" s="260"/>
      <c r="AH67" s="260"/>
      <c r="AI67" s="264"/>
      <c r="AJ67" s="264"/>
      <c r="AK67" s="264"/>
      <c r="AL67" s="33" t="s">
        <v>269</v>
      </c>
      <c r="AM67" s="33" t="s">
        <v>270</v>
      </c>
      <c r="AN67" s="5">
        <v>45280</v>
      </c>
      <c r="AO67" s="33">
        <v>13683</v>
      </c>
      <c r="AP67" s="33" t="s">
        <v>212</v>
      </c>
      <c r="AQ67" s="18">
        <v>45300</v>
      </c>
      <c r="AR67" s="18">
        <v>45389</v>
      </c>
      <c r="AS67" s="33"/>
      <c r="AT67" s="33"/>
      <c r="AU67" s="29"/>
      <c r="AV67" s="33"/>
      <c r="AW67" s="8"/>
      <c r="AX67" s="8"/>
      <c r="AY67" s="33"/>
      <c r="AZ67" s="33"/>
      <c r="BA67" s="8"/>
      <c r="BB67" s="8"/>
      <c r="BC67" s="5"/>
      <c r="BD67" s="33"/>
      <c r="BE67" s="8"/>
      <c r="BF67" s="8"/>
      <c r="BG67" s="33"/>
      <c r="BH67" s="8"/>
      <c r="BI67" s="178">
        <f t="shared" si="4"/>
        <v>409352</v>
      </c>
      <c r="BJ67" s="204"/>
      <c r="BK67" s="204"/>
      <c r="BL67" s="179">
        <f t="shared" si="1"/>
        <v>0</v>
      </c>
      <c r="BM67" s="194"/>
      <c r="BN67" s="194"/>
      <c r="BO67" s="2"/>
      <c r="BP67" s="18"/>
      <c r="BQ67" s="3"/>
      <c r="BR67" s="4"/>
      <c r="BS67" s="5"/>
      <c r="BT67" s="194"/>
      <c r="BU67" s="194"/>
      <c r="BV67" s="194"/>
      <c r="BW67" s="18"/>
      <c r="BX67" s="18"/>
      <c r="BY67" s="3"/>
      <c r="BZ67" s="185"/>
      <c r="CA67" s="185"/>
      <c r="CB67" s="185"/>
      <c r="CC67" s="185"/>
      <c r="CD67" s="185"/>
      <c r="CE67" s="185"/>
    </row>
    <row r="68" spans="1:83" ht="25.5" x14ac:dyDescent="0.25">
      <c r="A68" s="260"/>
      <c r="B68" s="260"/>
      <c r="C68" s="260"/>
      <c r="D68" s="260"/>
      <c r="E68" s="260"/>
      <c r="F68" s="260"/>
      <c r="G68" s="260"/>
      <c r="H68" s="260"/>
      <c r="I68" s="260"/>
      <c r="J68" s="260"/>
      <c r="K68" s="260"/>
      <c r="L68" s="260"/>
      <c r="M68" s="260"/>
      <c r="N68" s="260"/>
      <c r="O68" s="260"/>
      <c r="P68" s="260"/>
      <c r="Q68" s="260"/>
      <c r="R68" s="260"/>
      <c r="S68" s="260"/>
      <c r="T68" s="260"/>
      <c r="U68" s="260"/>
      <c r="V68" s="260"/>
      <c r="W68" s="260"/>
      <c r="X68" s="264"/>
      <c r="Y68" s="260"/>
      <c r="Z68" s="260"/>
      <c r="AA68" s="260"/>
      <c r="AB68" s="263"/>
      <c r="AC68" s="261"/>
      <c r="AD68" s="263"/>
      <c r="AE68" s="263"/>
      <c r="AF68" s="260"/>
      <c r="AG68" s="260"/>
      <c r="AH68" s="260"/>
      <c r="AI68" s="264"/>
      <c r="AJ68" s="264"/>
      <c r="AK68" s="264"/>
      <c r="AL68" s="33" t="s">
        <v>269</v>
      </c>
      <c r="AM68" s="33" t="s">
        <v>271</v>
      </c>
      <c r="AN68" s="5">
        <v>45337</v>
      </c>
      <c r="AO68" s="33">
        <v>13721</v>
      </c>
      <c r="AP68" s="33" t="s">
        <v>212</v>
      </c>
      <c r="AQ68" s="18">
        <v>45390</v>
      </c>
      <c r="AR68" s="18">
        <v>45419</v>
      </c>
      <c r="AS68" s="33"/>
      <c r="AT68" s="33"/>
      <c r="AU68" s="29"/>
      <c r="AV68" s="33"/>
      <c r="AW68" s="8"/>
      <c r="AX68" s="8"/>
      <c r="AY68" s="33"/>
      <c r="AZ68" s="33"/>
      <c r="BA68" s="8"/>
      <c r="BB68" s="8"/>
      <c r="BC68" s="5"/>
      <c r="BD68" s="33"/>
      <c r="BE68" s="8"/>
      <c r="BF68" s="8"/>
      <c r="BG68" s="33"/>
      <c r="BH68" s="8"/>
      <c r="BI68" s="178">
        <f t="shared" si="4"/>
        <v>409352</v>
      </c>
      <c r="BJ68" s="204"/>
      <c r="BK68" s="204"/>
      <c r="BL68" s="179">
        <f t="shared" si="1"/>
        <v>0</v>
      </c>
      <c r="BM68" s="194"/>
      <c r="BN68" s="194"/>
      <c r="BO68" s="2"/>
      <c r="BP68" s="18"/>
      <c r="BQ68" s="3"/>
      <c r="BR68" s="4"/>
      <c r="BS68" s="5"/>
      <c r="BT68" s="194"/>
      <c r="BU68" s="194"/>
      <c r="BV68" s="194"/>
      <c r="BW68" s="18"/>
      <c r="BX68" s="18"/>
      <c r="BY68" s="3"/>
      <c r="BZ68" s="185"/>
      <c r="CA68" s="185"/>
      <c r="CB68" s="185"/>
      <c r="CC68" s="185"/>
      <c r="CD68" s="185"/>
      <c r="CE68" s="185"/>
    </row>
    <row r="69" spans="1:83" ht="25.5" x14ac:dyDescent="0.25">
      <c r="A69" s="260"/>
      <c r="B69" s="260"/>
      <c r="C69" s="260"/>
      <c r="D69" s="260"/>
      <c r="E69" s="260"/>
      <c r="F69" s="260"/>
      <c r="G69" s="260"/>
      <c r="H69" s="260"/>
      <c r="I69" s="260"/>
      <c r="J69" s="260"/>
      <c r="K69" s="260"/>
      <c r="L69" s="260"/>
      <c r="M69" s="260"/>
      <c r="N69" s="260"/>
      <c r="O69" s="260"/>
      <c r="P69" s="260"/>
      <c r="Q69" s="260"/>
      <c r="R69" s="260"/>
      <c r="S69" s="260"/>
      <c r="T69" s="260"/>
      <c r="U69" s="260"/>
      <c r="V69" s="260"/>
      <c r="W69" s="260"/>
      <c r="X69" s="264"/>
      <c r="Y69" s="260"/>
      <c r="Z69" s="260"/>
      <c r="AA69" s="260"/>
      <c r="AB69" s="263"/>
      <c r="AC69" s="261"/>
      <c r="AD69" s="263"/>
      <c r="AE69" s="263"/>
      <c r="AF69" s="260"/>
      <c r="AG69" s="260"/>
      <c r="AH69" s="260"/>
      <c r="AI69" s="264"/>
      <c r="AJ69" s="264"/>
      <c r="AK69" s="264"/>
      <c r="AL69" s="33" t="s">
        <v>269</v>
      </c>
      <c r="AM69" s="33" t="s">
        <v>272</v>
      </c>
      <c r="AN69" s="5">
        <v>45378</v>
      </c>
      <c r="AO69" s="33">
        <v>13745</v>
      </c>
      <c r="AP69" s="33" t="s">
        <v>212</v>
      </c>
      <c r="AQ69" s="18">
        <v>45420</v>
      </c>
      <c r="AR69" s="18">
        <v>45449</v>
      </c>
      <c r="AS69" s="33"/>
      <c r="AT69" s="33"/>
      <c r="AU69" s="29"/>
      <c r="AV69" s="33"/>
      <c r="AW69" s="8"/>
      <c r="AX69" s="8"/>
      <c r="AY69" s="33"/>
      <c r="AZ69" s="33"/>
      <c r="BA69" s="8"/>
      <c r="BB69" s="8"/>
      <c r="BC69" s="5"/>
      <c r="BD69" s="33"/>
      <c r="BE69" s="8"/>
      <c r="BF69" s="8"/>
      <c r="BG69" s="33"/>
      <c r="BH69" s="8"/>
      <c r="BI69" s="178">
        <f t="shared" si="4"/>
        <v>409352</v>
      </c>
      <c r="BJ69" s="204"/>
      <c r="BK69" s="204"/>
      <c r="BL69" s="179">
        <f t="shared" si="1"/>
        <v>0</v>
      </c>
      <c r="BM69" s="194"/>
      <c r="BN69" s="194"/>
      <c r="BO69" s="2"/>
      <c r="BP69" s="18"/>
      <c r="BQ69" s="3"/>
      <c r="BR69" s="4"/>
      <c r="BS69" s="5"/>
      <c r="BT69" s="194"/>
      <c r="BU69" s="194"/>
      <c r="BV69" s="194"/>
      <c r="BW69" s="18"/>
      <c r="BX69" s="18"/>
      <c r="BY69" s="3"/>
      <c r="BZ69" s="185"/>
      <c r="CA69" s="185"/>
      <c r="CB69" s="185"/>
      <c r="CC69" s="185"/>
      <c r="CD69" s="185"/>
      <c r="CE69" s="185"/>
    </row>
    <row r="70" spans="1:83" ht="25.5" x14ac:dyDescent="0.25">
      <c r="A70" s="260"/>
      <c r="B70" s="260"/>
      <c r="C70" s="260"/>
      <c r="D70" s="260"/>
      <c r="E70" s="260"/>
      <c r="F70" s="260"/>
      <c r="G70" s="260"/>
      <c r="H70" s="260"/>
      <c r="I70" s="260"/>
      <c r="J70" s="260"/>
      <c r="K70" s="260"/>
      <c r="L70" s="260"/>
      <c r="M70" s="260"/>
      <c r="N70" s="260"/>
      <c r="O70" s="260"/>
      <c r="P70" s="260"/>
      <c r="Q70" s="260"/>
      <c r="R70" s="260"/>
      <c r="S70" s="260"/>
      <c r="T70" s="260"/>
      <c r="U70" s="260"/>
      <c r="V70" s="260"/>
      <c r="W70" s="260"/>
      <c r="X70" s="264"/>
      <c r="Y70" s="260"/>
      <c r="Z70" s="260"/>
      <c r="AA70" s="260"/>
      <c r="AB70" s="263"/>
      <c r="AC70" s="261"/>
      <c r="AD70" s="263"/>
      <c r="AE70" s="263"/>
      <c r="AF70" s="260"/>
      <c r="AG70" s="260"/>
      <c r="AH70" s="260"/>
      <c r="AI70" s="264"/>
      <c r="AJ70" s="264"/>
      <c r="AK70" s="264"/>
      <c r="AL70" s="33" t="s">
        <v>269</v>
      </c>
      <c r="AM70" s="33" t="s">
        <v>273</v>
      </c>
      <c r="AN70" s="5">
        <v>45432</v>
      </c>
      <c r="AO70" s="34">
        <v>13781</v>
      </c>
      <c r="AP70" s="33" t="s">
        <v>212</v>
      </c>
      <c r="AQ70" s="18">
        <v>45450</v>
      </c>
      <c r="AR70" s="18">
        <v>45509</v>
      </c>
      <c r="AS70" s="33"/>
      <c r="AT70" s="33"/>
      <c r="AU70" s="29"/>
      <c r="AV70" s="33"/>
      <c r="AW70" s="8"/>
      <c r="AX70" s="8"/>
      <c r="AY70" s="33"/>
      <c r="AZ70" s="33"/>
      <c r="BA70" s="8"/>
      <c r="BB70" s="8"/>
      <c r="BC70" s="5"/>
      <c r="BD70" s="33"/>
      <c r="BE70" s="8"/>
      <c r="BF70" s="8"/>
      <c r="BG70" s="33"/>
      <c r="BH70" s="8"/>
      <c r="BI70" s="178">
        <f t="shared" si="4"/>
        <v>409352</v>
      </c>
      <c r="BJ70" s="204"/>
      <c r="BK70" s="204"/>
      <c r="BL70" s="179">
        <f t="shared" si="1"/>
        <v>0</v>
      </c>
      <c r="BM70" s="194"/>
      <c r="BN70" s="194"/>
      <c r="BO70" s="2"/>
      <c r="BP70" s="18"/>
      <c r="BQ70" s="3"/>
      <c r="BR70" s="4"/>
      <c r="BS70" s="5"/>
      <c r="BT70" s="194"/>
      <c r="BU70" s="194"/>
      <c r="BV70" s="194"/>
      <c r="BW70" s="18"/>
      <c r="BX70" s="18"/>
      <c r="BY70" s="3"/>
      <c r="BZ70" s="185"/>
      <c r="CA70" s="185"/>
      <c r="CB70" s="185"/>
      <c r="CC70" s="185"/>
      <c r="CD70" s="185"/>
      <c r="CE70" s="185"/>
    </row>
    <row r="71" spans="1:83" ht="25.5" x14ac:dyDescent="0.25">
      <c r="A71" s="260"/>
      <c r="B71" s="260"/>
      <c r="C71" s="260"/>
      <c r="D71" s="260"/>
      <c r="E71" s="260"/>
      <c r="F71" s="260"/>
      <c r="G71" s="260"/>
      <c r="H71" s="260"/>
      <c r="I71" s="260"/>
      <c r="J71" s="260"/>
      <c r="K71" s="260"/>
      <c r="L71" s="260"/>
      <c r="M71" s="260"/>
      <c r="N71" s="260"/>
      <c r="O71" s="260"/>
      <c r="P71" s="260"/>
      <c r="Q71" s="260"/>
      <c r="R71" s="260"/>
      <c r="S71" s="260"/>
      <c r="T71" s="260"/>
      <c r="U71" s="260"/>
      <c r="V71" s="260"/>
      <c r="W71" s="260"/>
      <c r="X71" s="264"/>
      <c r="Y71" s="260"/>
      <c r="Z71" s="260"/>
      <c r="AA71" s="260"/>
      <c r="AB71" s="263"/>
      <c r="AC71" s="261"/>
      <c r="AD71" s="263"/>
      <c r="AE71" s="263"/>
      <c r="AF71" s="260"/>
      <c r="AG71" s="260"/>
      <c r="AH71" s="260"/>
      <c r="AI71" s="264"/>
      <c r="AJ71" s="264"/>
      <c r="AK71" s="264"/>
      <c r="AL71" s="33" t="s">
        <v>1458</v>
      </c>
      <c r="AM71" s="33" t="s">
        <v>1459</v>
      </c>
      <c r="AN71" s="5">
        <v>45503</v>
      </c>
      <c r="AO71" s="34">
        <v>13837</v>
      </c>
      <c r="AP71" s="33" t="s">
        <v>212</v>
      </c>
      <c r="AQ71" s="18">
        <v>45510</v>
      </c>
      <c r="AR71" s="18">
        <v>45569</v>
      </c>
      <c r="AS71" s="33"/>
      <c r="AT71" s="33"/>
      <c r="AU71" s="29"/>
      <c r="AV71" s="33"/>
      <c r="AW71" s="8"/>
      <c r="AX71" s="8"/>
      <c r="AY71" s="33"/>
      <c r="AZ71" s="33"/>
      <c r="BA71" s="8"/>
      <c r="BB71" s="8"/>
      <c r="BC71" s="5"/>
      <c r="BD71" s="33"/>
      <c r="BE71" s="8"/>
      <c r="BF71" s="8"/>
      <c r="BG71" s="33"/>
      <c r="BH71" s="8"/>
      <c r="BI71" s="178">
        <f t="shared" si="4"/>
        <v>409352</v>
      </c>
      <c r="BJ71" s="8"/>
      <c r="BK71" s="8"/>
      <c r="BL71" s="179">
        <f t="shared" si="1"/>
        <v>0</v>
      </c>
      <c r="BM71" s="3"/>
      <c r="BN71" s="3"/>
      <c r="BO71" s="2">
        <v>45504</v>
      </c>
      <c r="BP71" s="18">
        <v>45563</v>
      </c>
      <c r="BQ71" s="3"/>
      <c r="BR71" s="4"/>
      <c r="BS71" s="5"/>
      <c r="BT71" s="3"/>
      <c r="BU71" s="3"/>
      <c r="BV71" s="3"/>
      <c r="BW71" s="18"/>
      <c r="BX71" s="18"/>
      <c r="BY71" s="3"/>
      <c r="BZ71" s="185"/>
      <c r="CA71" s="185"/>
      <c r="CB71" s="185"/>
      <c r="CC71" s="185"/>
      <c r="CD71" s="185"/>
      <c r="CE71" s="185"/>
    </row>
    <row r="72" spans="1:83" ht="25.5" x14ac:dyDescent="0.25">
      <c r="A72" s="260"/>
      <c r="B72" s="260"/>
      <c r="C72" s="260"/>
      <c r="D72" s="260"/>
      <c r="E72" s="260"/>
      <c r="F72" s="260"/>
      <c r="G72" s="260"/>
      <c r="H72" s="260"/>
      <c r="I72" s="260"/>
      <c r="J72" s="260"/>
      <c r="K72" s="260"/>
      <c r="L72" s="260"/>
      <c r="M72" s="260"/>
      <c r="N72" s="260"/>
      <c r="O72" s="260"/>
      <c r="P72" s="260"/>
      <c r="Q72" s="260"/>
      <c r="R72" s="260"/>
      <c r="S72" s="260"/>
      <c r="T72" s="260"/>
      <c r="U72" s="260"/>
      <c r="V72" s="260"/>
      <c r="W72" s="260"/>
      <c r="X72" s="264"/>
      <c r="Y72" s="260"/>
      <c r="Z72" s="260"/>
      <c r="AA72" s="260"/>
      <c r="AB72" s="263"/>
      <c r="AC72" s="261"/>
      <c r="AD72" s="263"/>
      <c r="AE72" s="263"/>
      <c r="AF72" s="260"/>
      <c r="AG72" s="260"/>
      <c r="AH72" s="260"/>
      <c r="AI72" s="264"/>
      <c r="AJ72" s="264"/>
      <c r="AK72" s="264"/>
      <c r="AL72" s="33" t="s">
        <v>1460</v>
      </c>
      <c r="AM72" s="33" t="s">
        <v>1462</v>
      </c>
      <c r="AN72" s="5">
        <v>45559</v>
      </c>
      <c r="AO72" s="34">
        <v>13874</v>
      </c>
      <c r="AP72" s="33" t="s">
        <v>212</v>
      </c>
      <c r="AQ72" s="18">
        <v>45570</v>
      </c>
      <c r="AR72" s="18">
        <v>45629</v>
      </c>
      <c r="AS72" s="33"/>
      <c r="AT72" s="33"/>
      <c r="AU72" s="29"/>
      <c r="AV72" s="33"/>
      <c r="AW72" s="8"/>
      <c r="AX72" s="8"/>
      <c r="AY72" s="33"/>
      <c r="AZ72" s="33"/>
      <c r="BA72" s="8"/>
      <c r="BB72" s="8"/>
      <c r="BC72" s="5"/>
      <c r="BD72" s="33"/>
      <c r="BE72" s="8"/>
      <c r="BF72" s="8"/>
      <c r="BG72" s="33"/>
      <c r="BH72" s="8"/>
      <c r="BI72" s="178">
        <f t="shared" si="4"/>
        <v>409352</v>
      </c>
      <c r="BJ72" s="8"/>
      <c r="BK72" s="8"/>
      <c r="BL72" s="179">
        <f t="shared" si="1"/>
        <v>0</v>
      </c>
      <c r="BM72" s="3"/>
      <c r="BN72" s="3"/>
      <c r="BO72" s="2">
        <v>45564</v>
      </c>
      <c r="BP72" s="18">
        <v>45623</v>
      </c>
      <c r="BQ72" s="3"/>
      <c r="BR72" s="4"/>
      <c r="BS72" s="5"/>
      <c r="BT72" s="3"/>
      <c r="BU72" s="3"/>
      <c r="BV72" s="3"/>
      <c r="BW72" s="18"/>
      <c r="BX72" s="18"/>
      <c r="BY72" s="3"/>
      <c r="BZ72" s="185"/>
      <c r="CA72" s="185"/>
      <c r="CB72" s="185"/>
      <c r="CC72" s="185"/>
      <c r="CD72" s="185"/>
      <c r="CE72" s="185"/>
    </row>
    <row r="73" spans="1:83" ht="25.5" x14ac:dyDescent="0.25">
      <c r="A73" s="260"/>
      <c r="B73" s="260"/>
      <c r="C73" s="260"/>
      <c r="D73" s="260"/>
      <c r="E73" s="260"/>
      <c r="F73" s="260"/>
      <c r="G73" s="260"/>
      <c r="H73" s="260"/>
      <c r="I73" s="260"/>
      <c r="J73" s="260"/>
      <c r="K73" s="260"/>
      <c r="L73" s="260"/>
      <c r="M73" s="260"/>
      <c r="N73" s="260"/>
      <c r="O73" s="260"/>
      <c r="P73" s="260"/>
      <c r="Q73" s="260"/>
      <c r="R73" s="260"/>
      <c r="S73" s="260"/>
      <c r="T73" s="260"/>
      <c r="U73" s="260"/>
      <c r="V73" s="260"/>
      <c r="W73" s="260"/>
      <c r="X73" s="264"/>
      <c r="Y73" s="260"/>
      <c r="Z73" s="260"/>
      <c r="AA73" s="260"/>
      <c r="AB73" s="263"/>
      <c r="AC73" s="261"/>
      <c r="AD73" s="263"/>
      <c r="AE73" s="263"/>
      <c r="AF73" s="260"/>
      <c r="AG73" s="260"/>
      <c r="AH73" s="260"/>
      <c r="AI73" s="264"/>
      <c r="AJ73" s="264"/>
      <c r="AK73" s="264"/>
      <c r="AL73" s="33" t="s">
        <v>1461</v>
      </c>
      <c r="AM73" s="33" t="s">
        <v>1463</v>
      </c>
      <c r="AN73" s="5">
        <v>45623</v>
      </c>
      <c r="AO73" s="34">
        <v>13920</v>
      </c>
      <c r="AP73" s="33" t="s">
        <v>212</v>
      </c>
      <c r="AQ73" s="18">
        <v>45630</v>
      </c>
      <c r="AR73" s="18">
        <v>45690</v>
      </c>
      <c r="AS73" s="33"/>
      <c r="AT73" s="33"/>
      <c r="AU73" s="29"/>
      <c r="AV73" s="33"/>
      <c r="AW73" s="8"/>
      <c r="AX73" s="8"/>
      <c r="AY73" s="33"/>
      <c r="AZ73" s="33"/>
      <c r="BA73" s="8"/>
      <c r="BB73" s="8"/>
      <c r="BC73" s="5"/>
      <c r="BD73" s="33"/>
      <c r="BE73" s="8"/>
      <c r="BF73" s="8"/>
      <c r="BG73" s="33"/>
      <c r="BH73" s="8"/>
      <c r="BI73" s="178">
        <f t="shared" si="4"/>
        <v>409352</v>
      </c>
      <c r="BJ73" s="8"/>
      <c r="BK73" s="8"/>
      <c r="BL73" s="179">
        <f t="shared" si="1"/>
        <v>0</v>
      </c>
      <c r="BM73" s="3"/>
      <c r="BN73" s="3"/>
      <c r="BO73" s="2">
        <v>45624</v>
      </c>
      <c r="BP73" s="18">
        <v>45684</v>
      </c>
      <c r="BQ73" s="3"/>
      <c r="BR73" s="4"/>
      <c r="BS73" s="5"/>
      <c r="BT73" s="3"/>
      <c r="BU73" s="3"/>
      <c r="BV73" s="3"/>
      <c r="BW73" s="18"/>
      <c r="BX73" s="18"/>
      <c r="BY73" s="3"/>
      <c r="BZ73" s="185"/>
      <c r="CA73" s="185"/>
      <c r="CB73" s="185"/>
      <c r="CC73" s="185"/>
      <c r="CD73" s="185"/>
      <c r="CE73" s="185"/>
    </row>
    <row r="74" spans="1:83" x14ac:dyDescent="0.25">
      <c r="A74" s="260">
        <v>4</v>
      </c>
      <c r="B74" s="260" t="s">
        <v>276</v>
      </c>
      <c r="C74" s="260" t="s">
        <v>277</v>
      </c>
      <c r="D74" s="260" t="s">
        <v>218</v>
      </c>
      <c r="E74" s="260" t="s">
        <v>204</v>
      </c>
      <c r="F74" s="260" t="s">
        <v>278</v>
      </c>
      <c r="G74" s="260">
        <v>13061</v>
      </c>
      <c r="H74" s="260"/>
      <c r="I74" s="260"/>
      <c r="J74" s="260"/>
      <c r="K74" s="260"/>
      <c r="L74" s="260"/>
      <c r="M74" s="260"/>
      <c r="N74" s="260"/>
      <c r="O74" s="260"/>
      <c r="P74" s="260"/>
      <c r="Q74" s="260"/>
      <c r="R74" s="260"/>
      <c r="S74" s="260"/>
      <c r="T74" s="260"/>
      <c r="U74" s="260"/>
      <c r="V74" s="260"/>
      <c r="W74" s="260"/>
      <c r="X74" s="264"/>
      <c r="Y74" s="260" t="s">
        <v>279</v>
      </c>
      <c r="Z74" s="260" t="s">
        <v>280</v>
      </c>
      <c r="AA74" s="260" t="s">
        <v>281</v>
      </c>
      <c r="AB74" s="263">
        <v>44550</v>
      </c>
      <c r="AC74" s="261" t="s">
        <v>282</v>
      </c>
      <c r="AD74" s="263">
        <v>44550</v>
      </c>
      <c r="AE74" s="263">
        <v>44669</v>
      </c>
      <c r="AF74" s="260" t="s">
        <v>209</v>
      </c>
      <c r="AG74" s="260" t="s">
        <v>210</v>
      </c>
      <c r="AH74" s="260">
        <v>867137</v>
      </c>
      <c r="AI74" s="264">
        <v>216385.04</v>
      </c>
      <c r="AJ74" s="264">
        <v>8384.69</v>
      </c>
      <c r="AK74" s="264">
        <f>AI74+AJ74</f>
        <v>224769.73</v>
      </c>
      <c r="AL74" s="33"/>
      <c r="AM74" s="33"/>
      <c r="AN74" s="5"/>
      <c r="AO74" s="33"/>
      <c r="AP74" s="33"/>
      <c r="AQ74" s="5"/>
      <c r="AR74" s="5"/>
      <c r="AS74" s="33"/>
      <c r="AT74" s="33"/>
      <c r="AU74" s="29"/>
      <c r="AV74" s="33"/>
      <c r="AW74" s="8"/>
      <c r="AX74" s="8"/>
      <c r="AY74" s="33"/>
      <c r="AZ74" s="33"/>
      <c r="BA74" s="8"/>
      <c r="BB74" s="8"/>
      <c r="BC74" s="5"/>
      <c r="BD74" s="33"/>
      <c r="BE74" s="8"/>
      <c r="BF74" s="8"/>
      <c r="BG74" s="33"/>
      <c r="BH74" s="8"/>
      <c r="BI74" s="178">
        <v>0</v>
      </c>
      <c r="BJ74" s="204">
        <v>196770.41</v>
      </c>
      <c r="BK74" s="204">
        <v>107795.65</v>
      </c>
      <c r="BL74" s="179">
        <f t="shared" si="1"/>
        <v>304566.06</v>
      </c>
      <c r="BM74" s="194"/>
      <c r="BN74" s="194"/>
      <c r="BO74" s="2"/>
      <c r="BP74" s="18"/>
      <c r="BQ74" s="3"/>
      <c r="BR74" s="4"/>
      <c r="BS74" s="5">
        <v>44743</v>
      </c>
      <c r="BT74" s="194"/>
      <c r="BU74" s="194"/>
      <c r="BV74" s="194"/>
      <c r="BW74" s="18"/>
      <c r="BX74" s="18"/>
      <c r="BY74" s="3"/>
      <c r="BZ74" s="185"/>
      <c r="CA74" s="185"/>
      <c r="CB74" s="185"/>
      <c r="CC74" s="185"/>
      <c r="CD74" s="185"/>
      <c r="CE74" s="185"/>
    </row>
    <row r="75" spans="1:83" ht="25.5" x14ac:dyDescent="0.25">
      <c r="A75" s="260"/>
      <c r="B75" s="260"/>
      <c r="C75" s="260"/>
      <c r="D75" s="260"/>
      <c r="E75" s="260"/>
      <c r="F75" s="260"/>
      <c r="G75" s="260"/>
      <c r="H75" s="260"/>
      <c r="I75" s="260"/>
      <c r="J75" s="260"/>
      <c r="K75" s="260"/>
      <c r="L75" s="260"/>
      <c r="M75" s="260"/>
      <c r="N75" s="260"/>
      <c r="O75" s="260"/>
      <c r="P75" s="260"/>
      <c r="Q75" s="260"/>
      <c r="R75" s="260"/>
      <c r="S75" s="260"/>
      <c r="T75" s="260"/>
      <c r="U75" s="260"/>
      <c r="V75" s="260"/>
      <c r="W75" s="260"/>
      <c r="X75" s="264"/>
      <c r="Y75" s="260"/>
      <c r="Z75" s="260"/>
      <c r="AA75" s="260"/>
      <c r="AB75" s="263"/>
      <c r="AC75" s="261"/>
      <c r="AD75" s="263"/>
      <c r="AE75" s="263"/>
      <c r="AF75" s="260"/>
      <c r="AG75" s="260"/>
      <c r="AH75" s="260"/>
      <c r="AI75" s="264"/>
      <c r="AJ75" s="264"/>
      <c r="AK75" s="264"/>
      <c r="AL75" s="33" t="s">
        <v>258</v>
      </c>
      <c r="AM75" s="33" t="s">
        <v>283</v>
      </c>
      <c r="AN75" s="5">
        <v>44669</v>
      </c>
      <c r="AO75" s="33">
        <v>13279</v>
      </c>
      <c r="AP75" s="33" t="s">
        <v>212</v>
      </c>
      <c r="AQ75" s="5">
        <v>44670</v>
      </c>
      <c r="AR75" s="5">
        <v>44789</v>
      </c>
      <c r="AS75" s="33"/>
      <c r="AT75" s="33"/>
      <c r="AU75" s="29"/>
      <c r="AV75" s="33"/>
      <c r="AW75" s="8"/>
      <c r="AX75" s="8"/>
      <c r="AY75" s="33"/>
      <c r="AZ75" s="33"/>
      <c r="BA75" s="8"/>
      <c r="BB75" s="8"/>
      <c r="BC75" s="5"/>
      <c r="BD75" s="33"/>
      <c r="BE75" s="8"/>
      <c r="BF75" s="8"/>
      <c r="BG75" s="33"/>
      <c r="BH75" s="8"/>
      <c r="BI75" s="178">
        <f t="shared" ref="BI75:BI84" si="5">$AK$74+AW75-AX75</f>
        <v>224769.73</v>
      </c>
      <c r="BJ75" s="204"/>
      <c r="BK75" s="204"/>
      <c r="BL75" s="179">
        <f t="shared" si="1"/>
        <v>0</v>
      </c>
      <c r="BM75" s="194"/>
      <c r="BN75" s="194"/>
      <c r="BO75" s="2"/>
      <c r="BP75" s="18"/>
      <c r="BQ75" s="3"/>
      <c r="BR75" s="4"/>
      <c r="BS75" s="5"/>
      <c r="BT75" s="194"/>
      <c r="BU75" s="194"/>
      <c r="BV75" s="194"/>
      <c r="BW75" s="18"/>
      <c r="BX75" s="18"/>
      <c r="BY75" s="3"/>
      <c r="BZ75" s="185"/>
      <c r="CA75" s="185"/>
      <c r="CB75" s="185"/>
      <c r="CC75" s="185"/>
      <c r="CD75" s="185"/>
      <c r="CE75" s="185"/>
    </row>
    <row r="76" spans="1:83" ht="25.5" x14ac:dyDescent="0.25">
      <c r="A76" s="260"/>
      <c r="B76" s="260"/>
      <c r="C76" s="260"/>
      <c r="D76" s="260"/>
      <c r="E76" s="260"/>
      <c r="F76" s="260"/>
      <c r="G76" s="260"/>
      <c r="H76" s="260"/>
      <c r="I76" s="260"/>
      <c r="J76" s="260"/>
      <c r="K76" s="260"/>
      <c r="L76" s="260"/>
      <c r="M76" s="260"/>
      <c r="N76" s="260"/>
      <c r="O76" s="260"/>
      <c r="P76" s="260"/>
      <c r="Q76" s="260"/>
      <c r="R76" s="260"/>
      <c r="S76" s="260"/>
      <c r="T76" s="260"/>
      <c r="U76" s="260"/>
      <c r="V76" s="260"/>
      <c r="W76" s="260"/>
      <c r="X76" s="264"/>
      <c r="Y76" s="260"/>
      <c r="Z76" s="260"/>
      <c r="AA76" s="260"/>
      <c r="AB76" s="263"/>
      <c r="AC76" s="261"/>
      <c r="AD76" s="263"/>
      <c r="AE76" s="263"/>
      <c r="AF76" s="260"/>
      <c r="AG76" s="260"/>
      <c r="AH76" s="260"/>
      <c r="AI76" s="264"/>
      <c r="AJ76" s="264"/>
      <c r="AK76" s="264"/>
      <c r="AL76" s="33" t="s">
        <v>247</v>
      </c>
      <c r="AM76" s="33" t="s">
        <v>284</v>
      </c>
      <c r="AN76" s="5">
        <v>44790</v>
      </c>
      <c r="AO76" s="33">
        <v>13360</v>
      </c>
      <c r="AP76" s="33" t="s">
        <v>212</v>
      </c>
      <c r="AQ76" s="5">
        <v>44790</v>
      </c>
      <c r="AR76" s="5">
        <v>44879</v>
      </c>
      <c r="AS76" s="33"/>
      <c r="AT76" s="33"/>
      <c r="AU76" s="29"/>
      <c r="AV76" s="33"/>
      <c r="AW76" s="8"/>
      <c r="AX76" s="8"/>
      <c r="AY76" s="33"/>
      <c r="AZ76" s="33"/>
      <c r="BA76" s="8"/>
      <c r="BB76" s="8"/>
      <c r="BC76" s="5"/>
      <c r="BD76" s="33"/>
      <c r="BE76" s="8"/>
      <c r="BF76" s="8"/>
      <c r="BG76" s="33"/>
      <c r="BH76" s="8"/>
      <c r="BI76" s="178">
        <f t="shared" si="5"/>
        <v>224769.73</v>
      </c>
      <c r="BJ76" s="204"/>
      <c r="BK76" s="204"/>
      <c r="BL76" s="179">
        <f t="shared" si="1"/>
        <v>0</v>
      </c>
      <c r="BM76" s="194"/>
      <c r="BN76" s="194"/>
      <c r="BO76" s="2">
        <v>44834</v>
      </c>
      <c r="BP76" s="18">
        <v>44878</v>
      </c>
      <c r="BQ76" s="3"/>
      <c r="BR76" s="4"/>
      <c r="BS76" s="5"/>
      <c r="BT76" s="194"/>
      <c r="BU76" s="194"/>
      <c r="BV76" s="194"/>
      <c r="BW76" s="18">
        <v>44789</v>
      </c>
      <c r="BX76" s="18"/>
      <c r="BY76" s="3"/>
      <c r="BZ76" s="185"/>
      <c r="CA76" s="185"/>
      <c r="CB76" s="185"/>
      <c r="CC76" s="185"/>
      <c r="CD76" s="185"/>
      <c r="CE76" s="185"/>
    </row>
    <row r="77" spans="1:83" ht="25.5" x14ac:dyDescent="0.25">
      <c r="A77" s="260"/>
      <c r="B77" s="260"/>
      <c r="C77" s="260"/>
      <c r="D77" s="260"/>
      <c r="E77" s="260"/>
      <c r="F77" s="260"/>
      <c r="G77" s="260"/>
      <c r="H77" s="260"/>
      <c r="I77" s="260"/>
      <c r="J77" s="260"/>
      <c r="K77" s="260"/>
      <c r="L77" s="260"/>
      <c r="M77" s="260"/>
      <c r="N77" s="260"/>
      <c r="O77" s="260"/>
      <c r="P77" s="260"/>
      <c r="Q77" s="260"/>
      <c r="R77" s="260"/>
      <c r="S77" s="260"/>
      <c r="T77" s="260"/>
      <c r="U77" s="260"/>
      <c r="V77" s="260"/>
      <c r="W77" s="260"/>
      <c r="X77" s="264"/>
      <c r="Y77" s="260"/>
      <c r="Z77" s="260"/>
      <c r="AA77" s="260"/>
      <c r="AB77" s="263"/>
      <c r="AC77" s="261"/>
      <c r="AD77" s="263"/>
      <c r="AE77" s="263"/>
      <c r="AF77" s="260"/>
      <c r="AG77" s="260"/>
      <c r="AH77" s="260"/>
      <c r="AI77" s="264"/>
      <c r="AJ77" s="264"/>
      <c r="AK77" s="264"/>
      <c r="AL77" s="33" t="s">
        <v>247</v>
      </c>
      <c r="AM77" s="33" t="s">
        <v>285</v>
      </c>
      <c r="AN77" s="5">
        <v>44876</v>
      </c>
      <c r="AO77" s="33">
        <v>13416</v>
      </c>
      <c r="AP77" s="33" t="s">
        <v>212</v>
      </c>
      <c r="AQ77" s="5">
        <v>44880</v>
      </c>
      <c r="AR77" s="5">
        <v>44969</v>
      </c>
      <c r="AS77" s="33"/>
      <c r="AT77" s="33"/>
      <c r="AU77" s="29"/>
      <c r="AV77" s="33"/>
      <c r="AW77" s="8"/>
      <c r="AX77" s="8"/>
      <c r="AY77" s="33"/>
      <c r="AZ77" s="33"/>
      <c r="BA77" s="8"/>
      <c r="BB77" s="8"/>
      <c r="BC77" s="5"/>
      <c r="BD77" s="33"/>
      <c r="BE77" s="8"/>
      <c r="BF77" s="8"/>
      <c r="BG77" s="33"/>
      <c r="BH77" s="8"/>
      <c r="BI77" s="178">
        <f t="shared" si="5"/>
        <v>224769.73</v>
      </c>
      <c r="BJ77" s="204"/>
      <c r="BK77" s="204"/>
      <c r="BL77" s="179">
        <f t="shared" si="1"/>
        <v>0</v>
      </c>
      <c r="BM77" s="194"/>
      <c r="BN77" s="194"/>
      <c r="BO77" s="2">
        <v>44879</v>
      </c>
      <c r="BP77" s="18">
        <v>44937</v>
      </c>
      <c r="BQ77" s="3"/>
      <c r="BR77" s="4"/>
      <c r="BS77" s="5"/>
      <c r="BT77" s="194"/>
      <c r="BU77" s="194"/>
      <c r="BV77" s="194"/>
      <c r="BW77" s="18"/>
      <c r="BX77" s="18"/>
      <c r="BY77" s="3"/>
      <c r="BZ77" s="185"/>
      <c r="CA77" s="185"/>
      <c r="CB77" s="185"/>
      <c r="CC77" s="185"/>
      <c r="CD77" s="185"/>
      <c r="CE77" s="185"/>
    </row>
    <row r="78" spans="1:83" ht="25.5" x14ac:dyDescent="0.25">
      <c r="A78" s="260"/>
      <c r="B78" s="260"/>
      <c r="C78" s="260"/>
      <c r="D78" s="260"/>
      <c r="E78" s="260"/>
      <c r="F78" s="260"/>
      <c r="G78" s="260"/>
      <c r="H78" s="260"/>
      <c r="I78" s="260"/>
      <c r="J78" s="260"/>
      <c r="K78" s="260"/>
      <c r="L78" s="260"/>
      <c r="M78" s="260"/>
      <c r="N78" s="260"/>
      <c r="O78" s="260"/>
      <c r="P78" s="260"/>
      <c r="Q78" s="260"/>
      <c r="R78" s="260"/>
      <c r="S78" s="260"/>
      <c r="T78" s="260"/>
      <c r="U78" s="260"/>
      <c r="V78" s="260"/>
      <c r="W78" s="260"/>
      <c r="X78" s="264"/>
      <c r="Y78" s="260"/>
      <c r="Z78" s="260"/>
      <c r="AA78" s="260"/>
      <c r="AB78" s="263"/>
      <c r="AC78" s="261"/>
      <c r="AD78" s="263"/>
      <c r="AE78" s="263"/>
      <c r="AF78" s="260"/>
      <c r="AG78" s="260"/>
      <c r="AH78" s="260"/>
      <c r="AI78" s="264"/>
      <c r="AJ78" s="264"/>
      <c r="AK78" s="264"/>
      <c r="AL78" s="33" t="s">
        <v>247</v>
      </c>
      <c r="AM78" s="33" t="s">
        <v>286</v>
      </c>
      <c r="AN78" s="5">
        <v>44937</v>
      </c>
      <c r="AO78" s="33">
        <v>13468</v>
      </c>
      <c r="AP78" s="33" t="s">
        <v>212</v>
      </c>
      <c r="AQ78" s="5">
        <v>44970</v>
      </c>
      <c r="AR78" s="5">
        <v>45059</v>
      </c>
      <c r="AS78" s="33"/>
      <c r="AT78" s="33"/>
      <c r="AU78" s="29"/>
      <c r="AV78" s="33"/>
      <c r="AW78" s="8"/>
      <c r="AX78" s="8"/>
      <c r="AY78" s="33"/>
      <c r="AZ78" s="33"/>
      <c r="BA78" s="8"/>
      <c r="BB78" s="8"/>
      <c r="BC78" s="5"/>
      <c r="BD78" s="33"/>
      <c r="BE78" s="8"/>
      <c r="BF78" s="8"/>
      <c r="BG78" s="33"/>
      <c r="BH78" s="8"/>
      <c r="BI78" s="178">
        <f t="shared" si="5"/>
        <v>224769.73</v>
      </c>
      <c r="BJ78" s="204"/>
      <c r="BK78" s="204"/>
      <c r="BL78" s="179">
        <f t="shared" si="1"/>
        <v>0</v>
      </c>
      <c r="BM78" s="194"/>
      <c r="BN78" s="194"/>
      <c r="BO78" s="2">
        <v>44937</v>
      </c>
      <c r="BP78" s="18">
        <v>44997</v>
      </c>
      <c r="BQ78" s="3"/>
      <c r="BR78" s="4"/>
      <c r="BS78" s="5"/>
      <c r="BT78" s="194"/>
      <c r="BU78" s="194"/>
      <c r="BV78" s="194"/>
      <c r="BW78" s="18"/>
      <c r="BX78" s="18"/>
      <c r="BY78" s="3"/>
      <c r="BZ78" s="185"/>
      <c r="CA78" s="185"/>
      <c r="CB78" s="185"/>
      <c r="CC78" s="185"/>
      <c r="CD78" s="185"/>
      <c r="CE78" s="185"/>
    </row>
    <row r="79" spans="1:83" ht="25.5" x14ac:dyDescent="0.25">
      <c r="A79" s="260"/>
      <c r="B79" s="260"/>
      <c r="C79" s="260"/>
      <c r="D79" s="260"/>
      <c r="E79" s="260"/>
      <c r="F79" s="260"/>
      <c r="G79" s="260"/>
      <c r="H79" s="260"/>
      <c r="I79" s="260"/>
      <c r="J79" s="260"/>
      <c r="K79" s="260"/>
      <c r="L79" s="260"/>
      <c r="M79" s="260"/>
      <c r="N79" s="260"/>
      <c r="O79" s="260"/>
      <c r="P79" s="260"/>
      <c r="Q79" s="260"/>
      <c r="R79" s="260"/>
      <c r="S79" s="260"/>
      <c r="T79" s="260"/>
      <c r="U79" s="260"/>
      <c r="V79" s="260"/>
      <c r="W79" s="260"/>
      <c r="X79" s="264"/>
      <c r="Y79" s="260"/>
      <c r="Z79" s="260"/>
      <c r="AA79" s="260"/>
      <c r="AB79" s="263"/>
      <c r="AC79" s="261"/>
      <c r="AD79" s="263"/>
      <c r="AE79" s="263"/>
      <c r="AF79" s="260"/>
      <c r="AG79" s="260"/>
      <c r="AH79" s="260"/>
      <c r="AI79" s="264"/>
      <c r="AJ79" s="264"/>
      <c r="AK79" s="264"/>
      <c r="AL79" s="33" t="s">
        <v>287</v>
      </c>
      <c r="AM79" s="33" t="s">
        <v>288</v>
      </c>
      <c r="AN79" s="5">
        <v>44995</v>
      </c>
      <c r="AO79" s="33">
        <v>13499</v>
      </c>
      <c r="AP79" s="33" t="s">
        <v>212</v>
      </c>
      <c r="AQ79" s="5"/>
      <c r="AR79" s="5"/>
      <c r="AS79" s="33"/>
      <c r="AT79" s="33"/>
      <c r="AU79" s="29"/>
      <c r="AV79" s="33"/>
      <c r="AW79" s="8"/>
      <c r="AX79" s="8"/>
      <c r="AY79" s="33"/>
      <c r="AZ79" s="33"/>
      <c r="BA79" s="8"/>
      <c r="BB79" s="8"/>
      <c r="BC79" s="5"/>
      <c r="BD79" s="33"/>
      <c r="BE79" s="8"/>
      <c r="BF79" s="8"/>
      <c r="BG79" s="33"/>
      <c r="BH79" s="8"/>
      <c r="BI79" s="178">
        <f t="shared" si="5"/>
        <v>224769.73</v>
      </c>
      <c r="BJ79" s="204"/>
      <c r="BK79" s="204"/>
      <c r="BL79" s="179">
        <f t="shared" si="1"/>
        <v>0</v>
      </c>
      <c r="BM79" s="194"/>
      <c r="BN79" s="194"/>
      <c r="BO79" s="2">
        <v>44998</v>
      </c>
      <c r="BP79" s="18">
        <v>45057</v>
      </c>
      <c r="BQ79" s="3"/>
      <c r="BR79" s="4"/>
      <c r="BS79" s="5"/>
      <c r="BT79" s="194"/>
      <c r="BU79" s="194"/>
      <c r="BV79" s="194"/>
      <c r="BW79" s="18"/>
      <c r="BX79" s="18"/>
      <c r="BY79" s="3"/>
      <c r="BZ79" s="185"/>
      <c r="CA79" s="185"/>
      <c r="CB79" s="185"/>
      <c r="CC79" s="185"/>
      <c r="CD79" s="185"/>
      <c r="CE79" s="185"/>
    </row>
    <row r="80" spans="1:83" ht="25.5" x14ac:dyDescent="0.25">
      <c r="A80" s="260"/>
      <c r="B80" s="260"/>
      <c r="C80" s="260"/>
      <c r="D80" s="260"/>
      <c r="E80" s="260"/>
      <c r="F80" s="260"/>
      <c r="G80" s="260"/>
      <c r="H80" s="260"/>
      <c r="I80" s="260"/>
      <c r="J80" s="260"/>
      <c r="K80" s="260"/>
      <c r="L80" s="260"/>
      <c r="M80" s="260"/>
      <c r="N80" s="260"/>
      <c r="O80" s="260"/>
      <c r="P80" s="260"/>
      <c r="Q80" s="260"/>
      <c r="R80" s="260"/>
      <c r="S80" s="260"/>
      <c r="T80" s="260"/>
      <c r="U80" s="260"/>
      <c r="V80" s="260"/>
      <c r="W80" s="260"/>
      <c r="X80" s="264"/>
      <c r="Y80" s="260"/>
      <c r="Z80" s="260"/>
      <c r="AA80" s="260"/>
      <c r="AB80" s="263"/>
      <c r="AC80" s="261"/>
      <c r="AD80" s="263"/>
      <c r="AE80" s="263"/>
      <c r="AF80" s="260"/>
      <c r="AG80" s="260"/>
      <c r="AH80" s="260"/>
      <c r="AI80" s="264"/>
      <c r="AJ80" s="264"/>
      <c r="AK80" s="264"/>
      <c r="AL80" s="33" t="s">
        <v>247</v>
      </c>
      <c r="AM80" s="33" t="s">
        <v>289</v>
      </c>
      <c r="AN80" s="5">
        <v>45057</v>
      </c>
      <c r="AO80" s="33">
        <v>13545</v>
      </c>
      <c r="AP80" s="33" t="s">
        <v>212</v>
      </c>
      <c r="AQ80" s="5">
        <v>45060</v>
      </c>
      <c r="AR80" s="5">
        <v>45179</v>
      </c>
      <c r="AS80" s="33"/>
      <c r="AT80" s="33"/>
      <c r="AU80" s="29"/>
      <c r="AV80" s="33"/>
      <c r="AW80" s="8"/>
      <c r="AX80" s="8"/>
      <c r="AY80" s="33"/>
      <c r="AZ80" s="33"/>
      <c r="BA80" s="8"/>
      <c r="BB80" s="8"/>
      <c r="BC80" s="5"/>
      <c r="BD80" s="33"/>
      <c r="BE80" s="8"/>
      <c r="BF80" s="8"/>
      <c r="BG80" s="33"/>
      <c r="BH80" s="8"/>
      <c r="BI80" s="178">
        <f t="shared" si="5"/>
        <v>224769.73</v>
      </c>
      <c r="BJ80" s="204"/>
      <c r="BK80" s="204"/>
      <c r="BL80" s="179">
        <f t="shared" si="1"/>
        <v>0</v>
      </c>
      <c r="BM80" s="194"/>
      <c r="BN80" s="194"/>
      <c r="BO80" s="2">
        <v>45058</v>
      </c>
      <c r="BP80" s="18">
        <v>45117</v>
      </c>
      <c r="BQ80" s="3"/>
      <c r="BR80" s="4"/>
      <c r="BS80" s="5"/>
      <c r="BT80" s="194"/>
      <c r="BU80" s="194"/>
      <c r="BV80" s="194"/>
      <c r="BW80" s="18"/>
      <c r="BX80" s="18"/>
      <c r="BY80" s="3"/>
      <c r="BZ80" s="185"/>
      <c r="CA80" s="185"/>
      <c r="CB80" s="185"/>
      <c r="CC80" s="185"/>
      <c r="CD80" s="185"/>
      <c r="CE80" s="185"/>
    </row>
    <row r="81" spans="1:83" ht="25.5" x14ac:dyDescent="0.25">
      <c r="A81" s="260"/>
      <c r="B81" s="260"/>
      <c r="C81" s="260"/>
      <c r="D81" s="260"/>
      <c r="E81" s="260"/>
      <c r="F81" s="260"/>
      <c r="G81" s="260"/>
      <c r="H81" s="260"/>
      <c r="I81" s="260"/>
      <c r="J81" s="260"/>
      <c r="K81" s="260"/>
      <c r="L81" s="260"/>
      <c r="M81" s="260"/>
      <c r="N81" s="260"/>
      <c r="O81" s="260"/>
      <c r="P81" s="260"/>
      <c r="Q81" s="260"/>
      <c r="R81" s="260"/>
      <c r="S81" s="260"/>
      <c r="T81" s="260"/>
      <c r="U81" s="260"/>
      <c r="V81" s="260"/>
      <c r="W81" s="260"/>
      <c r="X81" s="264"/>
      <c r="Y81" s="260"/>
      <c r="Z81" s="260"/>
      <c r="AA81" s="260"/>
      <c r="AB81" s="263"/>
      <c r="AC81" s="261"/>
      <c r="AD81" s="263"/>
      <c r="AE81" s="263"/>
      <c r="AF81" s="260"/>
      <c r="AG81" s="260"/>
      <c r="AH81" s="260"/>
      <c r="AI81" s="264"/>
      <c r="AJ81" s="264"/>
      <c r="AK81" s="264"/>
      <c r="AL81" s="33" t="s">
        <v>287</v>
      </c>
      <c r="AM81" s="33" t="s">
        <v>290</v>
      </c>
      <c r="AN81" s="5">
        <v>45118</v>
      </c>
      <c r="AO81" s="33">
        <v>13559</v>
      </c>
      <c r="AP81" s="33" t="s">
        <v>212</v>
      </c>
      <c r="AQ81" s="5"/>
      <c r="AR81" s="5"/>
      <c r="AS81" s="33"/>
      <c r="AT81" s="33"/>
      <c r="AU81" s="29"/>
      <c r="AV81" s="33"/>
      <c r="AW81" s="8"/>
      <c r="AX81" s="8"/>
      <c r="AY81" s="33"/>
      <c r="AZ81" s="33"/>
      <c r="BA81" s="8"/>
      <c r="BB81" s="8"/>
      <c r="BC81" s="5"/>
      <c r="BD81" s="33"/>
      <c r="BE81" s="8"/>
      <c r="BF81" s="8"/>
      <c r="BG81" s="33"/>
      <c r="BH81" s="8"/>
      <c r="BI81" s="178">
        <f t="shared" si="5"/>
        <v>224769.73</v>
      </c>
      <c r="BJ81" s="204"/>
      <c r="BK81" s="204"/>
      <c r="BL81" s="179">
        <f t="shared" si="1"/>
        <v>0</v>
      </c>
      <c r="BM81" s="194"/>
      <c r="BN81" s="194"/>
      <c r="BO81" s="2">
        <v>45118</v>
      </c>
      <c r="BP81" s="18">
        <v>45177</v>
      </c>
      <c r="BQ81" s="3"/>
      <c r="BR81" s="4"/>
      <c r="BS81" s="5"/>
      <c r="BT81" s="194"/>
      <c r="BU81" s="194"/>
      <c r="BV81" s="194"/>
      <c r="BW81" s="18"/>
      <c r="BX81" s="18"/>
      <c r="BY81" s="3"/>
      <c r="BZ81" s="185"/>
      <c r="CA81" s="185"/>
      <c r="CB81" s="185"/>
      <c r="CC81" s="185"/>
      <c r="CD81" s="185"/>
      <c r="CE81" s="185"/>
    </row>
    <row r="82" spans="1:83" s="40" customFormat="1" ht="25.5" x14ac:dyDescent="0.25">
      <c r="A82" s="260"/>
      <c r="B82" s="260"/>
      <c r="C82" s="260"/>
      <c r="D82" s="260"/>
      <c r="E82" s="260"/>
      <c r="F82" s="260"/>
      <c r="G82" s="260"/>
      <c r="H82" s="260"/>
      <c r="I82" s="260"/>
      <c r="J82" s="260"/>
      <c r="K82" s="260"/>
      <c r="L82" s="260"/>
      <c r="M82" s="260"/>
      <c r="N82" s="260"/>
      <c r="O82" s="260"/>
      <c r="P82" s="260"/>
      <c r="Q82" s="260"/>
      <c r="R82" s="260"/>
      <c r="S82" s="260"/>
      <c r="T82" s="260"/>
      <c r="U82" s="260"/>
      <c r="V82" s="260"/>
      <c r="W82" s="260"/>
      <c r="X82" s="264"/>
      <c r="Y82" s="260"/>
      <c r="Z82" s="260"/>
      <c r="AA82" s="260"/>
      <c r="AB82" s="263"/>
      <c r="AC82" s="261"/>
      <c r="AD82" s="263"/>
      <c r="AE82" s="263"/>
      <c r="AF82" s="260"/>
      <c r="AG82" s="260"/>
      <c r="AH82" s="260"/>
      <c r="AI82" s="264"/>
      <c r="AJ82" s="264"/>
      <c r="AK82" s="264"/>
      <c r="AL82" s="33" t="s">
        <v>291</v>
      </c>
      <c r="AM82" s="33" t="s">
        <v>292</v>
      </c>
      <c r="AN82" s="5">
        <v>45155</v>
      </c>
      <c r="AO82" s="33">
        <v>13600</v>
      </c>
      <c r="AP82" s="33" t="s">
        <v>295</v>
      </c>
      <c r="AQ82" s="5"/>
      <c r="AR82" s="5"/>
      <c r="AS82" s="33"/>
      <c r="AT82" s="33"/>
      <c r="AU82" s="29"/>
      <c r="AV82" s="33"/>
      <c r="AW82" s="8">
        <v>43216.24</v>
      </c>
      <c r="AX82" s="8"/>
      <c r="AY82" s="33"/>
      <c r="AZ82" s="33"/>
      <c r="BA82" s="8"/>
      <c r="BB82" s="8"/>
      <c r="BC82" s="5"/>
      <c r="BD82" s="33"/>
      <c r="BE82" s="8"/>
      <c r="BF82" s="8"/>
      <c r="BG82" s="33"/>
      <c r="BH82" s="8"/>
      <c r="BI82" s="178">
        <f t="shared" si="5"/>
        <v>267985.97000000003</v>
      </c>
      <c r="BJ82" s="204"/>
      <c r="BK82" s="204"/>
      <c r="BL82" s="179">
        <f t="shared" si="1"/>
        <v>0</v>
      </c>
      <c r="BM82" s="194"/>
      <c r="BN82" s="194"/>
      <c r="BO82" s="2"/>
      <c r="BP82" s="18"/>
      <c r="BQ82" s="3"/>
      <c r="BR82" s="4"/>
      <c r="BS82" s="5"/>
      <c r="BT82" s="194"/>
      <c r="BU82" s="194"/>
      <c r="BV82" s="194"/>
      <c r="BW82" s="18"/>
      <c r="BX82" s="18"/>
      <c r="BY82" s="3"/>
      <c r="BZ82" s="185"/>
      <c r="CA82" s="185"/>
      <c r="CB82" s="185"/>
      <c r="CC82" s="185"/>
      <c r="CD82" s="185"/>
      <c r="CE82" s="185"/>
    </row>
    <row r="83" spans="1:83" ht="25.5" x14ac:dyDescent="0.25">
      <c r="A83" s="260"/>
      <c r="B83" s="260"/>
      <c r="C83" s="260"/>
      <c r="D83" s="260"/>
      <c r="E83" s="260"/>
      <c r="F83" s="260"/>
      <c r="G83" s="260"/>
      <c r="H83" s="260"/>
      <c r="I83" s="260"/>
      <c r="J83" s="260"/>
      <c r="K83" s="260"/>
      <c r="L83" s="260"/>
      <c r="M83" s="260"/>
      <c r="N83" s="260"/>
      <c r="O83" s="260"/>
      <c r="P83" s="260"/>
      <c r="Q83" s="260"/>
      <c r="R83" s="260"/>
      <c r="S83" s="260"/>
      <c r="T83" s="260"/>
      <c r="U83" s="260"/>
      <c r="V83" s="260"/>
      <c r="W83" s="260"/>
      <c r="X83" s="264"/>
      <c r="Y83" s="260"/>
      <c r="Z83" s="260"/>
      <c r="AA83" s="260"/>
      <c r="AB83" s="263"/>
      <c r="AC83" s="261"/>
      <c r="AD83" s="263"/>
      <c r="AE83" s="263"/>
      <c r="AF83" s="260"/>
      <c r="AG83" s="260"/>
      <c r="AH83" s="260"/>
      <c r="AI83" s="264"/>
      <c r="AJ83" s="264"/>
      <c r="AK83" s="264"/>
      <c r="AL83" s="33" t="s">
        <v>183</v>
      </c>
      <c r="AM83" s="33" t="s">
        <v>293</v>
      </c>
      <c r="AN83" s="5">
        <v>45180</v>
      </c>
      <c r="AO83" s="33">
        <v>13615</v>
      </c>
      <c r="AP83" s="33" t="s">
        <v>212</v>
      </c>
      <c r="AQ83" s="5">
        <v>45180</v>
      </c>
      <c r="AR83" s="5">
        <v>45209</v>
      </c>
      <c r="AS83" s="33"/>
      <c r="AT83" s="33"/>
      <c r="AU83" s="29"/>
      <c r="AV83" s="33"/>
      <c r="AW83" s="8"/>
      <c r="AX83" s="8"/>
      <c r="AY83" s="33"/>
      <c r="AZ83" s="33"/>
      <c r="BA83" s="8"/>
      <c r="BB83" s="8"/>
      <c r="BC83" s="5"/>
      <c r="BD83" s="33"/>
      <c r="BE83" s="8"/>
      <c r="BF83" s="8"/>
      <c r="BG83" s="33"/>
      <c r="BH83" s="8"/>
      <c r="BI83" s="178">
        <f t="shared" si="5"/>
        <v>224769.73</v>
      </c>
      <c r="BJ83" s="204"/>
      <c r="BK83" s="204"/>
      <c r="BL83" s="179">
        <f t="shared" si="1"/>
        <v>0</v>
      </c>
      <c r="BM83" s="194"/>
      <c r="BN83" s="194"/>
      <c r="BO83" s="2"/>
      <c r="BP83" s="18"/>
      <c r="BQ83" s="3"/>
      <c r="BR83" s="4"/>
      <c r="BS83" s="5"/>
      <c r="BT83" s="194"/>
      <c r="BU83" s="194"/>
      <c r="BV83" s="194"/>
      <c r="BW83" s="18"/>
      <c r="BX83" s="18"/>
      <c r="BY83" s="3"/>
      <c r="BZ83" s="185"/>
      <c r="CA83" s="185"/>
      <c r="CB83" s="185"/>
      <c r="CC83" s="185"/>
      <c r="CD83" s="185"/>
      <c r="CE83" s="185"/>
    </row>
    <row r="84" spans="1:83" ht="25.5" x14ac:dyDescent="0.25">
      <c r="A84" s="260"/>
      <c r="B84" s="260"/>
      <c r="C84" s="260"/>
      <c r="D84" s="260"/>
      <c r="E84" s="260"/>
      <c r="F84" s="260"/>
      <c r="G84" s="260"/>
      <c r="H84" s="260"/>
      <c r="I84" s="260"/>
      <c r="J84" s="260"/>
      <c r="K84" s="260"/>
      <c r="L84" s="260"/>
      <c r="M84" s="260"/>
      <c r="N84" s="260"/>
      <c r="O84" s="260"/>
      <c r="P84" s="260"/>
      <c r="Q84" s="260"/>
      <c r="R84" s="260"/>
      <c r="S84" s="260"/>
      <c r="T84" s="260"/>
      <c r="U84" s="260"/>
      <c r="V84" s="260"/>
      <c r="W84" s="260"/>
      <c r="X84" s="264"/>
      <c r="Y84" s="260"/>
      <c r="Z84" s="260"/>
      <c r="AA84" s="260"/>
      <c r="AB84" s="263"/>
      <c r="AC84" s="261"/>
      <c r="AD84" s="263"/>
      <c r="AE84" s="263"/>
      <c r="AF84" s="260"/>
      <c r="AG84" s="260"/>
      <c r="AH84" s="260"/>
      <c r="AI84" s="264"/>
      <c r="AJ84" s="264"/>
      <c r="AK84" s="264"/>
      <c r="AL84" s="33" t="s">
        <v>183</v>
      </c>
      <c r="AM84" s="33" t="s">
        <v>294</v>
      </c>
      <c r="AN84" s="5">
        <v>45209</v>
      </c>
      <c r="AO84" s="33">
        <v>13637</v>
      </c>
      <c r="AP84" s="33" t="s">
        <v>212</v>
      </c>
      <c r="AQ84" s="5">
        <v>45210</v>
      </c>
      <c r="AR84" s="5">
        <v>45239</v>
      </c>
      <c r="AS84" s="33"/>
      <c r="AT84" s="33"/>
      <c r="AU84" s="29"/>
      <c r="AV84" s="33"/>
      <c r="AW84" s="8"/>
      <c r="AX84" s="8"/>
      <c r="AY84" s="33"/>
      <c r="AZ84" s="33"/>
      <c r="BA84" s="8"/>
      <c r="BB84" s="8"/>
      <c r="BC84" s="5"/>
      <c r="BD84" s="33"/>
      <c r="BE84" s="8"/>
      <c r="BF84" s="8"/>
      <c r="BG84" s="33"/>
      <c r="BH84" s="8"/>
      <c r="BI84" s="178">
        <f t="shared" si="5"/>
        <v>224769.73</v>
      </c>
      <c r="BJ84" s="204"/>
      <c r="BK84" s="204"/>
      <c r="BL84" s="179">
        <f t="shared" si="1"/>
        <v>0</v>
      </c>
      <c r="BM84" s="194"/>
      <c r="BN84" s="194"/>
      <c r="BO84" s="2"/>
      <c r="BP84" s="18"/>
      <c r="BQ84" s="3"/>
      <c r="BR84" s="4"/>
      <c r="BS84" s="5"/>
      <c r="BT84" s="194"/>
      <c r="BU84" s="194"/>
      <c r="BV84" s="194"/>
      <c r="BW84" s="18"/>
      <c r="BX84" s="18"/>
      <c r="BY84" s="3"/>
      <c r="BZ84" s="185"/>
      <c r="CA84" s="185"/>
      <c r="CB84" s="185"/>
      <c r="CC84" s="185"/>
      <c r="CD84" s="185"/>
      <c r="CE84" s="185"/>
    </row>
    <row r="85" spans="1:83" x14ac:dyDescent="0.25">
      <c r="A85" s="260">
        <v>5</v>
      </c>
      <c r="B85" s="260" t="s">
        <v>296</v>
      </c>
      <c r="C85" s="260" t="s">
        <v>297</v>
      </c>
      <c r="D85" s="260" t="s">
        <v>298</v>
      </c>
      <c r="E85" s="260" t="s">
        <v>204</v>
      </c>
      <c r="F85" s="260" t="s">
        <v>299</v>
      </c>
      <c r="G85" s="260">
        <v>13121</v>
      </c>
      <c r="H85" s="260"/>
      <c r="I85" s="260"/>
      <c r="J85" s="260"/>
      <c r="K85" s="260"/>
      <c r="L85" s="260"/>
      <c r="M85" s="260"/>
      <c r="N85" s="260"/>
      <c r="O85" s="260"/>
      <c r="P85" s="260"/>
      <c r="Q85" s="260"/>
      <c r="R85" s="260"/>
      <c r="S85" s="260"/>
      <c r="T85" s="260"/>
      <c r="U85" s="260"/>
      <c r="V85" s="260"/>
      <c r="W85" s="260"/>
      <c r="X85" s="264"/>
      <c r="Y85" s="260" t="s">
        <v>300</v>
      </c>
      <c r="Z85" s="260" t="s">
        <v>301</v>
      </c>
      <c r="AA85" s="260" t="s">
        <v>302</v>
      </c>
      <c r="AB85" s="263">
        <v>44708</v>
      </c>
      <c r="AC85" s="260" t="s">
        <v>303</v>
      </c>
      <c r="AD85" s="263">
        <v>44708</v>
      </c>
      <c r="AE85" s="263">
        <v>44887</v>
      </c>
      <c r="AF85" s="260" t="s">
        <v>209</v>
      </c>
      <c r="AG85" s="260" t="s">
        <v>210</v>
      </c>
      <c r="AH85" s="260" t="s">
        <v>304</v>
      </c>
      <c r="AI85" s="264">
        <v>625552.99</v>
      </c>
      <c r="AJ85" s="264">
        <v>1750</v>
      </c>
      <c r="AK85" s="264">
        <f>AI85+AJ85</f>
        <v>627302.99</v>
      </c>
      <c r="AL85" s="33"/>
      <c r="AM85" s="33"/>
      <c r="AN85" s="5"/>
      <c r="AO85" s="33"/>
      <c r="AP85" s="33"/>
      <c r="AQ85" s="5"/>
      <c r="AR85" s="5"/>
      <c r="AS85" s="33"/>
      <c r="AT85" s="33"/>
      <c r="AU85" s="29"/>
      <c r="AV85" s="33"/>
      <c r="AW85" s="8"/>
      <c r="AX85" s="8"/>
      <c r="AY85" s="33"/>
      <c r="AZ85" s="33"/>
      <c r="BA85" s="8"/>
      <c r="BB85" s="8"/>
      <c r="BC85" s="5"/>
      <c r="BD85" s="33"/>
      <c r="BE85" s="8"/>
      <c r="BF85" s="8"/>
      <c r="BG85" s="33"/>
      <c r="BH85" s="8"/>
      <c r="BI85" s="178">
        <v>0</v>
      </c>
      <c r="BJ85" s="204">
        <v>563583.42000000004</v>
      </c>
      <c r="BK85" s="204">
        <v>225998.52</v>
      </c>
      <c r="BL85" s="179">
        <f t="shared" si="1"/>
        <v>789581.94000000006</v>
      </c>
      <c r="BM85" s="194"/>
      <c r="BN85" s="194"/>
      <c r="BO85" s="2"/>
      <c r="BP85" s="18"/>
      <c r="BQ85" s="3"/>
      <c r="BR85" s="4"/>
      <c r="BS85" s="5"/>
      <c r="BT85" s="194"/>
      <c r="BU85" s="262"/>
      <c r="BV85" s="262"/>
      <c r="BW85" s="18"/>
      <c r="BX85" s="18"/>
      <c r="BY85" s="3"/>
      <c r="BZ85" s="185"/>
      <c r="CA85" s="185"/>
      <c r="CB85" s="185"/>
      <c r="CC85" s="185"/>
      <c r="CD85" s="185"/>
      <c r="CE85" s="185"/>
    </row>
    <row r="86" spans="1:83" x14ac:dyDescent="0.25">
      <c r="A86" s="260"/>
      <c r="B86" s="260"/>
      <c r="C86" s="260"/>
      <c r="D86" s="260"/>
      <c r="E86" s="260"/>
      <c r="F86" s="260"/>
      <c r="G86" s="260"/>
      <c r="H86" s="260"/>
      <c r="I86" s="260"/>
      <c r="J86" s="260"/>
      <c r="K86" s="260"/>
      <c r="L86" s="260"/>
      <c r="M86" s="260"/>
      <c r="N86" s="260"/>
      <c r="O86" s="260"/>
      <c r="P86" s="260"/>
      <c r="Q86" s="260"/>
      <c r="R86" s="260"/>
      <c r="S86" s="260"/>
      <c r="T86" s="260"/>
      <c r="U86" s="260"/>
      <c r="V86" s="260"/>
      <c r="W86" s="260"/>
      <c r="X86" s="264"/>
      <c r="Y86" s="260"/>
      <c r="Z86" s="260"/>
      <c r="AA86" s="260"/>
      <c r="AB86" s="263"/>
      <c r="AC86" s="260"/>
      <c r="AD86" s="263"/>
      <c r="AE86" s="263"/>
      <c r="AF86" s="260"/>
      <c r="AG86" s="260"/>
      <c r="AH86" s="260"/>
      <c r="AI86" s="264"/>
      <c r="AJ86" s="264"/>
      <c r="AK86" s="264"/>
      <c r="AL86" s="33"/>
      <c r="AM86" s="33"/>
      <c r="AN86" s="5"/>
      <c r="AO86" s="33"/>
      <c r="AP86" s="33"/>
      <c r="AQ86" s="5"/>
      <c r="AR86" s="5"/>
      <c r="AS86" s="33"/>
      <c r="AT86" s="33"/>
      <c r="AU86" s="29"/>
      <c r="AV86" s="33"/>
      <c r="AW86" s="8"/>
      <c r="AX86" s="8"/>
      <c r="AY86" s="33"/>
      <c r="AZ86" s="33"/>
      <c r="BA86" s="8"/>
      <c r="BB86" s="8"/>
      <c r="BC86" s="5"/>
      <c r="BD86" s="33"/>
      <c r="BE86" s="8"/>
      <c r="BF86" s="8"/>
      <c r="BG86" s="33"/>
      <c r="BH86" s="8"/>
      <c r="BI86" s="178">
        <v>0</v>
      </c>
      <c r="BJ86" s="204"/>
      <c r="BK86" s="204"/>
      <c r="BL86" s="179">
        <f t="shared" si="1"/>
        <v>0</v>
      </c>
      <c r="BM86" s="194"/>
      <c r="BN86" s="194"/>
      <c r="BO86" s="2"/>
      <c r="BP86" s="18"/>
      <c r="BQ86" s="3"/>
      <c r="BR86" s="4"/>
      <c r="BS86" s="5"/>
      <c r="BT86" s="194"/>
      <c r="BU86" s="262"/>
      <c r="BV86" s="262"/>
      <c r="BW86" s="18"/>
      <c r="BX86" s="18"/>
      <c r="BY86" s="3"/>
      <c r="BZ86" s="185"/>
      <c r="CA86" s="185"/>
      <c r="CB86" s="185"/>
      <c r="CC86" s="185"/>
      <c r="CD86" s="185"/>
      <c r="CE86" s="185"/>
    </row>
    <row r="87" spans="1:83" ht="25.5" x14ac:dyDescent="0.25">
      <c r="A87" s="260"/>
      <c r="B87" s="260"/>
      <c r="C87" s="260"/>
      <c r="D87" s="260"/>
      <c r="E87" s="260"/>
      <c r="F87" s="260"/>
      <c r="G87" s="260"/>
      <c r="H87" s="260"/>
      <c r="I87" s="260"/>
      <c r="J87" s="260"/>
      <c r="K87" s="260"/>
      <c r="L87" s="260"/>
      <c r="M87" s="260"/>
      <c r="N87" s="260"/>
      <c r="O87" s="260"/>
      <c r="P87" s="260"/>
      <c r="Q87" s="260"/>
      <c r="R87" s="260"/>
      <c r="S87" s="260"/>
      <c r="T87" s="260"/>
      <c r="U87" s="260"/>
      <c r="V87" s="260"/>
      <c r="W87" s="260"/>
      <c r="X87" s="264"/>
      <c r="Y87" s="260"/>
      <c r="Z87" s="260"/>
      <c r="AA87" s="260"/>
      <c r="AB87" s="263"/>
      <c r="AC87" s="260"/>
      <c r="AD87" s="263"/>
      <c r="AE87" s="263"/>
      <c r="AF87" s="260"/>
      <c r="AG87" s="260"/>
      <c r="AH87" s="260"/>
      <c r="AI87" s="264"/>
      <c r="AJ87" s="264"/>
      <c r="AK87" s="264"/>
      <c r="AL87" s="33" t="s">
        <v>182</v>
      </c>
      <c r="AM87" s="33" t="s">
        <v>305</v>
      </c>
      <c r="AN87" s="5">
        <v>44887</v>
      </c>
      <c r="AO87" s="33">
        <v>13422</v>
      </c>
      <c r="AP87" s="33" t="s">
        <v>212</v>
      </c>
      <c r="AQ87" s="1">
        <v>44893</v>
      </c>
      <c r="AR87" s="1">
        <v>44982</v>
      </c>
      <c r="AS87" s="33"/>
      <c r="AT87" s="33"/>
      <c r="AU87" s="29"/>
      <c r="AV87" s="33"/>
      <c r="AW87" s="8"/>
      <c r="AX87" s="8"/>
      <c r="AY87" s="33"/>
      <c r="AZ87" s="33"/>
      <c r="BA87" s="8"/>
      <c r="BB87" s="8"/>
      <c r="BC87" s="5"/>
      <c r="BD87" s="33"/>
      <c r="BE87" s="8"/>
      <c r="BF87" s="8"/>
      <c r="BG87" s="33"/>
      <c r="BH87" s="8"/>
      <c r="BI87" s="178">
        <f t="shared" ref="BI87:BI91" si="6">$AK$85+AW87-AX87</f>
        <v>627302.99</v>
      </c>
      <c r="BJ87" s="204"/>
      <c r="BK87" s="204"/>
      <c r="BL87" s="179">
        <f t="shared" ref="BL87:BL150" si="7">BJ87+BK87</f>
        <v>0</v>
      </c>
      <c r="BM87" s="194"/>
      <c r="BN87" s="194"/>
      <c r="BO87" s="2"/>
      <c r="BP87" s="18"/>
      <c r="BQ87" s="3"/>
      <c r="BR87" s="4"/>
      <c r="BS87" s="5"/>
      <c r="BT87" s="194"/>
      <c r="BU87" s="262"/>
      <c r="BV87" s="262"/>
      <c r="BW87" s="18"/>
      <c r="BX87" s="18"/>
      <c r="BY87" s="3"/>
      <c r="BZ87" s="185"/>
      <c r="CA87" s="185"/>
      <c r="CB87" s="185"/>
      <c r="CC87" s="185"/>
      <c r="CD87" s="185"/>
      <c r="CE87" s="185"/>
    </row>
    <row r="88" spans="1:83" s="40" customFormat="1" ht="25.5" x14ac:dyDescent="0.25">
      <c r="A88" s="260"/>
      <c r="B88" s="260"/>
      <c r="C88" s="260"/>
      <c r="D88" s="260"/>
      <c r="E88" s="260"/>
      <c r="F88" s="260"/>
      <c r="G88" s="260"/>
      <c r="H88" s="260"/>
      <c r="I88" s="260"/>
      <c r="J88" s="260"/>
      <c r="K88" s="260"/>
      <c r="L88" s="260"/>
      <c r="M88" s="260"/>
      <c r="N88" s="260"/>
      <c r="O88" s="260"/>
      <c r="P88" s="260"/>
      <c r="Q88" s="260"/>
      <c r="R88" s="260"/>
      <c r="S88" s="260"/>
      <c r="T88" s="260"/>
      <c r="U88" s="260"/>
      <c r="V88" s="260"/>
      <c r="W88" s="260"/>
      <c r="X88" s="264"/>
      <c r="Y88" s="260"/>
      <c r="Z88" s="260"/>
      <c r="AA88" s="260"/>
      <c r="AB88" s="263"/>
      <c r="AC88" s="260"/>
      <c r="AD88" s="263"/>
      <c r="AE88" s="263"/>
      <c r="AF88" s="260"/>
      <c r="AG88" s="260"/>
      <c r="AH88" s="260"/>
      <c r="AI88" s="264"/>
      <c r="AJ88" s="264"/>
      <c r="AK88" s="264"/>
      <c r="AL88" s="33" t="s">
        <v>291</v>
      </c>
      <c r="AM88" s="33" t="s">
        <v>306</v>
      </c>
      <c r="AN88" s="5">
        <v>45005</v>
      </c>
      <c r="AO88" s="33">
        <v>13503</v>
      </c>
      <c r="AP88" s="33" t="s">
        <v>295</v>
      </c>
      <c r="AQ88" s="5"/>
      <c r="AR88" s="5"/>
      <c r="AS88" s="33"/>
      <c r="AT88" s="33"/>
      <c r="AU88" s="29"/>
      <c r="AV88" s="29">
        <v>6.4000000000000001E-2</v>
      </c>
      <c r="AW88" s="8"/>
      <c r="AX88" s="8">
        <v>587173.91</v>
      </c>
      <c r="AY88" s="33"/>
      <c r="AZ88" s="33"/>
      <c r="BA88" s="8"/>
      <c r="BB88" s="8"/>
      <c r="BC88" s="5"/>
      <c r="BD88" s="33"/>
      <c r="BE88" s="8"/>
      <c r="BF88" s="8"/>
      <c r="BG88" s="33"/>
      <c r="BH88" s="8"/>
      <c r="BI88" s="178">
        <f t="shared" si="6"/>
        <v>40129.079999999958</v>
      </c>
      <c r="BJ88" s="204"/>
      <c r="BK88" s="204"/>
      <c r="BL88" s="179">
        <f t="shared" si="7"/>
        <v>0</v>
      </c>
      <c r="BM88" s="194"/>
      <c r="BN88" s="194"/>
      <c r="BO88" s="2"/>
      <c r="BP88" s="18"/>
      <c r="BQ88" s="3"/>
      <c r="BR88" s="4"/>
      <c r="BS88" s="5"/>
      <c r="BT88" s="194"/>
      <c r="BU88" s="262"/>
      <c r="BV88" s="262"/>
      <c r="BW88" s="18"/>
      <c r="BX88" s="18"/>
      <c r="BY88" s="3"/>
      <c r="BZ88" s="185"/>
      <c r="CA88" s="185"/>
      <c r="CB88" s="185"/>
      <c r="CC88" s="185"/>
      <c r="CD88" s="185"/>
      <c r="CE88" s="185"/>
    </row>
    <row r="89" spans="1:83" ht="25.5" x14ac:dyDescent="0.25">
      <c r="A89" s="260"/>
      <c r="B89" s="260"/>
      <c r="C89" s="260"/>
      <c r="D89" s="260"/>
      <c r="E89" s="260"/>
      <c r="F89" s="260"/>
      <c r="G89" s="260"/>
      <c r="H89" s="260"/>
      <c r="I89" s="260"/>
      <c r="J89" s="260"/>
      <c r="K89" s="260"/>
      <c r="L89" s="260"/>
      <c r="M89" s="260"/>
      <c r="N89" s="260"/>
      <c r="O89" s="260"/>
      <c r="P89" s="260"/>
      <c r="Q89" s="260"/>
      <c r="R89" s="260"/>
      <c r="S89" s="260"/>
      <c r="T89" s="260"/>
      <c r="U89" s="260"/>
      <c r="V89" s="260"/>
      <c r="W89" s="260"/>
      <c r="X89" s="264"/>
      <c r="Y89" s="260"/>
      <c r="Z89" s="260"/>
      <c r="AA89" s="260"/>
      <c r="AB89" s="263"/>
      <c r="AC89" s="260"/>
      <c r="AD89" s="263"/>
      <c r="AE89" s="263"/>
      <c r="AF89" s="260"/>
      <c r="AG89" s="260"/>
      <c r="AH89" s="260"/>
      <c r="AI89" s="264"/>
      <c r="AJ89" s="264"/>
      <c r="AK89" s="264"/>
      <c r="AL89" s="33" t="s">
        <v>182</v>
      </c>
      <c r="AM89" s="33" t="s">
        <v>307</v>
      </c>
      <c r="AN89" s="5">
        <v>45097</v>
      </c>
      <c r="AO89" s="33">
        <v>13560</v>
      </c>
      <c r="AP89" s="33" t="s">
        <v>212</v>
      </c>
      <c r="AQ89" s="5"/>
      <c r="AR89" s="5"/>
      <c r="AS89" s="33"/>
      <c r="AT89" s="33"/>
      <c r="AU89" s="29"/>
      <c r="AV89" s="29"/>
      <c r="AW89" s="8"/>
      <c r="AX89" s="8"/>
      <c r="AY89" s="33"/>
      <c r="AZ89" s="33"/>
      <c r="BA89" s="8"/>
      <c r="BB89" s="8"/>
      <c r="BC89" s="5"/>
      <c r="BD89" s="33"/>
      <c r="BE89" s="8"/>
      <c r="BF89" s="8"/>
      <c r="BG89" s="33"/>
      <c r="BH89" s="8"/>
      <c r="BI89" s="178">
        <f t="shared" si="6"/>
        <v>627302.99</v>
      </c>
      <c r="BJ89" s="204"/>
      <c r="BK89" s="204"/>
      <c r="BL89" s="179">
        <f t="shared" si="7"/>
        <v>0</v>
      </c>
      <c r="BM89" s="194"/>
      <c r="BN89" s="194"/>
      <c r="BO89" s="2"/>
      <c r="BP89" s="18"/>
      <c r="BQ89" s="3"/>
      <c r="BR89" s="4"/>
      <c r="BS89" s="5"/>
      <c r="BT89" s="194"/>
      <c r="BU89" s="262"/>
      <c r="BV89" s="262"/>
      <c r="BW89" s="18"/>
      <c r="BX89" s="18"/>
      <c r="BY89" s="3"/>
      <c r="BZ89" s="185"/>
      <c r="CA89" s="185"/>
      <c r="CB89" s="185"/>
      <c r="CC89" s="185"/>
      <c r="CD89" s="185"/>
      <c r="CE89" s="185"/>
    </row>
    <row r="90" spans="1:83" ht="25.5" x14ac:dyDescent="0.25">
      <c r="A90" s="260"/>
      <c r="B90" s="260"/>
      <c r="C90" s="260"/>
      <c r="D90" s="260"/>
      <c r="E90" s="260"/>
      <c r="F90" s="260"/>
      <c r="G90" s="260"/>
      <c r="H90" s="260"/>
      <c r="I90" s="260"/>
      <c r="J90" s="260"/>
      <c r="K90" s="260"/>
      <c r="L90" s="260"/>
      <c r="M90" s="260"/>
      <c r="N90" s="260"/>
      <c r="O90" s="260"/>
      <c r="P90" s="260"/>
      <c r="Q90" s="260"/>
      <c r="R90" s="260"/>
      <c r="S90" s="260"/>
      <c r="T90" s="260"/>
      <c r="U90" s="260"/>
      <c r="V90" s="260"/>
      <c r="W90" s="260"/>
      <c r="X90" s="264"/>
      <c r="Y90" s="260"/>
      <c r="Z90" s="260"/>
      <c r="AA90" s="260"/>
      <c r="AB90" s="263"/>
      <c r="AC90" s="260"/>
      <c r="AD90" s="263"/>
      <c r="AE90" s="263"/>
      <c r="AF90" s="260"/>
      <c r="AG90" s="260"/>
      <c r="AH90" s="260"/>
      <c r="AI90" s="264"/>
      <c r="AJ90" s="264"/>
      <c r="AK90" s="264"/>
      <c r="AL90" s="33" t="s">
        <v>308</v>
      </c>
      <c r="AM90" s="33" t="s">
        <v>309</v>
      </c>
      <c r="AN90" s="5">
        <v>45099</v>
      </c>
      <c r="AO90" s="33">
        <v>13560</v>
      </c>
      <c r="AP90" s="33" t="s">
        <v>295</v>
      </c>
      <c r="AQ90" s="5"/>
      <c r="AR90" s="5"/>
      <c r="AS90" s="33"/>
      <c r="AT90" s="33"/>
      <c r="AU90" s="29"/>
      <c r="AV90" s="29"/>
      <c r="AW90" s="8">
        <v>121161.9</v>
      </c>
      <c r="AX90" s="8"/>
      <c r="AY90" s="33"/>
      <c r="AZ90" s="33"/>
      <c r="BA90" s="8"/>
      <c r="BB90" s="8"/>
      <c r="BC90" s="5"/>
      <c r="BD90" s="33"/>
      <c r="BE90" s="8"/>
      <c r="BF90" s="8"/>
      <c r="BG90" s="33"/>
      <c r="BH90" s="8"/>
      <c r="BI90" s="178">
        <f t="shared" si="6"/>
        <v>748464.89</v>
      </c>
      <c r="BJ90" s="204"/>
      <c r="BK90" s="204"/>
      <c r="BL90" s="179">
        <f t="shared" si="7"/>
        <v>0</v>
      </c>
      <c r="BM90" s="194"/>
      <c r="BN90" s="194"/>
      <c r="BO90" s="2"/>
      <c r="BP90" s="18"/>
      <c r="BQ90" s="3"/>
      <c r="BR90" s="4"/>
      <c r="BS90" s="5"/>
      <c r="BT90" s="194"/>
      <c r="BU90" s="262"/>
      <c r="BV90" s="262"/>
      <c r="BW90" s="18"/>
      <c r="BX90" s="18"/>
      <c r="BY90" s="3"/>
      <c r="BZ90" s="185"/>
      <c r="CA90" s="185"/>
      <c r="CB90" s="185"/>
      <c r="CC90" s="185"/>
      <c r="CD90" s="185"/>
      <c r="CE90" s="185"/>
    </row>
    <row r="91" spans="1:83" ht="25.5" x14ac:dyDescent="0.25">
      <c r="A91" s="260"/>
      <c r="B91" s="260"/>
      <c r="C91" s="260"/>
      <c r="D91" s="260"/>
      <c r="E91" s="260"/>
      <c r="F91" s="260"/>
      <c r="G91" s="260"/>
      <c r="H91" s="260"/>
      <c r="I91" s="260"/>
      <c r="J91" s="260"/>
      <c r="K91" s="260"/>
      <c r="L91" s="260"/>
      <c r="M91" s="260"/>
      <c r="N91" s="260"/>
      <c r="O91" s="260"/>
      <c r="P91" s="260"/>
      <c r="Q91" s="260"/>
      <c r="R91" s="260"/>
      <c r="S91" s="260"/>
      <c r="T91" s="260"/>
      <c r="U91" s="260"/>
      <c r="V91" s="260"/>
      <c r="W91" s="260"/>
      <c r="X91" s="264"/>
      <c r="Y91" s="260"/>
      <c r="Z91" s="260"/>
      <c r="AA91" s="260"/>
      <c r="AB91" s="263"/>
      <c r="AC91" s="260"/>
      <c r="AD91" s="263"/>
      <c r="AE91" s="263"/>
      <c r="AF91" s="260"/>
      <c r="AG91" s="260"/>
      <c r="AH91" s="260"/>
      <c r="AI91" s="264"/>
      <c r="AJ91" s="264"/>
      <c r="AK91" s="264"/>
      <c r="AL91" s="33" t="s">
        <v>308</v>
      </c>
      <c r="AM91" s="33" t="s">
        <v>310</v>
      </c>
      <c r="AN91" s="5">
        <v>45156</v>
      </c>
      <c r="AO91" s="33">
        <v>13605</v>
      </c>
      <c r="AP91" s="33" t="s">
        <v>212</v>
      </c>
      <c r="AQ91" s="5"/>
      <c r="AR91" s="5"/>
      <c r="AS91" s="33"/>
      <c r="AT91" s="33"/>
      <c r="AU91" s="29"/>
      <c r="AV91" s="33"/>
      <c r="AW91" s="8"/>
      <c r="AX91" s="8"/>
      <c r="AY91" s="33"/>
      <c r="AZ91" s="33"/>
      <c r="BA91" s="8"/>
      <c r="BB91" s="8"/>
      <c r="BC91" s="5"/>
      <c r="BD91" s="33"/>
      <c r="BE91" s="8"/>
      <c r="BF91" s="8"/>
      <c r="BG91" s="33"/>
      <c r="BH91" s="8"/>
      <c r="BI91" s="178">
        <f t="shared" si="6"/>
        <v>627302.99</v>
      </c>
      <c r="BJ91" s="204"/>
      <c r="BK91" s="204"/>
      <c r="BL91" s="179">
        <f t="shared" si="7"/>
        <v>0</v>
      </c>
      <c r="BM91" s="194"/>
      <c r="BN91" s="194"/>
      <c r="BO91" s="2"/>
      <c r="BP91" s="18"/>
      <c r="BQ91" s="3"/>
      <c r="BR91" s="4"/>
      <c r="BS91" s="5"/>
      <c r="BT91" s="194"/>
      <c r="BU91" s="262"/>
      <c r="BV91" s="262"/>
      <c r="BW91" s="18"/>
      <c r="BX91" s="18"/>
      <c r="BY91" s="3"/>
      <c r="BZ91" s="185"/>
      <c r="CA91" s="185"/>
      <c r="CB91" s="185"/>
      <c r="CC91" s="185"/>
      <c r="CD91" s="185"/>
      <c r="CE91" s="185"/>
    </row>
    <row r="92" spans="1:83" x14ac:dyDescent="0.25">
      <c r="A92" s="260">
        <v>6</v>
      </c>
      <c r="B92" s="260" t="s">
        <v>311</v>
      </c>
      <c r="C92" s="260" t="s">
        <v>312</v>
      </c>
      <c r="D92" s="260" t="s">
        <v>298</v>
      </c>
      <c r="E92" s="260" t="s">
        <v>204</v>
      </c>
      <c r="F92" s="260" t="s">
        <v>313</v>
      </c>
      <c r="G92" s="260">
        <v>13149</v>
      </c>
      <c r="H92" s="260"/>
      <c r="I92" s="260"/>
      <c r="J92" s="260"/>
      <c r="K92" s="260"/>
      <c r="L92" s="260"/>
      <c r="M92" s="260"/>
      <c r="N92" s="260"/>
      <c r="O92" s="260"/>
      <c r="P92" s="260"/>
      <c r="Q92" s="260"/>
      <c r="R92" s="260"/>
      <c r="S92" s="260"/>
      <c r="T92" s="260"/>
      <c r="U92" s="260"/>
      <c r="V92" s="260"/>
      <c r="W92" s="260"/>
      <c r="X92" s="264"/>
      <c r="Y92" s="260" t="s">
        <v>314</v>
      </c>
      <c r="Z92" s="260" t="s">
        <v>315</v>
      </c>
      <c r="AA92" s="260" t="s">
        <v>316</v>
      </c>
      <c r="AB92" s="263">
        <v>44715</v>
      </c>
      <c r="AC92" s="260">
        <v>13303</v>
      </c>
      <c r="AD92" s="263">
        <v>44715</v>
      </c>
      <c r="AE92" s="263">
        <v>44864</v>
      </c>
      <c r="AF92" s="260" t="s">
        <v>209</v>
      </c>
      <c r="AG92" s="260" t="s">
        <v>210</v>
      </c>
      <c r="AH92" s="260" t="s">
        <v>317</v>
      </c>
      <c r="AI92" s="264">
        <v>1077064.81</v>
      </c>
      <c r="AJ92" s="264">
        <v>4000</v>
      </c>
      <c r="AK92" s="264">
        <f>AI92+AJ92</f>
        <v>1081064.81</v>
      </c>
      <c r="AL92" s="6"/>
      <c r="AM92" s="4"/>
      <c r="AN92" s="5"/>
      <c r="AO92" s="7"/>
      <c r="AP92" s="33"/>
      <c r="AQ92" s="5"/>
      <c r="AR92" s="5"/>
      <c r="AS92" s="33"/>
      <c r="AT92" s="33"/>
      <c r="AU92" s="29"/>
      <c r="AV92" s="33"/>
      <c r="AW92" s="8"/>
      <c r="AX92" s="8"/>
      <c r="AY92" s="33"/>
      <c r="AZ92" s="33"/>
      <c r="BA92" s="8"/>
      <c r="BB92" s="8"/>
      <c r="BC92" s="5"/>
      <c r="BD92" s="33"/>
      <c r="BE92" s="8"/>
      <c r="BF92" s="8"/>
      <c r="BG92" s="33"/>
      <c r="BH92" s="8"/>
      <c r="BI92" s="178">
        <v>0</v>
      </c>
      <c r="BJ92" s="204">
        <v>580568.80000000005</v>
      </c>
      <c r="BK92" s="204">
        <v>116704.71</v>
      </c>
      <c r="BL92" s="179">
        <f t="shared" si="7"/>
        <v>697273.51</v>
      </c>
      <c r="BM92" s="3"/>
      <c r="BN92" s="3"/>
      <c r="BO92" s="2">
        <v>44742</v>
      </c>
      <c r="BP92" s="18">
        <v>44861</v>
      </c>
      <c r="BQ92" s="3"/>
      <c r="BR92" s="4"/>
      <c r="BS92" s="5">
        <v>44742</v>
      </c>
      <c r="BT92" s="194"/>
      <c r="BU92" s="194"/>
      <c r="BV92" s="194"/>
      <c r="BW92" s="18"/>
      <c r="BX92" s="18"/>
      <c r="BY92" s="3"/>
      <c r="BZ92" s="185"/>
      <c r="CA92" s="185"/>
      <c r="CB92" s="185"/>
      <c r="CC92" s="185"/>
      <c r="CD92" s="185"/>
      <c r="CE92" s="185"/>
    </row>
    <row r="93" spans="1:83" x14ac:dyDescent="0.25">
      <c r="A93" s="260"/>
      <c r="B93" s="260"/>
      <c r="C93" s="260"/>
      <c r="D93" s="260"/>
      <c r="E93" s="260"/>
      <c r="F93" s="260"/>
      <c r="G93" s="260"/>
      <c r="H93" s="260"/>
      <c r="I93" s="260"/>
      <c r="J93" s="260"/>
      <c r="K93" s="260"/>
      <c r="L93" s="260"/>
      <c r="M93" s="260"/>
      <c r="N93" s="260"/>
      <c r="O93" s="260"/>
      <c r="P93" s="260"/>
      <c r="Q93" s="260"/>
      <c r="R93" s="260"/>
      <c r="S93" s="260"/>
      <c r="T93" s="260"/>
      <c r="U93" s="260"/>
      <c r="V93" s="260"/>
      <c r="W93" s="260"/>
      <c r="X93" s="264"/>
      <c r="Y93" s="260"/>
      <c r="Z93" s="260"/>
      <c r="AA93" s="260"/>
      <c r="AB93" s="263"/>
      <c r="AC93" s="260"/>
      <c r="AD93" s="263"/>
      <c r="AE93" s="263"/>
      <c r="AF93" s="260"/>
      <c r="AG93" s="260"/>
      <c r="AH93" s="260"/>
      <c r="AI93" s="264"/>
      <c r="AJ93" s="264"/>
      <c r="AK93" s="264"/>
      <c r="AL93" s="6"/>
      <c r="AM93" s="4"/>
      <c r="AN93" s="5"/>
      <c r="AO93" s="7"/>
      <c r="AP93" s="33"/>
      <c r="AQ93" s="5"/>
      <c r="AR93" s="5"/>
      <c r="AS93" s="33"/>
      <c r="AT93" s="33"/>
      <c r="AU93" s="29"/>
      <c r="AV93" s="33"/>
      <c r="AW93" s="8"/>
      <c r="AX93" s="8"/>
      <c r="AY93" s="33"/>
      <c r="AZ93" s="33"/>
      <c r="BA93" s="8"/>
      <c r="BB93" s="8"/>
      <c r="BC93" s="5"/>
      <c r="BD93" s="33"/>
      <c r="BE93" s="8"/>
      <c r="BF93" s="8"/>
      <c r="BG93" s="33"/>
      <c r="BH93" s="8"/>
      <c r="BI93" s="178">
        <v>0</v>
      </c>
      <c r="BJ93" s="204"/>
      <c r="BK93" s="204"/>
      <c r="BL93" s="179">
        <f t="shared" si="7"/>
        <v>0</v>
      </c>
      <c r="BM93" s="3"/>
      <c r="BN93" s="3"/>
      <c r="BO93" s="2"/>
      <c r="BP93" s="18"/>
      <c r="BQ93" s="3"/>
      <c r="BR93" s="4"/>
      <c r="BS93" s="5"/>
      <c r="BT93" s="194"/>
      <c r="BU93" s="194"/>
      <c r="BV93" s="194"/>
      <c r="BW93" s="18"/>
      <c r="BX93" s="18"/>
      <c r="BY93" s="3"/>
      <c r="BZ93" s="185"/>
      <c r="CA93" s="185"/>
      <c r="CB93" s="185"/>
      <c r="CC93" s="185"/>
      <c r="CD93" s="185"/>
      <c r="CE93" s="185"/>
    </row>
    <row r="94" spans="1:83" ht="25.5" x14ac:dyDescent="0.25">
      <c r="A94" s="260"/>
      <c r="B94" s="260"/>
      <c r="C94" s="260"/>
      <c r="D94" s="260"/>
      <c r="E94" s="260"/>
      <c r="F94" s="260"/>
      <c r="G94" s="260"/>
      <c r="H94" s="260"/>
      <c r="I94" s="260"/>
      <c r="J94" s="260"/>
      <c r="K94" s="260"/>
      <c r="L94" s="260"/>
      <c r="M94" s="260"/>
      <c r="N94" s="260"/>
      <c r="O94" s="260"/>
      <c r="P94" s="260"/>
      <c r="Q94" s="260"/>
      <c r="R94" s="260"/>
      <c r="S94" s="260"/>
      <c r="T94" s="260"/>
      <c r="U94" s="260"/>
      <c r="V94" s="260"/>
      <c r="W94" s="260"/>
      <c r="X94" s="264"/>
      <c r="Y94" s="260"/>
      <c r="Z94" s="260"/>
      <c r="AA94" s="260"/>
      <c r="AB94" s="263"/>
      <c r="AC94" s="260"/>
      <c r="AD94" s="263"/>
      <c r="AE94" s="263"/>
      <c r="AF94" s="260"/>
      <c r="AG94" s="260"/>
      <c r="AH94" s="260"/>
      <c r="AI94" s="264"/>
      <c r="AJ94" s="264"/>
      <c r="AK94" s="264"/>
      <c r="AL94" s="6" t="s">
        <v>182</v>
      </c>
      <c r="AM94" s="4" t="s">
        <v>318</v>
      </c>
      <c r="AN94" s="5">
        <v>44861</v>
      </c>
      <c r="AO94" s="7">
        <v>13412</v>
      </c>
      <c r="AP94" s="33" t="s">
        <v>212</v>
      </c>
      <c r="AQ94" s="5"/>
      <c r="AR94" s="5"/>
      <c r="AS94" s="33"/>
      <c r="AT94" s="33"/>
      <c r="AU94" s="29"/>
      <c r="AV94" s="33"/>
      <c r="AW94" s="8"/>
      <c r="AX94" s="8"/>
      <c r="AY94" s="33"/>
      <c r="AZ94" s="33"/>
      <c r="BA94" s="8"/>
      <c r="BB94" s="8"/>
      <c r="BC94" s="5"/>
      <c r="BD94" s="33"/>
      <c r="BE94" s="8"/>
      <c r="BF94" s="8"/>
      <c r="BG94" s="33"/>
      <c r="BH94" s="8"/>
      <c r="BI94" s="178">
        <f t="shared" ref="BI94:BI98" si="8">$AK$92+AW94-AX94</f>
        <v>1081064.81</v>
      </c>
      <c r="BJ94" s="204"/>
      <c r="BK94" s="204"/>
      <c r="BL94" s="179">
        <f t="shared" si="7"/>
        <v>0</v>
      </c>
      <c r="BM94" s="3"/>
      <c r="BN94" s="3"/>
      <c r="BO94" s="2">
        <v>44862</v>
      </c>
      <c r="BP94" s="18">
        <v>44981</v>
      </c>
      <c r="BQ94" s="3"/>
      <c r="BR94" s="4"/>
      <c r="BS94" s="5"/>
      <c r="BT94" s="194"/>
      <c r="BU94" s="194"/>
      <c r="BV94" s="194"/>
      <c r="BW94" s="18"/>
      <c r="BX94" s="18"/>
      <c r="BY94" s="3"/>
      <c r="BZ94" s="185"/>
      <c r="CA94" s="185"/>
      <c r="CB94" s="185"/>
      <c r="CC94" s="185"/>
      <c r="CD94" s="185"/>
      <c r="CE94" s="185"/>
    </row>
    <row r="95" spans="1:83" ht="25.5" x14ac:dyDescent="0.25">
      <c r="A95" s="260"/>
      <c r="B95" s="260"/>
      <c r="C95" s="260"/>
      <c r="D95" s="260"/>
      <c r="E95" s="260"/>
      <c r="F95" s="260"/>
      <c r="G95" s="260"/>
      <c r="H95" s="260"/>
      <c r="I95" s="260"/>
      <c r="J95" s="260"/>
      <c r="K95" s="260"/>
      <c r="L95" s="260"/>
      <c r="M95" s="260"/>
      <c r="N95" s="260"/>
      <c r="O95" s="260"/>
      <c r="P95" s="260"/>
      <c r="Q95" s="260"/>
      <c r="R95" s="260"/>
      <c r="S95" s="260"/>
      <c r="T95" s="260"/>
      <c r="U95" s="260"/>
      <c r="V95" s="260"/>
      <c r="W95" s="260"/>
      <c r="X95" s="264"/>
      <c r="Y95" s="260"/>
      <c r="Z95" s="260"/>
      <c r="AA95" s="260"/>
      <c r="AB95" s="263"/>
      <c r="AC95" s="260"/>
      <c r="AD95" s="263"/>
      <c r="AE95" s="263"/>
      <c r="AF95" s="260"/>
      <c r="AG95" s="260"/>
      <c r="AH95" s="260"/>
      <c r="AI95" s="264"/>
      <c r="AJ95" s="264"/>
      <c r="AK95" s="264"/>
      <c r="AL95" s="6" t="s">
        <v>182</v>
      </c>
      <c r="AM95" s="4" t="s">
        <v>319</v>
      </c>
      <c r="AN95" s="5">
        <v>44985</v>
      </c>
      <c r="AO95" s="7">
        <v>13469</v>
      </c>
      <c r="AP95" s="33" t="s">
        <v>212</v>
      </c>
      <c r="AQ95" s="5"/>
      <c r="AR95" s="5"/>
      <c r="AS95" s="33"/>
      <c r="AT95" s="33"/>
      <c r="AU95" s="29"/>
      <c r="AV95" s="33"/>
      <c r="AW95" s="8"/>
      <c r="AX95" s="8"/>
      <c r="AY95" s="33"/>
      <c r="AZ95" s="33"/>
      <c r="BA95" s="8"/>
      <c r="BB95" s="8"/>
      <c r="BC95" s="5"/>
      <c r="BD95" s="33"/>
      <c r="BE95" s="8"/>
      <c r="BF95" s="8"/>
      <c r="BG95" s="33"/>
      <c r="BH95" s="8"/>
      <c r="BI95" s="178">
        <f t="shared" si="8"/>
        <v>1081064.81</v>
      </c>
      <c r="BJ95" s="204"/>
      <c r="BK95" s="204"/>
      <c r="BL95" s="179">
        <f t="shared" si="7"/>
        <v>0</v>
      </c>
      <c r="BM95" s="3"/>
      <c r="BN95" s="3"/>
      <c r="BO95" s="2"/>
      <c r="BP95" s="18"/>
      <c r="BQ95" s="3"/>
      <c r="BR95" s="4"/>
      <c r="BS95" s="5"/>
      <c r="BT95" s="194"/>
      <c r="BU95" s="194"/>
      <c r="BV95" s="194"/>
      <c r="BW95" s="18"/>
      <c r="BX95" s="18"/>
      <c r="BY95" s="3"/>
      <c r="BZ95" s="185"/>
      <c r="CA95" s="185"/>
      <c r="CB95" s="185"/>
      <c r="CC95" s="185"/>
      <c r="CD95" s="185"/>
      <c r="CE95" s="185"/>
    </row>
    <row r="96" spans="1:83" s="40" customFormat="1" ht="25.5" x14ac:dyDescent="0.25">
      <c r="A96" s="260"/>
      <c r="B96" s="260"/>
      <c r="C96" s="260"/>
      <c r="D96" s="260"/>
      <c r="E96" s="260"/>
      <c r="F96" s="260"/>
      <c r="G96" s="260"/>
      <c r="H96" s="260"/>
      <c r="I96" s="260"/>
      <c r="J96" s="260"/>
      <c r="K96" s="260"/>
      <c r="L96" s="260"/>
      <c r="M96" s="260"/>
      <c r="N96" s="260"/>
      <c r="O96" s="260"/>
      <c r="P96" s="260"/>
      <c r="Q96" s="260"/>
      <c r="R96" s="260"/>
      <c r="S96" s="260"/>
      <c r="T96" s="260"/>
      <c r="U96" s="260"/>
      <c r="V96" s="260"/>
      <c r="W96" s="260"/>
      <c r="X96" s="264"/>
      <c r="Y96" s="260"/>
      <c r="Z96" s="260"/>
      <c r="AA96" s="260"/>
      <c r="AB96" s="263"/>
      <c r="AC96" s="260"/>
      <c r="AD96" s="263"/>
      <c r="AE96" s="263"/>
      <c r="AF96" s="260"/>
      <c r="AG96" s="260"/>
      <c r="AH96" s="260"/>
      <c r="AI96" s="264"/>
      <c r="AJ96" s="264"/>
      <c r="AK96" s="264"/>
      <c r="AL96" s="6" t="s">
        <v>320</v>
      </c>
      <c r="AM96" s="4" t="s">
        <v>321</v>
      </c>
      <c r="AN96" s="5">
        <v>44644</v>
      </c>
      <c r="AO96" s="7"/>
      <c r="AP96" s="33" t="s">
        <v>295</v>
      </c>
      <c r="AQ96" s="5"/>
      <c r="AR96" s="5"/>
      <c r="AS96" s="33"/>
      <c r="AT96" s="33"/>
      <c r="AU96" s="29"/>
      <c r="AV96" s="33"/>
      <c r="AW96" s="8">
        <v>226531.13</v>
      </c>
      <c r="AX96" s="8">
        <v>10300.5</v>
      </c>
      <c r="AY96" s="33"/>
      <c r="AZ96" s="33"/>
      <c r="BA96" s="8"/>
      <c r="BB96" s="8"/>
      <c r="BC96" s="5"/>
      <c r="BD96" s="33"/>
      <c r="BE96" s="8"/>
      <c r="BF96" s="8"/>
      <c r="BG96" s="33"/>
      <c r="BH96" s="8"/>
      <c r="BI96" s="178">
        <f t="shared" si="8"/>
        <v>1297295.44</v>
      </c>
      <c r="BJ96" s="204"/>
      <c r="BK96" s="204"/>
      <c r="BL96" s="179">
        <f t="shared" si="7"/>
        <v>0</v>
      </c>
      <c r="BM96" s="3"/>
      <c r="BN96" s="3"/>
      <c r="BO96" s="2"/>
      <c r="BP96" s="18"/>
      <c r="BQ96" s="3"/>
      <c r="BR96" s="4"/>
      <c r="BS96" s="5"/>
      <c r="BT96" s="194"/>
      <c r="BU96" s="194"/>
      <c r="BV96" s="194"/>
      <c r="BW96" s="18"/>
      <c r="BX96" s="18"/>
      <c r="BY96" s="3"/>
      <c r="BZ96" s="185"/>
      <c r="CA96" s="185"/>
      <c r="CB96" s="185"/>
      <c r="CC96" s="185"/>
      <c r="CD96" s="185"/>
      <c r="CE96" s="185"/>
    </row>
    <row r="97" spans="1:221" ht="25.5" x14ac:dyDescent="0.25">
      <c r="A97" s="260"/>
      <c r="B97" s="260"/>
      <c r="C97" s="260"/>
      <c r="D97" s="260"/>
      <c r="E97" s="260"/>
      <c r="F97" s="260"/>
      <c r="G97" s="260"/>
      <c r="H97" s="260"/>
      <c r="I97" s="260"/>
      <c r="J97" s="260"/>
      <c r="K97" s="260"/>
      <c r="L97" s="260"/>
      <c r="M97" s="260"/>
      <c r="N97" s="260"/>
      <c r="O97" s="260"/>
      <c r="P97" s="260"/>
      <c r="Q97" s="260"/>
      <c r="R97" s="260"/>
      <c r="S97" s="260"/>
      <c r="T97" s="260"/>
      <c r="U97" s="260"/>
      <c r="V97" s="260"/>
      <c r="W97" s="260"/>
      <c r="X97" s="264"/>
      <c r="Y97" s="260"/>
      <c r="Z97" s="260"/>
      <c r="AA97" s="260"/>
      <c r="AB97" s="263"/>
      <c r="AC97" s="260"/>
      <c r="AD97" s="263"/>
      <c r="AE97" s="263"/>
      <c r="AF97" s="260"/>
      <c r="AG97" s="260"/>
      <c r="AH97" s="260"/>
      <c r="AI97" s="264"/>
      <c r="AJ97" s="264"/>
      <c r="AK97" s="264"/>
      <c r="AL97" s="6" t="s">
        <v>322</v>
      </c>
      <c r="AM97" s="4" t="s">
        <v>323</v>
      </c>
      <c r="AN97" s="5">
        <v>45134</v>
      </c>
      <c r="AO97" s="7">
        <v>13595</v>
      </c>
      <c r="AP97" s="33" t="s">
        <v>212</v>
      </c>
      <c r="AQ97" s="5"/>
      <c r="AR97" s="5"/>
      <c r="AS97" s="33"/>
      <c r="AT97" s="33"/>
      <c r="AU97" s="29"/>
      <c r="AV97" s="33"/>
      <c r="AW97" s="8"/>
      <c r="AX97" s="8"/>
      <c r="AY97" s="33"/>
      <c r="AZ97" s="33"/>
      <c r="BA97" s="8"/>
      <c r="BB97" s="8"/>
      <c r="BC97" s="5"/>
      <c r="BD97" s="33"/>
      <c r="BE97" s="8"/>
      <c r="BF97" s="8"/>
      <c r="BG97" s="33"/>
      <c r="BH97" s="8"/>
      <c r="BI97" s="178">
        <f t="shared" si="8"/>
        <v>1081064.81</v>
      </c>
      <c r="BJ97" s="204"/>
      <c r="BK97" s="204"/>
      <c r="BL97" s="179">
        <f t="shared" si="7"/>
        <v>0</v>
      </c>
      <c r="BM97" s="3"/>
      <c r="BN97" s="3"/>
      <c r="BO97" s="2"/>
      <c r="BP97" s="18"/>
      <c r="BQ97" s="3"/>
      <c r="BR97" s="4"/>
      <c r="BS97" s="5"/>
      <c r="BT97" s="194"/>
      <c r="BU97" s="194"/>
      <c r="BV97" s="194"/>
      <c r="BW97" s="18"/>
      <c r="BX97" s="18"/>
      <c r="BY97" s="3"/>
      <c r="BZ97" s="185"/>
      <c r="CA97" s="185"/>
      <c r="CB97" s="185"/>
      <c r="CC97" s="185"/>
      <c r="CD97" s="185"/>
      <c r="CE97" s="185"/>
    </row>
    <row r="98" spans="1:221" ht="25.5" x14ac:dyDescent="0.25">
      <c r="A98" s="260"/>
      <c r="B98" s="260"/>
      <c r="C98" s="260"/>
      <c r="D98" s="260"/>
      <c r="E98" s="260"/>
      <c r="F98" s="260"/>
      <c r="G98" s="260"/>
      <c r="H98" s="260"/>
      <c r="I98" s="260"/>
      <c r="J98" s="260"/>
      <c r="K98" s="260"/>
      <c r="L98" s="260"/>
      <c r="M98" s="260"/>
      <c r="N98" s="260"/>
      <c r="O98" s="260"/>
      <c r="P98" s="260"/>
      <c r="Q98" s="260"/>
      <c r="R98" s="260"/>
      <c r="S98" s="260"/>
      <c r="T98" s="260"/>
      <c r="U98" s="260"/>
      <c r="V98" s="260"/>
      <c r="W98" s="260"/>
      <c r="X98" s="264"/>
      <c r="Y98" s="260"/>
      <c r="Z98" s="260"/>
      <c r="AA98" s="260"/>
      <c r="AB98" s="263"/>
      <c r="AC98" s="260"/>
      <c r="AD98" s="263"/>
      <c r="AE98" s="263"/>
      <c r="AF98" s="260"/>
      <c r="AG98" s="260"/>
      <c r="AH98" s="260"/>
      <c r="AI98" s="264"/>
      <c r="AJ98" s="264"/>
      <c r="AK98" s="264"/>
      <c r="AL98" s="6" t="s">
        <v>322</v>
      </c>
      <c r="AM98" s="4" t="s">
        <v>324</v>
      </c>
      <c r="AN98" s="5">
        <v>45225</v>
      </c>
      <c r="AO98" s="7">
        <v>13650</v>
      </c>
      <c r="AP98" s="33" t="s">
        <v>212</v>
      </c>
      <c r="AQ98" s="5"/>
      <c r="AR98" s="5"/>
      <c r="AS98" s="33"/>
      <c r="AT98" s="33"/>
      <c r="AU98" s="29"/>
      <c r="AV98" s="33"/>
      <c r="AW98" s="8"/>
      <c r="AX98" s="8"/>
      <c r="AY98" s="33"/>
      <c r="AZ98" s="33"/>
      <c r="BA98" s="8"/>
      <c r="BB98" s="8"/>
      <c r="BC98" s="5"/>
      <c r="BD98" s="33"/>
      <c r="BE98" s="8"/>
      <c r="BF98" s="8"/>
      <c r="BG98" s="33"/>
      <c r="BH98" s="8"/>
      <c r="BI98" s="178">
        <f t="shared" si="8"/>
        <v>1081064.81</v>
      </c>
      <c r="BJ98" s="204"/>
      <c r="BK98" s="204"/>
      <c r="BL98" s="179">
        <f t="shared" si="7"/>
        <v>0</v>
      </c>
      <c r="BM98" s="3"/>
      <c r="BN98" s="3"/>
      <c r="BO98" s="2"/>
      <c r="BP98" s="18"/>
      <c r="BQ98" s="3"/>
      <c r="BR98" s="4"/>
      <c r="BS98" s="5"/>
      <c r="BT98" s="194"/>
      <c r="BU98" s="194"/>
      <c r="BV98" s="194"/>
      <c r="BW98" s="18"/>
      <c r="BX98" s="18"/>
      <c r="BY98" s="3"/>
      <c r="BZ98" s="185"/>
      <c r="CA98" s="185"/>
      <c r="CB98" s="185"/>
      <c r="CC98" s="185"/>
      <c r="CD98" s="185"/>
      <c r="CE98" s="185"/>
    </row>
    <row r="99" spans="1:221" x14ac:dyDescent="0.25">
      <c r="A99" s="260">
        <v>7</v>
      </c>
      <c r="B99" s="260" t="s">
        <v>311</v>
      </c>
      <c r="C99" s="260" t="s">
        <v>312</v>
      </c>
      <c r="D99" s="260" t="s">
        <v>298</v>
      </c>
      <c r="E99" s="260" t="s">
        <v>204</v>
      </c>
      <c r="F99" s="260" t="s">
        <v>328</v>
      </c>
      <c r="G99" s="260">
        <v>13149</v>
      </c>
      <c r="H99" s="260"/>
      <c r="I99" s="260"/>
      <c r="J99" s="260"/>
      <c r="K99" s="260"/>
      <c r="L99" s="260"/>
      <c r="M99" s="260"/>
      <c r="N99" s="260"/>
      <c r="O99" s="260"/>
      <c r="P99" s="260"/>
      <c r="Q99" s="260"/>
      <c r="R99" s="260"/>
      <c r="S99" s="260"/>
      <c r="T99" s="260"/>
      <c r="U99" s="260"/>
      <c r="V99" s="260"/>
      <c r="W99" s="260"/>
      <c r="X99" s="264"/>
      <c r="Y99" s="260" t="s">
        <v>325</v>
      </c>
      <c r="Z99" s="260" t="s">
        <v>326</v>
      </c>
      <c r="AA99" s="260" t="s">
        <v>327</v>
      </c>
      <c r="AB99" s="263">
        <v>44719</v>
      </c>
      <c r="AC99" s="260">
        <v>13303</v>
      </c>
      <c r="AD99" s="263">
        <v>44719</v>
      </c>
      <c r="AE99" s="263">
        <v>44838</v>
      </c>
      <c r="AF99" s="260" t="s">
        <v>209</v>
      </c>
      <c r="AG99" s="260" t="s">
        <v>210</v>
      </c>
      <c r="AH99" s="260" t="s">
        <v>317</v>
      </c>
      <c r="AI99" s="264">
        <v>540900.75</v>
      </c>
      <c r="AJ99" s="264">
        <v>0</v>
      </c>
      <c r="AK99" s="264">
        <f>AI99+AJ99</f>
        <v>540900.75</v>
      </c>
      <c r="AL99" s="33"/>
      <c r="AM99" s="33"/>
      <c r="AN99" s="5"/>
      <c r="AO99" s="33"/>
      <c r="AP99" s="33"/>
      <c r="AQ99" s="5"/>
      <c r="AR99" s="5"/>
      <c r="AS99" s="33"/>
      <c r="AT99" s="33"/>
      <c r="AU99" s="29"/>
      <c r="AV99" s="33"/>
      <c r="AW99" s="8"/>
      <c r="AX99" s="8"/>
      <c r="AY99" s="33"/>
      <c r="AZ99" s="33"/>
      <c r="BA99" s="8"/>
      <c r="BB99" s="8"/>
      <c r="BC99" s="5"/>
      <c r="BD99" s="33"/>
      <c r="BE99" s="8"/>
      <c r="BF99" s="8"/>
      <c r="BG99" s="33"/>
      <c r="BH99" s="8"/>
      <c r="BI99" s="178">
        <v>0</v>
      </c>
      <c r="BJ99" s="204">
        <v>709869.44</v>
      </c>
      <c r="BK99" s="204">
        <v>40472.15</v>
      </c>
      <c r="BL99" s="179">
        <f t="shared" si="7"/>
        <v>750341.59</v>
      </c>
      <c r="BM99" s="3"/>
      <c r="BN99" s="3"/>
      <c r="BO99" s="2">
        <v>44743</v>
      </c>
      <c r="BP99" s="18">
        <v>44892</v>
      </c>
      <c r="BQ99" s="3"/>
      <c r="BR99" s="4"/>
      <c r="BS99" s="5">
        <v>44743</v>
      </c>
      <c r="BT99" s="194"/>
      <c r="BU99" s="194"/>
      <c r="BV99" s="194"/>
      <c r="BW99" s="18"/>
      <c r="BX99" s="18"/>
      <c r="BY99" s="3"/>
      <c r="BZ99" s="185"/>
      <c r="CA99" s="185"/>
      <c r="CB99" s="185"/>
      <c r="CC99" s="185"/>
      <c r="CD99" s="185"/>
      <c r="CE99" s="185"/>
    </row>
    <row r="100" spans="1:221" ht="25.5" x14ac:dyDescent="0.25">
      <c r="A100" s="260"/>
      <c r="B100" s="260"/>
      <c r="C100" s="260"/>
      <c r="D100" s="260"/>
      <c r="E100" s="260"/>
      <c r="F100" s="260"/>
      <c r="G100" s="260"/>
      <c r="H100" s="260"/>
      <c r="I100" s="260"/>
      <c r="J100" s="260"/>
      <c r="K100" s="260"/>
      <c r="L100" s="260"/>
      <c r="M100" s="260"/>
      <c r="N100" s="260"/>
      <c r="O100" s="260"/>
      <c r="P100" s="260"/>
      <c r="Q100" s="260"/>
      <c r="R100" s="260"/>
      <c r="S100" s="260"/>
      <c r="T100" s="260"/>
      <c r="U100" s="260"/>
      <c r="V100" s="260"/>
      <c r="W100" s="260"/>
      <c r="X100" s="264"/>
      <c r="Y100" s="260"/>
      <c r="Z100" s="260"/>
      <c r="AA100" s="260"/>
      <c r="AB100" s="263"/>
      <c r="AC100" s="260"/>
      <c r="AD100" s="263"/>
      <c r="AE100" s="263"/>
      <c r="AF100" s="260"/>
      <c r="AG100" s="260"/>
      <c r="AH100" s="260"/>
      <c r="AI100" s="264"/>
      <c r="AJ100" s="264"/>
      <c r="AK100" s="264"/>
      <c r="AL100" s="33" t="s">
        <v>322</v>
      </c>
      <c r="AM100" s="33" t="s">
        <v>329</v>
      </c>
      <c r="AN100" s="5">
        <v>44838</v>
      </c>
      <c r="AO100" s="33">
        <v>13398</v>
      </c>
      <c r="AP100" s="33" t="s">
        <v>212</v>
      </c>
      <c r="AQ100" s="5">
        <v>44839</v>
      </c>
      <c r="AR100" s="5">
        <v>44958</v>
      </c>
      <c r="AS100" s="33"/>
      <c r="AT100" s="33"/>
      <c r="AU100" s="29"/>
      <c r="AV100" s="33"/>
      <c r="AW100" s="8"/>
      <c r="AX100" s="8"/>
      <c r="AY100" s="33"/>
      <c r="AZ100" s="33"/>
      <c r="BA100" s="8"/>
      <c r="BB100" s="8"/>
      <c r="BC100" s="5"/>
      <c r="BD100" s="33"/>
      <c r="BE100" s="8"/>
      <c r="BF100" s="8"/>
      <c r="BG100" s="33"/>
      <c r="BH100" s="8"/>
      <c r="BI100" s="178">
        <f t="shared" ref="BI100:BI107" si="9">$AK$99+AW100-AX100</f>
        <v>540900.75</v>
      </c>
      <c r="BJ100" s="204"/>
      <c r="BK100" s="204"/>
      <c r="BL100" s="179">
        <f t="shared" si="7"/>
        <v>0</v>
      </c>
      <c r="BM100" s="3"/>
      <c r="BN100" s="3"/>
      <c r="BO100" s="2"/>
      <c r="BP100" s="18"/>
      <c r="BQ100" s="3"/>
      <c r="BR100" s="4"/>
      <c r="BS100" s="5"/>
      <c r="BT100" s="194"/>
      <c r="BU100" s="194"/>
      <c r="BV100" s="194"/>
      <c r="BW100" s="18"/>
      <c r="BX100" s="18"/>
      <c r="BY100" s="3"/>
      <c r="BZ100" s="185"/>
      <c r="CA100" s="185"/>
      <c r="CB100" s="185"/>
      <c r="CC100" s="185"/>
      <c r="CD100" s="185"/>
      <c r="CE100" s="185"/>
    </row>
    <row r="101" spans="1:221" ht="25.5" x14ac:dyDescent="0.25">
      <c r="A101" s="260"/>
      <c r="B101" s="260"/>
      <c r="C101" s="260"/>
      <c r="D101" s="260"/>
      <c r="E101" s="260"/>
      <c r="F101" s="260"/>
      <c r="G101" s="260"/>
      <c r="H101" s="260"/>
      <c r="I101" s="260"/>
      <c r="J101" s="260"/>
      <c r="K101" s="260"/>
      <c r="L101" s="260"/>
      <c r="M101" s="260"/>
      <c r="N101" s="260"/>
      <c r="O101" s="260"/>
      <c r="P101" s="260"/>
      <c r="Q101" s="260"/>
      <c r="R101" s="260"/>
      <c r="S101" s="260"/>
      <c r="T101" s="260"/>
      <c r="U101" s="260"/>
      <c r="V101" s="260"/>
      <c r="W101" s="260"/>
      <c r="X101" s="264"/>
      <c r="Y101" s="260"/>
      <c r="Z101" s="260"/>
      <c r="AA101" s="260"/>
      <c r="AB101" s="263"/>
      <c r="AC101" s="260"/>
      <c r="AD101" s="263"/>
      <c r="AE101" s="263"/>
      <c r="AF101" s="260"/>
      <c r="AG101" s="260"/>
      <c r="AH101" s="260"/>
      <c r="AI101" s="264"/>
      <c r="AJ101" s="264"/>
      <c r="AK101" s="264"/>
      <c r="AL101" s="33" t="s">
        <v>338</v>
      </c>
      <c r="AM101" s="33" t="s">
        <v>330</v>
      </c>
      <c r="AN101" s="5"/>
      <c r="AO101" s="33"/>
      <c r="AP101" s="33" t="s">
        <v>339</v>
      </c>
      <c r="AQ101" s="5"/>
      <c r="AR101" s="5"/>
      <c r="AS101" s="33"/>
      <c r="AT101" s="33"/>
      <c r="AU101" s="29"/>
      <c r="AV101" s="33"/>
      <c r="AW101" s="8"/>
      <c r="AX101" s="8"/>
      <c r="AY101" s="33"/>
      <c r="AZ101" s="33"/>
      <c r="BA101" s="8"/>
      <c r="BB101" s="8"/>
      <c r="BC101" s="5"/>
      <c r="BD101" s="33"/>
      <c r="BE101" s="8"/>
      <c r="BF101" s="8">
        <v>44868</v>
      </c>
      <c r="BG101" s="33"/>
      <c r="BH101" s="8">
        <v>62041.32</v>
      </c>
      <c r="BI101" s="178">
        <f t="shared" si="9"/>
        <v>540900.75</v>
      </c>
      <c r="BJ101" s="204"/>
      <c r="BK101" s="204"/>
      <c r="BL101" s="179">
        <f t="shared" si="7"/>
        <v>0</v>
      </c>
      <c r="BM101" s="3"/>
      <c r="BN101" s="3"/>
      <c r="BO101" s="2"/>
      <c r="BP101" s="18"/>
      <c r="BQ101" s="3"/>
      <c r="BR101" s="4"/>
      <c r="BS101" s="5"/>
      <c r="BT101" s="194"/>
      <c r="BU101" s="194"/>
      <c r="BV101" s="194"/>
      <c r="BW101" s="18"/>
      <c r="BX101" s="18"/>
      <c r="BY101" s="3"/>
      <c r="BZ101" s="185"/>
      <c r="CA101" s="185"/>
      <c r="CB101" s="185"/>
      <c r="CC101" s="185"/>
      <c r="CD101" s="185"/>
      <c r="CE101" s="185"/>
      <c r="CR101" s="183"/>
      <c r="CS101" s="183"/>
      <c r="CT101" s="183"/>
      <c r="CU101" s="183"/>
      <c r="CV101" s="183"/>
      <c r="CW101" s="183"/>
      <c r="CX101" s="183"/>
      <c r="CY101" s="183"/>
      <c r="CZ101" s="183"/>
      <c r="DA101" s="183"/>
      <c r="DB101" s="183"/>
      <c r="DC101" s="183"/>
      <c r="DD101" s="183"/>
      <c r="DE101" s="183"/>
      <c r="DF101" s="183"/>
      <c r="DG101" s="183"/>
      <c r="DH101" s="183"/>
      <c r="DI101" s="183"/>
      <c r="DJ101" s="183"/>
      <c r="DK101" s="183"/>
      <c r="DL101" s="183"/>
      <c r="DM101" s="183"/>
      <c r="DN101" s="183"/>
      <c r="DO101" s="183"/>
      <c r="DP101" s="183"/>
      <c r="DQ101" s="183"/>
      <c r="DR101" s="183"/>
      <c r="DS101" s="183"/>
      <c r="DT101" s="183"/>
      <c r="DU101" s="183"/>
      <c r="DV101" s="183"/>
      <c r="DW101" s="183"/>
      <c r="DX101" s="183"/>
      <c r="DY101" s="183"/>
      <c r="DZ101" s="183"/>
      <c r="EA101" s="183"/>
      <c r="EB101" s="183"/>
      <c r="EC101" s="183"/>
      <c r="ED101" s="183"/>
      <c r="EE101" s="183"/>
      <c r="EF101" s="183"/>
      <c r="EG101" s="183"/>
      <c r="EH101" s="183"/>
      <c r="EI101" s="183"/>
      <c r="EJ101" s="189"/>
      <c r="EK101" s="189"/>
      <c r="EL101" s="189"/>
      <c r="EM101" s="189"/>
      <c r="EN101" s="189"/>
      <c r="EO101" s="189"/>
      <c r="EP101" s="189"/>
      <c r="EQ101" s="189"/>
      <c r="ER101" s="189"/>
      <c r="ES101" s="189"/>
      <c r="ET101" s="189"/>
      <c r="EU101" s="189"/>
      <c r="EV101" s="189"/>
      <c r="EW101" s="189"/>
      <c r="EX101" s="189"/>
      <c r="EY101" s="189"/>
      <c r="EZ101" s="189"/>
      <c r="FA101" s="189"/>
      <c r="FB101" s="189"/>
      <c r="FC101" s="189"/>
      <c r="FD101" s="189"/>
      <c r="FE101" s="189"/>
      <c r="FF101" s="189"/>
      <c r="FG101" s="189"/>
      <c r="FH101" s="189"/>
      <c r="FI101" s="189"/>
      <c r="FJ101" s="189"/>
      <c r="FK101" s="189"/>
      <c r="FL101" s="189"/>
      <c r="FM101" s="189"/>
      <c r="FN101" s="189"/>
      <c r="FO101" s="189"/>
      <c r="FP101" s="189"/>
      <c r="FQ101" s="189"/>
      <c r="FR101" s="189"/>
      <c r="FS101" s="189"/>
      <c r="FT101" s="189"/>
      <c r="FU101" s="189"/>
      <c r="FV101" s="189"/>
      <c r="FW101" s="189"/>
      <c r="FX101" s="189"/>
      <c r="FY101" s="189"/>
      <c r="FZ101" s="189"/>
      <c r="GA101" s="189"/>
      <c r="GB101" s="189"/>
      <c r="GC101" s="189"/>
      <c r="GD101" s="189"/>
      <c r="GE101" s="189"/>
      <c r="GF101" s="189"/>
      <c r="GG101" s="189"/>
      <c r="GH101" s="189"/>
      <c r="GI101" s="189"/>
      <c r="GJ101" s="189"/>
      <c r="GK101" s="189"/>
      <c r="GL101" s="189"/>
      <c r="GM101" s="189"/>
      <c r="GN101" s="189"/>
      <c r="GO101" s="189"/>
      <c r="GP101" s="189"/>
      <c r="GQ101" s="189"/>
      <c r="GR101" s="189"/>
      <c r="GS101" s="189"/>
      <c r="GT101" s="189"/>
      <c r="GU101" s="189"/>
      <c r="GV101" s="189"/>
      <c r="GW101" s="189"/>
      <c r="GX101" s="189"/>
      <c r="GY101" s="189"/>
      <c r="GZ101" s="189"/>
      <c r="HA101" s="189"/>
      <c r="HB101" s="189"/>
      <c r="HC101" s="189"/>
      <c r="HD101" s="189"/>
      <c r="HE101" s="189"/>
      <c r="HF101" s="189"/>
      <c r="HG101" s="189"/>
      <c r="HH101" s="189"/>
      <c r="HI101" s="189"/>
      <c r="HJ101" s="189"/>
      <c r="HK101" s="189"/>
      <c r="HL101" s="189"/>
      <c r="HM101" s="189"/>
    </row>
    <row r="102" spans="1:221" ht="25.5" x14ac:dyDescent="0.25">
      <c r="A102" s="260"/>
      <c r="B102" s="260"/>
      <c r="C102" s="260"/>
      <c r="D102" s="260"/>
      <c r="E102" s="260"/>
      <c r="F102" s="260"/>
      <c r="G102" s="260"/>
      <c r="H102" s="260"/>
      <c r="I102" s="260"/>
      <c r="J102" s="260"/>
      <c r="K102" s="260"/>
      <c r="L102" s="260"/>
      <c r="M102" s="260"/>
      <c r="N102" s="260"/>
      <c r="O102" s="260"/>
      <c r="P102" s="260"/>
      <c r="Q102" s="260"/>
      <c r="R102" s="260"/>
      <c r="S102" s="260"/>
      <c r="T102" s="260"/>
      <c r="U102" s="260"/>
      <c r="V102" s="260"/>
      <c r="W102" s="260"/>
      <c r="X102" s="264"/>
      <c r="Y102" s="260"/>
      <c r="Z102" s="260"/>
      <c r="AA102" s="260"/>
      <c r="AB102" s="263"/>
      <c r="AC102" s="260"/>
      <c r="AD102" s="263"/>
      <c r="AE102" s="263"/>
      <c r="AF102" s="260"/>
      <c r="AG102" s="260"/>
      <c r="AH102" s="260"/>
      <c r="AI102" s="264"/>
      <c r="AJ102" s="264"/>
      <c r="AK102" s="264"/>
      <c r="AL102" s="33" t="s">
        <v>269</v>
      </c>
      <c r="AM102" s="33" t="s">
        <v>331</v>
      </c>
      <c r="AN102" s="5">
        <v>44950</v>
      </c>
      <c r="AO102" s="33">
        <v>13483</v>
      </c>
      <c r="AP102" s="33" t="s">
        <v>212</v>
      </c>
      <c r="AQ102" s="5">
        <v>44959</v>
      </c>
      <c r="AR102" s="5">
        <v>45078</v>
      </c>
      <c r="AS102" s="33"/>
      <c r="AT102" s="33"/>
      <c r="AU102" s="29"/>
      <c r="AV102" s="33"/>
      <c r="AW102" s="8"/>
      <c r="AX102" s="8"/>
      <c r="AY102" s="33"/>
      <c r="AZ102" s="33"/>
      <c r="BA102" s="8"/>
      <c r="BB102" s="8"/>
      <c r="BC102" s="5"/>
      <c r="BD102" s="33"/>
      <c r="BE102" s="8"/>
      <c r="BF102" s="8"/>
      <c r="BG102" s="33"/>
      <c r="BH102" s="8"/>
      <c r="BI102" s="178">
        <f t="shared" si="9"/>
        <v>540900.75</v>
      </c>
      <c r="BJ102" s="204"/>
      <c r="BK102" s="204"/>
      <c r="BL102" s="179">
        <f t="shared" si="7"/>
        <v>0</v>
      </c>
      <c r="BM102" s="3"/>
      <c r="BN102" s="3"/>
      <c r="BO102" s="2">
        <v>44953</v>
      </c>
      <c r="BP102" s="18" t="s">
        <v>350</v>
      </c>
      <c r="BQ102" s="3"/>
      <c r="BR102" s="4"/>
      <c r="BS102" s="5"/>
      <c r="BT102" s="194"/>
      <c r="BU102" s="194"/>
      <c r="BV102" s="194"/>
      <c r="BW102" s="18"/>
      <c r="BX102" s="18"/>
      <c r="BY102" s="3"/>
      <c r="BZ102" s="185"/>
      <c r="CA102" s="185"/>
      <c r="CB102" s="185"/>
      <c r="CC102" s="185"/>
      <c r="CD102" s="185"/>
      <c r="CE102" s="185"/>
      <c r="CR102" s="183"/>
      <c r="CS102" s="183"/>
      <c r="CT102" s="183"/>
      <c r="CU102" s="183"/>
      <c r="CV102" s="183"/>
      <c r="CW102" s="183"/>
      <c r="CX102" s="183"/>
      <c r="CY102" s="183"/>
      <c r="CZ102" s="183"/>
      <c r="DA102" s="183"/>
      <c r="DB102" s="183"/>
      <c r="DC102" s="183"/>
      <c r="DD102" s="183"/>
      <c r="DE102" s="183"/>
      <c r="DF102" s="183"/>
      <c r="DG102" s="183"/>
      <c r="DH102" s="183"/>
      <c r="DI102" s="183"/>
      <c r="DJ102" s="183"/>
      <c r="DK102" s="183"/>
      <c r="DL102" s="183"/>
      <c r="DM102" s="183"/>
      <c r="DN102" s="183"/>
      <c r="DO102" s="183"/>
      <c r="DP102" s="183"/>
      <c r="DQ102" s="183"/>
      <c r="DR102" s="183"/>
      <c r="DS102" s="183"/>
      <c r="DT102" s="183"/>
      <c r="DU102" s="183"/>
      <c r="DV102" s="183"/>
      <c r="DW102" s="183"/>
      <c r="DX102" s="183"/>
      <c r="DY102" s="183"/>
      <c r="DZ102" s="183"/>
      <c r="EA102" s="183"/>
      <c r="EB102" s="183"/>
      <c r="EC102" s="183"/>
      <c r="ED102" s="183"/>
      <c r="EE102" s="183"/>
      <c r="EF102" s="183"/>
      <c r="EG102" s="183"/>
      <c r="EH102" s="183"/>
      <c r="EI102" s="183"/>
      <c r="EJ102" s="189"/>
      <c r="EK102" s="189"/>
      <c r="EL102" s="189"/>
      <c r="EM102" s="189"/>
      <c r="EN102" s="189"/>
      <c r="EO102" s="189"/>
      <c r="EP102" s="189"/>
      <c r="EQ102" s="189"/>
      <c r="ER102" s="189"/>
      <c r="ES102" s="189"/>
      <c r="ET102" s="189"/>
      <c r="EU102" s="189"/>
      <c r="EV102" s="189"/>
      <c r="EW102" s="189"/>
      <c r="EX102" s="189"/>
      <c r="EY102" s="189"/>
      <c r="EZ102" s="189"/>
      <c r="FA102" s="189"/>
      <c r="FB102" s="189"/>
      <c r="FC102" s="189"/>
      <c r="FD102" s="189"/>
      <c r="FE102" s="189"/>
      <c r="FF102" s="189"/>
      <c r="FG102" s="189"/>
      <c r="FH102" s="189"/>
      <c r="FI102" s="189"/>
      <c r="FJ102" s="189"/>
      <c r="FK102" s="189"/>
      <c r="FL102" s="189"/>
      <c r="FM102" s="189"/>
      <c r="FN102" s="189"/>
      <c r="FO102" s="189"/>
      <c r="FP102" s="189"/>
      <c r="FQ102" s="189"/>
      <c r="FR102" s="189"/>
      <c r="FS102" s="189"/>
      <c r="FT102" s="189"/>
      <c r="FU102" s="189"/>
      <c r="FV102" s="189"/>
      <c r="FW102" s="189"/>
      <c r="FX102" s="189"/>
      <c r="FY102" s="189"/>
      <c r="FZ102" s="189"/>
      <c r="GA102" s="189"/>
      <c r="GB102" s="189"/>
      <c r="GC102" s="189"/>
      <c r="GD102" s="189"/>
      <c r="GE102" s="189"/>
      <c r="GF102" s="189"/>
      <c r="GG102" s="189"/>
      <c r="GH102" s="189"/>
      <c r="GI102" s="189"/>
      <c r="GJ102" s="189"/>
      <c r="GK102" s="189"/>
      <c r="GL102" s="189"/>
      <c r="GM102" s="189"/>
      <c r="GN102" s="189"/>
      <c r="GO102" s="189"/>
      <c r="GP102" s="189"/>
      <c r="GQ102" s="189"/>
      <c r="GR102" s="189"/>
      <c r="GS102" s="189"/>
      <c r="GT102" s="189"/>
      <c r="GU102" s="189"/>
      <c r="GV102" s="189"/>
      <c r="GW102" s="189"/>
      <c r="GX102" s="189"/>
      <c r="GY102" s="189"/>
      <c r="GZ102" s="189"/>
      <c r="HA102" s="189"/>
      <c r="HB102" s="189"/>
      <c r="HC102" s="189"/>
      <c r="HD102" s="189"/>
      <c r="HE102" s="189"/>
      <c r="HF102" s="189"/>
      <c r="HG102" s="189"/>
      <c r="HH102" s="189"/>
      <c r="HI102" s="189"/>
      <c r="HJ102" s="189"/>
      <c r="HK102" s="189"/>
      <c r="HL102" s="189"/>
      <c r="HM102" s="189"/>
    </row>
    <row r="103" spans="1:221" s="40" customFormat="1" ht="25.5" x14ac:dyDescent="0.25">
      <c r="A103" s="260"/>
      <c r="B103" s="260"/>
      <c r="C103" s="260"/>
      <c r="D103" s="260"/>
      <c r="E103" s="260"/>
      <c r="F103" s="260"/>
      <c r="G103" s="260"/>
      <c r="H103" s="260"/>
      <c r="I103" s="260"/>
      <c r="J103" s="260"/>
      <c r="K103" s="260"/>
      <c r="L103" s="260"/>
      <c r="M103" s="260"/>
      <c r="N103" s="260"/>
      <c r="O103" s="260"/>
      <c r="P103" s="260"/>
      <c r="Q103" s="260"/>
      <c r="R103" s="260"/>
      <c r="S103" s="260"/>
      <c r="T103" s="260"/>
      <c r="U103" s="260"/>
      <c r="V103" s="260"/>
      <c r="W103" s="260"/>
      <c r="X103" s="264"/>
      <c r="Y103" s="260"/>
      <c r="Z103" s="260"/>
      <c r="AA103" s="260"/>
      <c r="AB103" s="263"/>
      <c r="AC103" s="260"/>
      <c r="AD103" s="263"/>
      <c r="AE103" s="263"/>
      <c r="AF103" s="260"/>
      <c r="AG103" s="260"/>
      <c r="AH103" s="260"/>
      <c r="AI103" s="264"/>
      <c r="AJ103" s="264"/>
      <c r="AK103" s="264"/>
      <c r="AL103" s="33" t="s">
        <v>332</v>
      </c>
      <c r="AM103" s="33" t="s">
        <v>333</v>
      </c>
      <c r="AN103" s="5">
        <v>44999</v>
      </c>
      <c r="AO103" s="33">
        <v>13497</v>
      </c>
      <c r="AP103" s="33" t="s">
        <v>295</v>
      </c>
      <c r="AQ103" s="5"/>
      <c r="AR103" s="5"/>
      <c r="AS103" s="33"/>
      <c r="AT103" s="33"/>
      <c r="AU103" s="29"/>
      <c r="AV103" s="33"/>
      <c r="AW103" s="8">
        <v>66145.53</v>
      </c>
      <c r="AX103" s="8"/>
      <c r="AY103" s="33"/>
      <c r="AZ103" s="33"/>
      <c r="BA103" s="8"/>
      <c r="BB103" s="8"/>
      <c r="BC103" s="5"/>
      <c r="BD103" s="33"/>
      <c r="BE103" s="8"/>
      <c r="BF103" s="8"/>
      <c r="BG103" s="33"/>
      <c r="BH103" s="8"/>
      <c r="BI103" s="178">
        <f t="shared" si="9"/>
        <v>607046.28</v>
      </c>
      <c r="BJ103" s="204"/>
      <c r="BK103" s="204"/>
      <c r="BL103" s="179">
        <f t="shared" si="7"/>
        <v>0</v>
      </c>
      <c r="BM103" s="3"/>
      <c r="BN103" s="3"/>
      <c r="BO103" s="2"/>
      <c r="BP103" s="18"/>
      <c r="BQ103" s="3"/>
      <c r="BR103" s="4"/>
      <c r="BS103" s="5"/>
      <c r="BT103" s="194"/>
      <c r="BU103" s="194"/>
      <c r="BV103" s="194"/>
      <c r="BW103" s="18"/>
      <c r="BX103" s="18"/>
      <c r="BY103" s="3"/>
      <c r="BZ103" s="185"/>
      <c r="CA103" s="185"/>
      <c r="CB103" s="185"/>
      <c r="CC103" s="185"/>
      <c r="CD103" s="185"/>
      <c r="CE103" s="185"/>
      <c r="CF103" s="183"/>
      <c r="CG103" s="183"/>
      <c r="CH103" s="183"/>
      <c r="CI103" s="183"/>
      <c r="CJ103" s="183"/>
      <c r="CK103" s="183"/>
      <c r="CL103" s="183"/>
      <c r="CM103" s="183"/>
      <c r="CN103" s="183"/>
      <c r="CO103" s="183"/>
      <c r="CP103" s="183"/>
      <c r="CQ103" s="183"/>
      <c r="CR103" s="183"/>
      <c r="CS103" s="183"/>
      <c r="CT103" s="183"/>
      <c r="CU103" s="183"/>
      <c r="CV103" s="183"/>
      <c r="CW103" s="183"/>
      <c r="CX103" s="183"/>
      <c r="CY103" s="183"/>
      <c r="CZ103" s="183"/>
      <c r="DA103" s="183"/>
      <c r="DB103" s="183"/>
      <c r="DC103" s="183"/>
      <c r="DD103" s="183"/>
      <c r="DE103" s="183"/>
      <c r="DF103" s="183"/>
      <c r="DG103" s="183"/>
      <c r="DH103" s="183"/>
      <c r="DI103" s="183"/>
      <c r="DJ103" s="183"/>
      <c r="DK103" s="183"/>
      <c r="DL103" s="183"/>
      <c r="DM103" s="183"/>
      <c r="DN103" s="183"/>
      <c r="DO103" s="183"/>
      <c r="DP103" s="183"/>
      <c r="DQ103" s="183"/>
      <c r="DR103" s="183"/>
      <c r="DS103" s="183"/>
      <c r="DT103" s="183"/>
      <c r="DU103" s="183"/>
      <c r="DV103" s="183"/>
      <c r="DW103" s="183"/>
      <c r="DX103" s="183"/>
      <c r="DY103" s="183"/>
      <c r="DZ103" s="183"/>
      <c r="EA103" s="183"/>
      <c r="EB103" s="183"/>
      <c r="EC103" s="183"/>
      <c r="ED103" s="183"/>
      <c r="EE103" s="183"/>
      <c r="EF103" s="183"/>
      <c r="EG103" s="183"/>
      <c r="EH103" s="183"/>
      <c r="EI103" s="183"/>
      <c r="EJ103" s="183"/>
      <c r="EK103" s="183"/>
      <c r="EL103" s="183"/>
      <c r="EM103" s="183"/>
      <c r="EN103" s="183"/>
      <c r="EO103" s="183"/>
      <c r="EP103" s="183"/>
      <c r="EQ103" s="183"/>
      <c r="ER103" s="183"/>
      <c r="ES103" s="183"/>
      <c r="ET103" s="183"/>
      <c r="EU103" s="183"/>
      <c r="EV103" s="183"/>
      <c r="EW103" s="183"/>
      <c r="EX103" s="183"/>
      <c r="EY103" s="183"/>
      <c r="EZ103" s="183"/>
      <c r="FA103" s="183"/>
      <c r="FB103" s="183"/>
      <c r="FC103" s="183"/>
      <c r="FD103" s="183"/>
      <c r="FE103" s="183"/>
      <c r="FF103" s="183"/>
      <c r="FG103" s="183"/>
      <c r="FH103" s="183"/>
      <c r="FI103" s="183"/>
      <c r="FJ103" s="183"/>
      <c r="FK103" s="183"/>
      <c r="FL103" s="183"/>
      <c r="FM103" s="183"/>
      <c r="FN103" s="183"/>
      <c r="FO103" s="183"/>
      <c r="FP103" s="183"/>
      <c r="FQ103" s="183"/>
      <c r="FR103" s="183"/>
      <c r="FS103" s="183"/>
      <c r="FT103" s="183"/>
      <c r="FU103" s="183"/>
      <c r="FV103" s="183"/>
      <c r="FW103" s="183"/>
      <c r="FX103" s="183"/>
      <c r="FY103" s="183"/>
      <c r="FZ103" s="183"/>
      <c r="GA103" s="183"/>
      <c r="GB103" s="183"/>
      <c r="GC103" s="183"/>
      <c r="GD103" s="183"/>
      <c r="GE103" s="183"/>
      <c r="GF103" s="183"/>
      <c r="GG103" s="183"/>
      <c r="GH103" s="183"/>
      <c r="GI103" s="183"/>
      <c r="GJ103" s="183"/>
      <c r="GK103" s="183"/>
      <c r="GL103" s="183"/>
      <c r="GM103" s="183"/>
      <c r="GN103" s="183"/>
      <c r="GO103" s="183"/>
      <c r="GP103" s="183"/>
      <c r="GQ103" s="183"/>
      <c r="GR103" s="183"/>
      <c r="GS103" s="183"/>
      <c r="GT103" s="183"/>
      <c r="GU103" s="183"/>
      <c r="GV103" s="183"/>
      <c r="GW103" s="183"/>
      <c r="GX103" s="183"/>
      <c r="GY103" s="183"/>
      <c r="GZ103" s="183"/>
      <c r="HA103" s="183"/>
      <c r="HB103" s="183"/>
      <c r="HC103" s="183"/>
      <c r="HD103" s="183"/>
      <c r="HE103" s="183"/>
      <c r="HF103" s="183"/>
      <c r="HG103" s="183"/>
      <c r="HH103" s="183"/>
      <c r="HI103" s="183"/>
      <c r="HJ103" s="183"/>
      <c r="HK103" s="183"/>
      <c r="HL103" s="183"/>
      <c r="HM103" s="183"/>
    </row>
    <row r="104" spans="1:221" s="193" customFormat="1" ht="25.5" x14ac:dyDescent="0.25">
      <c r="A104" s="260"/>
      <c r="B104" s="260"/>
      <c r="C104" s="260"/>
      <c r="D104" s="260"/>
      <c r="E104" s="260"/>
      <c r="F104" s="260"/>
      <c r="G104" s="260"/>
      <c r="H104" s="260"/>
      <c r="I104" s="260"/>
      <c r="J104" s="260"/>
      <c r="K104" s="260"/>
      <c r="L104" s="260"/>
      <c r="M104" s="260"/>
      <c r="N104" s="260"/>
      <c r="O104" s="260"/>
      <c r="P104" s="260"/>
      <c r="Q104" s="260"/>
      <c r="R104" s="260"/>
      <c r="S104" s="260"/>
      <c r="T104" s="260"/>
      <c r="U104" s="260"/>
      <c r="V104" s="260"/>
      <c r="W104" s="260"/>
      <c r="X104" s="264"/>
      <c r="Y104" s="260"/>
      <c r="Z104" s="260"/>
      <c r="AA104" s="260"/>
      <c r="AB104" s="263"/>
      <c r="AC104" s="260"/>
      <c r="AD104" s="263"/>
      <c r="AE104" s="263"/>
      <c r="AF104" s="260"/>
      <c r="AG104" s="260"/>
      <c r="AH104" s="260"/>
      <c r="AI104" s="264"/>
      <c r="AJ104" s="264"/>
      <c r="AK104" s="264"/>
      <c r="AL104" s="33" t="s">
        <v>269</v>
      </c>
      <c r="AM104" s="33" t="s">
        <v>334</v>
      </c>
      <c r="AN104" s="5">
        <v>45078</v>
      </c>
      <c r="AO104" s="33">
        <v>13570</v>
      </c>
      <c r="AP104" s="33" t="s">
        <v>212</v>
      </c>
      <c r="AQ104" s="5">
        <v>45079</v>
      </c>
      <c r="AR104" s="5">
        <v>45198</v>
      </c>
      <c r="AS104" s="33"/>
      <c r="AT104" s="33"/>
      <c r="AU104" s="29"/>
      <c r="AV104" s="33"/>
      <c r="AW104" s="8"/>
      <c r="AX104" s="8"/>
      <c r="AY104" s="33"/>
      <c r="AZ104" s="33"/>
      <c r="BA104" s="8"/>
      <c r="BB104" s="8"/>
      <c r="BC104" s="5"/>
      <c r="BD104" s="33"/>
      <c r="BE104" s="8"/>
      <c r="BF104" s="8"/>
      <c r="BG104" s="33"/>
      <c r="BH104" s="8"/>
      <c r="BI104" s="178">
        <f t="shared" si="9"/>
        <v>540900.75</v>
      </c>
      <c r="BJ104" s="204"/>
      <c r="BK104" s="204"/>
      <c r="BL104" s="179">
        <f t="shared" si="7"/>
        <v>0</v>
      </c>
      <c r="BM104" s="3"/>
      <c r="BN104" s="3"/>
      <c r="BO104" s="2"/>
      <c r="BP104" s="18"/>
      <c r="BQ104" s="3"/>
      <c r="BR104" s="4"/>
      <c r="BS104" s="5"/>
      <c r="BT104" s="194"/>
      <c r="BU104" s="194"/>
      <c r="BV104" s="194"/>
      <c r="BW104" s="18"/>
      <c r="BX104" s="18"/>
      <c r="BY104" s="3"/>
      <c r="BZ104" s="185"/>
      <c r="CA104" s="185"/>
      <c r="CB104" s="185"/>
      <c r="CC104" s="185"/>
      <c r="CD104" s="185"/>
      <c r="CE104" s="185"/>
      <c r="CF104" s="183"/>
      <c r="CG104" s="183"/>
      <c r="CH104" s="183"/>
      <c r="CI104" s="183"/>
      <c r="CJ104" s="183"/>
      <c r="CK104" s="183"/>
      <c r="CL104" s="183"/>
      <c r="CM104" s="183"/>
      <c r="CN104" s="183"/>
      <c r="CO104" s="183"/>
      <c r="CP104" s="183"/>
      <c r="CQ104" s="183"/>
      <c r="CR104" s="183"/>
      <c r="CS104" s="183"/>
      <c r="CT104" s="183"/>
      <c r="CU104" s="183"/>
      <c r="CV104" s="183"/>
      <c r="CW104" s="183"/>
      <c r="CX104" s="183"/>
      <c r="CY104" s="183"/>
      <c r="CZ104" s="183"/>
      <c r="DA104" s="183"/>
      <c r="DB104" s="183"/>
      <c r="DC104" s="183"/>
      <c r="DD104" s="183"/>
      <c r="DE104" s="183"/>
      <c r="DF104" s="183"/>
      <c r="DG104" s="183"/>
      <c r="DH104" s="183"/>
      <c r="DI104" s="183"/>
      <c r="DJ104" s="183"/>
      <c r="DK104" s="183"/>
      <c r="DL104" s="183"/>
      <c r="DM104" s="183"/>
      <c r="DN104" s="183"/>
      <c r="DO104" s="183"/>
      <c r="DP104" s="183"/>
      <c r="DQ104" s="183"/>
      <c r="DR104" s="183"/>
      <c r="DS104" s="183"/>
      <c r="DT104" s="183"/>
      <c r="DU104" s="183"/>
      <c r="DV104" s="183"/>
      <c r="DW104" s="183"/>
      <c r="DX104" s="183"/>
      <c r="DY104" s="183"/>
      <c r="DZ104" s="183"/>
      <c r="EA104" s="183"/>
      <c r="EB104" s="183"/>
      <c r="EC104" s="183"/>
      <c r="ED104" s="183"/>
      <c r="EE104" s="183"/>
      <c r="EF104" s="183"/>
      <c r="EG104" s="183"/>
      <c r="EH104" s="183"/>
      <c r="EI104" s="183"/>
      <c r="EJ104" s="189"/>
      <c r="EK104" s="189"/>
      <c r="EL104" s="189"/>
      <c r="EM104" s="189"/>
      <c r="EN104" s="189"/>
      <c r="EO104" s="189"/>
      <c r="EP104" s="189"/>
      <c r="EQ104" s="189"/>
      <c r="ER104" s="189"/>
      <c r="ES104" s="189"/>
      <c r="ET104" s="189"/>
      <c r="EU104" s="189"/>
      <c r="EV104" s="189"/>
      <c r="EW104" s="189"/>
      <c r="EX104" s="189"/>
      <c r="EY104" s="189"/>
      <c r="EZ104" s="189"/>
      <c r="FA104" s="189"/>
      <c r="FB104" s="189"/>
      <c r="FC104" s="189"/>
      <c r="FD104" s="189"/>
      <c r="FE104" s="189"/>
      <c r="FF104" s="189"/>
      <c r="FG104" s="189"/>
      <c r="FH104" s="189"/>
      <c r="FI104" s="189"/>
      <c r="FJ104" s="189"/>
      <c r="FK104" s="189"/>
      <c r="FL104" s="189"/>
      <c r="FM104" s="189"/>
      <c r="FN104" s="189"/>
      <c r="FO104" s="189"/>
      <c r="FP104" s="189"/>
      <c r="FQ104" s="189"/>
      <c r="FR104" s="189"/>
      <c r="FS104" s="189"/>
      <c r="FT104" s="189"/>
      <c r="FU104" s="189"/>
      <c r="FV104" s="189"/>
      <c r="FW104" s="189"/>
      <c r="FX104" s="189"/>
      <c r="FY104" s="189"/>
      <c r="FZ104" s="189"/>
      <c r="GA104" s="189"/>
      <c r="GB104" s="189"/>
      <c r="GC104" s="189"/>
      <c r="GD104" s="189"/>
      <c r="GE104" s="189"/>
      <c r="GF104" s="189"/>
      <c r="GG104" s="189"/>
      <c r="GH104" s="189"/>
      <c r="GI104" s="189"/>
      <c r="GJ104" s="189"/>
      <c r="GK104" s="189"/>
      <c r="GL104" s="189"/>
      <c r="GM104" s="189"/>
      <c r="GN104" s="189"/>
      <c r="GO104" s="189"/>
      <c r="GP104" s="189"/>
      <c r="GQ104" s="189"/>
      <c r="GR104" s="189"/>
      <c r="GS104" s="189"/>
      <c r="GT104" s="189"/>
      <c r="GU104" s="189"/>
      <c r="GV104" s="189"/>
      <c r="GW104" s="189"/>
      <c r="GX104" s="189"/>
      <c r="GY104" s="189"/>
      <c r="GZ104" s="189"/>
      <c r="HA104" s="189"/>
      <c r="HB104" s="189"/>
      <c r="HC104" s="189"/>
      <c r="HD104" s="189"/>
      <c r="HE104" s="189"/>
      <c r="HF104" s="189"/>
      <c r="HG104" s="189"/>
      <c r="HH104" s="189"/>
      <c r="HI104" s="189"/>
      <c r="HJ104" s="189"/>
      <c r="HK104" s="189"/>
      <c r="HL104" s="189"/>
      <c r="HM104" s="189"/>
    </row>
    <row r="105" spans="1:221" ht="25.5" x14ac:dyDescent="0.25">
      <c r="A105" s="260"/>
      <c r="B105" s="260"/>
      <c r="C105" s="260"/>
      <c r="D105" s="260"/>
      <c r="E105" s="260"/>
      <c r="F105" s="260"/>
      <c r="G105" s="260"/>
      <c r="H105" s="260"/>
      <c r="I105" s="260"/>
      <c r="J105" s="260"/>
      <c r="K105" s="260"/>
      <c r="L105" s="260"/>
      <c r="M105" s="260"/>
      <c r="N105" s="260"/>
      <c r="O105" s="260"/>
      <c r="P105" s="260"/>
      <c r="Q105" s="260"/>
      <c r="R105" s="260"/>
      <c r="S105" s="260"/>
      <c r="T105" s="260"/>
      <c r="U105" s="260"/>
      <c r="V105" s="260"/>
      <c r="W105" s="260"/>
      <c r="X105" s="264"/>
      <c r="Y105" s="260"/>
      <c r="Z105" s="260"/>
      <c r="AA105" s="260"/>
      <c r="AB105" s="263"/>
      <c r="AC105" s="260"/>
      <c r="AD105" s="263"/>
      <c r="AE105" s="263"/>
      <c r="AF105" s="260"/>
      <c r="AG105" s="260"/>
      <c r="AH105" s="260"/>
      <c r="AI105" s="264"/>
      <c r="AJ105" s="264"/>
      <c r="AK105" s="264"/>
      <c r="AL105" s="33" t="s">
        <v>266</v>
      </c>
      <c r="AM105" s="33" t="s">
        <v>335</v>
      </c>
      <c r="AN105" s="5">
        <v>45197</v>
      </c>
      <c r="AO105" s="33">
        <v>13631</v>
      </c>
      <c r="AP105" s="33" t="s">
        <v>212</v>
      </c>
      <c r="AQ105" s="5">
        <v>45199</v>
      </c>
      <c r="AR105" s="5">
        <v>45288</v>
      </c>
      <c r="AS105" s="33"/>
      <c r="AT105" s="33"/>
      <c r="AU105" s="29"/>
      <c r="AV105" s="33"/>
      <c r="AW105" s="8"/>
      <c r="AX105" s="8"/>
      <c r="AY105" s="33"/>
      <c r="AZ105" s="33"/>
      <c r="BA105" s="8"/>
      <c r="BB105" s="8"/>
      <c r="BC105" s="5"/>
      <c r="BD105" s="33"/>
      <c r="BE105" s="8"/>
      <c r="BF105" s="8"/>
      <c r="BG105" s="33"/>
      <c r="BH105" s="8"/>
      <c r="BI105" s="178">
        <f t="shared" si="9"/>
        <v>540900.75</v>
      </c>
      <c r="BJ105" s="204"/>
      <c r="BK105" s="204"/>
      <c r="BL105" s="179">
        <f t="shared" si="7"/>
        <v>0</v>
      </c>
      <c r="BM105" s="3"/>
      <c r="BN105" s="3"/>
      <c r="BO105" s="2"/>
      <c r="BP105" s="18"/>
      <c r="BQ105" s="3"/>
      <c r="BR105" s="4"/>
      <c r="BS105" s="5"/>
      <c r="BT105" s="194"/>
      <c r="BU105" s="194"/>
      <c r="BV105" s="194"/>
      <c r="BW105" s="18"/>
      <c r="BX105" s="18"/>
      <c r="BY105" s="3"/>
      <c r="BZ105" s="185"/>
      <c r="CA105" s="185"/>
      <c r="CB105" s="185"/>
      <c r="CC105" s="185"/>
      <c r="CD105" s="185"/>
      <c r="CE105" s="185"/>
      <c r="CF105" s="183"/>
      <c r="CG105" s="183"/>
      <c r="CH105" s="183"/>
      <c r="CI105" s="183"/>
      <c r="CJ105" s="183"/>
      <c r="CK105" s="183"/>
      <c r="CL105" s="183"/>
      <c r="CM105" s="183"/>
      <c r="CN105" s="183"/>
      <c r="CO105" s="183"/>
      <c r="CP105" s="183"/>
      <c r="CQ105" s="183"/>
      <c r="CR105" s="183"/>
      <c r="CS105" s="183"/>
      <c r="CT105" s="183"/>
      <c r="CU105" s="183"/>
      <c r="CV105" s="183"/>
      <c r="CW105" s="183"/>
      <c r="CX105" s="183"/>
      <c r="CY105" s="183"/>
      <c r="CZ105" s="183"/>
      <c r="DA105" s="183"/>
      <c r="DB105" s="183"/>
      <c r="DC105" s="183"/>
      <c r="DD105" s="183"/>
      <c r="DE105" s="183"/>
      <c r="DF105" s="183"/>
      <c r="DG105" s="183"/>
      <c r="DH105" s="183"/>
      <c r="DI105" s="183"/>
      <c r="DJ105" s="183"/>
      <c r="DK105" s="183"/>
      <c r="DL105" s="183"/>
      <c r="DM105" s="183"/>
      <c r="DN105" s="183"/>
      <c r="DO105" s="183"/>
      <c r="DP105" s="183"/>
      <c r="DQ105" s="183"/>
      <c r="DR105" s="183"/>
      <c r="DS105" s="183"/>
      <c r="DT105" s="183"/>
      <c r="DU105" s="183"/>
      <c r="DV105" s="183"/>
      <c r="DW105" s="183"/>
      <c r="DX105" s="183"/>
      <c r="DY105" s="183"/>
      <c r="DZ105" s="183"/>
      <c r="EA105" s="183"/>
      <c r="EB105" s="183"/>
      <c r="EC105" s="183"/>
      <c r="ED105" s="183"/>
      <c r="EE105" s="183"/>
      <c r="EF105" s="183"/>
      <c r="EG105" s="183"/>
      <c r="EH105" s="183"/>
      <c r="EI105" s="183"/>
      <c r="EJ105" s="189"/>
      <c r="EK105" s="189"/>
      <c r="EL105" s="189"/>
      <c r="EM105" s="189"/>
      <c r="EN105" s="189"/>
      <c r="EO105" s="189"/>
      <c r="EP105" s="189"/>
      <c r="EQ105" s="189"/>
      <c r="ER105" s="189"/>
      <c r="ES105" s="189"/>
      <c r="ET105" s="189"/>
      <c r="EU105" s="189"/>
      <c r="EV105" s="189"/>
      <c r="EW105" s="189"/>
      <c r="EX105" s="189"/>
      <c r="EY105" s="189"/>
      <c r="EZ105" s="189"/>
      <c r="FA105" s="189"/>
      <c r="FB105" s="189"/>
      <c r="FC105" s="189"/>
      <c r="FD105" s="189"/>
      <c r="FE105" s="189"/>
      <c r="FF105" s="189"/>
      <c r="FG105" s="189"/>
      <c r="FH105" s="189"/>
      <c r="FI105" s="189"/>
      <c r="FJ105" s="189"/>
      <c r="FK105" s="189"/>
      <c r="FL105" s="189"/>
      <c r="FM105" s="189"/>
      <c r="FN105" s="189"/>
      <c r="FO105" s="189"/>
      <c r="FP105" s="189"/>
      <c r="FQ105" s="189"/>
      <c r="FR105" s="189"/>
      <c r="FS105" s="189"/>
      <c r="FT105" s="189"/>
      <c r="FU105" s="189"/>
      <c r="FV105" s="189"/>
      <c r="FW105" s="189"/>
      <c r="FX105" s="189"/>
      <c r="FY105" s="189"/>
      <c r="FZ105" s="189"/>
      <c r="GA105" s="189"/>
      <c r="GB105" s="189"/>
      <c r="GC105" s="189"/>
      <c r="GD105" s="189"/>
      <c r="GE105" s="189"/>
      <c r="GF105" s="189"/>
      <c r="GG105" s="189"/>
      <c r="GH105" s="189"/>
      <c r="GI105" s="189"/>
      <c r="GJ105" s="189"/>
      <c r="GK105" s="189"/>
      <c r="GL105" s="189"/>
      <c r="GM105" s="189"/>
      <c r="GN105" s="189"/>
      <c r="GO105" s="189"/>
      <c r="GP105" s="189"/>
      <c r="GQ105" s="189"/>
      <c r="GR105" s="189"/>
      <c r="GS105" s="189"/>
      <c r="GT105" s="189"/>
      <c r="GU105" s="189"/>
      <c r="GV105" s="189"/>
      <c r="GW105" s="189"/>
      <c r="GX105" s="189"/>
      <c r="GY105" s="189"/>
      <c r="GZ105" s="189"/>
      <c r="HA105" s="189"/>
      <c r="HB105" s="189"/>
      <c r="HC105" s="189"/>
      <c r="HD105" s="189"/>
      <c r="HE105" s="189"/>
      <c r="HF105" s="189"/>
      <c r="HG105" s="189"/>
      <c r="HH105" s="189"/>
      <c r="HI105" s="189"/>
      <c r="HJ105" s="189"/>
      <c r="HK105" s="189"/>
      <c r="HL105" s="189"/>
      <c r="HM105" s="189"/>
    </row>
    <row r="106" spans="1:221" s="40" customFormat="1" ht="25.5" x14ac:dyDescent="0.25">
      <c r="A106" s="260"/>
      <c r="B106" s="260"/>
      <c r="C106" s="260"/>
      <c r="D106" s="260"/>
      <c r="E106" s="260"/>
      <c r="F106" s="260"/>
      <c r="G106" s="260"/>
      <c r="H106" s="260"/>
      <c r="I106" s="260"/>
      <c r="J106" s="260"/>
      <c r="K106" s="260"/>
      <c r="L106" s="260"/>
      <c r="M106" s="260"/>
      <c r="N106" s="260"/>
      <c r="O106" s="260"/>
      <c r="P106" s="260"/>
      <c r="Q106" s="260"/>
      <c r="R106" s="260"/>
      <c r="S106" s="260"/>
      <c r="T106" s="260"/>
      <c r="U106" s="260"/>
      <c r="V106" s="260"/>
      <c r="W106" s="260"/>
      <c r="X106" s="264"/>
      <c r="Y106" s="260"/>
      <c r="Z106" s="260"/>
      <c r="AA106" s="260"/>
      <c r="AB106" s="263"/>
      <c r="AC106" s="260"/>
      <c r="AD106" s="263"/>
      <c r="AE106" s="263"/>
      <c r="AF106" s="260"/>
      <c r="AG106" s="260"/>
      <c r="AH106" s="260"/>
      <c r="AI106" s="264"/>
      <c r="AJ106" s="264"/>
      <c r="AK106" s="264"/>
      <c r="AL106" s="33" t="s">
        <v>332</v>
      </c>
      <c r="AM106" s="33" t="s">
        <v>336</v>
      </c>
      <c r="AN106" s="5">
        <v>45258</v>
      </c>
      <c r="AO106" s="33">
        <v>13666</v>
      </c>
      <c r="AP106" s="33" t="s">
        <v>212</v>
      </c>
      <c r="AQ106" s="5"/>
      <c r="AR106" s="5"/>
      <c r="AS106" s="33"/>
      <c r="AT106" s="33"/>
      <c r="AU106" s="29">
        <v>7.54</v>
      </c>
      <c r="AV106" s="33"/>
      <c r="AW106" s="8">
        <v>40781.839999999997</v>
      </c>
      <c r="AX106" s="8"/>
      <c r="AY106" s="33"/>
      <c r="AZ106" s="33"/>
      <c r="BA106" s="8"/>
      <c r="BB106" s="8"/>
      <c r="BC106" s="5"/>
      <c r="BD106" s="33"/>
      <c r="BE106" s="8"/>
      <c r="BF106" s="8"/>
      <c r="BG106" s="33"/>
      <c r="BH106" s="8"/>
      <c r="BI106" s="178">
        <f t="shared" si="9"/>
        <v>581682.59</v>
      </c>
      <c r="BJ106" s="204"/>
      <c r="BK106" s="204"/>
      <c r="BL106" s="179">
        <f t="shared" si="7"/>
        <v>0</v>
      </c>
      <c r="BM106" s="3"/>
      <c r="BN106" s="3"/>
      <c r="BO106" s="2"/>
      <c r="BP106" s="18"/>
      <c r="BQ106" s="3"/>
      <c r="BR106" s="4"/>
      <c r="BS106" s="5"/>
      <c r="BT106" s="194"/>
      <c r="BU106" s="194"/>
      <c r="BV106" s="194"/>
      <c r="BW106" s="18"/>
      <c r="BX106" s="18"/>
      <c r="BY106" s="3"/>
      <c r="BZ106" s="185"/>
      <c r="CA106" s="185"/>
      <c r="CB106" s="185"/>
      <c r="CC106" s="185"/>
      <c r="CD106" s="185"/>
      <c r="CE106" s="185"/>
      <c r="CF106" s="183"/>
      <c r="CG106" s="183"/>
      <c r="CH106" s="183"/>
      <c r="CI106" s="183"/>
      <c r="CJ106" s="183"/>
      <c r="CK106" s="183"/>
      <c r="CL106" s="183"/>
      <c r="CM106" s="183"/>
      <c r="CN106" s="183"/>
      <c r="CO106" s="183"/>
      <c r="CP106" s="183"/>
      <c r="CQ106" s="183"/>
      <c r="CR106" s="183"/>
      <c r="CS106" s="183"/>
      <c r="CT106" s="183"/>
      <c r="CU106" s="183"/>
      <c r="CV106" s="183"/>
      <c r="CW106" s="183"/>
      <c r="CX106" s="183"/>
      <c r="CY106" s="183"/>
      <c r="CZ106" s="183"/>
      <c r="DA106" s="183"/>
      <c r="DB106" s="183"/>
      <c r="DC106" s="183"/>
      <c r="DD106" s="183"/>
      <c r="DE106" s="183"/>
      <c r="DF106" s="183"/>
      <c r="DG106" s="183"/>
      <c r="DH106" s="183"/>
      <c r="DI106" s="183"/>
      <c r="DJ106" s="183"/>
      <c r="DK106" s="183"/>
      <c r="DL106" s="183"/>
      <c r="DM106" s="183"/>
      <c r="DN106" s="183"/>
      <c r="DO106" s="183"/>
      <c r="DP106" s="183"/>
      <c r="DQ106" s="183"/>
      <c r="DR106" s="183"/>
      <c r="DS106" s="183"/>
      <c r="DT106" s="183"/>
      <c r="DU106" s="183"/>
      <c r="DV106" s="183"/>
      <c r="DW106" s="183"/>
      <c r="DX106" s="183"/>
      <c r="DY106" s="183"/>
      <c r="DZ106" s="183"/>
      <c r="EA106" s="183"/>
      <c r="EB106" s="183"/>
      <c r="EC106" s="183"/>
      <c r="ED106" s="183"/>
      <c r="EE106" s="183"/>
      <c r="EF106" s="183"/>
      <c r="EG106" s="183"/>
      <c r="EH106" s="183"/>
      <c r="EI106" s="183"/>
      <c r="EJ106" s="183"/>
      <c r="EK106" s="183"/>
      <c r="EL106" s="183"/>
      <c r="EM106" s="183"/>
      <c r="EN106" s="183"/>
      <c r="EO106" s="183"/>
      <c r="EP106" s="183"/>
      <c r="EQ106" s="183"/>
      <c r="ER106" s="183"/>
      <c r="ES106" s="183"/>
      <c r="ET106" s="183"/>
      <c r="EU106" s="183"/>
      <c r="EV106" s="183"/>
      <c r="EW106" s="183"/>
      <c r="EX106" s="183"/>
      <c r="EY106" s="183"/>
      <c r="EZ106" s="183"/>
      <c r="FA106" s="183"/>
      <c r="FB106" s="183"/>
      <c r="FC106" s="183"/>
      <c r="FD106" s="183"/>
      <c r="FE106" s="183"/>
      <c r="FF106" s="183"/>
      <c r="FG106" s="183"/>
      <c r="FH106" s="183"/>
      <c r="FI106" s="183"/>
      <c r="FJ106" s="183"/>
      <c r="FK106" s="183"/>
      <c r="FL106" s="183"/>
      <c r="FM106" s="183"/>
      <c r="FN106" s="183"/>
      <c r="FO106" s="183"/>
      <c r="FP106" s="183"/>
      <c r="FQ106" s="183"/>
      <c r="FR106" s="183"/>
      <c r="FS106" s="183"/>
      <c r="FT106" s="183"/>
      <c r="FU106" s="183"/>
      <c r="FV106" s="183"/>
      <c r="FW106" s="183"/>
      <c r="FX106" s="183"/>
      <c r="FY106" s="183"/>
      <c r="FZ106" s="183"/>
      <c r="GA106" s="183"/>
      <c r="GB106" s="183"/>
      <c r="GC106" s="183"/>
      <c r="GD106" s="183"/>
      <c r="GE106" s="183"/>
      <c r="GF106" s="183"/>
      <c r="GG106" s="183"/>
      <c r="GH106" s="183"/>
      <c r="GI106" s="183"/>
      <c r="GJ106" s="183"/>
      <c r="GK106" s="183"/>
      <c r="GL106" s="183"/>
      <c r="GM106" s="183"/>
      <c r="GN106" s="183"/>
      <c r="GO106" s="183"/>
      <c r="GP106" s="183"/>
      <c r="GQ106" s="183"/>
      <c r="GR106" s="183"/>
      <c r="GS106" s="183"/>
      <c r="GT106" s="183"/>
      <c r="GU106" s="183"/>
      <c r="GV106" s="183"/>
      <c r="GW106" s="183"/>
      <c r="GX106" s="183"/>
      <c r="GY106" s="183"/>
      <c r="GZ106" s="183"/>
      <c r="HA106" s="183"/>
      <c r="HB106" s="183"/>
      <c r="HC106" s="183"/>
      <c r="HD106" s="183"/>
      <c r="HE106" s="183"/>
      <c r="HF106" s="183"/>
      <c r="HG106" s="183"/>
      <c r="HH106" s="183"/>
      <c r="HI106" s="183"/>
      <c r="HJ106" s="183"/>
      <c r="HK106" s="183"/>
      <c r="HL106" s="183"/>
      <c r="HM106" s="183"/>
    </row>
    <row r="107" spans="1:221" ht="25.5" x14ac:dyDescent="0.25">
      <c r="A107" s="260"/>
      <c r="B107" s="260"/>
      <c r="C107" s="260"/>
      <c r="D107" s="260"/>
      <c r="E107" s="260"/>
      <c r="F107" s="260"/>
      <c r="G107" s="260"/>
      <c r="H107" s="260"/>
      <c r="I107" s="260"/>
      <c r="J107" s="260"/>
      <c r="K107" s="260"/>
      <c r="L107" s="260"/>
      <c r="M107" s="260"/>
      <c r="N107" s="260"/>
      <c r="O107" s="260"/>
      <c r="P107" s="260"/>
      <c r="Q107" s="260"/>
      <c r="R107" s="260"/>
      <c r="S107" s="260"/>
      <c r="T107" s="260"/>
      <c r="U107" s="260"/>
      <c r="V107" s="260"/>
      <c r="W107" s="260"/>
      <c r="X107" s="264"/>
      <c r="Y107" s="260"/>
      <c r="Z107" s="260"/>
      <c r="AA107" s="260"/>
      <c r="AB107" s="263"/>
      <c r="AC107" s="260"/>
      <c r="AD107" s="263"/>
      <c r="AE107" s="263"/>
      <c r="AF107" s="260"/>
      <c r="AG107" s="260"/>
      <c r="AH107" s="260"/>
      <c r="AI107" s="264"/>
      <c r="AJ107" s="264"/>
      <c r="AK107" s="264"/>
      <c r="AL107" s="33" t="s">
        <v>266</v>
      </c>
      <c r="AM107" s="33" t="s">
        <v>337</v>
      </c>
      <c r="AN107" s="5">
        <v>45265</v>
      </c>
      <c r="AO107" s="33">
        <v>13672</v>
      </c>
      <c r="AP107" s="33" t="s">
        <v>295</v>
      </c>
      <c r="AQ107" s="5">
        <v>45289</v>
      </c>
      <c r="AR107" s="5">
        <v>45378</v>
      </c>
      <c r="AS107" s="33"/>
      <c r="AT107" s="33"/>
      <c r="AU107" s="29"/>
      <c r="AV107" s="33"/>
      <c r="AW107" s="8"/>
      <c r="AX107" s="8"/>
      <c r="AY107" s="33"/>
      <c r="AZ107" s="33"/>
      <c r="BA107" s="8"/>
      <c r="BB107" s="8"/>
      <c r="BC107" s="5"/>
      <c r="BD107" s="33"/>
      <c r="BE107" s="8"/>
      <c r="BF107" s="8"/>
      <c r="BG107" s="33"/>
      <c r="BH107" s="8"/>
      <c r="BI107" s="178">
        <f t="shared" si="9"/>
        <v>540900.75</v>
      </c>
      <c r="BJ107" s="204"/>
      <c r="BK107" s="204"/>
      <c r="BL107" s="179">
        <f t="shared" si="7"/>
        <v>0</v>
      </c>
      <c r="BM107" s="3"/>
      <c r="BN107" s="3"/>
      <c r="BO107" s="2"/>
      <c r="BP107" s="18"/>
      <c r="BQ107" s="3"/>
      <c r="BR107" s="4"/>
      <c r="BS107" s="5"/>
      <c r="BT107" s="194"/>
      <c r="BU107" s="194"/>
      <c r="BV107" s="194"/>
      <c r="BW107" s="18"/>
      <c r="BX107" s="18"/>
      <c r="BY107" s="3"/>
      <c r="BZ107" s="185"/>
      <c r="CA107" s="185"/>
      <c r="CB107" s="185"/>
      <c r="CC107" s="185"/>
      <c r="CD107" s="185"/>
      <c r="CE107" s="185"/>
      <c r="CR107" s="183"/>
      <c r="CS107" s="183"/>
      <c r="CT107" s="183"/>
      <c r="CU107" s="183"/>
      <c r="CV107" s="183"/>
      <c r="CW107" s="183"/>
      <c r="CX107" s="183"/>
      <c r="CY107" s="183"/>
      <c r="CZ107" s="183"/>
      <c r="DA107" s="183"/>
      <c r="DB107" s="183"/>
      <c r="DC107" s="183"/>
      <c r="DD107" s="183"/>
      <c r="DE107" s="183"/>
      <c r="DF107" s="183"/>
      <c r="DG107" s="183"/>
      <c r="DH107" s="183"/>
      <c r="DI107" s="183"/>
      <c r="DJ107" s="183"/>
      <c r="DK107" s="183"/>
      <c r="DL107" s="183"/>
      <c r="DM107" s="183"/>
      <c r="DN107" s="183"/>
      <c r="DO107" s="183"/>
      <c r="DP107" s="183"/>
      <c r="DQ107" s="183"/>
      <c r="DR107" s="183"/>
      <c r="DS107" s="183"/>
      <c r="DT107" s="183"/>
      <c r="DU107" s="183"/>
      <c r="DV107" s="183"/>
      <c r="DW107" s="183"/>
      <c r="DX107" s="183"/>
      <c r="DY107" s="183"/>
      <c r="DZ107" s="183"/>
      <c r="EA107" s="183"/>
      <c r="EB107" s="183"/>
      <c r="EC107" s="183"/>
      <c r="ED107" s="183"/>
      <c r="EE107" s="183"/>
      <c r="EF107" s="183"/>
      <c r="EG107" s="183"/>
      <c r="EH107" s="183"/>
      <c r="EI107" s="183"/>
      <c r="EJ107" s="189"/>
      <c r="EK107" s="189"/>
      <c r="EL107" s="189"/>
      <c r="EM107" s="189"/>
      <c r="EN107" s="189"/>
      <c r="EO107" s="189"/>
      <c r="EP107" s="189"/>
      <c r="EQ107" s="189"/>
      <c r="ER107" s="189"/>
      <c r="ES107" s="189"/>
      <c r="ET107" s="189"/>
      <c r="EU107" s="189"/>
      <c r="EV107" s="189"/>
      <c r="EW107" s="189"/>
      <c r="EX107" s="189"/>
      <c r="EY107" s="189"/>
      <c r="EZ107" s="189"/>
      <c r="FA107" s="189"/>
      <c r="FB107" s="189"/>
      <c r="FC107" s="189"/>
      <c r="FD107" s="189"/>
      <c r="FE107" s="189"/>
      <c r="FF107" s="189"/>
      <c r="FG107" s="189"/>
      <c r="FH107" s="189"/>
      <c r="FI107" s="189"/>
      <c r="FJ107" s="189"/>
      <c r="FK107" s="189"/>
      <c r="FL107" s="189"/>
      <c r="FM107" s="189"/>
      <c r="FN107" s="189"/>
      <c r="FO107" s="189"/>
      <c r="FP107" s="189"/>
      <c r="FQ107" s="189"/>
      <c r="FR107" s="189"/>
      <c r="FS107" s="189"/>
      <c r="FT107" s="189"/>
      <c r="FU107" s="189"/>
      <c r="FV107" s="189"/>
      <c r="FW107" s="189"/>
      <c r="FX107" s="189"/>
      <c r="FY107" s="189"/>
      <c r="FZ107" s="189"/>
      <c r="GA107" s="189"/>
      <c r="GB107" s="189"/>
      <c r="GC107" s="189"/>
      <c r="GD107" s="189"/>
      <c r="GE107" s="189"/>
      <c r="GF107" s="189"/>
      <c r="GG107" s="189"/>
      <c r="GH107" s="189"/>
      <c r="GI107" s="189"/>
      <c r="GJ107" s="189"/>
      <c r="GK107" s="189"/>
      <c r="GL107" s="189"/>
      <c r="GM107" s="189"/>
      <c r="GN107" s="189"/>
      <c r="GO107" s="189"/>
      <c r="GP107" s="189"/>
      <c r="GQ107" s="189"/>
      <c r="GR107" s="189"/>
      <c r="GS107" s="189"/>
      <c r="GT107" s="189"/>
      <c r="GU107" s="189"/>
      <c r="GV107" s="189"/>
      <c r="GW107" s="189"/>
      <c r="GX107" s="189"/>
      <c r="GY107" s="189"/>
      <c r="GZ107" s="189"/>
      <c r="HA107" s="189"/>
      <c r="HB107" s="189"/>
      <c r="HC107" s="189"/>
      <c r="HD107" s="189"/>
      <c r="HE107" s="189"/>
      <c r="HF107" s="189"/>
      <c r="HG107" s="189"/>
      <c r="HH107" s="189"/>
      <c r="HI107" s="189"/>
      <c r="HJ107" s="189"/>
      <c r="HK107" s="189"/>
      <c r="HL107" s="189"/>
      <c r="HM107" s="189"/>
    </row>
    <row r="108" spans="1:221" x14ac:dyDescent="0.25">
      <c r="A108" s="260">
        <v>8</v>
      </c>
      <c r="B108" s="261" t="s">
        <v>340</v>
      </c>
      <c r="C108" s="261" t="s">
        <v>277</v>
      </c>
      <c r="D108" s="261" t="s">
        <v>298</v>
      </c>
      <c r="E108" s="261" t="s">
        <v>204</v>
      </c>
      <c r="F108" s="260" t="s">
        <v>341</v>
      </c>
      <c r="G108" s="198">
        <v>13122</v>
      </c>
      <c r="H108" s="260"/>
      <c r="I108" s="260"/>
      <c r="J108" s="260"/>
      <c r="K108" s="260"/>
      <c r="L108" s="260"/>
      <c r="M108" s="260"/>
      <c r="N108" s="260"/>
      <c r="O108" s="260"/>
      <c r="P108" s="260"/>
      <c r="Q108" s="260"/>
      <c r="R108" s="260"/>
      <c r="S108" s="260"/>
      <c r="T108" s="260"/>
      <c r="U108" s="260"/>
      <c r="V108" s="260"/>
      <c r="W108" s="260"/>
      <c r="X108" s="264"/>
      <c r="Y108" s="260" t="s">
        <v>342</v>
      </c>
      <c r="Z108" s="260" t="s">
        <v>343</v>
      </c>
      <c r="AA108" s="260" t="s">
        <v>344</v>
      </c>
      <c r="AB108" s="263">
        <v>44736</v>
      </c>
      <c r="AC108" s="265">
        <v>13316</v>
      </c>
      <c r="AD108" s="263">
        <v>44736</v>
      </c>
      <c r="AE108" s="263">
        <v>44885</v>
      </c>
      <c r="AF108" s="260" t="s">
        <v>209</v>
      </c>
      <c r="AG108" s="260" t="s">
        <v>210</v>
      </c>
      <c r="AH108" s="260" t="s">
        <v>345</v>
      </c>
      <c r="AI108" s="264">
        <v>227247.9</v>
      </c>
      <c r="AJ108" s="264">
        <v>0</v>
      </c>
      <c r="AK108" s="264">
        <f>AI108+AJ108</f>
        <v>227247.9</v>
      </c>
      <c r="AL108" s="6"/>
      <c r="AM108" s="4"/>
      <c r="AN108" s="5"/>
      <c r="AO108" s="7"/>
      <c r="AP108" s="33"/>
      <c r="AQ108" s="5"/>
      <c r="AR108" s="5"/>
      <c r="AS108" s="33"/>
      <c r="AT108" s="33"/>
      <c r="AU108" s="29"/>
      <c r="AV108" s="33"/>
      <c r="AW108" s="8"/>
      <c r="AX108" s="8"/>
      <c r="AY108" s="33"/>
      <c r="AZ108" s="33"/>
      <c r="BA108" s="8"/>
      <c r="BB108" s="8"/>
      <c r="BC108" s="5"/>
      <c r="BD108" s="33"/>
      <c r="BE108" s="8"/>
      <c r="BF108" s="8"/>
      <c r="BG108" s="33"/>
      <c r="BH108" s="8"/>
      <c r="BI108" s="178">
        <v>0</v>
      </c>
      <c r="BJ108" s="204">
        <v>310592.65999999997</v>
      </c>
      <c r="BK108" s="204"/>
      <c r="BL108" s="179">
        <f t="shared" si="7"/>
        <v>310592.65999999997</v>
      </c>
      <c r="BM108" s="3"/>
      <c r="BN108" s="3"/>
      <c r="BO108" s="2"/>
      <c r="BP108" s="18"/>
      <c r="BQ108" s="3"/>
      <c r="BR108" s="4"/>
      <c r="BS108" s="5"/>
      <c r="BT108" s="194"/>
      <c r="BU108" s="194"/>
      <c r="BV108" s="194"/>
      <c r="BW108" s="18"/>
      <c r="BX108" s="18"/>
      <c r="BY108" s="3"/>
      <c r="BZ108" s="185"/>
      <c r="CA108" s="185"/>
      <c r="CB108" s="185"/>
      <c r="CC108" s="185"/>
      <c r="CD108" s="185"/>
      <c r="CE108" s="185"/>
      <c r="CR108" s="183"/>
      <c r="CS108" s="183"/>
      <c r="CT108" s="183"/>
      <c r="CU108" s="183"/>
      <c r="CV108" s="183"/>
      <c r="CW108" s="183"/>
      <c r="CX108" s="183"/>
      <c r="CY108" s="183"/>
      <c r="CZ108" s="183"/>
      <c r="DA108" s="183"/>
      <c r="DB108" s="183"/>
      <c r="DC108" s="183"/>
      <c r="DD108" s="183"/>
      <c r="DE108" s="183"/>
      <c r="DF108" s="183"/>
      <c r="DG108" s="183"/>
      <c r="DH108" s="183"/>
      <c r="DI108" s="183"/>
      <c r="DJ108" s="183"/>
      <c r="DK108" s="183"/>
      <c r="DL108" s="183"/>
      <c r="DM108" s="183"/>
      <c r="DN108" s="183"/>
      <c r="DO108" s="183"/>
      <c r="DP108" s="183"/>
      <c r="DQ108" s="183"/>
      <c r="DR108" s="183"/>
      <c r="DS108" s="183"/>
      <c r="DT108" s="183"/>
      <c r="DU108" s="183"/>
      <c r="DV108" s="183"/>
      <c r="DW108" s="183"/>
      <c r="DX108" s="183"/>
      <c r="DY108" s="183"/>
      <c r="DZ108" s="183"/>
      <c r="EA108" s="183"/>
      <c r="EB108" s="183"/>
      <c r="EC108" s="183"/>
      <c r="ED108" s="183"/>
      <c r="EE108" s="183"/>
      <c r="EF108" s="183"/>
      <c r="EG108" s="183"/>
      <c r="EH108" s="183"/>
      <c r="EI108" s="183"/>
      <c r="EJ108" s="189"/>
      <c r="EK108" s="189"/>
      <c r="EL108" s="189"/>
      <c r="EM108" s="189"/>
      <c r="EN108" s="189"/>
      <c r="EO108" s="189"/>
      <c r="EP108" s="189"/>
      <c r="EQ108" s="189"/>
      <c r="ER108" s="189"/>
      <c r="ES108" s="189"/>
      <c r="ET108" s="189"/>
      <c r="EU108" s="189"/>
      <c r="EV108" s="189"/>
      <c r="EW108" s="189"/>
      <c r="EX108" s="189"/>
      <c r="EY108" s="189"/>
      <c r="EZ108" s="189"/>
      <c r="FA108" s="189"/>
      <c r="FB108" s="189"/>
      <c r="FC108" s="189"/>
      <c r="FD108" s="189"/>
      <c r="FE108" s="189"/>
      <c r="FF108" s="189"/>
      <c r="FG108" s="189"/>
      <c r="FH108" s="189"/>
      <c r="FI108" s="189"/>
      <c r="FJ108" s="189"/>
      <c r="FK108" s="189"/>
      <c r="FL108" s="189"/>
      <c r="FM108" s="189"/>
      <c r="FN108" s="189"/>
      <c r="FO108" s="189"/>
      <c r="FP108" s="189"/>
      <c r="FQ108" s="189"/>
      <c r="FR108" s="189"/>
      <c r="FS108" s="189"/>
      <c r="FT108" s="189"/>
      <c r="FU108" s="189"/>
      <c r="FV108" s="189"/>
      <c r="FW108" s="189"/>
      <c r="FX108" s="189"/>
      <c r="FY108" s="189"/>
      <c r="FZ108" s="189"/>
      <c r="GA108" s="189"/>
      <c r="GB108" s="189"/>
      <c r="GC108" s="189"/>
      <c r="GD108" s="189"/>
      <c r="GE108" s="189"/>
      <c r="GF108" s="189"/>
      <c r="GG108" s="189"/>
      <c r="GH108" s="189"/>
      <c r="GI108" s="189"/>
      <c r="GJ108" s="189"/>
      <c r="GK108" s="189"/>
      <c r="GL108" s="189"/>
      <c r="GM108" s="189"/>
      <c r="GN108" s="189"/>
      <c r="GO108" s="189"/>
      <c r="GP108" s="189"/>
      <c r="GQ108" s="189"/>
      <c r="GR108" s="189"/>
      <c r="GS108" s="189"/>
      <c r="GT108" s="189"/>
      <c r="GU108" s="189"/>
      <c r="GV108" s="189"/>
      <c r="GW108" s="189"/>
      <c r="GX108" s="189"/>
      <c r="GY108" s="189"/>
      <c r="GZ108" s="189"/>
      <c r="HA108" s="189"/>
      <c r="HB108" s="189"/>
      <c r="HC108" s="189"/>
      <c r="HD108" s="189"/>
      <c r="HE108" s="189"/>
      <c r="HF108" s="189"/>
      <c r="HG108" s="189"/>
      <c r="HH108" s="189"/>
      <c r="HI108" s="189"/>
      <c r="HJ108" s="189"/>
      <c r="HK108" s="189"/>
      <c r="HL108" s="189"/>
      <c r="HM108" s="189"/>
    </row>
    <row r="109" spans="1:221" s="40" customFormat="1" x14ac:dyDescent="0.25">
      <c r="A109" s="260"/>
      <c r="B109" s="261"/>
      <c r="C109" s="261"/>
      <c r="D109" s="261"/>
      <c r="E109" s="261"/>
      <c r="F109" s="260"/>
      <c r="G109" s="198"/>
      <c r="H109" s="260"/>
      <c r="I109" s="260"/>
      <c r="J109" s="260"/>
      <c r="K109" s="260"/>
      <c r="L109" s="260"/>
      <c r="M109" s="260"/>
      <c r="N109" s="260"/>
      <c r="O109" s="260"/>
      <c r="P109" s="260"/>
      <c r="Q109" s="260"/>
      <c r="R109" s="260"/>
      <c r="S109" s="260"/>
      <c r="T109" s="260"/>
      <c r="U109" s="260"/>
      <c r="V109" s="260"/>
      <c r="W109" s="260"/>
      <c r="X109" s="264"/>
      <c r="Y109" s="260"/>
      <c r="Z109" s="260"/>
      <c r="AA109" s="260"/>
      <c r="AB109" s="263"/>
      <c r="AC109" s="260"/>
      <c r="AD109" s="263"/>
      <c r="AE109" s="263"/>
      <c r="AF109" s="260"/>
      <c r="AG109" s="260"/>
      <c r="AH109" s="260"/>
      <c r="AI109" s="264"/>
      <c r="AJ109" s="264"/>
      <c r="AK109" s="264"/>
      <c r="AL109" s="6"/>
      <c r="AM109" s="4"/>
      <c r="AN109" s="5"/>
      <c r="AO109" s="7"/>
      <c r="AP109" s="33"/>
      <c r="AQ109" s="5"/>
      <c r="AR109" s="5"/>
      <c r="AS109" s="33"/>
      <c r="AT109" s="33"/>
      <c r="AU109" s="29"/>
      <c r="AV109" s="33"/>
      <c r="AW109" s="8"/>
      <c r="AX109" s="8"/>
      <c r="AY109" s="33"/>
      <c r="AZ109" s="33"/>
      <c r="BA109" s="8"/>
      <c r="BB109" s="8"/>
      <c r="BC109" s="1">
        <v>44565</v>
      </c>
      <c r="BD109" s="29">
        <v>0.13650000000000001</v>
      </c>
      <c r="BE109" s="8">
        <v>31019.34</v>
      </c>
      <c r="BF109" s="8"/>
      <c r="BG109" s="33"/>
      <c r="BH109" s="8"/>
      <c r="BI109" s="178">
        <f>AK108+BE109</f>
        <v>258267.24</v>
      </c>
      <c r="BJ109" s="204"/>
      <c r="BK109" s="204"/>
      <c r="BL109" s="179">
        <f t="shared" si="7"/>
        <v>0</v>
      </c>
      <c r="BM109" s="3"/>
      <c r="BN109" s="3"/>
      <c r="BO109" s="2"/>
      <c r="BP109" s="18"/>
      <c r="BQ109" s="3"/>
      <c r="BR109" s="4"/>
      <c r="BS109" s="5"/>
      <c r="BT109" s="194"/>
      <c r="BU109" s="194"/>
      <c r="BV109" s="194"/>
      <c r="BW109" s="18"/>
      <c r="BX109" s="18"/>
      <c r="BY109" s="3"/>
      <c r="BZ109" s="185"/>
      <c r="CA109" s="185"/>
      <c r="CB109" s="185"/>
      <c r="CC109" s="185"/>
      <c r="CD109" s="185"/>
      <c r="CE109" s="185"/>
      <c r="CR109" s="183"/>
      <c r="CS109" s="183"/>
      <c r="CT109" s="183"/>
      <c r="CU109" s="183"/>
      <c r="CV109" s="183"/>
      <c r="CW109" s="183"/>
      <c r="CX109" s="183"/>
      <c r="CY109" s="183"/>
      <c r="CZ109" s="183"/>
      <c r="DA109" s="183"/>
      <c r="DB109" s="183"/>
      <c r="DC109" s="183"/>
      <c r="DD109" s="183"/>
      <c r="DE109" s="183"/>
      <c r="DF109" s="183"/>
      <c r="DG109" s="183"/>
      <c r="DH109" s="183"/>
      <c r="DI109" s="183"/>
      <c r="DJ109" s="183"/>
      <c r="DK109" s="183"/>
      <c r="DL109" s="183"/>
      <c r="DM109" s="183"/>
      <c r="DN109" s="183"/>
      <c r="DO109" s="183"/>
      <c r="DP109" s="183"/>
      <c r="DQ109" s="183"/>
      <c r="DR109" s="183"/>
      <c r="DS109" s="183"/>
      <c r="DT109" s="183"/>
      <c r="DU109" s="183"/>
      <c r="DV109" s="183"/>
      <c r="DW109" s="183"/>
      <c r="DX109" s="183"/>
      <c r="DY109" s="183"/>
      <c r="DZ109" s="183"/>
      <c r="EA109" s="183"/>
      <c r="EB109" s="183"/>
      <c r="EC109" s="183"/>
      <c r="ED109" s="183"/>
      <c r="EE109" s="183"/>
      <c r="EF109" s="183"/>
      <c r="EG109" s="183"/>
      <c r="EH109" s="183"/>
      <c r="EI109" s="183"/>
      <c r="EJ109" s="183"/>
      <c r="EK109" s="183"/>
      <c r="EL109" s="183"/>
      <c r="EM109" s="183"/>
      <c r="EN109" s="183"/>
      <c r="EO109" s="183"/>
      <c r="EP109" s="183"/>
      <c r="EQ109" s="183"/>
      <c r="ER109" s="183"/>
      <c r="ES109" s="183"/>
      <c r="ET109" s="183"/>
      <c r="EU109" s="183"/>
      <c r="EV109" s="183"/>
      <c r="EW109" s="183"/>
      <c r="EX109" s="183"/>
      <c r="EY109" s="183"/>
      <c r="EZ109" s="183"/>
      <c r="FA109" s="183"/>
      <c r="FB109" s="183"/>
      <c r="FC109" s="183"/>
      <c r="FD109" s="183"/>
      <c r="FE109" s="183"/>
      <c r="FF109" s="183"/>
      <c r="FG109" s="183"/>
      <c r="FH109" s="183"/>
      <c r="FI109" s="183"/>
      <c r="FJ109" s="183"/>
      <c r="FK109" s="183"/>
      <c r="FL109" s="183"/>
      <c r="FM109" s="183"/>
      <c r="FN109" s="183"/>
      <c r="FO109" s="183"/>
      <c r="FP109" s="183"/>
      <c r="FQ109" s="183"/>
      <c r="FR109" s="183"/>
      <c r="FS109" s="183"/>
      <c r="FT109" s="183"/>
      <c r="FU109" s="183"/>
      <c r="FV109" s="183"/>
      <c r="FW109" s="183"/>
      <c r="FX109" s="183"/>
      <c r="FY109" s="183"/>
      <c r="FZ109" s="183"/>
      <c r="GA109" s="183"/>
      <c r="GB109" s="183"/>
      <c r="GC109" s="183"/>
      <c r="GD109" s="183"/>
      <c r="GE109" s="183"/>
      <c r="GF109" s="183"/>
      <c r="GG109" s="183"/>
      <c r="GH109" s="183"/>
      <c r="GI109" s="183"/>
      <c r="GJ109" s="183"/>
      <c r="GK109" s="183"/>
      <c r="GL109" s="183"/>
      <c r="GM109" s="183"/>
      <c r="GN109" s="183"/>
      <c r="GO109" s="183"/>
      <c r="GP109" s="183"/>
      <c r="GQ109" s="183"/>
      <c r="GR109" s="183"/>
      <c r="GS109" s="183"/>
      <c r="GT109" s="183"/>
      <c r="GU109" s="183"/>
      <c r="GV109" s="183"/>
      <c r="GW109" s="183"/>
      <c r="GX109" s="183"/>
      <c r="GY109" s="183"/>
      <c r="GZ109" s="183"/>
      <c r="HA109" s="183"/>
      <c r="HB109" s="183"/>
      <c r="HC109" s="183"/>
      <c r="HD109" s="183"/>
      <c r="HE109" s="183"/>
      <c r="HF109" s="183"/>
      <c r="HG109" s="183"/>
      <c r="HH109" s="183"/>
      <c r="HI109" s="183"/>
      <c r="HJ109" s="183"/>
      <c r="HK109" s="183"/>
      <c r="HL109" s="183"/>
      <c r="HM109" s="183"/>
    </row>
    <row r="110" spans="1:221" ht="25.5" x14ac:dyDescent="0.25">
      <c r="A110" s="260"/>
      <c r="B110" s="261"/>
      <c r="C110" s="261"/>
      <c r="D110" s="261"/>
      <c r="E110" s="261"/>
      <c r="F110" s="260"/>
      <c r="G110" s="198"/>
      <c r="H110" s="260"/>
      <c r="I110" s="260"/>
      <c r="J110" s="260"/>
      <c r="K110" s="260"/>
      <c r="L110" s="260"/>
      <c r="M110" s="260"/>
      <c r="N110" s="260"/>
      <c r="O110" s="260"/>
      <c r="P110" s="260"/>
      <c r="Q110" s="260"/>
      <c r="R110" s="260"/>
      <c r="S110" s="260"/>
      <c r="T110" s="260"/>
      <c r="U110" s="260"/>
      <c r="V110" s="260"/>
      <c r="W110" s="260"/>
      <c r="X110" s="264"/>
      <c r="Y110" s="260"/>
      <c r="Z110" s="260"/>
      <c r="AA110" s="260"/>
      <c r="AB110" s="263"/>
      <c r="AC110" s="260"/>
      <c r="AD110" s="263"/>
      <c r="AE110" s="263"/>
      <c r="AF110" s="260"/>
      <c r="AG110" s="260"/>
      <c r="AH110" s="260"/>
      <c r="AI110" s="264"/>
      <c r="AJ110" s="264"/>
      <c r="AK110" s="264"/>
      <c r="AL110" s="6" t="s">
        <v>322</v>
      </c>
      <c r="AM110" s="4" t="s">
        <v>346</v>
      </c>
      <c r="AN110" s="5">
        <v>44862</v>
      </c>
      <c r="AO110" s="7">
        <v>13405</v>
      </c>
      <c r="AP110" s="33" t="s">
        <v>212</v>
      </c>
      <c r="AQ110" s="1">
        <v>44886</v>
      </c>
      <c r="AR110" s="1">
        <v>44975</v>
      </c>
      <c r="AS110" s="33"/>
      <c r="AT110" s="33"/>
      <c r="AU110" s="29"/>
      <c r="AV110" s="33"/>
      <c r="AW110" s="8"/>
      <c r="AX110" s="8"/>
      <c r="AY110" s="33"/>
      <c r="AZ110" s="33"/>
      <c r="BA110" s="8"/>
      <c r="BB110" s="8"/>
      <c r="BC110" s="5"/>
      <c r="BD110" s="33"/>
      <c r="BE110" s="8"/>
      <c r="BF110" s="8"/>
      <c r="BG110" s="33"/>
      <c r="BH110" s="8"/>
      <c r="BI110" s="178">
        <f t="shared" ref="BI110:BI112" si="10">$AK$108+AW110-AX110</f>
        <v>227247.9</v>
      </c>
      <c r="BJ110" s="204"/>
      <c r="BK110" s="204"/>
      <c r="BL110" s="179">
        <f t="shared" si="7"/>
        <v>0</v>
      </c>
      <c r="BM110" s="3"/>
      <c r="BN110" s="3"/>
      <c r="BO110" s="2"/>
      <c r="BP110" s="18"/>
      <c r="BQ110" s="3"/>
      <c r="BR110" s="4"/>
      <c r="BS110" s="5"/>
      <c r="BT110" s="194"/>
      <c r="BU110" s="194"/>
      <c r="BV110" s="194"/>
      <c r="BW110" s="18"/>
      <c r="BX110" s="18"/>
      <c r="BY110" s="3"/>
      <c r="BZ110" s="185"/>
      <c r="CA110" s="185"/>
      <c r="CB110" s="185"/>
      <c r="CC110" s="185"/>
      <c r="CD110" s="185"/>
      <c r="CE110" s="185"/>
      <c r="CR110" s="183"/>
      <c r="CS110" s="183"/>
      <c r="CT110" s="183"/>
      <c r="CU110" s="183"/>
      <c r="CV110" s="183"/>
      <c r="CW110" s="183"/>
      <c r="CX110" s="183"/>
      <c r="CY110" s="183"/>
      <c r="CZ110" s="183"/>
      <c r="DA110" s="183"/>
      <c r="DB110" s="183"/>
      <c r="DC110" s="183"/>
      <c r="DD110" s="183"/>
      <c r="DE110" s="183"/>
      <c r="DF110" s="183"/>
      <c r="DG110" s="183"/>
      <c r="DH110" s="183"/>
      <c r="DI110" s="183"/>
      <c r="DJ110" s="183"/>
      <c r="DK110" s="183"/>
      <c r="DL110" s="183"/>
      <c r="DM110" s="183"/>
      <c r="DN110" s="183"/>
      <c r="DO110" s="183"/>
      <c r="DP110" s="183"/>
      <c r="DQ110" s="183"/>
      <c r="DR110" s="183"/>
      <c r="DS110" s="183"/>
      <c r="DT110" s="183"/>
      <c r="DU110" s="183"/>
      <c r="DV110" s="183"/>
      <c r="DW110" s="183"/>
      <c r="DX110" s="183"/>
      <c r="DY110" s="183"/>
      <c r="DZ110" s="183"/>
      <c r="EA110" s="183"/>
      <c r="EB110" s="183"/>
      <c r="EC110" s="183"/>
      <c r="ED110" s="183"/>
      <c r="EE110" s="183"/>
      <c r="EF110" s="183"/>
      <c r="EG110" s="183"/>
      <c r="EH110" s="183"/>
      <c r="EI110" s="183"/>
      <c r="EJ110" s="189"/>
      <c r="EK110" s="189"/>
      <c r="EL110" s="189"/>
      <c r="EM110" s="189"/>
      <c r="EN110" s="189"/>
      <c r="EO110" s="189"/>
      <c r="EP110" s="189"/>
      <c r="EQ110" s="189"/>
      <c r="ER110" s="189"/>
      <c r="ES110" s="189"/>
      <c r="ET110" s="189"/>
      <c r="EU110" s="189"/>
      <c r="EV110" s="189"/>
      <c r="EW110" s="189"/>
      <c r="EX110" s="189"/>
      <c r="EY110" s="189"/>
      <c r="EZ110" s="189"/>
      <c r="FA110" s="189"/>
      <c r="FB110" s="189"/>
      <c r="FC110" s="189"/>
      <c r="FD110" s="189"/>
      <c r="FE110" s="189"/>
      <c r="FF110" s="189"/>
      <c r="FG110" s="189"/>
      <c r="FH110" s="189"/>
      <c r="FI110" s="189"/>
      <c r="FJ110" s="189"/>
      <c r="FK110" s="189"/>
      <c r="FL110" s="189"/>
      <c r="FM110" s="189"/>
      <c r="FN110" s="189"/>
      <c r="FO110" s="189"/>
      <c r="FP110" s="189"/>
      <c r="FQ110" s="189"/>
      <c r="FR110" s="189"/>
      <c r="FS110" s="189"/>
      <c r="FT110" s="189"/>
      <c r="FU110" s="189"/>
      <c r="FV110" s="189"/>
      <c r="FW110" s="189"/>
      <c r="FX110" s="189"/>
      <c r="FY110" s="189"/>
      <c r="FZ110" s="189"/>
      <c r="GA110" s="189"/>
      <c r="GB110" s="189"/>
      <c r="GC110" s="189"/>
      <c r="GD110" s="189"/>
      <c r="GE110" s="189"/>
      <c r="GF110" s="189"/>
      <c r="GG110" s="189"/>
      <c r="GH110" s="189"/>
      <c r="GI110" s="189"/>
      <c r="GJ110" s="189"/>
      <c r="GK110" s="189"/>
      <c r="GL110" s="189"/>
      <c r="GM110" s="189"/>
      <c r="GN110" s="189"/>
      <c r="GO110" s="189"/>
      <c r="GP110" s="189"/>
      <c r="GQ110" s="189"/>
      <c r="GR110" s="189"/>
      <c r="GS110" s="189"/>
      <c r="GT110" s="189"/>
      <c r="GU110" s="189"/>
      <c r="GV110" s="189"/>
      <c r="GW110" s="189"/>
      <c r="GX110" s="189"/>
      <c r="GY110" s="189"/>
      <c r="GZ110" s="189"/>
      <c r="HA110" s="189"/>
      <c r="HB110" s="189"/>
      <c r="HC110" s="189"/>
      <c r="HD110" s="189"/>
      <c r="HE110" s="189"/>
      <c r="HF110" s="189"/>
      <c r="HG110" s="189"/>
      <c r="HH110" s="189"/>
      <c r="HI110" s="189"/>
      <c r="HJ110" s="189"/>
      <c r="HK110" s="189"/>
      <c r="HL110" s="189"/>
      <c r="HM110" s="189"/>
    </row>
    <row r="111" spans="1:221" s="40" customFormat="1" ht="51" x14ac:dyDescent="0.25">
      <c r="A111" s="260"/>
      <c r="B111" s="261"/>
      <c r="C111" s="261"/>
      <c r="D111" s="261"/>
      <c r="E111" s="261"/>
      <c r="F111" s="260"/>
      <c r="G111" s="198"/>
      <c r="H111" s="260"/>
      <c r="I111" s="260"/>
      <c r="J111" s="260"/>
      <c r="K111" s="260"/>
      <c r="L111" s="260"/>
      <c r="M111" s="260"/>
      <c r="N111" s="260"/>
      <c r="O111" s="260"/>
      <c r="P111" s="260"/>
      <c r="Q111" s="260"/>
      <c r="R111" s="260"/>
      <c r="S111" s="260"/>
      <c r="T111" s="260"/>
      <c r="U111" s="260"/>
      <c r="V111" s="260"/>
      <c r="W111" s="260"/>
      <c r="X111" s="264"/>
      <c r="Y111" s="260"/>
      <c r="Z111" s="260"/>
      <c r="AA111" s="260"/>
      <c r="AB111" s="263"/>
      <c r="AC111" s="260"/>
      <c r="AD111" s="263"/>
      <c r="AE111" s="263"/>
      <c r="AF111" s="260"/>
      <c r="AG111" s="260"/>
      <c r="AH111" s="260"/>
      <c r="AI111" s="264"/>
      <c r="AJ111" s="264"/>
      <c r="AK111" s="264"/>
      <c r="AL111" s="6" t="s">
        <v>349</v>
      </c>
      <c r="AM111" s="4" t="s">
        <v>347</v>
      </c>
      <c r="AN111" s="18">
        <v>44952</v>
      </c>
      <c r="AO111" s="7">
        <v>13470</v>
      </c>
      <c r="AP111" s="33" t="s">
        <v>295</v>
      </c>
      <c r="AQ111" s="18">
        <v>44976</v>
      </c>
      <c r="AR111" s="18">
        <v>45065</v>
      </c>
      <c r="AS111" s="33"/>
      <c r="AT111" s="33"/>
      <c r="AU111" s="29"/>
      <c r="AV111" s="33"/>
      <c r="AW111" s="8">
        <v>269561.83</v>
      </c>
      <c r="AX111" s="8"/>
      <c r="AY111" s="33"/>
      <c r="AZ111" s="33"/>
      <c r="BA111" s="8"/>
      <c r="BB111" s="8"/>
      <c r="BC111" s="5"/>
      <c r="BD111" s="33"/>
      <c r="BE111" s="8"/>
      <c r="BF111" s="8"/>
      <c r="BG111" s="33"/>
      <c r="BH111" s="8"/>
      <c r="BI111" s="178">
        <f t="shared" si="10"/>
        <v>496809.73</v>
      </c>
      <c r="BJ111" s="204"/>
      <c r="BK111" s="204"/>
      <c r="BL111" s="179">
        <f t="shared" si="7"/>
        <v>0</v>
      </c>
      <c r="BM111" s="3"/>
      <c r="BN111" s="3"/>
      <c r="BO111" s="2"/>
      <c r="BP111" s="18"/>
      <c r="BQ111" s="3"/>
      <c r="BR111" s="4"/>
      <c r="BS111" s="5"/>
      <c r="BT111" s="194"/>
      <c r="BU111" s="194"/>
      <c r="BV111" s="194"/>
      <c r="BW111" s="18"/>
      <c r="BX111" s="18"/>
      <c r="BY111" s="3"/>
      <c r="BZ111" s="185"/>
      <c r="CA111" s="185"/>
      <c r="CB111" s="185"/>
      <c r="CC111" s="185"/>
      <c r="CD111" s="185"/>
      <c r="CE111" s="185"/>
      <c r="CR111" s="183"/>
      <c r="CS111" s="183"/>
      <c r="CT111" s="183"/>
      <c r="CU111" s="183"/>
      <c r="CV111" s="183"/>
      <c r="CW111" s="183"/>
      <c r="CX111" s="183"/>
      <c r="CY111" s="183"/>
      <c r="CZ111" s="183"/>
      <c r="DA111" s="183"/>
      <c r="DB111" s="183"/>
      <c r="DC111" s="183"/>
      <c r="DD111" s="183"/>
      <c r="DE111" s="183"/>
      <c r="DF111" s="183"/>
      <c r="DG111" s="183"/>
      <c r="DH111" s="183"/>
      <c r="DI111" s="183"/>
      <c r="DJ111" s="183"/>
      <c r="DK111" s="183"/>
      <c r="DL111" s="183"/>
      <c r="DM111" s="183"/>
      <c r="DN111" s="183"/>
      <c r="DO111" s="183"/>
      <c r="DP111" s="183"/>
      <c r="DQ111" s="183"/>
      <c r="DR111" s="183"/>
      <c r="DS111" s="183"/>
      <c r="DT111" s="183"/>
      <c r="DU111" s="183"/>
      <c r="DV111" s="183"/>
      <c r="DW111" s="183"/>
      <c r="DX111" s="183"/>
      <c r="DY111" s="183"/>
      <c r="DZ111" s="183"/>
      <c r="EA111" s="183"/>
      <c r="EB111" s="183"/>
      <c r="EC111" s="183"/>
      <c r="ED111" s="183"/>
      <c r="EE111" s="183"/>
      <c r="EF111" s="183"/>
      <c r="EG111" s="183"/>
      <c r="EH111" s="183"/>
      <c r="EI111" s="183"/>
      <c r="EJ111" s="183"/>
      <c r="EK111" s="183"/>
      <c r="EL111" s="183"/>
      <c r="EM111" s="183"/>
      <c r="EN111" s="183"/>
      <c r="EO111" s="183"/>
      <c r="EP111" s="183"/>
      <c r="EQ111" s="183"/>
      <c r="ER111" s="183"/>
      <c r="ES111" s="183"/>
      <c r="ET111" s="183"/>
      <c r="EU111" s="183"/>
      <c r="EV111" s="183"/>
      <c r="EW111" s="183"/>
      <c r="EX111" s="183"/>
      <c r="EY111" s="183"/>
      <c r="EZ111" s="183"/>
      <c r="FA111" s="183"/>
      <c r="FB111" s="183"/>
      <c r="FC111" s="183"/>
      <c r="FD111" s="183"/>
      <c r="FE111" s="183"/>
      <c r="FF111" s="183"/>
      <c r="FG111" s="183"/>
      <c r="FH111" s="183"/>
      <c r="FI111" s="183"/>
      <c r="FJ111" s="183"/>
      <c r="FK111" s="183"/>
      <c r="FL111" s="183"/>
      <c r="FM111" s="183"/>
      <c r="FN111" s="183"/>
      <c r="FO111" s="183"/>
      <c r="FP111" s="183"/>
      <c r="FQ111" s="183"/>
      <c r="FR111" s="183"/>
      <c r="FS111" s="183"/>
      <c r="FT111" s="183"/>
      <c r="FU111" s="183"/>
      <c r="FV111" s="183"/>
      <c r="FW111" s="183"/>
      <c r="FX111" s="183"/>
      <c r="FY111" s="183"/>
      <c r="FZ111" s="183"/>
      <c r="GA111" s="183"/>
      <c r="GB111" s="183"/>
      <c r="GC111" s="183"/>
      <c r="GD111" s="183"/>
      <c r="GE111" s="183"/>
      <c r="GF111" s="183"/>
      <c r="GG111" s="183"/>
      <c r="GH111" s="183"/>
      <c r="GI111" s="183"/>
      <c r="GJ111" s="183"/>
      <c r="GK111" s="183"/>
      <c r="GL111" s="183"/>
      <c r="GM111" s="183"/>
      <c r="GN111" s="183"/>
      <c r="GO111" s="183"/>
      <c r="GP111" s="183"/>
      <c r="GQ111" s="183"/>
      <c r="GR111" s="183"/>
      <c r="GS111" s="183"/>
      <c r="GT111" s="183"/>
      <c r="GU111" s="183"/>
      <c r="GV111" s="183"/>
      <c r="GW111" s="183"/>
      <c r="GX111" s="183"/>
      <c r="GY111" s="183"/>
      <c r="GZ111" s="183"/>
      <c r="HA111" s="183"/>
      <c r="HB111" s="183"/>
      <c r="HC111" s="183"/>
      <c r="HD111" s="183"/>
      <c r="HE111" s="183"/>
      <c r="HF111" s="183"/>
      <c r="HG111" s="183"/>
      <c r="HH111" s="183"/>
      <c r="HI111" s="183"/>
      <c r="HJ111" s="183"/>
      <c r="HK111" s="183"/>
      <c r="HL111" s="183"/>
      <c r="HM111" s="183"/>
    </row>
    <row r="112" spans="1:221" ht="25.5" x14ac:dyDescent="0.25">
      <c r="A112" s="260"/>
      <c r="B112" s="261"/>
      <c r="C112" s="261"/>
      <c r="D112" s="261"/>
      <c r="E112" s="261"/>
      <c r="F112" s="260"/>
      <c r="G112" s="198"/>
      <c r="H112" s="260"/>
      <c r="I112" s="260"/>
      <c r="J112" s="260"/>
      <c r="K112" s="260"/>
      <c r="L112" s="260"/>
      <c r="M112" s="260"/>
      <c r="N112" s="260"/>
      <c r="O112" s="260"/>
      <c r="P112" s="260"/>
      <c r="Q112" s="260"/>
      <c r="R112" s="260"/>
      <c r="S112" s="260"/>
      <c r="T112" s="260"/>
      <c r="U112" s="260"/>
      <c r="V112" s="260"/>
      <c r="W112" s="260"/>
      <c r="X112" s="264"/>
      <c r="Y112" s="260"/>
      <c r="Z112" s="260"/>
      <c r="AA112" s="260"/>
      <c r="AB112" s="263"/>
      <c r="AC112" s="260"/>
      <c r="AD112" s="263"/>
      <c r="AE112" s="263"/>
      <c r="AF112" s="260"/>
      <c r="AG112" s="260"/>
      <c r="AH112" s="260"/>
      <c r="AI112" s="264"/>
      <c r="AJ112" s="264"/>
      <c r="AK112" s="264"/>
      <c r="AL112" s="6" t="s">
        <v>322</v>
      </c>
      <c r="AM112" s="4" t="s">
        <v>348</v>
      </c>
      <c r="AN112" s="18">
        <v>45065</v>
      </c>
      <c r="AO112" s="7">
        <v>13556</v>
      </c>
      <c r="AP112" s="33" t="s">
        <v>212</v>
      </c>
      <c r="AQ112" s="18">
        <v>45066</v>
      </c>
      <c r="AR112" s="18">
        <v>45125</v>
      </c>
      <c r="AS112" s="33"/>
      <c r="AT112" s="33"/>
      <c r="AU112" s="29"/>
      <c r="AV112" s="33"/>
      <c r="AW112" s="8"/>
      <c r="AX112" s="8"/>
      <c r="AY112" s="33"/>
      <c r="AZ112" s="33"/>
      <c r="BA112" s="8"/>
      <c r="BB112" s="8"/>
      <c r="BC112" s="5"/>
      <c r="BD112" s="33"/>
      <c r="BE112" s="8"/>
      <c r="BF112" s="8"/>
      <c r="BG112" s="33"/>
      <c r="BH112" s="8"/>
      <c r="BI112" s="178">
        <f t="shared" si="10"/>
        <v>227247.9</v>
      </c>
      <c r="BJ112" s="204"/>
      <c r="BK112" s="204"/>
      <c r="BL112" s="179">
        <f t="shared" si="7"/>
        <v>0</v>
      </c>
      <c r="BM112" s="3"/>
      <c r="BN112" s="3"/>
      <c r="BO112" s="2"/>
      <c r="BP112" s="18"/>
      <c r="BQ112" s="3"/>
      <c r="BR112" s="4"/>
      <c r="BS112" s="5"/>
      <c r="BT112" s="194"/>
      <c r="BU112" s="194"/>
      <c r="BV112" s="194"/>
      <c r="BW112" s="18"/>
      <c r="BX112" s="18"/>
      <c r="BY112" s="3"/>
      <c r="BZ112" s="185"/>
      <c r="CA112" s="185"/>
      <c r="CB112" s="185"/>
      <c r="CC112" s="185"/>
      <c r="CD112" s="185"/>
      <c r="CE112" s="185"/>
    </row>
    <row r="113" spans="1:83" x14ac:dyDescent="0.25">
      <c r="A113" s="260">
        <v>9</v>
      </c>
      <c r="B113" s="260" t="s">
        <v>351</v>
      </c>
      <c r="C113" s="260" t="s">
        <v>240</v>
      </c>
      <c r="D113" s="260" t="s">
        <v>218</v>
      </c>
      <c r="E113" s="260" t="s">
        <v>204</v>
      </c>
      <c r="F113" s="260" t="s">
        <v>352</v>
      </c>
      <c r="G113" s="260">
        <v>13149</v>
      </c>
      <c r="H113" s="260"/>
      <c r="I113" s="260"/>
      <c r="J113" s="260"/>
      <c r="K113" s="260"/>
      <c r="L113" s="260"/>
      <c r="M113" s="260"/>
      <c r="N113" s="260"/>
      <c r="O113" s="260"/>
      <c r="P113" s="260"/>
      <c r="Q113" s="260"/>
      <c r="R113" s="260"/>
      <c r="S113" s="260"/>
      <c r="T113" s="260"/>
      <c r="U113" s="260"/>
      <c r="V113" s="260"/>
      <c r="W113" s="260"/>
      <c r="X113" s="264"/>
      <c r="Y113" s="260" t="s">
        <v>353</v>
      </c>
      <c r="Z113" s="260" t="s">
        <v>354</v>
      </c>
      <c r="AA113" s="260" t="s">
        <v>327</v>
      </c>
      <c r="AB113" s="263">
        <v>44742</v>
      </c>
      <c r="AC113" s="261" t="s">
        <v>355</v>
      </c>
      <c r="AD113" s="263">
        <v>44742</v>
      </c>
      <c r="AE113" s="263">
        <v>44801</v>
      </c>
      <c r="AF113" s="260" t="s">
        <v>209</v>
      </c>
      <c r="AG113" s="260" t="s">
        <v>210</v>
      </c>
      <c r="AH113" s="260" t="s">
        <v>356</v>
      </c>
      <c r="AI113" s="264">
        <v>844556.36</v>
      </c>
      <c r="AJ113" s="264">
        <v>1915</v>
      </c>
      <c r="AK113" s="264">
        <f>AI113+AJ113</f>
        <v>846471.36</v>
      </c>
      <c r="AL113" s="33"/>
      <c r="AM113" s="33"/>
      <c r="AN113" s="5"/>
      <c r="AO113" s="33"/>
      <c r="AP113" s="33"/>
      <c r="AQ113" s="5"/>
      <c r="AR113" s="5"/>
      <c r="AS113" s="33"/>
      <c r="AT113" s="33"/>
      <c r="AU113" s="29"/>
      <c r="AV113" s="33"/>
      <c r="AW113" s="8"/>
      <c r="AX113" s="8"/>
      <c r="AY113" s="33"/>
      <c r="AZ113" s="33"/>
      <c r="BA113" s="8"/>
      <c r="BB113" s="8"/>
      <c r="BC113" s="5"/>
      <c r="BD113" s="33"/>
      <c r="BE113" s="8"/>
      <c r="BF113" s="8"/>
      <c r="BG113" s="33"/>
      <c r="BH113" s="8"/>
      <c r="BI113" s="178">
        <v>0</v>
      </c>
      <c r="BJ113" s="204">
        <v>28367.360000000001</v>
      </c>
      <c r="BK113" s="204"/>
      <c r="BL113" s="179">
        <f t="shared" si="7"/>
        <v>28367.360000000001</v>
      </c>
      <c r="BM113" s="3"/>
      <c r="BN113" s="3"/>
      <c r="BO113" s="2"/>
      <c r="BP113" s="18"/>
      <c r="BQ113" s="3"/>
      <c r="BR113" s="4"/>
      <c r="BS113" s="5"/>
      <c r="BT113" s="260"/>
      <c r="BU113" s="260"/>
      <c r="BV113" s="260"/>
      <c r="BW113" s="18"/>
      <c r="BX113" s="18"/>
      <c r="BY113" s="3"/>
      <c r="BZ113" s="185"/>
      <c r="CA113" s="185"/>
      <c r="CB113" s="185"/>
      <c r="CC113" s="185"/>
      <c r="CD113" s="185"/>
      <c r="CE113" s="185"/>
    </row>
    <row r="114" spans="1:83" x14ac:dyDescent="0.25">
      <c r="A114" s="260"/>
      <c r="B114" s="260"/>
      <c r="C114" s="260"/>
      <c r="D114" s="260"/>
      <c r="E114" s="260"/>
      <c r="F114" s="260"/>
      <c r="G114" s="260"/>
      <c r="H114" s="260"/>
      <c r="I114" s="260"/>
      <c r="J114" s="260"/>
      <c r="K114" s="260"/>
      <c r="L114" s="260"/>
      <c r="M114" s="260"/>
      <c r="N114" s="260"/>
      <c r="O114" s="260"/>
      <c r="P114" s="260"/>
      <c r="Q114" s="260"/>
      <c r="R114" s="260"/>
      <c r="S114" s="260"/>
      <c r="T114" s="260"/>
      <c r="U114" s="260"/>
      <c r="V114" s="260"/>
      <c r="W114" s="260"/>
      <c r="X114" s="264"/>
      <c r="Y114" s="260"/>
      <c r="Z114" s="260"/>
      <c r="AA114" s="260"/>
      <c r="AB114" s="263"/>
      <c r="AC114" s="261"/>
      <c r="AD114" s="263"/>
      <c r="AE114" s="263"/>
      <c r="AF114" s="260"/>
      <c r="AG114" s="260"/>
      <c r="AH114" s="260"/>
      <c r="AI114" s="264"/>
      <c r="AJ114" s="264"/>
      <c r="AK114" s="264"/>
      <c r="AL114" s="33"/>
      <c r="AM114" s="33"/>
      <c r="AN114" s="5"/>
      <c r="AO114" s="33"/>
      <c r="AP114" s="33"/>
      <c r="AQ114" s="5"/>
      <c r="AR114" s="5"/>
      <c r="AS114" s="33"/>
      <c r="AT114" s="33"/>
      <c r="AU114" s="29"/>
      <c r="AV114" s="33"/>
      <c r="AW114" s="8"/>
      <c r="AX114" s="8"/>
      <c r="AY114" s="33"/>
      <c r="AZ114" s="33"/>
      <c r="BA114" s="8"/>
      <c r="BB114" s="8"/>
      <c r="BC114" s="5"/>
      <c r="BD114" s="33"/>
      <c r="BE114" s="8"/>
      <c r="BF114" s="8"/>
      <c r="BG114" s="33"/>
      <c r="BH114" s="8"/>
      <c r="BI114" s="178">
        <v>0</v>
      </c>
      <c r="BJ114" s="204"/>
      <c r="BK114" s="204"/>
      <c r="BL114" s="179">
        <f t="shared" si="7"/>
        <v>0</v>
      </c>
      <c r="BM114" s="3"/>
      <c r="BN114" s="3"/>
      <c r="BO114" s="2"/>
      <c r="BP114" s="18"/>
      <c r="BQ114" s="3"/>
      <c r="BR114" s="4"/>
      <c r="BS114" s="5"/>
      <c r="BT114" s="260"/>
      <c r="BU114" s="260"/>
      <c r="BV114" s="260"/>
      <c r="BW114" s="18"/>
      <c r="BX114" s="18"/>
      <c r="BY114" s="3"/>
      <c r="BZ114" s="185"/>
      <c r="CA114" s="185"/>
      <c r="CB114" s="185"/>
      <c r="CC114" s="185"/>
      <c r="CD114" s="185"/>
      <c r="CE114" s="185"/>
    </row>
    <row r="115" spans="1:83" ht="25.5" x14ac:dyDescent="0.25">
      <c r="A115" s="260"/>
      <c r="B115" s="260"/>
      <c r="C115" s="260"/>
      <c r="D115" s="260"/>
      <c r="E115" s="260"/>
      <c r="F115" s="260"/>
      <c r="G115" s="260"/>
      <c r="H115" s="260"/>
      <c r="I115" s="260"/>
      <c r="J115" s="260"/>
      <c r="K115" s="260"/>
      <c r="L115" s="260"/>
      <c r="M115" s="260"/>
      <c r="N115" s="260"/>
      <c r="O115" s="260"/>
      <c r="P115" s="260"/>
      <c r="Q115" s="260"/>
      <c r="R115" s="260"/>
      <c r="S115" s="260"/>
      <c r="T115" s="260"/>
      <c r="U115" s="260"/>
      <c r="V115" s="260"/>
      <c r="W115" s="260"/>
      <c r="X115" s="264"/>
      <c r="Y115" s="260"/>
      <c r="Z115" s="260"/>
      <c r="AA115" s="260"/>
      <c r="AB115" s="263"/>
      <c r="AC115" s="261"/>
      <c r="AD115" s="263"/>
      <c r="AE115" s="263"/>
      <c r="AF115" s="260"/>
      <c r="AG115" s="260"/>
      <c r="AH115" s="260"/>
      <c r="AI115" s="264"/>
      <c r="AJ115" s="264"/>
      <c r="AK115" s="264"/>
      <c r="AL115" s="33" t="s">
        <v>322</v>
      </c>
      <c r="AM115" s="33" t="s">
        <v>357</v>
      </c>
      <c r="AN115" s="5" t="s">
        <v>358</v>
      </c>
      <c r="AO115" s="33">
        <v>13388</v>
      </c>
      <c r="AP115" s="33" t="s">
        <v>212</v>
      </c>
      <c r="AQ115" s="5">
        <v>44832</v>
      </c>
      <c r="AR115" s="5">
        <v>44921</v>
      </c>
      <c r="AS115" s="33"/>
      <c r="AT115" s="33"/>
      <c r="AU115" s="29"/>
      <c r="AV115" s="33"/>
      <c r="AW115" s="8"/>
      <c r="AX115" s="8"/>
      <c r="AY115" s="33"/>
      <c r="AZ115" s="33"/>
      <c r="BA115" s="8"/>
      <c r="BB115" s="8"/>
      <c r="BC115" s="5"/>
      <c r="BD115" s="33"/>
      <c r="BE115" s="8"/>
      <c r="BF115" s="8"/>
      <c r="BG115" s="33"/>
      <c r="BH115" s="8"/>
      <c r="BI115" s="178">
        <f t="shared" ref="BI115:BI119" si="11">$AK$113+AW115-AX115</f>
        <v>846471.36</v>
      </c>
      <c r="BJ115" s="204"/>
      <c r="BK115" s="204"/>
      <c r="BL115" s="179">
        <f t="shared" si="7"/>
        <v>0</v>
      </c>
      <c r="BM115" s="3"/>
      <c r="BN115" s="3"/>
      <c r="BO115" s="2"/>
      <c r="BP115" s="18"/>
      <c r="BQ115" s="3"/>
      <c r="BR115" s="4"/>
      <c r="BS115" s="5"/>
      <c r="BT115" s="260"/>
      <c r="BU115" s="260"/>
      <c r="BV115" s="260"/>
      <c r="BW115" s="18"/>
      <c r="BX115" s="18"/>
      <c r="BY115" s="3"/>
      <c r="BZ115" s="185"/>
      <c r="CA115" s="185"/>
      <c r="CB115" s="185"/>
      <c r="CC115" s="185"/>
      <c r="CD115" s="185"/>
      <c r="CE115" s="185"/>
    </row>
    <row r="116" spans="1:83" ht="25.5" x14ac:dyDescent="0.25">
      <c r="A116" s="260"/>
      <c r="B116" s="260"/>
      <c r="C116" s="260"/>
      <c r="D116" s="260"/>
      <c r="E116" s="260"/>
      <c r="F116" s="260"/>
      <c r="G116" s="260"/>
      <c r="H116" s="260"/>
      <c r="I116" s="260"/>
      <c r="J116" s="260"/>
      <c r="K116" s="260"/>
      <c r="L116" s="260"/>
      <c r="M116" s="260"/>
      <c r="N116" s="260"/>
      <c r="O116" s="260"/>
      <c r="P116" s="260"/>
      <c r="Q116" s="260"/>
      <c r="R116" s="260"/>
      <c r="S116" s="260"/>
      <c r="T116" s="260"/>
      <c r="U116" s="260"/>
      <c r="V116" s="260"/>
      <c r="W116" s="260"/>
      <c r="X116" s="264"/>
      <c r="Y116" s="260"/>
      <c r="Z116" s="260"/>
      <c r="AA116" s="260"/>
      <c r="AB116" s="263"/>
      <c r="AC116" s="261"/>
      <c r="AD116" s="263"/>
      <c r="AE116" s="263"/>
      <c r="AF116" s="260"/>
      <c r="AG116" s="260"/>
      <c r="AH116" s="260"/>
      <c r="AI116" s="264"/>
      <c r="AJ116" s="264"/>
      <c r="AK116" s="264"/>
      <c r="AL116" s="33" t="s">
        <v>322</v>
      </c>
      <c r="AM116" s="33" t="s">
        <v>359</v>
      </c>
      <c r="AN116" s="5">
        <v>44921</v>
      </c>
      <c r="AO116" s="33">
        <v>13451</v>
      </c>
      <c r="AP116" s="33" t="s">
        <v>212</v>
      </c>
      <c r="AQ116" s="5">
        <v>44922</v>
      </c>
      <c r="AR116" s="5">
        <v>45011</v>
      </c>
      <c r="AS116" s="33"/>
      <c r="AT116" s="33"/>
      <c r="AU116" s="29"/>
      <c r="AV116" s="33"/>
      <c r="AW116" s="8"/>
      <c r="AX116" s="8"/>
      <c r="AY116" s="33"/>
      <c r="AZ116" s="33"/>
      <c r="BA116" s="8"/>
      <c r="BB116" s="8"/>
      <c r="BC116" s="5"/>
      <c r="BD116" s="33"/>
      <c r="BE116" s="8"/>
      <c r="BF116" s="8"/>
      <c r="BG116" s="33"/>
      <c r="BH116" s="8"/>
      <c r="BI116" s="178">
        <f t="shared" si="11"/>
        <v>846471.36</v>
      </c>
      <c r="BJ116" s="204"/>
      <c r="BK116" s="204"/>
      <c r="BL116" s="179">
        <f t="shared" si="7"/>
        <v>0</v>
      </c>
      <c r="BM116" s="3"/>
      <c r="BN116" s="3"/>
      <c r="BO116" s="2"/>
      <c r="BP116" s="18"/>
      <c r="BQ116" s="3"/>
      <c r="BR116" s="4"/>
      <c r="BS116" s="5"/>
      <c r="BT116" s="260"/>
      <c r="BU116" s="260"/>
      <c r="BV116" s="260"/>
      <c r="BW116" s="18"/>
      <c r="BX116" s="18"/>
      <c r="BY116" s="3"/>
      <c r="BZ116" s="185"/>
      <c r="CA116" s="185"/>
      <c r="CB116" s="185"/>
      <c r="CC116" s="185"/>
      <c r="CD116" s="185"/>
      <c r="CE116" s="185"/>
    </row>
    <row r="117" spans="1:83" ht="25.5" x14ac:dyDescent="0.25">
      <c r="A117" s="260"/>
      <c r="B117" s="260"/>
      <c r="C117" s="260"/>
      <c r="D117" s="260"/>
      <c r="E117" s="260"/>
      <c r="F117" s="260"/>
      <c r="G117" s="260"/>
      <c r="H117" s="260"/>
      <c r="I117" s="260"/>
      <c r="J117" s="260"/>
      <c r="K117" s="260"/>
      <c r="L117" s="260"/>
      <c r="M117" s="260"/>
      <c r="N117" s="260"/>
      <c r="O117" s="260"/>
      <c r="P117" s="260"/>
      <c r="Q117" s="260"/>
      <c r="R117" s="260"/>
      <c r="S117" s="260"/>
      <c r="T117" s="260"/>
      <c r="U117" s="260"/>
      <c r="V117" s="260"/>
      <c r="W117" s="260"/>
      <c r="X117" s="264"/>
      <c r="Y117" s="260"/>
      <c r="Z117" s="260"/>
      <c r="AA117" s="260"/>
      <c r="AB117" s="263"/>
      <c r="AC117" s="261"/>
      <c r="AD117" s="263"/>
      <c r="AE117" s="263"/>
      <c r="AF117" s="260"/>
      <c r="AG117" s="260"/>
      <c r="AH117" s="260"/>
      <c r="AI117" s="264"/>
      <c r="AJ117" s="264"/>
      <c r="AK117" s="264"/>
      <c r="AL117" s="33" t="s">
        <v>322</v>
      </c>
      <c r="AM117" s="33" t="s">
        <v>360</v>
      </c>
      <c r="AN117" s="5">
        <v>45009</v>
      </c>
      <c r="AO117" s="33">
        <v>13504</v>
      </c>
      <c r="AP117" s="33" t="s">
        <v>212</v>
      </c>
      <c r="AQ117" s="5">
        <v>45012</v>
      </c>
      <c r="AR117" s="5">
        <v>45101</v>
      </c>
      <c r="AS117" s="33"/>
      <c r="AT117" s="33"/>
      <c r="AU117" s="29"/>
      <c r="AV117" s="33"/>
      <c r="AW117" s="8"/>
      <c r="AX117" s="8"/>
      <c r="AY117" s="33"/>
      <c r="AZ117" s="33"/>
      <c r="BA117" s="8"/>
      <c r="BB117" s="8"/>
      <c r="BC117" s="5"/>
      <c r="BD117" s="33"/>
      <c r="BE117" s="8"/>
      <c r="BF117" s="8"/>
      <c r="BG117" s="33"/>
      <c r="BH117" s="8"/>
      <c r="BI117" s="178">
        <f t="shared" si="11"/>
        <v>846471.36</v>
      </c>
      <c r="BJ117" s="204"/>
      <c r="BK117" s="204"/>
      <c r="BL117" s="179">
        <f t="shared" si="7"/>
        <v>0</v>
      </c>
      <c r="BM117" s="3"/>
      <c r="BN117" s="3"/>
      <c r="BO117" s="2"/>
      <c r="BP117" s="18"/>
      <c r="BQ117" s="3"/>
      <c r="BR117" s="4"/>
      <c r="BS117" s="5"/>
      <c r="BT117" s="260"/>
      <c r="BU117" s="260"/>
      <c r="BV117" s="260"/>
      <c r="BW117" s="18"/>
      <c r="BX117" s="18"/>
      <c r="BY117" s="3"/>
      <c r="BZ117" s="185"/>
      <c r="CA117" s="185"/>
      <c r="CB117" s="185"/>
      <c r="CC117" s="185"/>
      <c r="CD117" s="185"/>
      <c r="CE117" s="185"/>
    </row>
    <row r="118" spans="1:83" ht="25.5" x14ac:dyDescent="0.25">
      <c r="A118" s="260"/>
      <c r="B118" s="260"/>
      <c r="C118" s="260"/>
      <c r="D118" s="260"/>
      <c r="E118" s="260"/>
      <c r="F118" s="260"/>
      <c r="G118" s="260"/>
      <c r="H118" s="260"/>
      <c r="I118" s="260"/>
      <c r="J118" s="260"/>
      <c r="K118" s="260"/>
      <c r="L118" s="260"/>
      <c r="M118" s="260"/>
      <c r="N118" s="260"/>
      <c r="O118" s="260"/>
      <c r="P118" s="260"/>
      <c r="Q118" s="260"/>
      <c r="R118" s="260"/>
      <c r="S118" s="260"/>
      <c r="T118" s="260"/>
      <c r="U118" s="260"/>
      <c r="V118" s="260"/>
      <c r="W118" s="260"/>
      <c r="X118" s="264"/>
      <c r="Y118" s="260"/>
      <c r="Z118" s="260"/>
      <c r="AA118" s="260"/>
      <c r="AB118" s="263"/>
      <c r="AC118" s="261"/>
      <c r="AD118" s="263"/>
      <c r="AE118" s="263"/>
      <c r="AF118" s="260"/>
      <c r="AG118" s="260"/>
      <c r="AH118" s="260"/>
      <c r="AI118" s="264"/>
      <c r="AJ118" s="264"/>
      <c r="AK118" s="264"/>
      <c r="AL118" s="33" t="s">
        <v>269</v>
      </c>
      <c r="AM118" s="33" t="s">
        <v>361</v>
      </c>
      <c r="AN118" s="5">
        <v>45099</v>
      </c>
      <c r="AO118" s="33">
        <v>13561</v>
      </c>
      <c r="AP118" s="33" t="s">
        <v>212</v>
      </c>
      <c r="AQ118" s="5">
        <v>45102</v>
      </c>
      <c r="AR118" s="5">
        <v>45191</v>
      </c>
      <c r="AS118" s="33"/>
      <c r="AT118" s="33"/>
      <c r="AU118" s="29"/>
      <c r="AV118" s="33"/>
      <c r="AW118" s="8"/>
      <c r="AX118" s="8"/>
      <c r="AY118" s="33"/>
      <c r="AZ118" s="33"/>
      <c r="BA118" s="8"/>
      <c r="BB118" s="8"/>
      <c r="BC118" s="5"/>
      <c r="BD118" s="33"/>
      <c r="BE118" s="8"/>
      <c r="BF118" s="8"/>
      <c r="BG118" s="33"/>
      <c r="BH118" s="8"/>
      <c r="BI118" s="178">
        <f t="shared" si="11"/>
        <v>846471.36</v>
      </c>
      <c r="BJ118" s="204"/>
      <c r="BK118" s="204"/>
      <c r="BL118" s="179">
        <f t="shared" si="7"/>
        <v>0</v>
      </c>
      <c r="BM118" s="3"/>
      <c r="BN118" s="3"/>
      <c r="BO118" s="2">
        <v>45108</v>
      </c>
      <c r="BP118" s="18">
        <v>45167</v>
      </c>
      <c r="BQ118" s="3"/>
      <c r="BR118" s="4"/>
      <c r="BS118" s="5"/>
      <c r="BT118" s="260"/>
      <c r="BU118" s="260"/>
      <c r="BV118" s="260"/>
      <c r="BW118" s="18"/>
      <c r="BX118" s="18"/>
      <c r="BY118" s="3"/>
      <c r="BZ118" s="185"/>
      <c r="CA118" s="185"/>
      <c r="CB118" s="185"/>
      <c r="CC118" s="185"/>
      <c r="CD118" s="185"/>
      <c r="CE118" s="185"/>
    </row>
    <row r="119" spans="1:83" ht="25.5" x14ac:dyDescent="0.25">
      <c r="A119" s="260"/>
      <c r="B119" s="260"/>
      <c r="C119" s="260"/>
      <c r="D119" s="260"/>
      <c r="E119" s="260"/>
      <c r="F119" s="260"/>
      <c r="G119" s="260"/>
      <c r="H119" s="260"/>
      <c r="I119" s="260"/>
      <c r="J119" s="260"/>
      <c r="K119" s="260"/>
      <c r="L119" s="260"/>
      <c r="M119" s="260"/>
      <c r="N119" s="260"/>
      <c r="O119" s="260"/>
      <c r="P119" s="260"/>
      <c r="Q119" s="260"/>
      <c r="R119" s="260"/>
      <c r="S119" s="260"/>
      <c r="T119" s="260"/>
      <c r="U119" s="260"/>
      <c r="V119" s="260"/>
      <c r="W119" s="260"/>
      <c r="X119" s="264"/>
      <c r="Y119" s="260"/>
      <c r="Z119" s="260"/>
      <c r="AA119" s="260"/>
      <c r="AB119" s="263"/>
      <c r="AC119" s="261"/>
      <c r="AD119" s="263"/>
      <c r="AE119" s="263"/>
      <c r="AF119" s="260"/>
      <c r="AG119" s="260"/>
      <c r="AH119" s="260"/>
      <c r="AI119" s="264"/>
      <c r="AJ119" s="264"/>
      <c r="AK119" s="264"/>
      <c r="AL119" s="33" t="s">
        <v>322</v>
      </c>
      <c r="AM119" s="33" t="s">
        <v>362</v>
      </c>
      <c r="AN119" s="5">
        <v>45181</v>
      </c>
      <c r="AO119" s="33">
        <v>13617</v>
      </c>
      <c r="AP119" s="33" t="s">
        <v>212</v>
      </c>
      <c r="AQ119" s="5">
        <v>45192</v>
      </c>
      <c r="AR119" s="5">
        <v>45281</v>
      </c>
      <c r="AS119" s="33"/>
      <c r="AT119" s="33"/>
      <c r="AU119" s="29"/>
      <c r="AV119" s="33"/>
      <c r="AW119" s="8"/>
      <c r="AX119" s="8"/>
      <c r="AY119" s="33"/>
      <c r="AZ119" s="33"/>
      <c r="BA119" s="8"/>
      <c r="BB119" s="8"/>
      <c r="BC119" s="5"/>
      <c r="BD119" s="33"/>
      <c r="BE119" s="8"/>
      <c r="BF119" s="8"/>
      <c r="BG119" s="33"/>
      <c r="BH119" s="8"/>
      <c r="BI119" s="178">
        <f t="shared" si="11"/>
        <v>846471.36</v>
      </c>
      <c r="BJ119" s="204"/>
      <c r="BK119" s="204"/>
      <c r="BL119" s="179">
        <f t="shared" si="7"/>
        <v>0</v>
      </c>
      <c r="BM119" s="3"/>
      <c r="BN119" s="3"/>
      <c r="BO119" s="2"/>
      <c r="BP119" s="18"/>
      <c r="BQ119" s="3"/>
      <c r="BR119" s="4"/>
      <c r="BS119" s="5"/>
      <c r="BT119" s="260"/>
      <c r="BU119" s="260"/>
      <c r="BV119" s="260"/>
      <c r="BW119" s="18"/>
      <c r="BX119" s="18"/>
      <c r="BY119" s="3"/>
      <c r="BZ119" s="185"/>
      <c r="CA119" s="185"/>
      <c r="CB119" s="185"/>
      <c r="CC119" s="185"/>
      <c r="CD119" s="185"/>
      <c r="CE119" s="185"/>
    </row>
    <row r="120" spans="1:83" x14ac:dyDescent="0.25">
      <c r="A120" s="261" t="s">
        <v>1479</v>
      </c>
      <c r="B120" s="261" t="s">
        <v>363</v>
      </c>
      <c r="C120" s="261" t="s">
        <v>364</v>
      </c>
      <c r="D120" s="261" t="s">
        <v>298</v>
      </c>
      <c r="E120" s="266" t="s">
        <v>204</v>
      </c>
      <c r="F120" s="260" t="s">
        <v>365</v>
      </c>
      <c r="G120" s="198">
        <v>13239</v>
      </c>
      <c r="H120" s="260"/>
      <c r="I120" s="260"/>
      <c r="J120" s="260"/>
      <c r="K120" s="260"/>
      <c r="L120" s="260"/>
      <c r="M120" s="260"/>
      <c r="N120" s="260"/>
      <c r="O120" s="260"/>
      <c r="P120" s="266"/>
      <c r="Q120" s="260"/>
      <c r="R120" s="260"/>
      <c r="S120" s="260"/>
      <c r="T120" s="260"/>
      <c r="U120" s="260"/>
      <c r="V120" s="260"/>
      <c r="W120" s="260"/>
      <c r="X120" s="264"/>
      <c r="Y120" s="261" t="s">
        <v>366</v>
      </c>
      <c r="Z120" s="260" t="s">
        <v>367</v>
      </c>
      <c r="AA120" s="194" t="s">
        <v>368</v>
      </c>
      <c r="AB120" s="263">
        <v>44742</v>
      </c>
      <c r="AC120" s="261" t="s">
        <v>355</v>
      </c>
      <c r="AD120" s="263">
        <v>44742</v>
      </c>
      <c r="AE120" s="263">
        <v>44801</v>
      </c>
      <c r="AF120" s="263" t="s">
        <v>209</v>
      </c>
      <c r="AG120" s="260" t="s">
        <v>210</v>
      </c>
      <c r="AH120" s="260" t="s">
        <v>369</v>
      </c>
      <c r="AI120" s="262">
        <v>1226452.29</v>
      </c>
      <c r="AJ120" s="262">
        <v>3007</v>
      </c>
      <c r="AK120" s="264">
        <f>AI120+AJ120</f>
        <v>1229459.29</v>
      </c>
      <c r="AL120" s="33"/>
      <c r="AM120" s="33"/>
      <c r="AN120" s="5"/>
      <c r="AO120" s="33"/>
      <c r="AP120" s="33"/>
      <c r="AQ120" s="5"/>
      <c r="AR120" s="5"/>
      <c r="AS120" s="33"/>
      <c r="AT120" s="33"/>
      <c r="AU120" s="29"/>
      <c r="AV120" s="33"/>
      <c r="AW120" s="8"/>
      <c r="AX120" s="8"/>
      <c r="AY120" s="33"/>
      <c r="AZ120" s="33"/>
      <c r="BA120" s="8"/>
      <c r="BB120" s="8"/>
      <c r="BC120" s="5"/>
      <c r="BD120" s="33"/>
      <c r="BE120" s="8"/>
      <c r="BF120" s="8"/>
      <c r="BG120" s="33"/>
      <c r="BH120" s="8"/>
      <c r="BI120" s="178">
        <v>0</v>
      </c>
      <c r="BJ120" s="204"/>
      <c r="BK120" s="204"/>
      <c r="BL120" s="179">
        <f t="shared" si="7"/>
        <v>0</v>
      </c>
      <c r="BM120" s="3"/>
      <c r="BN120" s="3"/>
      <c r="BO120" s="2"/>
      <c r="BP120" s="18"/>
      <c r="BQ120" s="3"/>
      <c r="BR120" s="4"/>
      <c r="BS120" s="5"/>
      <c r="BT120" s="260"/>
      <c r="BU120" s="260"/>
      <c r="BV120" s="260"/>
      <c r="BW120" s="18"/>
      <c r="BX120" s="18"/>
      <c r="BY120" s="3"/>
      <c r="BZ120" s="185"/>
      <c r="CA120" s="185"/>
      <c r="CB120" s="185"/>
      <c r="CC120" s="185"/>
      <c r="CD120" s="185"/>
      <c r="CE120" s="185"/>
    </row>
    <row r="121" spans="1:83" ht="25.5" x14ac:dyDescent="0.25">
      <c r="A121" s="261"/>
      <c r="B121" s="261"/>
      <c r="C121" s="261"/>
      <c r="D121" s="261"/>
      <c r="E121" s="266"/>
      <c r="F121" s="260"/>
      <c r="G121" s="198"/>
      <c r="H121" s="260"/>
      <c r="I121" s="260"/>
      <c r="J121" s="260"/>
      <c r="K121" s="260"/>
      <c r="L121" s="260"/>
      <c r="M121" s="260"/>
      <c r="N121" s="260"/>
      <c r="O121" s="260"/>
      <c r="P121" s="266"/>
      <c r="Q121" s="260"/>
      <c r="R121" s="260"/>
      <c r="S121" s="260"/>
      <c r="T121" s="260"/>
      <c r="U121" s="260"/>
      <c r="V121" s="260"/>
      <c r="W121" s="260"/>
      <c r="X121" s="264"/>
      <c r="Y121" s="261"/>
      <c r="Z121" s="260"/>
      <c r="AA121" s="194"/>
      <c r="AB121" s="263"/>
      <c r="AC121" s="261"/>
      <c r="AD121" s="263"/>
      <c r="AE121" s="263"/>
      <c r="AF121" s="263"/>
      <c r="AG121" s="260"/>
      <c r="AH121" s="260"/>
      <c r="AI121" s="262"/>
      <c r="AJ121" s="262"/>
      <c r="AK121" s="264"/>
      <c r="AL121" s="33" t="s">
        <v>322</v>
      </c>
      <c r="AM121" s="33" t="s">
        <v>370</v>
      </c>
      <c r="AN121" s="5">
        <v>44832</v>
      </c>
      <c r="AO121" s="33">
        <v>13390</v>
      </c>
      <c r="AP121" s="33" t="s">
        <v>212</v>
      </c>
      <c r="AQ121" s="5">
        <v>44832</v>
      </c>
      <c r="AR121" s="5">
        <v>44921</v>
      </c>
      <c r="AS121" s="33"/>
      <c r="AT121" s="33"/>
      <c r="AU121" s="29"/>
      <c r="AV121" s="33"/>
      <c r="AW121" s="8"/>
      <c r="AX121" s="8"/>
      <c r="AY121" s="33"/>
      <c r="AZ121" s="33"/>
      <c r="BA121" s="8"/>
      <c r="BB121" s="8"/>
      <c r="BC121" s="5"/>
      <c r="BD121" s="33"/>
      <c r="BE121" s="8"/>
      <c r="BF121" s="8"/>
      <c r="BG121" s="33"/>
      <c r="BH121" s="8"/>
      <c r="BI121" s="178">
        <f t="shared" ref="BI121:BI131" si="12">$AK$120+AW121-AX121</f>
        <v>1229459.29</v>
      </c>
      <c r="BJ121" s="204"/>
      <c r="BK121" s="204"/>
      <c r="BL121" s="179">
        <f t="shared" si="7"/>
        <v>0</v>
      </c>
      <c r="BM121" s="3"/>
      <c r="BN121" s="3"/>
      <c r="BO121" s="2"/>
      <c r="BP121" s="18"/>
      <c r="BQ121" s="3"/>
      <c r="BR121" s="4"/>
      <c r="BS121" s="5"/>
      <c r="BT121" s="260"/>
      <c r="BU121" s="260"/>
      <c r="BV121" s="260"/>
      <c r="BW121" s="18"/>
      <c r="BX121" s="18"/>
      <c r="BY121" s="3"/>
      <c r="BZ121" s="185"/>
      <c r="CA121" s="185"/>
      <c r="CB121" s="185"/>
      <c r="CC121" s="185"/>
      <c r="CD121" s="185"/>
      <c r="CE121" s="185"/>
    </row>
    <row r="122" spans="1:83" ht="25.5" x14ac:dyDescent="0.25">
      <c r="A122" s="261"/>
      <c r="B122" s="261"/>
      <c r="C122" s="261"/>
      <c r="D122" s="261"/>
      <c r="E122" s="266"/>
      <c r="F122" s="260"/>
      <c r="G122" s="198"/>
      <c r="H122" s="260"/>
      <c r="I122" s="260"/>
      <c r="J122" s="260"/>
      <c r="K122" s="260"/>
      <c r="L122" s="260"/>
      <c r="M122" s="260"/>
      <c r="N122" s="260"/>
      <c r="O122" s="260"/>
      <c r="P122" s="266"/>
      <c r="Q122" s="260"/>
      <c r="R122" s="260"/>
      <c r="S122" s="260"/>
      <c r="T122" s="260"/>
      <c r="U122" s="260"/>
      <c r="V122" s="260"/>
      <c r="W122" s="260"/>
      <c r="X122" s="264"/>
      <c r="Y122" s="261"/>
      <c r="Z122" s="260"/>
      <c r="AA122" s="194"/>
      <c r="AB122" s="263"/>
      <c r="AC122" s="261"/>
      <c r="AD122" s="263"/>
      <c r="AE122" s="263"/>
      <c r="AF122" s="263"/>
      <c r="AG122" s="260"/>
      <c r="AH122" s="260"/>
      <c r="AI122" s="262"/>
      <c r="AJ122" s="262"/>
      <c r="AK122" s="264"/>
      <c r="AL122" s="33" t="s">
        <v>322</v>
      </c>
      <c r="AM122" s="33" t="s">
        <v>371</v>
      </c>
      <c r="AN122" s="5">
        <v>44922</v>
      </c>
      <c r="AO122" s="33">
        <v>13451</v>
      </c>
      <c r="AP122" s="33" t="s">
        <v>212</v>
      </c>
      <c r="AQ122" s="5">
        <v>44922</v>
      </c>
      <c r="AR122" s="5">
        <v>45011</v>
      </c>
      <c r="AS122" s="33"/>
      <c r="AT122" s="33"/>
      <c r="AU122" s="29"/>
      <c r="AV122" s="33"/>
      <c r="AW122" s="8"/>
      <c r="AX122" s="8"/>
      <c r="AY122" s="33"/>
      <c r="AZ122" s="33"/>
      <c r="BA122" s="8"/>
      <c r="BB122" s="8"/>
      <c r="BC122" s="5"/>
      <c r="BD122" s="33"/>
      <c r="BE122" s="8"/>
      <c r="BF122" s="8"/>
      <c r="BG122" s="33"/>
      <c r="BH122" s="8"/>
      <c r="BI122" s="178">
        <f t="shared" si="12"/>
        <v>1229459.29</v>
      </c>
      <c r="BJ122" s="204"/>
      <c r="BK122" s="204"/>
      <c r="BL122" s="179">
        <f t="shared" si="7"/>
        <v>0</v>
      </c>
      <c r="BM122" s="3"/>
      <c r="BN122" s="3"/>
      <c r="BO122" s="2"/>
      <c r="BP122" s="18"/>
      <c r="BQ122" s="3"/>
      <c r="BR122" s="4"/>
      <c r="BS122" s="5"/>
      <c r="BT122" s="260"/>
      <c r="BU122" s="260"/>
      <c r="BV122" s="260"/>
      <c r="BW122" s="18"/>
      <c r="BX122" s="18"/>
      <c r="BY122" s="3"/>
      <c r="BZ122" s="185"/>
      <c r="CA122" s="185"/>
      <c r="CB122" s="185"/>
      <c r="CC122" s="185"/>
      <c r="CD122" s="185"/>
      <c r="CE122" s="185"/>
    </row>
    <row r="123" spans="1:83" ht="25.5" x14ac:dyDescent="0.25">
      <c r="A123" s="261"/>
      <c r="B123" s="261"/>
      <c r="C123" s="261"/>
      <c r="D123" s="261"/>
      <c r="E123" s="266"/>
      <c r="F123" s="260"/>
      <c r="G123" s="198"/>
      <c r="H123" s="260"/>
      <c r="I123" s="260"/>
      <c r="J123" s="260"/>
      <c r="K123" s="260"/>
      <c r="L123" s="260"/>
      <c r="M123" s="260"/>
      <c r="N123" s="260"/>
      <c r="O123" s="260"/>
      <c r="P123" s="266"/>
      <c r="Q123" s="260"/>
      <c r="R123" s="260"/>
      <c r="S123" s="260"/>
      <c r="T123" s="260"/>
      <c r="U123" s="260"/>
      <c r="V123" s="260"/>
      <c r="W123" s="260"/>
      <c r="X123" s="264"/>
      <c r="Y123" s="261"/>
      <c r="Z123" s="260"/>
      <c r="AA123" s="194"/>
      <c r="AB123" s="263"/>
      <c r="AC123" s="261"/>
      <c r="AD123" s="263"/>
      <c r="AE123" s="263"/>
      <c r="AF123" s="263"/>
      <c r="AG123" s="260"/>
      <c r="AH123" s="260"/>
      <c r="AI123" s="262"/>
      <c r="AJ123" s="262"/>
      <c r="AK123" s="264"/>
      <c r="AL123" s="33" t="s">
        <v>322</v>
      </c>
      <c r="AM123" s="33" t="s">
        <v>372</v>
      </c>
      <c r="AN123" s="5">
        <v>45009</v>
      </c>
      <c r="AO123" s="33">
        <v>13510</v>
      </c>
      <c r="AP123" s="33" t="s">
        <v>212</v>
      </c>
      <c r="AQ123" s="5">
        <v>45012</v>
      </c>
      <c r="AR123" s="5">
        <v>45101</v>
      </c>
      <c r="AS123" s="33"/>
      <c r="AT123" s="33"/>
      <c r="AU123" s="29"/>
      <c r="AV123" s="33"/>
      <c r="AW123" s="8"/>
      <c r="AX123" s="8"/>
      <c r="AY123" s="33"/>
      <c r="AZ123" s="33"/>
      <c r="BA123" s="8"/>
      <c r="BB123" s="8"/>
      <c r="BC123" s="5"/>
      <c r="BD123" s="33"/>
      <c r="BE123" s="8"/>
      <c r="BF123" s="8"/>
      <c r="BG123" s="33"/>
      <c r="BH123" s="8"/>
      <c r="BI123" s="178">
        <f t="shared" si="12"/>
        <v>1229459.29</v>
      </c>
      <c r="BJ123" s="204"/>
      <c r="BK123" s="204"/>
      <c r="BL123" s="179">
        <f t="shared" si="7"/>
        <v>0</v>
      </c>
      <c r="BM123" s="3"/>
      <c r="BN123" s="3"/>
      <c r="BO123" s="2"/>
      <c r="BP123" s="18"/>
      <c r="BQ123" s="3"/>
      <c r="BR123" s="4"/>
      <c r="BS123" s="5"/>
      <c r="BT123" s="260"/>
      <c r="BU123" s="260"/>
      <c r="BV123" s="260"/>
      <c r="BW123" s="18"/>
      <c r="BX123" s="18"/>
      <c r="BY123" s="3"/>
      <c r="BZ123" s="185"/>
      <c r="CA123" s="185"/>
      <c r="CB123" s="185"/>
      <c r="CC123" s="185"/>
      <c r="CD123" s="185"/>
      <c r="CE123" s="185"/>
    </row>
    <row r="124" spans="1:83" ht="25.5" x14ac:dyDescent="0.25">
      <c r="A124" s="261"/>
      <c r="B124" s="261"/>
      <c r="C124" s="261"/>
      <c r="D124" s="261"/>
      <c r="E124" s="266"/>
      <c r="F124" s="260"/>
      <c r="G124" s="198"/>
      <c r="H124" s="260"/>
      <c r="I124" s="260"/>
      <c r="J124" s="260"/>
      <c r="K124" s="260"/>
      <c r="L124" s="260"/>
      <c r="M124" s="260"/>
      <c r="N124" s="260"/>
      <c r="O124" s="260"/>
      <c r="P124" s="266"/>
      <c r="Q124" s="260"/>
      <c r="R124" s="260"/>
      <c r="S124" s="260"/>
      <c r="T124" s="260"/>
      <c r="U124" s="260"/>
      <c r="V124" s="260"/>
      <c r="W124" s="260"/>
      <c r="X124" s="264"/>
      <c r="Y124" s="261"/>
      <c r="Z124" s="260"/>
      <c r="AA124" s="194"/>
      <c r="AB124" s="263"/>
      <c r="AC124" s="261"/>
      <c r="AD124" s="263"/>
      <c r="AE124" s="263"/>
      <c r="AF124" s="263"/>
      <c r="AG124" s="260"/>
      <c r="AH124" s="260"/>
      <c r="AI124" s="262"/>
      <c r="AJ124" s="262"/>
      <c r="AK124" s="264"/>
      <c r="AL124" s="33" t="s">
        <v>322</v>
      </c>
      <c r="AM124" s="33" t="s">
        <v>373</v>
      </c>
      <c r="AN124" s="5">
        <v>45100</v>
      </c>
      <c r="AO124" s="33">
        <v>13561</v>
      </c>
      <c r="AP124" s="33" t="s">
        <v>212</v>
      </c>
      <c r="AQ124" s="5">
        <v>45102</v>
      </c>
      <c r="AR124" s="5">
        <v>45191</v>
      </c>
      <c r="AS124" s="33"/>
      <c r="AT124" s="33"/>
      <c r="AU124" s="29"/>
      <c r="AV124" s="33"/>
      <c r="AW124" s="8"/>
      <c r="AX124" s="8"/>
      <c r="AY124" s="33"/>
      <c r="AZ124" s="33"/>
      <c r="BA124" s="8"/>
      <c r="BB124" s="8"/>
      <c r="BC124" s="5"/>
      <c r="BD124" s="33"/>
      <c r="BE124" s="8"/>
      <c r="BF124" s="8"/>
      <c r="BG124" s="33"/>
      <c r="BH124" s="8"/>
      <c r="BI124" s="178">
        <f t="shared" si="12"/>
        <v>1229459.29</v>
      </c>
      <c r="BJ124" s="204"/>
      <c r="BK124" s="204"/>
      <c r="BL124" s="179">
        <f t="shared" si="7"/>
        <v>0</v>
      </c>
      <c r="BM124" s="3"/>
      <c r="BN124" s="3"/>
      <c r="BO124" s="2"/>
      <c r="BP124" s="18"/>
      <c r="BQ124" s="3"/>
      <c r="BR124" s="4"/>
      <c r="BS124" s="5"/>
      <c r="BT124" s="260"/>
      <c r="BU124" s="260"/>
      <c r="BV124" s="260"/>
      <c r="BW124" s="18"/>
      <c r="BX124" s="18"/>
      <c r="BY124" s="3"/>
      <c r="BZ124" s="185"/>
      <c r="CA124" s="185"/>
      <c r="CB124" s="185"/>
      <c r="CC124" s="185"/>
      <c r="CD124" s="185"/>
      <c r="CE124" s="185"/>
    </row>
    <row r="125" spans="1:83" ht="25.5" x14ac:dyDescent="0.25">
      <c r="A125" s="261"/>
      <c r="B125" s="261"/>
      <c r="C125" s="261"/>
      <c r="D125" s="261"/>
      <c r="E125" s="266"/>
      <c r="F125" s="260"/>
      <c r="G125" s="198"/>
      <c r="H125" s="260"/>
      <c r="I125" s="260"/>
      <c r="J125" s="260"/>
      <c r="K125" s="260"/>
      <c r="L125" s="260"/>
      <c r="M125" s="260"/>
      <c r="N125" s="260"/>
      <c r="O125" s="260"/>
      <c r="P125" s="266"/>
      <c r="Q125" s="260"/>
      <c r="R125" s="260"/>
      <c r="S125" s="260"/>
      <c r="T125" s="260"/>
      <c r="U125" s="260"/>
      <c r="V125" s="260"/>
      <c r="W125" s="260"/>
      <c r="X125" s="264"/>
      <c r="Y125" s="261"/>
      <c r="Z125" s="260"/>
      <c r="AA125" s="194"/>
      <c r="AB125" s="263"/>
      <c r="AC125" s="261"/>
      <c r="AD125" s="263"/>
      <c r="AE125" s="263"/>
      <c r="AF125" s="263"/>
      <c r="AG125" s="260"/>
      <c r="AH125" s="260"/>
      <c r="AI125" s="262"/>
      <c r="AJ125" s="262"/>
      <c r="AK125" s="264"/>
      <c r="AL125" s="33" t="s">
        <v>322</v>
      </c>
      <c r="AM125" s="33" t="s">
        <v>374</v>
      </c>
      <c r="AN125" s="5">
        <v>45189</v>
      </c>
      <c r="AO125" s="33">
        <v>13648</v>
      </c>
      <c r="AP125" s="33" t="s">
        <v>212</v>
      </c>
      <c r="AQ125" s="5">
        <v>45192</v>
      </c>
      <c r="AR125" s="5">
        <v>45281</v>
      </c>
      <c r="AS125" s="33"/>
      <c r="AT125" s="33"/>
      <c r="AU125" s="29"/>
      <c r="AV125" s="33"/>
      <c r="AW125" s="8"/>
      <c r="AX125" s="8"/>
      <c r="AY125" s="33"/>
      <c r="AZ125" s="33"/>
      <c r="BA125" s="8"/>
      <c r="BB125" s="8"/>
      <c r="BC125" s="5"/>
      <c r="BD125" s="33"/>
      <c r="BE125" s="8"/>
      <c r="BF125" s="8"/>
      <c r="BG125" s="33"/>
      <c r="BH125" s="8"/>
      <c r="BI125" s="178">
        <f t="shared" si="12"/>
        <v>1229459.29</v>
      </c>
      <c r="BJ125" s="204"/>
      <c r="BK125" s="204"/>
      <c r="BL125" s="179">
        <f t="shared" si="7"/>
        <v>0</v>
      </c>
      <c r="BM125" s="3"/>
      <c r="BN125" s="3"/>
      <c r="BO125" s="2"/>
      <c r="BP125" s="18"/>
      <c r="BQ125" s="3"/>
      <c r="BR125" s="4"/>
      <c r="BS125" s="5"/>
      <c r="BT125" s="260"/>
      <c r="BU125" s="260"/>
      <c r="BV125" s="260"/>
      <c r="BW125" s="18"/>
      <c r="BX125" s="18"/>
      <c r="BY125" s="3"/>
      <c r="BZ125" s="185"/>
      <c r="CA125" s="185"/>
      <c r="CB125" s="185"/>
      <c r="CC125" s="185"/>
      <c r="CD125" s="185"/>
      <c r="CE125" s="185"/>
    </row>
    <row r="126" spans="1:83" ht="25.5" x14ac:dyDescent="0.25">
      <c r="A126" s="261"/>
      <c r="B126" s="261"/>
      <c r="C126" s="261"/>
      <c r="D126" s="261"/>
      <c r="E126" s="266"/>
      <c r="F126" s="260"/>
      <c r="G126" s="198"/>
      <c r="H126" s="260"/>
      <c r="I126" s="260"/>
      <c r="J126" s="260"/>
      <c r="K126" s="260"/>
      <c r="L126" s="260"/>
      <c r="M126" s="260"/>
      <c r="N126" s="260"/>
      <c r="O126" s="260"/>
      <c r="P126" s="266"/>
      <c r="Q126" s="260"/>
      <c r="R126" s="260"/>
      <c r="S126" s="260"/>
      <c r="T126" s="260"/>
      <c r="U126" s="260"/>
      <c r="V126" s="260"/>
      <c r="W126" s="260"/>
      <c r="X126" s="264"/>
      <c r="Y126" s="261"/>
      <c r="Z126" s="260"/>
      <c r="AA126" s="194"/>
      <c r="AB126" s="263"/>
      <c r="AC126" s="261"/>
      <c r="AD126" s="263"/>
      <c r="AE126" s="263"/>
      <c r="AF126" s="263"/>
      <c r="AG126" s="260"/>
      <c r="AH126" s="260"/>
      <c r="AI126" s="262"/>
      <c r="AJ126" s="262"/>
      <c r="AK126" s="264"/>
      <c r="AL126" s="33" t="s">
        <v>322</v>
      </c>
      <c r="AM126" s="33" t="s">
        <v>375</v>
      </c>
      <c r="AN126" s="5">
        <v>45260</v>
      </c>
      <c r="AO126" s="33">
        <v>13672</v>
      </c>
      <c r="AP126" s="33" t="s">
        <v>212</v>
      </c>
      <c r="AQ126" s="5">
        <v>45282</v>
      </c>
      <c r="AR126" s="5">
        <v>45371</v>
      </c>
      <c r="AS126" s="33"/>
      <c r="AT126" s="33"/>
      <c r="AU126" s="29"/>
      <c r="AV126" s="33"/>
      <c r="AW126" s="8"/>
      <c r="AX126" s="8"/>
      <c r="AY126" s="33"/>
      <c r="AZ126" s="33"/>
      <c r="BA126" s="8"/>
      <c r="BB126" s="8"/>
      <c r="BC126" s="5"/>
      <c r="BD126" s="33"/>
      <c r="BE126" s="8"/>
      <c r="BF126" s="8"/>
      <c r="BG126" s="33"/>
      <c r="BH126" s="8"/>
      <c r="BI126" s="178">
        <f t="shared" si="12"/>
        <v>1229459.29</v>
      </c>
      <c r="BJ126" s="204"/>
      <c r="BK126" s="204"/>
      <c r="BL126" s="179">
        <f t="shared" si="7"/>
        <v>0</v>
      </c>
      <c r="BM126" s="3"/>
      <c r="BN126" s="3"/>
      <c r="BO126" s="2"/>
      <c r="BP126" s="18"/>
      <c r="BQ126" s="3"/>
      <c r="BR126" s="4"/>
      <c r="BS126" s="5"/>
      <c r="BT126" s="260"/>
      <c r="BU126" s="260"/>
      <c r="BV126" s="260"/>
      <c r="BW126" s="18"/>
      <c r="BX126" s="18"/>
      <c r="BY126" s="3"/>
      <c r="BZ126" s="185"/>
      <c r="CA126" s="185"/>
      <c r="CB126" s="185"/>
      <c r="CC126" s="185"/>
      <c r="CD126" s="185"/>
      <c r="CE126" s="185"/>
    </row>
    <row r="127" spans="1:83" ht="25.5" x14ac:dyDescent="0.25">
      <c r="A127" s="261"/>
      <c r="B127" s="261"/>
      <c r="C127" s="261"/>
      <c r="D127" s="261"/>
      <c r="E127" s="266"/>
      <c r="F127" s="260"/>
      <c r="G127" s="198"/>
      <c r="H127" s="260"/>
      <c r="I127" s="260"/>
      <c r="J127" s="260"/>
      <c r="K127" s="260"/>
      <c r="L127" s="260"/>
      <c r="M127" s="260"/>
      <c r="N127" s="260"/>
      <c r="O127" s="260"/>
      <c r="P127" s="266"/>
      <c r="Q127" s="260"/>
      <c r="R127" s="260"/>
      <c r="S127" s="260"/>
      <c r="T127" s="260"/>
      <c r="U127" s="260"/>
      <c r="V127" s="260"/>
      <c r="W127" s="260"/>
      <c r="X127" s="264"/>
      <c r="Y127" s="261"/>
      <c r="Z127" s="260"/>
      <c r="AA127" s="194"/>
      <c r="AB127" s="263"/>
      <c r="AC127" s="261"/>
      <c r="AD127" s="263"/>
      <c r="AE127" s="263"/>
      <c r="AF127" s="263"/>
      <c r="AG127" s="260"/>
      <c r="AH127" s="260"/>
      <c r="AI127" s="262"/>
      <c r="AJ127" s="262"/>
      <c r="AK127" s="264"/>
      <c r="AL127" s="33" t="s">
        <v>322</v>
      </c>
      <c r="AM127" s="33" t="s">
        <v>376</v>
      </c>
      <c r="AN127" s="5">
        <v>45369</v>
      </c>
      <c r="AO127" s="33">
        <v>13749</v>
      </c>
      <c r="AP127" s="33" t="s">
        <v>212</v>
      </c>
      <c r="AQ127" s="5">
        <v>45372</v>
      </c>
      <c r="AR127" s="5">
        <v>45461</v>
      </c>
      <c r="AS127" s="33"/>
      <c r="AT127" s="33"/>
      <c r="AU127" s="29"/>
      <c r="AV127" s="33"/>
      <c r="AW127" s="8"/>
      <c r="AX127" s="8"/>
      <c r="AY127" s="33"/>
      <c r="AZ127" s="33"/>
      <c r="BA127" s="8"/>
      <c r="BB127" s="8"/>
      <c r="BC127" s="5"/>
      <c r="BD127" s="33"/>
      <c r="BE127" s="8"/>
      <c r="BF127" s="8"/>
      <c r="BG127" s="33"/>
      <c r="BH127" s="8"/>
      <c r="BI127" s="178">
        <f t="shared" si="12"/>
        <v>1229459.29</v>
      </c>
      <c r="BJ127" s="204"/>
      <c r="BK127" s="204"/>
      <c r="BL127" s="179">
        <f t="shared" si="7"/>
        <v>0</v>
      </c>
      <c r="BM127" s="3"/>
      <c r="BN127" s="3"/>
      <c r="BO127" s="2"/>
      <c r="BP127" s="18"/>
      <c r="BQ127" s="3"/>
      <c r="BR127" s="4"/>
      <c r="BS127" s="5"/>
      <c r="BT127" s="260"/>
      <c r="BU127" s="260"/>
      <c r="BV127" s="260"/>
      <c r="BW127" s="18"/>
      <c r="BX127" s="18"/>
      <c r="BY127" s="3"/>
      <c r="BZ127" s="185"/>
      <c r="CA127" s="185"/>
      <c r="CB127" s="185"/>
      <c r="CC127" s="185"/>
      <c r="CD127" s="185"/>
      <c r="CE127" s="185"/>
    </row>
    <row r="128" spans="1:83" ht="25.5" x14ac:dyDescent="0.25">
      <c r="A128" s="261"/>
      <c r="B128" s="261"/>
      <c r="C128" s="261"/>
      <c r="D128" s="261"/>
      <c r="E128" s="266"/>
      <c r="F128" s="260"/>
      <c r="G128" s="198"/>
      <c r="H128" s="260"/>
      <c r="I128" s="260"/>
      <c r="J128" s="260"/>
      <c r="K128" s="260"/>
      <c r="L128" s="260"/>
      <c r="M128" s="260"/>
      <c r="N128" s="260"/>
      <c r="O128" s="260"/>
      <c r="P128" s="266"/>
      <c r="Q128" s="260"/>
      <c r="R128" s="260"/>
      <c r="S128" s="260"/>
      <c r="T128" s="260"/>
      <c r="U128" s="260"/>
      <c r="V128" s="260"/>
      <c r="W128" s="260"/>
      <c r="X128" s="264"/>
      <c r="Y128" s="261"/>
      <c r="Z128" s="260"/>
      <c r="AA128" s="194"/>
      <c r="AB128" s="263"/>
      <c r="AC128" s="261"/>
      <c r="AD128" s="263"/>
      <c r="AE128" s="263"/>
      <c r="AF128" s="263"/>
      <c r="AG128" s="260"/>
      <c r="AH128" s="260"/>
      <c r="AI128" s="262"/>
      <c r="AJ128" s="262"/>
      <c r="AK128" s="264"/>
      <c r="AL128" s="33" t="s">
        <v>258</v>
      </c>
      <c r="AM128" s="33" t="s">
        <v>1464</v>
      </c>
      <c r="AN128" s="5">
        <v>45449</v>
      </c>
      <c r="AO128" s="34">
        <v>13791</v>
      </c>
      <c r="AP128" s="33" t="s">
        <v>212</v>
      </c>
      <c r="AQ128" s="5">
        <v>45462</v>
      </c>
      <c r="AR128" s="5">
        <v>45551</v>
      </c>
      <c r="AS128" s="33"/>
      <c r="AT128" s="33"/>
      <c r="AU128" s="29"/>
      <c r="AV128" s="33"/>
      <c r="AW128" s="8"/>
      <c r="AX128" s="8"/>
      <c r="AY128" s="33"/>
      <c r="AZ128" s="33"/>
      <c r="BA128" s="8"/>
      <c r="BB128" s="8"/>
      <c r="BC128" s="5"/>
      <c r="BD128" s="33"/>
      <c r="BE128" s="8"/>
      <c r="BF128" s="8"/>
      <c r="BG128" s="33"/>
      <c r="BH128" s="8"/>
      <c r="BI128" s="178">
        <f t="shared" si="12"/>
        <v>1229459.29</v>
      </c>
      <c r="BJ128" s="8"/>
      <c r="BK128" s="8"/>
      <c r="BL128" s="179">
        <f t="shared" si="7"/>
        <v>0</v>
      </c>
      <c r="BM128" s="3"/>
      <c r="BN128" s="3"/>
      <c r="BO128" s="2"/>
      <c r="BP128" s="18"/>
      <c r="BQ128" s="3"/>
      <c r="BR128" s="4"/>
      <c r="BS128" s="5"/>
      <c r="BT128" s="33"/>
      <c r="BU128" s="33"/>
      <c r="BV128" s="33"/>
      <c r="BW128" s="18"/>
      <c r="BX128" s="18"/>
      <c r="BY128" s="3"/>
      <c r="BZ128" s="185"/>
      <c r="CA128" s="185"/>
      <c r="CB128" s="185"/>
      <c r="CC128" s="185"/>
      <c r="CD128" s="185"/>
      <c r="CE128" s="185"/>
    </row>
    <row r="129" spans="1:83" ht="25.5" x14ac:dyDescent="0.25">
      <c r="A129" s="261"/>
      <c r="B129" s="261"/>
      <c r="C129" s="261"/>
      <c r="D129" s="261"/>
      <c r="E129" s="266"/>
      <c r="F129" s="260"/>
      <c r="G129" s="198"/>
      <c r="H129" s="260"/>
      <c r="I129" s="260"/>
      <c r="J129" s="260"/>
      <c r="K129" s="260"/>
      <c r="L129" s="260"/>
      <c r="M129" s="260"/>
      <c r="N129" s="260"/>
      <c r="O129" s="260"/>
      <c r="P129" s="266"/>
      <c r="Q129" s="260"/>
      <c r="R129" s="260"/>
      <c r="S129" s="260"/>
      <c r="T129" s="260"/>
      <c r="U129" s="260"/>
      <c r="V129" s="260"/>
      <c r="W129" s="260"/>
      <c r="X129" s="264"/>
      <c r="Y129" s="261"/>
      <c r="Z129" s="260"/>
      <c r="AA129" s="194"/>
      <c r="AB129" s="263"/>
      <c r="AC129" s="261"/>
      <c r="AD129" s="263"/>
      <c r="AE129" s="263"/>
      <c r="AF129" s="263"/>
      <c r="AG129" s="260"/>
      <c r="AH129" s="260"/>
      <c r="AI129" s="262"/>
      <c r="AJ129" s="262"/>
      <c r="AK129" s="264"/>
      <c r="AL129" s="33" t="s">
        <v>1458</v>
      </c>
      <c r="AM129" s="33" t="s">
        <v>1465</v>
      </c>
      <c r="AN129" s="5">
        <v>45506</v>
      </c>
      <c r="AO129" s="34">
        <v>13860</v>
      </c>
      <c r="AP129" s="33" t="s">
        <v>212</v>
      </c>
      <c r="AQ129" s="5">
        <v>45552</v>
      </c>
      <c r="AR129" s="5">
        <v>45641</v>
      </c>
      <c r="AS129" s="33"/>
      <c r="AT129" s="33"/>
      <c r="AU129" s="29"/>
      <c r="AV129" s="33"/>
      <c r="AW129" s="8"/>
      <c r="AX129" s="8"/>
      <c r="AY129" s="33"/>
      <c r="AZ129" s="33"/>
      <c r="BA129" s="8"/>
      <c r="BB129" s="8"/>
      <c r="BC129" s="5"/>
      <c r="BD129" s="33"/>
      <c r="BE129" s="8"/>
      <c r="BF129" s="8"/>
      <c r="BG129" s="33"/>
      <c r="BH129" s="8"/>
      <c r="BI129" s="178">
        <f t="shared" si="12"/>
        <v>1229459.29</v>
      </c>
      <c r="BJ129" s="8"/>
      <c r="BK129" s="8"/>
      <c r="BL129" s="179">
        <f t="shared" si="7"/>
        <v>0</v>
      </c>
      <c r="BM129" s="3"/>
      <c r="BN129" s="3"/>
      <c r="BO129" s="2">
        <v>45538</v>
      </c>
      <c r="BP129" s="18">
        <v>45597</v>
      </c>
      <c r="BQ129" s="3"/>
      <c r="BR129" s="4"/>
      <c r="BS129" s="5"/>
      <c r="BT129" s="33"/>
      <c r="BU129" s="33"/>
      <c r="BV129" s="33"/>
      <c r="BW129" s="18"/>
      <c r="BX129" s="18"/>
      <c r="BY129" s="3"/>
      <c r="BZ129" s="185"/>
      <c r="CA129" s="185"/>
      <c r="CB129" s="185"/>
      <c r="CC129" s="185"/>
      <c r="CD129" s="185"/>
      <c r="CE129" s="185"/>
    </row>
    <row r="130" spans="1:83" ht="25.5" x14ac:dyDescent="0.25">
      <c r="A130" s="261"/>
      <c r="B130" s="261"/>
      <c r="C130" s="261"/>
      <c r="D130" s="261"/>
      <c r="E130" s="266"/>
      <c r="F130" s="260"/>
      <c r="G130" s="198"/>
      <c r="H130" s="260"/>
      <c r="I130" s="260"/>
      <c r="J130" s="260"/>
      <c r="K130" s="260"/>
      <c r="L130" s="260"/>
      <c r="M130" s="260"/>
      <c r="N130" s="260"/>
      <c r="O130" s="260"/>
      <c r="P130" s="266"/>
      <c r="Q130" s="260"/>
      <c r="R130" s="260"/>
      <c r="S130" s="260"/>
      <c r="T130" s="260"/>
      <c r="U130" s="260"/>
      <c r="V130" s="260"/>
      <c r="W130" s="260"/>
      <c r="X130" s="264"/>
      <c r="Y130" s="261"/>
      <c r="Z130" s="260"/>
      <c r="AA130" s="194"/>
      <c r="AB130" s="263"/>
      <c r="AC130" s="261"/>
      <c r="AD130" s="263"/>
      <c r="AE130" s="263"/>
      <c r="AF130" s="263"/>
      <c r="AG130" s="260"/>
      <c r="AH130" s="260"/>
      <c r="AI130" s="262"/>
      <c r="AJ130" s="262"/>
      <c r="AK130" s="264"/>
      <c r="AL130" s="33" t="s">
        <v>1458</v>
      </c>
      <c r="AM130" s="33" t="s">
        <v>1466</v>
      </c>
      <c r="AN130" s="5">
        <v>45597</v>
      </c>
      <c r="AO130" s="34">
        <v>13930</v>
      </c>
      <c r="AP130" s="33" t="s">
        <v>212</v>
      </c>
      <c r="AQ130" s="5">
        <v>45642</v>
      </c>
      <c r="AR130" s="5">
        <v>45731</v>
      </c>
      <c r="AS130" s="33"/>
      <c r="AT130" s="33"/>
      <c r="AU130" s="29"/>
      <c r="AV130" s="33"/>
      <c r="AW130" s="8"/>
      <c r="AX130" s="8"/>
      <c r="AY130" s="33"/>
      <c r="AZ130" s="33"/>
      <c r="BA130" s="8"/>
      <c r="BB130" s="8"/>
      <c r="BC130" s="5"/>
      <c r="BD130" s="33"/>
      <c r="BE130" s="8"/>
      <c r="BF130" s="8"/>
      <c r="BG130" s="33"/>
      <c r="BH130" s="8"/>
      <c r="BI130" s="178">
        <f t="shared" si="12"/>
        <v>1229459.29</v>
      </c>
      <c r="BJ130" s="8"/>
      <c r="BK130" s="8"/>
      <c r="BL130" s="179">
        <f t="shared" si="7"/>
        <v>0</v>
      </c>
      <c r="BM130" s="3"/>
      <c r="BN130" s="3"/>
      <c r="BO130" s="2">
        <v>45598</v>
      </c>
      <c r="BP130" s="18">
        <v>45657</v>
      </c>
      <c r="BQ130" s="3"/>
      <c r="BR130" s="4"/>
      <c r="BS130" s="5"/>
      <c r="BT130" s="33"/>
      <c r="BU130" s="33"/>
      <c r="BV130" s="33"/>
      <c r="BW130" s="18"/>
      <c r="BX130" s="18"/>
      <c r="BY130" s="3"/>
      <c r="BZ130" s="185"/>
      <c r="CA130" s="185"/>
      <c r="CB130" s="185"/>
      <c r="CC130" s="185"/>
      <c r="CD130" s="185"/>
      <c r="CE130" s="185"/>
    </row>
    <row r="131" spans="1:83" ht="25.5" x14ac:dyDescent="0.25">
      <c r="A131" s="261"/>
      <c r="B131" s="261"/>
      <c r="C131" s="261"/>
      <c r="D131" s="261"/>
      <c r="E131" s="266"/>
      <c r="F131" s="260"/>
      <c r="G131" s="198"/>
      <c r="H131" s="260"/>
      <c r="I131" s="260"/>
      <c r="J131" s="260"/>
      <c r="K131" s="260"/>
      <c r="L131" s="260"/>
      <c r="M131" s="260"/>
      <c r="N131" s="260"/>
      <c r="O131" s="260"/>
      <c r="P131" s="266"/>
      <c r="Q131" s="260"/>
      <c r="R131" s="260"/>
      <c r="S131" s="260"/>
      <c r="T131" s="260"/>
      <c r="U131" s="260"/>
      <c r="V131" s="260"/>
      <c r="W131" s="260"/>
      <c r="X131" s="264"/>
      <c r="Y131" s="261"/>
      <c r="Z131" s="260"/>
      <c r="AA131" s="194"/>
      <c r="AB131" s="263"/>
      <c r="AC131" s="261"/>
      <c r="AD131" s="263"/>
      <c r="AE131" s="263"/>
      <c r="AF131" s="263"/>
      <c r="AG131" s="260"/>
      <c r="AH131" s="260"/>
      <c r="AI131" s="262"/>
      <c r="AJ131" s="262"/>
      <c r="AK131" s="264"/>
      <c r="AL131" s="33" t="s">
        <v>1468</v>
      </c>
      <c r="AM131" s="33" t="s">
        <v>1467</v>
      </c>
      <c r="AN131" s="5">
        <v>45649</v>
      </c>
      <c r="AO131" s="34">
        <v>13944</v>
      </c>
      <c r="AP131" s="33" t="s">
        <v>212</v>
      </c>
      <c r="AQ131" s="5">
        <v>45732</v>
      </c>
      <c r="AR131" s="5">
        <v>45821</v>
      </c>
      <c r="AS131" s="33"/>
      <c r="AT131" s="33"/>
      <c r="AU131" s="29"/>
      <c r="AV131" s="33"/>
      <c r="AW131" s="8"/>
      <c r="AX131" s="8">
        <v>519379.54</v>
      </c>
      <c r="AY131" s="33"/>
      <c r="AZ131" s="33"/>
      <c r="BA131" s="8"/>
      <c r="BB131" s="8"/>
      <c r="BC131" s="5"/>
      <c r="BD131" s="33"/>
      <c r="BE131" s="8"/>
      <c r="BF131" s="8"/>
      <c r="BG131" s="33"/>
      <c r="BH131" s="8"/>
      <c r="BI131" s="178">
        <f t="shared" si="12"/>
        <v>710079.75</v>
      </c>
      <c r="BJ131" s="8"/>
      <c r="BK131" s="8"/>
      <c r="BL131" s="179">
        <f t="shared" si="7"/>
        <v>0</v>
      </c>
      <c r="BM131" s="3"/>
      <c r="BN131" s="3"/>
      <c r="BO131" s="2">
        <v>45658</v>
      </c>
      <c r="BP131" s="18">
        <v>45717</v>
      </c>
      <c r="BQ131" s="3"/>
      <c r="BR131" s="4"/>
      <c r="BS131" s="5"/>
      <c r="BT131" s="33"/>
      <c r="BU131" s="33"/>
      <c r="BV131" s="33"/>
      <c r="BW131" s="18"/>
      <c r="BX131" s="18"/>
      <c r="BY131" s="3"/>
      <c r="BZ131" s="185"/>
      <c r="CA131" s="185"/>
      <c r="CB131" s="185"/>
      <c r="CC131" s="185"/>
      <c r="CD131" s="185"/>
      <c r="CE131" s="185"/>
    </row>
    <row r="132" spans="1:83" x14ac:dyDescent="0.25">
      <c r="A132" s="260">
        <v>11</v>
      </c>
      <c r="B132" s="260" t="s">
        <v>377</v>
      </c>
      <c r="C132" s="260" t="s">
        <v>378</v>
      </c>
      <c r="D132" s="260" t="s">
        <v>298</v>
      </c>
      <c r="E132" s="260" t="s">
        <v>204</v>
      </c>
      <c r="F132" s="260" t="s">
        <v>379</v>
      </c>
      <c r="G132" s="260">
        <v>13151</v>
      </c>
      <c r="H132" s="260"/>
      <c r="I132" s="260"/>
      <c r="J132" s="260"/>
      <c r="K132" s="260"/>
      <c r="L132" s="260"/>
      <c r="M132" s="260"/>
      <c r="N132" s="260"/>
      <c r="O132" s="260"/>
      <c r="P132" s="260"/>
      <c r="Q132" s="260"/>
      <c r="R132" s="260"/>
      <c r="S132" s="260"/>
      <c r="T132" s="260"/>
      <c r="U132" s="260"/>
      <c r="V132" s="260"/>
      <c r="W132" s="260"/>
      <c r="X132" s="264"/>
      <c r="Y132" s="260" t="s">
        <v>380</v>
      </c>
      <c r="Z132" s="260" t="s">
        <v>206</v>
      </c>
      <c r="AA132" s="260" t="s">
        <v>207</v>
      </c>
      <c r="AB132" s="263">
        <v>44743</v>
      </c>
      <c r="AC132" s="261" t="s">
        <v>381</v>
      </c>
      <c r="AD132" s="263">
        <v>44743</v>
      </c>
      <c r="AE132" s="260"/>
      <c r="AF132" s="260" t="s">
        <v>209</v>
      </c>
      <c r="AG132" s="260" t="s">
        <v>210</v>
      </c>
      <c r="AH132" s="260" t="s">
        <v>382</v>
      </c>
      <c r="AI132" s="262">
        <v>955000</v>
      </c>
      <c r="AJ132" s="262">
        <v>30422.84</v>
      </c>
      <c r="AK132" s="264">
        <f>AI132+AJ132</f>
        <v>985422.84</v>
      </c>
      <c r="AL132" s="33"/>
      <c r="AM132" s="33"/>
      <c r="AN132" s="5"/>
      <c r="AO132" s="33"/>
      <c r="AP132" s="33"/>
      <c r="AQ132" s="5"/>
      <c r="AR132" s="5"/>
      <c r="AS132" s="33"/>
      <c r="AT132" s="33"/>
      <c r="AU132" s="29"/>
      <c r="AV132" s="33"/>
      <c r="AW132" s="8"/>
      <c r="AX132" s="8"/>
      <c r="AY132" s="33"/>
      <c r="AZ132" s="33"/>
      <c r="BA132" s="8"/>
      <c r="BB132" s="8"/>
      <c r="BC132" s="5"/>
      <c r="BD132" s="33"/>
      <c r="BE132" s="8"/>
      <c r="BF132" s="8"/>
      <c r="BG132" s="33"/>
      <c r="BH132" s="8"/>
      <c r="BI132" s="178">
        <v>0</v>
      </c>
      <c r="BJ132" s="204">
        <v>876605.94</v>
      </c>
      <c r="BK132" s="204">
        <v>363801.73</v>
      </c>
      <c r="BL132" s="179">
        <f t="shared" si="7"/>
        <v>1240407.67</v>
      </c>
      <c r="BM132" s="3"/>
      <c r="BN132" s="3"/>
      <c r="BO132" s="2"/>
      <c r="BP132" s="18"/>
      <c r="BQ132" s="3"/>
      <c r="BR132" s="4"/>
      <c r="BS132" s="5"/>
      <c r="BT132" s="260"/>
      <c r="BU132" s="260"/>
      <c r="BV132" s="260"/>
      <c r="BW132" s="18"/>
      <c r="BX132" s="18"/>
      <c r="BY132" s="3"/>
      <c r="BZ132" s="185"/>
      <c r="CA132" s="185"/>
      <c r="CB132" s="185"/>
      <c r="CC132" s="185"/>
      <c r="CD132" s="185"/>
      <c r="CE132" s="185"/>
    </row>
    <row r="133" spans="1:83" ht="38.25" x14ac:dyDescent="0.25">
      <c r="A133" s="260"/>
      <c r="B133" s="260"/>
      <c r="C133" s="260"/>
      <c r="D133" s="260"/>
      <c r="E133" s="260"/>
      <c r="F133" s="260"/>
      <c r="G133" s="260"/>
      <c r="H133" s="260"/>
      <c r="I133" s="260"/>
      <c r="J133" s="260"/>
      <c r="K133" s="260"/>
      <c r="L133" s="260"/>
      <c r="M133" s="260"/>
      <c r="N133" s="260"/>
      <c r="O133" s="260"/>
      <c r="P133" s="260"/>
      <c r="Q133" s="260"/>
      <c r="R133" s="260"/>
      <c r="S133" s="260"/>
      <c r="T133" s="260"/>
      <c r="U133" s="260"/>
      <c r="V133" s="260"/>
      <c r="W133" s="260"/>
      <c r="X133" s="264"/>
      <c r="Y133" s="260"/>
      <c r="Z133" s="260"/>
      <c r="AA133" s="260"/>
      <c r="AB133" s="263"/>
      <c r="AC133" s="261"/>
      <c r="AD133" s="263"/>
      <c r="AE133" s="260"/>
      <c r="AF133" s="260"/>
      <c r="AG133" s="260"/>
      <c r="AH133" s="260"/>
      <c r="AI133" s="262"/>
      <c r="AJ133" s="262"/>
      <c r="AK133" s="264"/>
      <c r="AL133" s="33" t="s">
        <v>183</v>
      </c>
      <c r="AM133" s="33" t="s">
        <v>384</v>
      </c>
      <c r="AN133" s="5">
        <v>44832</v>
      </c>
      <c r="AO133" s="33">
        <v>13390</v>
      </c>
      <c r="AP133" s="33" t="s">
        <v>212</v>
      </c>
      <c r="AQ133" s="5">
        <v>44833</v>
      </c>
      <c r="AR133" s="5">
        <v>44922</v>
      </c>
      <c r="AS133" s="33"/>
      <c r="AT133" s="33"/>
      <c r="AU133" s="29"/>
      <c r="AV133" s="33"/>
      <c r="AW133" s="8"/>
      <c r="AX133" s="8"/>
      <c r="AY133" s="33"/>
      <c r="AZ133" s="33"/>
      <c r="BA133" s="8"/>
      <c r="BB133" s="8"/>
      <c r="BC133" s="5"/>
      <c r="BD133" s="33"/>
      <c r="BE133" s="8"/>
      <c r="BF133" s="8"/>
      <c r="BG133" s="33"/>
      <c r="BH133" s="8"/>
      <c r="BI133" s="178">
        <f t="shared" ref="BI133:BI149" si="13">$AK$132+AW133-AX133</f>
        <v>985422.84</v>
      </c>
      <c r="BJ133" s="204"/>
      <c r="BK133" s="204"/>
      <c r="BL133" s="179">
        <f t="shared" si="7"/>
        <v>0</v>
      </c>
      <c r="BM133" s="3"/>
      <c r="BN133" s="3"/>
      <c r="BO133" s="2"/>
      <c r="BP133" s="18"/>
      <c r="BQ133" s="3"/>
      <c r="BR133" s="4"/>
      <c r="BS133" s="5"/>
      <c r="BT133" s="260"/>
      <c r="BU133" s="260"/>
      <c r="BV133" s="260"/>
      <c r="BW133" s="18"/>
      <c r="BX133" s="18"/>
      <c r="BY133" s="3"/>
      <c r="BZ133" s="185"/>
      <c r="CA133" s="185"/>
      <c r="CB133" s="185"/>
      <c r="CC133" s="185"/>
      <c r="CD133" s="185"/>
      <c r="CE133" s="185"/>
    </row>
    <row r="134" spans="1:83" ht="38.25" x14ac:dyDescent="0.25">
      <c r="A134" s="260"/>
      <c r="B134" s="260"/>
      <c r="C134" s="260"/>
      <c r="D134" s="260"/>
      <c r="E134" s="260"/>
      <c r="F134" s="260"/>
      <c r="G134" s="260"/>
      <c r="H134" s="260"/>
      <c r="I134" s="260"/>
      <c r="J134" s="260"/>
      <c r="K134" s="260"/>
      <c r="L134" s="260"/>
      <c r="M134" s="260"/>
      <c r="N134" s="260"/>
      <c r="O134" s="260"/>
      <c r="P134" s="260"/>
      <c r="Q134" s="260"/>
      <c r="R134" s="260"/>
      <c r="S134" s="260"/>
      <c r="T134" s="260"/>
      <c r="U134" s="260"/>
      <c r="V134" s="260"/>
      <c r="W134" s="260"/>
      <c r="X134" s="264"/>
      <c r="Y134" s="260"/>
      <c r="Z134" s="260"/>
      <c r="AA134" s="260"/>
      <c r="AB134" s="263"/>
      <c r="AC134" s="261"/>
      <c r="AD134" s="263"/>
      <c r="AE134" s="260"/>
      <c r="AF134" s="260"/>
      <c r="AG134" s="260"/>
      <c r="AH134" s="260"/>
      <c r="AI134" s="262"/>
      <c r="AJ134" s="262"/>
      <c r="AK134" s="264"/>
      <c r="AL134" s="33" t="s">
        <v>183</v>
      </c>
      <c r="AM134" s="33" t="s">
        <v>385</v>
      </c>
      <c r="AN134" s="5">
        <v>44923</v>
      </c>
      <c r="AO134" s="33">
        <v>13451</v>
      </c>
      <c r="AP134" s="33" t="s">
        <v>212</v>
      </c>
      <c r="AQ134" s="5">
        <v>44923</v>
      </c>
      <c r="AR134" s="5">
        <v>45012</v>
      </c>
      <c r="AS134" s="33"/>
      <c r="AT134" s="33"/>
      <c r="AU134" s="29"/>
      <c r="AV134" s="33"/>
      <c r="AW134" s="8"/>
      <c r="AX134" s="8"/>
      <c r="AY134" s="33"/>
      <c r="AZ134" s="33"/>
      <c r="BA134" s="8"/>
      <c r="BB134" s="8"/>
      <c r="BC134" s="5"/>
      <c r="BD134" s="33"/>
      <c r="BE134" s="8"/>
      <c r="BF134" s="8"/>
      <c r="BG134" s="33"/>
      <c r="BH134" s="8"/>
      <c r="BI134" s="178">
        <f t="shared" si="13"/>
        <v>985422.84</v>
      </c>
      <c r="BJ134" s="204"/>
      <c r="BK134" s="204"/>
      <c r="BL134" s="179">
        <f t="shared" si="7"/>
        <v>0</v>
      </c>
      <c r="BM134" s="3"/>
      <c r="BN134" s="3"/>
      <c r="BO134" s="2"/>
      <c r="BP134" s="18"/>
      <c r="BQ134" s="3"/>
      <c r="BR134" s="4"/>
      <c r="BS134" s="5"/>
      <c r="BT134" s="260"/>
      <c r="BU134" s="260"/>
      <c r="BV134" s="260"/>
      <c r="BW134" s="18"/>
      <c r="BX134" s="18"/>
      <c r="BY134" s="3"/>
      <c r="BZ134" s="185"/>
      <c r="CA134" s="185"/>
      <c r="CB134" s="185"/>
      <c r="CC134" s="185"/>
      <c r="CD134" s="185"/>
      <c r="CE134" s="185"/>
    </row>
    <row r="135" spans="1:83" ht="38.25" x14ac:dyDescent="0.25">
      <c r="A135" s="260"/>
      <c r="B135" s="260"/>
      <c r="C135" s="260"/>
      <c r="D135" s="260"/>
      <c r="E135" s="260"/>
      <c r="F135" s="260"/>
      <c r="G135" s="260"/>
      <c r="H135" s="260"/>
      <c r="I135" s="260"/>
      <c r="J135" s="260"/>
      <c r="K135" s="260"/>
      <c r="L135" s="260"/>
      <c r="M135" s="260"/>
      <c r="N135" s="260"/>
      <c r="O135" s="260"/>
      <c r="P135" s="260"/>
      <c r="Q135" s="260"/>
      <c r="R135" s="260"/>
      <c r="S135" s="260"/>
      <c r="T135" s="260"/>
      <c r="U135" s="260"/>
      <c r="V135" s="260"/>
      <c r="W135" s="260"/>
      <c r="X135" s="264"/>
      <c r="Y135" s="260"/>
      <c r="Z135" s="260"/>
      <c r="AA135" s="260"/>
      <c r="AB135" s="263"/>
      <c r="AC135" s="261"/>
      <c r="AD135" s="263"/>
      <c r="AE135" s="260"/>
      <c r="AF135" s="260"/>
      <c r="AG135" s="260"/>
      <c r="AH135" s="260"/>
      <c r="AI135" s="262"/>
      <c r="AJ135" s="262"/>
      <c r="AK135" s="264"/>
      <c r="AL135" s="33" t="s">
        <v>183</v>
      </c>
      <c r="AM135" s="33" t="s">
        <v>386</v>
      </c>
      <c r="AN135" s="5">
        <v>45009</v>
      </c>
      <c r="AO135" s="33">
        <v>13508</v>
      </c>
      <c r="AP135" s="33" t="s">
        <v>212</v>
      </c>
      <c r="AQ135" s="5">
        <v>45013</v>
      </c>
      <c r="AR135" s="5">
        <v>45102</v>
      </c>
      <c r="AS135" s="33"/>
      <c r="AT135" s="33"/>
      <c r="AU135" s="29"/>
      <c r="AV135" s="33"/>
      <c r="AW135" s="8"/>
      <c r="AX135" s="8"/>
      <c r="AY135" s="33"/>
      <c r="AZ135" s="33"/>
      <c r="BA135" s="8"/>
      <c r="BB135" s="8"/>
      <c r="BC135" s="5"/>
      <c r="BD135" s="33"/>
      <c r="BE135" s="8"/>
      <c r="BF135" s="8"/>
      <c r="BG135" s="33"/>
      <c r="BH135" s="8"/>
      <c r="BI135" s="178">
        <f t="shared" si="13"/>
        <v>985422.84</v>
      </c>
      <c r="BJ135" s="204"/>
      <c r="BK135" s="204"/>
      <c r="BL135" s="179">
        <f t="shared" si="7"/>
        <v>0</v>
      </c>
      <c r="BM135" s="3"/>
      <c r="BN135" s="3"/>
      <c r="BO135" s="2"/>
      <c r="BP135" s="18"/>
      <c r="BQ135" s="3"/>
      <c r="BR135" s="4"/>
      <c r="BS135" s="5"/>
      <c r="BT135" s="260"/>
      <c r="BU135" s="260"/>
      <c r="BV135" s="260"/>
      <c r="BW135" s="18"/>
      <c r="BX135" s="18"/>
      <c r="BY135" s="3"/>
      <c r="BZ135" s="185"/>
      <c r="CA135" s="185"/>
      <c r="CB135" s="185"/>
      <c r="CC135" s="185"/>
      <c r="CD135" s="185"/>
      <c r="CE135" s="185"/>
    </row>
    <row r="136" spans="1:83" ht="38.25" x14ac:dyDescent="0.25">
      <c r="A136" s="260"/>
      <c r="B136" s="260"/>
      <c r="C136" s="260"/>
      <c r="D136" s="260"/>
      <c r="E136" s="260"/>
      <c r="F136" s="260"/>
      <c r="G136" s="260"/>
      <c r="H136" s="260"/>
      <c r="I136" s="260"/>
      <c r="J136" s="260"/>
      <c r="K136" s="260"/>
      <c r="L136" s="260"/>
      <c r="M136" s="260"/>
      <c r="N136" s="260"/>
      <c r="O136" s="260"/>
      <c r="P136" s="260"/>
      <c r="Q136" s="260"/>
      <c r="R136" s="260"/>
      <c r="S136" s="260"/>
      <c r="T136" s="260"/>
      <c r="U136" s="260"/>
      <c r="V136" s="260"/>
      <c r="W136" s="260"/>
      <c r="X136" s="264"/>
      <c r="Y136" s="260"/>
      <c r="Z136" s="260"/>
      <c r="AA136" s="260"/>
      <c r="AB136" s="263"/>
      <c r="AC136" s="261"/>
      <c r="AD136" s="263"/>
      <c r="AE136" s="260"/>
      <c r="AF136" s="260"/>
      <c r="AG136" s="260"/>
      <c r="AH136" s="260"/>
      <c r="AI136" s="262"/>
      <c r="AJ136" s="262"/>
      <c r="AK136" s="264"/>
      <c r="AL136" s="33" t="s">
        <v>183</v>
      </c>
      <c r="AM136" s="33" t="s">
        <v>1236</v>
      </c>
      <c r="AN136" s="5">
        <v>45082</v>
      </c>
      <c r="AO136" s="33">
        <v>13553</v>
      </c>
      <c r="AP136" s="33" t="s">
        <v>212</v>
      </c>
      <c r="AQ136" s="5">
        <v>45103</v>
      </c>
      <c r="AR136" s="5">
        <v>45192</v>
      </c>
      <c r="AS136" s="33"/>
      <c r="AT136" s="33"/>
      <c r="AU136" s="29"/>
      <c r="AV136" s="33"/>
      <c r="AW136" s="8"/>
      <c r="AX136" s="8"/>
      <c r="AY136" s="33"/>
      <c r="AZ136" s="33"/>
      <c r="BA136" s="8"/>
      <c r="BB136" s="8"/>
      <c r="BC136" s="5"/>
      <c r="BD136" s="33"/>
      <c r="BE136" s="8"/>
      <c r="BF136" s="8"/>
      <c r="BG136" s="33"/>
      <c r="BH136" s="8"/>
      <c r="BI136" s="178">
        <f t="shared" si="13"/>
        <v>985422.84</v>
      </c>
      <c r="BJ136" s="204"/>
      <c r="BK136" s="204"/>
      <c r="BL136" s="179">
        <f t="shared" si="7"/>
        <v>0</v>
      </c>
      <c r="BM136" s="3"/>
      <c r="BN136" s="3"/>
      <c r="BO136" s="2"/>
      <c r="BP136" s="18"/>
      <c r="BQ136" s="3"/>
      <c r="BR136" s="4"/>
      <c r="BS136" s="5"/>
      <c r="BT136" s="260"/>
      <c r="BU136" s="260"/>
      <c r="BV136" s="260"/>
      <c r="BW136" s="18"/>
      <c r="BX136" s="18"/>
      <c r="BY136" s="3"/>
      <c r="BZ136" s="185"/>
      <c r="CA136" s="185"/>
      <c r="CB136" s="185"/>
      <c r="CC136" s="185"/>
      <c r="CD136" s="185"/>
      <c r="CE136" s="185"/>
    </row>
    <row r="137" spans="1:83" ht="38.25" x14ac:dyDescent="0.25">
      <c r="A137" s="260"/>
      <c r="B137" s="260"/>
      <c r="C137" s="260"/>
      <c r="D137" s="260"/>
      <c r="E137" s="260"/>
      <c r="F137" s="260"/>
      <c r="G137" s="260"/>
      <c r="H137" s="260"/>
      <c r="I137" s="260"/>
      <c r="J137" s="260"/>
      <c r="K137" s="260"/>
      <c r="L137" s="260"/>
      <c r="M137" s="260"/>
      <c r="N137" s="260"/>
      <c r="O137" s="260"/>
      <c r="P137" s="260"/>
      <c r="Q137" s="260"/>
      <c r="R137" s="260"/>
      <c r="S137" s="260"/>
      <c r="T137" s="260"/>
      <c r="U137" s="260"/>
      <c r="V137" s="260"/>
      <c r="W137" s="260"/>
      <c r="X137" s="264"/>
      <c r="Y137" s="260"/>
      <c r="Z137" s="260"/>
      <c r="AA137" s="260"/>
      <c r="AB137" s="263"/>
      <c r="AC137" s="261"/>
      <c r="AD137" s="263"/>
      <c r="AE137" s="260"/>
      <c r="AF137" s="260"/>
      <c r="AG137" s="260"/>
      <c r="AH137" s="260"/>
      <c r="AI137" s="262"/>
      <c r="AJ137" s="262"/>
      <c r="AK137" s="264"/>
      <c r="AL137" s="33" t="s">
        <v>287</v>
      </c>
      <c r="AM137" s="33" t="s">
        <v>387</v>
      </c>
      <c r="AN137" s="5">
        <v>45124</v>
      </c>
      <c r="AO137" s="33">
        <v>13579</v>
      </c>
      <c r="AP137" s="33" t="s">
        <v>212</v>
      </c>
      <c r="AQ137" s="5"/>
      <c r="AR137" s="5"/>
      <c r="AS137" s="33"/>
      <c r="AT137" s="33"/>
      <c r="AU137" s="29"/>
      <c r="AV137" s="33"/>
      <c r="AW137" s="8"/>
      <c r="AX137" s="8"/>
      <c r="AY137" s="33"/>
      <c r="AZ137" s="33"/>
      <c r="BA137" s="8"/>
      <c r="BB137" s="8"/>
      <c r="BC137" s="5"/>
      <c r="BD137" s="33"/>
      <c r="BE137" s="8"/>
      <c r="BF137" s="8"/>
      <c r="BG137" s="33"/>
      <c r="BH137" s="8"/>
      <c r="BI137" s="178">
        <f t="shared" si="13"/>
        <v>985422.84</v>
      </c>
      <c r="BJ137" s="204"/>
      <c r="BK137" s="204"/>
      <c r="BL137" s="179">
        <f t="shared" si="7"/>
        <v>0</v>
      </c>
      <c r="BM137" s="3"/>
      <c r="BN137" s="3"/>
      <c r="BO137" s="2">
        <v>45125</v>
      </c>
      <c r="BP137" s="18">
        <v>45184</v>
      </c>
      <c r="BQ137" s="3"/>
      <c r="BR137" s="4"/>
      <c r="BS137" s="5"/>
      <c r="BT137" s="260"/>
      <c r="BU137" s="260"/>
      <c r="BV137" s="260"/>
      <c r="BW137" s="18"/>
      <c r="BX137" s="18"/>
      <c r="BY137" s="3"/>
      <c r="BZ137" s="185"/>
      <c r="CA137" s="185"/>
      <c r="CB137" s="185"/>
      <c r="CC137" s="185"/>
      <c r="CD137" s="185"/>
      <c r="CE137" s="185"/>
    </row>
    <row r="138" spans="1:83" ht="38.25" x14ac:dyDescent="0.25">
      <c r="A138" s="260"/>
      <c r="B138" s="260"/>
      <c r="C138" s="260"/>
      <c r="D138" s="260"/>
      <c r="E138" s="260"/>
      <c r="F138" s="260"/>
      <c r="G138" s="260"/>
      <c r="H138" s="260"/>
      <c r="I138" s="260"/>
      <c r="J138" s="260"/>
      <c r="K138" s="260"/>
      <c r="L138" s="260"/>
      <c r="M138" s="260"/>
      <c r="N138" s="260"/>
      <c r="O138" s="260"/>
      <c r="P138" s="260"/>
      <c r="Q138" s="260"/>
      <c r="R138" s="260"/>
      <c r="S138" s="260"/>
      <c r="T138" s="260"/>
      <c r="U138" s="260"/>
      <c r="V138" s="260"/>
      <c r="W138" s="260"/>
      <c r="X138" s="264"/>
      <c r="Y138" s="260"/>
      <c r="Z138" s="260"/>
      <c r="AA138" s="260"/>
      <c r="AB138" s="263"/>
      <c r="AC138" s="261"/>
      <c r="AD138" s="263"/>
      <c r="AE138" s="260"/>
      <c r="AF138" s="260"/>
      <c r="AG138" s="260"/>
      <c r="AH138" s="260"/>
      <c r="AI138" s="262"/>
      <c r="AJ138" s="262"/>
      <c r="AK138" s="264"/>
      <c r="AL138" s="33" t="s">
        <v>182</v>
      </c>
      <c r="AM138" s="33" t="s">
        <v>388</v>
      </c>
      <c r="AN138" s="5">
        <v>45162</v>
      </c>
      <c r="AO138" s="33">
        <v>13607</v>
      </c>
      <c r="AP138" s="33" t="s">
        <v>212</v>
      </c>
      <c r="AQ138" s="5">
        <v>45193</v>
      </c>
      <c r="AR138" s="5">
        <v>45252</v>
      </c>
      <c r="AS138" s="33"/>
      <c r="AT138" s="33"/>
      <c r="AU138" s="29"/>
      <c r="AV138" s="33"/>
      <c r="AW138" s="8"/>
      <c r="AX138" s="8"/>
      <c r="AY138" s="33"/>
      <c r="AZ138" s="33"/>
      <c r="BA138" s="8"/>
      <c r="BB138" s="8"/>
      <c r="BC138" s="5"/>
      <c r="BD138" s="33"/>
      <c r="BE138" s="8"/>
      <c r="BF138" s="8"/>
      <c r="BG138" s="33"/>
      <c r="BH138" s="8"/>
      <c r="BI138" s="178">
        <f t="shared" si="13"/>
        <v>985422.84</v>
      </c>
      <c r="BJ138" s="204"/>
      <c r="BK138" s="204"/>
      <c r="BL138" s="179">
        <f t="shared" si="7"/>
        <v>0</v>
      </c>
      <c r="BM138" s="3"/>
      <c r="BN138" s="3"/>
      <c r="BO138" s="2">
        <v>45185</v>
      </c>
      <c r="BP138" s="18">
        <v>45244</v>
      </c>
      <c r="BQ138" s="3"/>
      <c r="BR138" s="4"/>
      <c r="BS138" s="5"/>
      <c r="BT138" s="260"/>
      <c r="BU138" s="260"/>
      <c r="BV138" s="260"/>
      <c r="BW138" s="18"/>
      <c r="BX138" s="18"/>
      <c r="BY138" s="3"/>
      <c r="BZ138" s="185"/>
      <c r="CA138" s="185"/>
      <c r="CB138" s="185"/>
      <c r="CC138" s="185"/>
      <c r="CD138" s="185"/>
      <c r="CE138" s="185"/>
    </row>
    <row r="139" spans="1:83" ht="38.25" x14ac:dyDescent="0.25">
      <c r="A139" s="260"/>
      <c r="B139" s="260"/>
      <c r="C139" s="260"/>
      <c r="D139" s="260"/>
      <c r="E139" s="260"/>
      <c r="F139" s="260"/>
      <c r="G139" s="260"/>
      <c r="H139" s="260"/>
      <c r="I139" s="260"/>
      <c r="J139" s="260"/>
      <c r="K139" s="260"/>
      <c r="L139" s="260"/>
      <c r="M139" s="260"/>
      <c r="N139" s="260"/>
      <c r="O139" s="260"/>
      <c r="P139" s="260"/>
      <c r="Q139" s="260"/>
      <c r="R139" s="260"/>
      <c r="S139" s="260"/>
      <c r="T139" s="260"/>
      <c r="U139" s="260"/>
      <c r="V139" s="260"/>
      <c r="W139" s="260"/>
      <c r="X139" s="264"/>
      <c r="Y139" s="260"/>
      <c r="Z139" s="260"/>
      <c r="AA139" s="260"/>
      <c r="AB139" s="263"/>
      <c r="AC139" s="261"/>
      <c r="AD139" s="263"/>
      <c r="AE139" s="260"/>
      <c r="AF139" s="260"/>
      <c r="AG139" s="260"/>
      <c r="AH139" s="260"/>
      <c r="AI139" s="262"/>
      <c r="AJ139" s="262"/>
      <c r="AK139" s="264"/>
      <c r="AL139" s="33" t="s">
        <v>182</v>
      </c>
      <c r="AM139" s="33" t="s">
        <v>389</v>
      </c>
      <c r="AN139" s="5">
        <v>45222</v>
      </c>
      <c r="AO139" s="33"/>
      <c r="AP139" s="33" t="s">
        <v>212</v>
      </c>
      <c r="AQ139" s="5">
        <v>45253</v>
      </c>
      <c r="AR139" s="5">
        <v>45342</v>
      </c>
      <c r="AS139" s="33"/>
      <c r="AT139" s="33"/>
      <c r="AU139" s="29"/>
      <c r="AV139" s="33"/>
      <c r="AW139" s="8"/>
      <c r="AX139" s="8"/>
      <c r="AY139" s="33"/>
      <c r="AZ139" s="33"/>
      <c r="BA139" s="8"/>
      <c r="BB139" s="8"/>
      <c r="BC139" s="5"/>
      <c r="BD139" s="33"/>
      <c r="BE139" s="8"/>
      <c r="BF139" s="8"/>
      <c r="BG139" s="33"/>
      <c r="BH139" s="8"/>
      <c r="BI139" s="178">
        <f t="shared" si="13"/>
        <v>985422.84</v>
      </c>
      <c r="BJ139" s="204"/>
      <c r="BK139" s="204"/>
      <c r="BL139" s="179">
        <f t="shared" si="7"/>
        <v>0</v>
      </c>
      <c r="BM139" s="3"/>
      <c r="BN139" s="3"/>
      <c r="BO139" s="2">
        <v>45245</v>
      </c>
      <c r="BP139" s="18">
        <v>45304</v>
      </c>
      <c r="BQ139" s="3"/>
      <c r="BR139" s="4"/>
      <c r="BS139" s="5"/>
      <c r="BT139" s="260"/>
      <c r="BU139" s="260"/>
      <c r="BV139" s="260"/>
      <c r="BW139" s="18"/>
      <c r="BX139" s="18"/>
      <c r="BY139" s="3"/>
      <c r="BZ139" s="185"/>
      <c r="CA139" s="185"/>
      <c r="CB139" s="185"/>
      <c r="CC139" s="185"/>
      <c r="CD139" s="185"/>
      <c r="CE139" s="185"/>
    </row>
    <row r="140" spans="1:83" ht="38.25" x14ac:dyDescent="0.25">
      <c r="A140" s="260"/>
      <c r="B140" s="260"/>
      <c r="C140" s="260"/>
      <c r="D140" s="260"/>
      <c r="E140" s="260"/>
      <c r="F140" s="260"/>
      <c r="G140" s="260"/>
      <c r="H140" s="260"/>
      <c r="I140" s="260"/>
      <c r="J140" s="260"/>
      <c r="K140" s="260"/>
      <c r="L140" s="260"/>
      <c r="M140" s="260"/>
      <c r="N140" s="260"/>
      <c r="O140" s="260"/>
      <c r="P140" s="260"/>
      <c r="Q140" s="260"/>
      <c r="R140" s="260"/>
      <c r="S140" s="260"/>
      <c r="T140" s="260"/>
      <c r="U140" s="260"/>
      <c r="V140" s="260"/>
      <c r="W140" s="260"/>
      <c r="X140" s="264"/>
      <c r="Y140" s="260"/>
      <c r="Z140" s="260"/>
      <c r="AA140" s="260"/>
      <c r="AB140" s="263"/>
      <c r="AC140" s="261"/>
      <c r="AD140" s="263"/>
      <c r="AE140" s="260"/>
      <c r="AF140" s="260"/>
      <c r="AG140" s="260"/>
      <c r="AH140" s="260"/>
      <c r="AI140" s="262"/>
      <c r="AJ140" s="262"/>
      <c r="AK140" s="264"/>
      <c r="AL140" s="33" t="s">
        <v>182</v>
      </c>
      <c r="AM140" s="33" t="s">
        <v>390</v>
      </c>
      <c r="AN140" s="5">
        <v>45222</v>
      </c>
      <c r="AO140" s="33">
        <v>13642</v>
      </c>
      <c r="AP140" s="33" t="s">
        <v>212</v>
      </c>
      <c r="AQ140" s="5">
        <v>45253</v>
      </c>
      <c r="AR140" s="5">
        <v>45342</v>
      </c>
      <c r="AS140" s="33"/>
      <c r="AT140" s="33"/>
      <c r="AU140" s="29"/>
      <c r="AV140" s="33"/>
      <c r="AW140" s="8"/>
      <c r="AX140" s="8"/>
      <c r="AY140" s="33"/>
      <c r="AZ140" s="33"/>
      <c r="BA140" s="8"/>
      <c r="BB140" s="8"/>
      <c r="BC140" s="5"/>
      <c r="BD140" s="33"/>
      <c r="BE140" s="8"/>
      <c r="BF140" s="8"/>
      <c r="BG140" s="33"/>
      <c r="BH140" s="8"/>
      <c r="BI140" s="178">
        <f t="shared" si="13"/>
        <v>985422.84</v>
      </c>
      <c r="BJ140" s="204"/>
      <c r="BK140" s="204"/>
      <c r="BL140" s="179">
        <f t="shared" si="7"/>
        <v>0</v>
      </c>
      <c r="BM140" s="3"/>
      <c r="BN140" s="3"/>
      <c r="BO140" s="2">
        <v>45245</v>
      </c>
      <c r="BP140" s="18">
        <v>45304</v>
      </c>
      <c r="BQ140" s="3"/>
      <c r="BR140" s="4"/>
      <c r="BS140" s="5"/>
      <c r="BT140" s="260"/>
      <c r="BU140" s="260"/>
      <c r="BV140" s="260"/>
      <c r="BW140" s="18"/>
      <c r="BX140" s="18"/>
      <c r="BY140" s="3"/>
      <c r="BZ140" s="185"/>
      <c r="CA140" s="185"/>
      <c r="CB140" s="185"/>
      <c r="CC140" s="185"/>
      <c r="CD140" s="185"/>
      <c r="CE140" s="185"/>
    </row>
    <row r="141" spans="1:83" ht="38.25" x14ac:dyDescent="0.25">
      <c r="A141" s="260"/>
      <c r="B141" s="260"/>
      <c r="C141" s="260"/>
      <c r="D141" s="260"/>
      <c r="E141" s="260"/>
      <c r="F141" s="260"/>
      <c r="G141" s="260"/>
      <c r="H141" s="260"/>
      <c r="I141" s="260"/>
      <c r="J141" s="260"/>
      <c r="K141" s="260"/>
      <c r="L141" s="260"/>
      <c r="M141" s="260"/>
      <c r="N141" s="260"/>
      <c r="O141" s="260"/>
      <c r="P141" s="260"/>
      <c r="Q141" s="260"/>
      <c r="R141" s="260"/>
      <c r="S141" s="260"/>
      <c r="T141" s="260"/>
      <c r="U141" s="260"/>
      <c r="V141" s="260"/>
      <c r="W141" s="260"/>
      <c r="X141" s="264"/>
      <c r="Y141" s="260"/>
      <c r="Z141" s="260"/>
      <c r="AA141" s="260"/>
      <c r="AB141" s="263"/>
      <c r="AC141" s="261"/>
      <c r="AD141" s="263"/>
      <c r="AE141" s="260"/>
      <c r="AF141" s="260"/>
      <c r="AG141" s="260"/>
      <c r="AH141" s="260"/>
      <c r="AI141" s="262"/>
      <c r="AJ141" s="262"/>
      <c r="AK141" s="264"/>
      <c r="AL141" s="33" t="s">
        <v>182</v>
      </c>
      <c r="AM141" s="33" t="s">
        <v>391</v>
      </c>
      <c r="AN141" s="5">
        <v>45268</v>
      </c>
      <c r="AO141" s="33">
        <v>13686</v>
      </c>
      <c r="AP141" s="33" t="s">
        <v>212</v>
      </c>
      <c r="AQ141" s="5">
        <v>45343</v>
      </c>
      <c r="AR141" s="5">
        <v>45402</v>
      </c>
      <c r="AS141" s="33"/>
      <c r="AT141" s="33"/>
      <c r="AU141" s="29"/>
      <c r="AV141" s="33"/>
      <c r="AW141" s="8"/>
      <c r="AX141" s="8"/>
      <c r="AY141" s="33"/>
      <c r="AZ141" s="33"/>
      <c r="BA141" s="8"/>
      <c r="BB141" s="8"/>
      <c r="BC141" s="5"/>
      <c r="BD141" s="33"/>
      <c r="BE141" s="8"/>
      <c r="BF141" s="8"/>
      <c r="BG141" s="33"/>
      <c r="BH141" s="8"/>
      <c r="BI141" s="178">
        <f t="shared" si="13"/>
        <v>985422.84</v>
      </c>
      <c r="BJ141" s="204"/>
      <c r="BK141" s="204"/>
      <c r="BL141" s="179">
        <f t="shared" si="7"/>
        <v>0</v>
      </c>
      <c r="BM141" s="3"/>
      <c r="BN141" s="3"/>
      <c r="BO141" s="18">
        <v>45305</v>
      </c>
      <c r="BP141" s="18">
        <v>45336</v>
      </c>
      <c r="BQ141" s="3"/>
      <c r="BR141" s="3"/>
      <c r="BS141" s="3"/>
      <c r="BT141" s="260"/>
      <c r="BU141" s="260"/>
      <c r="BV141" s="260"/>
      <c r="BW141" s="18"/>
      <c r="BX141" s="18"/>
      <c r="BY141" s="3"/>
      <c r="BZ141" s="185"/>
      <c r="CA141" s="185"/>
      <c r="CB141" s="185"/>
      <c r="CC141" s="185"/>
      <c r="CD141" s="185"/>
      <c r="CE141" s="185"/>
    </row>
    <row r="142" spans="1:83" ht="38.25" x14ac:dyDescent="0.25">
      <c r="A142" s="260"/>
      <c r="B142" s="260"/>
      <c r="C142" s="260"/>
      <c r="D142" s="260"/>
      <c r="E142" s="260"/>
      <c r="F142" s="260"/>
      <c r="G142" s="260"/>
      <c r="H142" s="260"/>
      <c r="I142" s="260"/>
      <c r="J142" s="260"/>
      <c r="K142" s="260"/>
      <c r="L142" s="260"/>
      <c r="M142" s="260"/>
      <c r="N142" s="260"/>
      <c r="O142" s="260"/>
      <c r="P142" s="260"/>
      <c r="Q142" s="260"/>
      <c r="R142" s="260"/>
      <c r="S142" s="260"/>
      <c r="T142" s="260"/>
      <c r="U142" s="260"/>
      <c r="V142" s="260"/>
      <c r="W142" s="260"/>
      <c r="X142" s="264"/>
      <c r="Y142" s="260"/>
      <c r="Z142" s="260"/>
      <c r="AA142" s="260"/>
      <c r="AB142" s="263"/>
      <c r="AC142" s="261"/>
      <c r="AD142" s="263"/>
      <c r="AE142" s="260"/>
      <c r="AF142" s="260"/>
      <c r="AG142" s="260"/>
      <c r="AH142" s="260"/>
      <c r="AI142" s="262"/>
      <c r="AJ142" s="262"/>
      <c r="AK142" s="264"/>
      <c r="AL142" s="33" t="s">
        <v>182</v>
      </c>
      <c r="AM142" s="33" t="s">
        <v>392</v>
      </c>
      <c r="AN142" s="5">
        <v>45005</v>
      </c>
      <c r="AO142" s="33">
        <v>13742</v>
      </c>
      <c r="AP142" s="33" t="s">
        <v>212</v>
      </c>
      <c r="AQ142" s="5">
        <v>45403</v>
      </c>
      <c r="AR142" s="5">
        <v>45492</v>
      </c>
      <c r="AS142" s="33"/>
      <c r="AT142" s="33"/>
      <c r="AU142" s="29"/>
      <c r="AV142" s="33"/>
      <c r="AW142" s="8"/>
      <c r="AX142" s="8"/>
      <c r="AY142" s="33"/>
      <c r="AZ142" s="33"/>
      <c r="BA142" s="8"/>
      <c r="BB142" s="8"/>
      <c r="BC142" s="5"/>
      <c r="BD142" s="33"/>
      <c r="BE142" s="8"/>
      <c r="BF142" s="8"/>
      <c r="BG142" s="33"/>
      <c r="BH142" s="8"/>
      <c r="BI142" s="178">
        <f t="shared" si="13"/>
        <v>985422.84</v>
      </c>
      <c r="BJ142" s="204"/>
      <c r="BK142" s="204"/>
      <c r="BL142" s="179">
        <f t="shared" si="7"/>
        <v>0</v>
      </c>
      <c r="BM142" s="3"/>
      <c r="BN142" s="3"/>
      <c r="BO142" s="18"/>
      <c r="BP142" s="18"/>
      <c r="BQ142" s="3"/>
      <c r="BR142" s="3"/>
      <c r="BS142" s="3"/>
      <c r="BT142" s="260"/>
      <c r="BU142" s="260"/>
      <c r="BV142" s="260"/>
      <c r="BW142" s="18"/>
      <c r="BX142" s="18"/>
      <c r="BY142" s="3"/>
      <c r="BZ142" s="185"/>
      <c r="CA142" s="185"/>
      <c r="CB142" s="185"/>
      <c r="CC142" s="185"/>
      <c r="CD142" s="185"/>
      <c r="CE142" s="185"/>
    </row>
    <row r="143" spans="1:83" ht="38.25" x14ac:dyDescent="0.25">
      <c r="A143" s="260"/>
      <c r="B143" s="260"/>
      <c r="C143" s="260"/>
      <c r="D143" s="260"/>
      <c r="E143" s="260"/>
      <c r="F143" s="260"/>
      <c r="G143" s="260"/>
      <c r="H143" s="260"/>
      <c r="I143" s="260"/>
      <c r="J143" s="260"/>
      <c r="K143" s="260"/>
      <c r="L143" s="260"/>
      <c r="M143" s="260"/>
      <c r="N143" s="260"/>
      <c r="O143" s="260"/>
      <c r="P143" s="260"/>
      <c r="Q143" s="260"/>
      <c r="R143" s="260"/>
      <c r="S143" s="260"/>
      <c r="T143" s="260"/>
      <c r="U143" s="260"/>
      <c r="V143" s="260"/>
      <c r="W143" s="260"/>
      <c r="X143" s="264"/>
      <c r="Y143" s="260"/>
      <c r="Z143" s="260"/>
      <c r="AA143" s="260"/>
      <c r="AB143" s="263"/>
      <c r="AC143" s="261"/>
      <c r="AD143" s="263"/>
      <c r="AE143" s="260"/>
      <c r="AF143" s="260"/>
      <c r="AG143" s="260"/>
      <c r="AH143" s="260"/>
      <c r="AI143" s="262"/>
      <c r="AJ143" s="262"/>
      <c r="AK143" s="264"/>
      <c r="AL143" s="33" t="s">
        <v>383</v>
      </c>
      <c r="AM143" s="33" t="s">
        <v>393</v>
      </c>
      <c r="AN143" s="5">
        <v>45397</v>
      </c>
      <c r="AO143" s="33">
        <v>13759</v>
      </c>
      <c r="AP143" s="33" t="s">
        <v>212</v>
      </c>
      <c r="AQ143" s="5"/>
      <c r="AR143" s="5"/>
      <c r="AS143" s="33"/>
      <c r="AT143" s="33"/>
      <c r="AU143" s="29"/>
      <c r="AV143" s="33"/>
      <c r="AW143" s="8"/>
      <c r="AX143" s="8"/>
      <c r="AY143" s="33"/>
      <c r="AZ143" s="33"/>
      <c r="BA143" s="8"/>
      <c r="BB143" s="8"/>
      <c r="BC143" s="5"/>
      <c r="BD143" s="33"/>
      <c r="BE143" s="8"/>
      <c r="BF143" s="8"/>
      <c r="BG143" s="33"/>
      <c r="BH143" s="8"/>
      <c r="BI143" s="178">
        <f t="shared" si="13"/>
        <v>985422.84</v>
      </c>
      <c r="BJ143" s="204"/>
      <c r="BK143" s="204"/>
      <c r="BL143" s="179">
        <f t="shared" si="7"/>
        <v>0</v>
      </c>
      <c r="BM143" s="3"/>
      <c r="BN143" s="3"/>
      <c r="BO143" s="18">
        <v>45337</v>
      </c>
      <c r="BP143" s="18">
        <v>45457</v>
      </c>
      <c r="BQ143" s="3"/>
      <c r="BR143" s="3"/>
      <c r="BS143" s="3"/>
      <c r="BT143" s="260"/>
      <c r="BU143" s="260"/>
      <c r="BV143" s="260"/>
      <c r="BW143" s="18"/>
      <c r="BX143" s="18"/>
      <c r="BY143" s="3"/>
      <c r="BZ143" s="185"/>
      <c r="CA143" s="185"/>
      <c r="CB143" s="185"/>
      <c r="CC143" s="185"/>
      <c r="CD143" s="185"/>
      <c r="CE143" s="185"/>
    </row>
    <row r="144" spans="1:83" s="40" customFormat="1" ht="25.5" x14ac:dyDescent="0.25">
      <c r="A144" s="260"/>
      <c r="B144" s="260"/>
      <c r="C144" s="260"/>
      <c r="D144" s="260"/>
      <c r="E144" s="260"/>
      <c r="F144" s="260"/>
      <c r="G144" s="260"/>
      <c r="H144" s="260"/>
      <c r="I144" s="260"/>
      <c r="J144" s="260"/>
      <c r="K144" s="260"/>
      <c r="L144" s="260"/>
      <c r="M144" s="260"/>
      <c r="N144" s="260"/>
      <c r="O144" s="260"/>
      <c r="P144" s="260"/>
      <c r="Q144" s="260"/>
      <c r="R144" s="260"/>
      <c r="S144" s="260"/>
      <c r="T144" s="260"/>
      <c r="U144" s="260"/>
      <c r="V144" s="260"/>
      <c r="W144" s="260"/>
      <c r="X144" s="264"/>
      <c r="Y144" s="260"/>
      <c r="Z144" s="260"/>
      <c r="AA144" s="260"/>
      <c r="AB144" s="263"/>
      <c r="AC144" s="261"/>
      <c r="AD144" s="263"/>
      <c r="AE144" s="260"/>
      <c r="AF144" s="260"/>
      <c r="AG144" s="260"/>
      <c r="AH144" s="260"/>
      <c r="AI144" s="262"/>
      <c r="AJ144" s="262"/>
      <c r="AK144" s="264"/>
      <c r="AL144" s="33" t="s">
        <v>1230</v>
      </c>
      <c r="AM144" s="33" t="s">
        <v>1469</v>
      </c>
      <c r="AN144" s="5">
        <v>45414</v>
      </c>
      <c r="AO144" s="34">
        <v>13768</v>
      </c>
      <c r="AP144" s="33" t="s">
        <v>212</v>
      </c>
      <c r="AQ144" s="5"/>
      <c r="AR144" s="5"/>
      <c r="AS144" s="33"/>
      <c r="AT144" s="33"/>
      <c r="AU144" s="29">
        <v>0.23150000000000001</v>
      </c>
      <c r="AV144" s="33"/>
      <c r="AW144" s="8">
        <v>228138.13</v>
      </c>
      <c r="AX144" s="8"/>
      <c r="AY144" s="33"/>
      <c r="AZ144" s="33"/>
      <c r="BA144" s="8"/>
      <c r="BB144" s="8"/>
      <c r="BC144" s="5"/>
      <c r="BD144" s="33"/>
      <c r="BE144" s="8"/>
      <c r="BF144" s="8"/>
      <c r="BG144" s="33"/>
      <c r="BH144" s="8"/>
      <c r="BI144" s="178">
        <f t="shared" si="13"/>
        <v>1213560.97</v>
      </c>
      <c r="BJ144" s="8"/>
      <c r="BK144" s="8"/>
      <c r="BL144" s="179">
        <f t="shared" si="7"/>
        <v>0</v>
      </c>
      <c r="BM144" s="3"/>
      <c r="BN144" s="3"/>
      <c r="BO144" s="18"/>
      <c r="BP144" s="18"/>
      <c r="BQ144" s="3"/>
      <c r="BR144" s="3"/>
      <c r="BS144" s="3"/>
      <c r="BT144" s="33"/>
      <c r="BU144" s="33"/>
      <c r="BV144" s="33"/>
      <c r="BW144" s="18"/>
      <c r="BX144" s="18"/>
      <c r="BY144" s="3"/>
      <c r="BZ144" s="185"/>
      <c r="CA144" s="185"/>
      <c r="CB144" s="185"/>
      <c r="CC144" s="185"/>
      <c r="CD144" s="185"/>
      <c r="CE144" s="185"/>
    </row>
    <row r="145" spans="1:83" ht="25.5" x14ac:dyDescent="0.25">
      <c r="A145" s="260"/>
      <c r="B145" s="260"/>
      <c r="C145" s="260"/>
      <c r="D145" s="260"/>
      <c r="E145" s="260"/>
      <c r="F145" s="260"/>
      <c r="G145" s="260"/>
      <c r="H145" s="260"/>
      <c r="I145" s="260"/>
      <c r="J145" s="260"/>
      <c r="K145" s="260"/>
      <c r="L145" s="260"/>
      <c r="M145" s="260"/>
      <c r="N145" s="260"/>
      <c r="O145" s="260"/>
      <c r="P145" s="260"/>
      <c r="Q145" s="260"/>
      <c r="R145" s="260"/>
      <c r="S145" s="260"/>
      <c r="T145" s="260"/>
      <c r="U145" s="260"/>
      <c r="V145" s="260"/>
      <c r="W145" s="260"/>
      <c r="X145" s="264"/>
      <c r="Y145" s="260"/>
      <c r="Z145" s="260"/>
      <c r="AA145" s="260"/>
      <c r="AB145" s="263"/>
      <c r="AC145" s="261"/>
      <c r="AD145" s="263"/>
      <c r="AE145" s="260"/>
      <c r="AF145" s="260"/>
      <c r="AG145" s="260"/>
      <c r="AH145" s="260"/>
      <c r="AI145" s="262"/>
      <c r="AJ145" s="262"/>
      <c r="AK145" s="264"/>
      <c r="AL145" s="33" t="s">
        <v>1470</v>
      </c>
      <c r="AM145" s="33" t="s">
        <v>1471</v>
      </c>
      <c r="AN145" s="5">
        <v>45470</v>
      </c>
      <c r="AO145" s="33"/>
      <c r="AP145" s="33" t="s">
        <v>212</v>
      </c>
      <c r="AQ145" s="5"/>
      <c r="AR145" s="5"/>
      <c r="AS145" s="33"/>
      <c r="AT145" s="33"/>
      <c r="AU145" s="29"/>
      <c r="AV145" s="33"/>
      <c r="AW145" s="8"/>
      <c r="AX145" s="8"/>
      <c r="AY145" s="33"/>
      <c r="AZ145" s="33"/>
      <c r="BA145" s="8"/>
      <c r="BB145" s="8"/>
      <c r="BC145" s="5"/>
      <c r="BD145" s="33"/>
      <c r="BE145" s="8"/>
      <c r="BF145" s="8"/>
      <c r="BG145" s="33"/>
      <c r="BH145" s="8"/>
      <c r="BI145" s="178">
        <f t="shared" si="13"/>
        <v>985422.84</v>
      </c>
      <c r="BJ145" s="8"/>
      <c r="BK145" s="8"/>
      <c r="BL145" s="179">
        <f t="shared" si="7"/>
        <v>0</v>
      </c>
      <c r="BM145" s="3"/>
      <c r="BN145" s="3"/>
      <c r="BO145" s="18"/>
      <c r="BP145" s="18"/>
      <c r="BQ145" s="3"/>
      <c r="BR145" s="3"/>
      <c r="BS145" s="3"/>
      <c r="BT145" s="33"/>
      <c r="BU145" s="33"/>
      <c r="BV145" s="33"/>
      <c r="BW145" s="18"/>
      <c r="BX145" s="18"/>
      <c r="BY145" s="3"/>
      <c r="BZ145" s="185"/>
      <c r="CA145" s="185"/>
      <c r="CB145" s="185"/>
      <c r="CC145" s="185"/>
      <c r="CD145" s="185"/>
      <c r="CE145" s="185"/>
    </row>
    <row r="146" spans="1:83" ht="25.5" x14ac:dyDescent="0.25">
      <c r="A146" s="260"/>
      <c r="B146" s="260"/>
      <c r="C146" s="260"/>
      <c r="D146" s="260"/>
      <c r="E146" s="260"/>
      <c r="F146" s="260"/>
      <c r="G146" s="260"/>
      <c r="H146" s="260"/>
      <c r="I146" s="260"/>
      <c r="J146" s="260"/>
      <c r="K146" s="260"/>
      <c r="L146" s="260"/>
      <c r="M146" s="260"/>
      <c r="N146" s="260"/>
      <c r="O146" s="260"/>
      <c r="P146" s="260"/>
      <c r="Q146" s="260"/>
      <c r="R146" s="260"/>
      <c r="S146" s="260"/>
      <c r="T146" s="260"/>
      <c r="U146" s="260"/>
      <c r="V146" s="260"/>
      <c r="W146" s="260"/>
      <c r="X146" s="264"/>
      <c r="Y146" s="260"/>
      <c r="Z146" s="260"/>
      <c r="AA146" s="260"/>
      <c r="AB146" s="263"/>
      <c r="AC146" s="261"/>
      <c r="AD146" s="263"/>
      <c r="AE146" s="260"/>
      <c r="AF146" s="260"/>
      <c r="AG146" s="260"/>
      <c r="AH146" s="260"/>
      <c r="AI146" s="262"/>
      <c r="AJ146" s="262"/>
      <c r="AK146" s="264"/>
      <c r="AL146" s="33" t="s">
        <v>1458</v>
      </c>
      <c r="AM146" s="33" t="s">
        <v>1472</v>
      </c>
      <c r="AN146" s="5">
        <v>45470</v>
      </c>
      <c r="AO146" s="34">
        <v>13808</v>
      </c>
      <c r="AP146" s="33" t="s">
        <v>212</v>
      </c>
      <c r="AQ146" s="5">
        <v>45493</v>
      </c>
      <c r="AR146" s="5">
        <v>45552</v>
      </c>
      <c r="AS146" s="33"/>
      <c r="AT146" s="33"/>
      <c r="AU146" s="29"/>
      <c r="AV146" s="33"/>
      <c r="AW146" s="8"/>
      <c r="AX146" s="8"/>
      <c r="AY146" s="33"/>
      <c r="AZ146" s="33"/>
      <c r="BA146" s="8"/>
      <c r="BB146" s="8"/>
      <c r="BC146" s="5"/>
      <c r="BD146" s="33"/>
      <c r="BE146" s="8"/>
      <c r="BF146" s="8"/>
      <c r="BG146" s="33"/>
      <c r="BH146" s="8"/>
      <c r="BI146" s="178">
        <f t="shared" si="13"/>
        <v>985422.84</v>
      </c>
      <c r="BJ146" s="8"/>
      <c r="BK146" s="8"/>
      <c r="BL146" s="179">
        <f t="shared" si="7"/>
        <v>0</v>
      </c>
      <c r="BM146" s="3"/>
      <c r="BN146" s="3"/>
      <c r="BO146" s="18">
        <v>45473</v>
      </c>
      <c r="BP146" s="18">
        <v>45532</v>
      </c>
      <c r="BQ146" s="3"/>
      <c r="BR146" s="3"/>
      <c r="BS146" s="3"/>
      <c r="BT146" s="33"/>
      <c r="BU146" s="33"/>
      <c r="BV146" s="33"/>
      <c r="BW146" s="18"/>
      <c r="BX146" s="18"/>
      <c r="BY146" s="3"/>
      <c r="BZ146" s="185"/>
      <c r="CA146" s="185"/>
      <c r="CB146" s="185"/>
      <c r="CC146" s="185"/>
      <c r="CD146" s="185"/>
      <c r="CE146" s="185"/>
    </row>
    <row r="147" spans="1:83" ht="25.5" x14ac:dyDescent="0.25">
      <c r="A147" s="260"/>
      <c r="B147" s="260"/>
      <c r="C147" s="260"/>
      <c r="D147" s="260"/>
      <c r="E147" s="260"/>
      <c r="F147" s="260"/>
      <c r="G147" s="260"/>
      <c r="H147" s="260"/>
      <c r="I147" s="260"/>
      <c r="J147" s="260"/>
      <c r="K147" s="260"/>
      <c r="L147" s="260"/>
      <c r="M147" s="260"/>
      <c r="N147" s="260"/>
      <c r="O147" s="260"/>
      <c r="P147" s="260"/>
      <c r="Q147" s="260"/>
      <c r="R147" s="260"/>
      <c r="S147" s="260"/>
      <c r="T147" s="260"/>
      <c r="U147" s="260"/>
      <c r="V147" s="260"/>
      <c r="W147" s="260"/>
      <c r="X147" s="264"/>
      <c r="Y147" s="260"/>
      <c r="Z147" s="260"/>
      <c r="AA147" s="260"/>
      <c r="AB147" s="263"/>
      <c r="AC147" s="261"/>
      <c r="AD147" s="263"/>
      <c r="AE147" s="260"/>
      <c r="AF147" s="260"/>
      <c r="AG147" s="260"/>
      <c r="AH147" s="260"/>
      <c r="AI147" s="262"/>
      <c r="AJ147" s="262"/>
      <c r="AK147" s="264"/>
      <c r="AL147" s="33" t="s">
        <v>1473</v>
      </c>
      <c r="AM147" s="33" t="s">
        <v>1474</v>
      </c>
      <c r="AN147" s="5">
        <v>45552</v>
      </c>
      <c r="AO147" s="34">
        <v>13871</v>
      </c>
      <c r="AP147" s="33" t="s">
        <v>212</v>
      </c>
      <c r="AQ147" s="5">
        <v>45553</v>
      </c>
      <c r="AR147" s="5">
        <v>45612</v>
      </c>
      <c r="AS147" s="33"/>
      <c r="AT147" s="33"/>
      <c r="AU147" s="29"/>
      <c r="AV147" s="33"/>
      <c r="AW147" s="8"/>
      <c r="AX147" s="8"/>
      <c r="AY147" s="33"/>
      <c r="AZ147" s="33"/>
      <c r="BA147" s="8"/>
      <c r="BB147" s="8"/>
      <c r="BC147" s="5"/>
      <c r="BD147" s="33"/>
      <c r="BE147" s="8"/>
      <c r="BF147" s="8"/>
      <c r="BG147" s="33"/>
      <c r="BH147" s="8"/>
      <c r="BI147" s="178">
        <f t="shared" si="13"/>
        <v>985422.84</v>
      </c>
      <c r="BJ147" s="8"/>
      <c r="BK147" s="8"/>
      <c r="BL147" s="179">
        <f t="shared" si="7"/>
        <v>0</v>
      </c>
      <c r="BM147" s="3"/>
      <c r="BN147" s="3"/>
      <c r="BO147" s="18"/>
      <c r="BP147" s="18"/>
      <c r="BQ147" s="3"/>
      <c r="BR147" s="3"/>
      <c r="BS147" s="3"/>
      <c r="BT147" s="33"/>
      <c r="BU147" s="33"/>
      <c r="BV147" s="33"/>
      <c r="BW147" s="18"/>
      <c r="BX147" s="18"/>
      <c r="BY147" s="3"/>
      <c r="BZ147" s="185"/>
      <c r="CA147" s="185"/>
      <c r="CB147" s="185"/>
      <c r="CC147" s="185"/>
      <c r="CD147" s="185"/>
      <c r="CE147" s="185"/>
    </row>
    <row r="148" spans="1:83" ht="25.5" x14ac:dyDescent="0.25">
      <c r="A148" s="260"/>
      <c r="B148" s="260"/>
      <c r="C148" s="260"/>
      <c r="D148" s="260"/>
      <c r="E148" s="260"/>
      <c r="F148" s="260"/>
      <c r="G148" s="260"/>
      <c r="H148" s="260"/>
      <c r="I148" s="260"/>
      <c r="J148" s="260"/>
      <c r="K148" s="260"/>
      <c r="L148" s="260"/>
      <c r="M148" s="260"/>
      <c r="N148" s="260"/>
      <c r="O148" s="260"/>
      <c r="P148" s="260"/>
      <c r="Q148" s="260"/>
      <c r="R148" s="260"/>
      <c r="S148" s="260"/>
      <c r="T148" s="260"/>
      <c r="U148" s="260"/>
      <c r="V148" s="260"/>
      <c r="W148" s="260"/>
      <c r="X148" s="264"/>
      <c r="Y148" s="260"/>
      <c r="Z148" s="260"/>
      <c r="AA148" s="260"/>
      <c r="AB148" s="263"/>
      <c r="AC148" s="261"/>
      <c r="AD148" s="263"/>
      <c r="AE148" s="260"/>
      <c r="AF148" s="260"/>
      <c r="AG148" s="260"/>
      <c r="AH148" s="260"/>
      <c r="AI148" s="262"/>
      <c r="AJ148" s="262"/>
      <c r="AK148" s="264"/>
      <c r="AL148" s="33" t="s">
        <v>1475</v>
      </c>
      <c r="AM148" s="33" t="s">
        <v>1476</v>
      </c>
      <c r="AN148" s="5">
        <v>45608</v>
      </c>
      <c r="AO148" s="34">
        <v>13914</v>
      </c>
      <c r="AP148" s="33" t="s">
        <v>212</v>
      </c>
      <c r="AQ148" s="5">
        <v>45613</v>
      </c>
      <c r="AR148" s="5">
        <v>45672</v>
      </c>
      <c r="AS148" s="33"/>
      <c r="AT148" s="33"/>
      <c r="AU148" s="29"/>
      <c r="AV148" s="33"/>
      <c r="AW148" s="8"/>
      <c r="AX148" s="8"/>
      <c r="AY148" s="33"/>
      <c r="AZ148" s="33"/>
      <c r="BA148" s="8"/>
      <c r="BB148" s="8"/>
      <c r="BC148" s="5"/>
      <c r="BD148" s="33"/>
      <c r="BE148" s="8"/>
      <c r="BF148" s="8"/>
      <c r="BG148" s="33"/>
      <c r="BH148" s="8"/>
      <c r="BI148" s="178">
        <f t="shared" si="13"/>
        <v>985422.84</v>
      </c>
      <c r="BJ148" s="8"/>
      <c r="BK148" s="8"/>
      <c r="BL148" s="179">
        <f t="shared" si="7"/>
        <v>0</v>
      </c>
      <c r="BM148" s="3"/>
      <c r="BN148" s="3"/>
      <c r="BO148" s="18"/>
      <c r="BP148" s="18"/>
      <c r="BQ148" s="3"/>
      <c r="BR148" s="3"/>
      <c r="BS148" s="3"/>
      <c r="BT148" s="33"/>
      <c r="BU148" s="33"/>
      <c r="BV148" s="33"/>
      <c r="BW148" s="18"/>
      <c r="BX148" s="18"/>
      <c r="BY148" s="3"/>
      <c r="BZ148" s="185"/>
      <c r="CA148" s="185"/>
      <c r="CB148" s="185"/>
      <c r="CC148" s="185"/>
      <c r="CD148" s="185"/>
      <c r="CE148" s="185"/>
    </row>
    <row r="149" spans="1:83" ht="25.5" x14ac:dyDescent="0.25">
      <c r="A149" s="260"/>
      <c r="B149" s="260"/>
      <c r="C149" s="260"/>
      <c r="D149" s="260"/>
      <c r="E149" s="260"/>
      <c r="F149" s="260"/>
      <c r="G149" s="260"/>
      <c r="H149" s="260"/>
      <c r="I149" s="260"/>
      <c r="J149" s="260"/>
      <c r="K149" s="260"/>
      <c r="L149" s="260"/>
      <c r="M149" s="260"/>
      <c r="N149" s="260"/>
      <c r="O149" s="260"/>
      <c r="P149" s="260"/>
      <c r="Q149" s="260"/>
      <c r="R149" s="260"/>
      <c r="S149" s="260"/>
      <c r="T149" s="260"/>
      <c r="U149" s="260"/>
      <c r="V149" s="260"/>
      <c r="W149" s="260"/>
      <c r="X149" s="264"/>
      <c r="Y149" s="260"/>
      <c r="Z149" s="260"/>
      <c r="AA149" s="260"/>
      <c r="AB149" s="263"/>
      <c r="AC149" s="261"/>
      <c r="AD149" s="263"/>
      <c r="AE149" s="260"/>
      <c r="AF149" s="260"/>
      <c r="AG149" s="260"/>
      <c r="AH149" s="260"/>
      <c r="AI149" s="262"/>
      <c r="AJ149" s="262"/>
      <c r="AK149" s="264"/>
      <c r="AL149" s="33" t="s">
        <v>1475</v>
      </c>
      <c r="AM149" s="33" t="s">
        <v>1477</v>
      </c>
      <c r="AN149" s="5">
        <v>45635</v>
      </c>
      <c r="AO149" s="34">
        <v>13922</v>
      </c>
      <c r="AP149" s="33" t="s">
        <v>212</v>
      </c>
      <c r="AQ149" s="5">
        <v>45673</v>
      </c>
      <c r="AR149" s="5">
        <v>45732</v>
      </c>
      <c r="AS149" s="33"/>
      <c r="AT149" s="33"/>
      <c r="AU149" s="29"/>
      <c r="AV149" s="33"/>
      <c r="AW149" s="8"/>
      <c r="AX149" s="8"/>
      <c r="AY149" s="33"/>
      <c r="AZ149" s="33"/>
      <c r="BA149" s="8"/>
      <c r="BB149" s="8"/>
      <c r="BC149" s="5"/>
      <c r="BD149" s="33"/>
      <c r="BE149" s="8"/>
      <c r="BF149" s="8"/>
      <c r="BG149" s="33"/>
      <c r="BH149" s="8"/>
      <c r="BI149" s="178">
        <f t="shared" si="13"/>
        <v>985422.84</v>
      </c>
      <c r="BJ149" s="8"/>
      <c r="BK149" s="8"/>
      <c r="BL149" s="179">
        <f t="shared" si="7"/>
        <v>0</v>
      </c>
      <c r="BM149" s="3"/>
      <c r="BN149" s="3"/>
      <c r="BO149" s="18"/>
      <c r="BP149" s="18"/>
      <c r="BQ149" s="3"/>
      <c r="BR149" s="3"/>
      <c r="BS149" s="3"/>
      <c r="BT149" s="33"/>
      <c r="BU149" s="33"/>
      <c r="BV149" s="33"/>
      <c r="BW149" s="18"/>
      <c r="BX149" s="18"/>
      <c r="BY149" s="3"/>
      <c r="BZ149" s="185"/>
      <c r="CA149" s="185"/>
      <c r="CB149" s="185"/>
      <c r="CC149" s="185"/>
      <c r="CD149" s="185"/>
      <c r="CE149" s="185"/>
    </row>
    <row r="150" spans="1:83" x14ac:dyDescent="0.25">
      <c r="A150" s="260">
        <v>12</v>
      </c>
      <c r="B150" s="260" t="s">
        <v>394</v>
      </c>
      <c r="C150" s="260" t="s">
        <v>395</v>
      </c>
      <c r="D150" s="260" t="s">
        <v>298</v>
      </c>
      <c r="E150" s="260" t="s">
        <v>204</v>
      </c>
      <c r="F150" s="260" t="s">
        <v>396</v>
      </c>
      <c r="G150" s="260">
        <v>13132</v>
      </c>
      <c r="H150" s="260"/>
      <c r="I150" s="260"/>
      <c r="J150" s="260"/>
      <c r="K150" s="260"/>
      <c r="L150" s="260"/>
      <c r="M150" s="260"/>
      <c r="N150" s="260"/>
      <c r="O150" s="260"/>
      <c r="P150" s="260"/>
      <c r="Q150" s="260"/>
      <c r="R150" s="260"/>
      <c r="S150" s="260"/>
      <c r="T150" s="260"/>
      <c r="U150" s="260"/>
      <c r="V150" s="260"/>
      <c r="W150" s="260"/>
      <c r="X150" s="264"/>
      <c r="Y150" s="260" t="s">
        <v>397</v>
      </c>
      <c r="Z150" s="260" t="s">
        <v>398</v>
      </c>
      <c r="AA150" s="194" t="s">
        <v>399</v>
      </c>
      <c r="AB150" s="263">
        <v>44847</v>
      </c>
      <c r="AC150" s="260"/>
      <c r="AD150" s="263">
        <v>44847</v>
      </c>
      <c r="AE150" s="263">
        <v>44936</v>
      </c>
      <c r="AF150" s="260" t="s">
        <v>209</v>
      </c>
      <c r="AG150" s="260" t="s">
        <v>210</v>
      </c>
      <c r="AH150" s="260" t="s">
        <v>400</v>
      </c>
      <c r="AI150" s="264">
        <v>281099.43</v>
      </c>
      <c r="AJ150" s="264">
        <v>802</v>
      </c>
      <c r="AK150" s="264">
        <f>AI150+AJ150</f>
        <v>281901.43</v>
      </c>
      <c r="AL150" s="33"/>
      <c r="AM150" s="33"/>
      <c r="AN150" s="5"/>
      <c r="AO150" s="33"/>
      <c r="AP150" s="33"/>
      <c r="AQ150" s="5"/>
      <c r="AR150" s="5"/>
      <c r="AS150" s="33"/>
      <c r="AT150" s="33"/>
      <c r="AU150" s="29"/>
      <c r="AV150" s="33"/>
      <c r="AW150" s="8"/>
      <c r="AX150" s="8"/>
      <c r="AY150" s="33"/>
      <c r="AZ150" s="33"/>
      <c r="BA150" s="8"/>
      <c r="BB150" s="8"/>
      <c r="BC150" s="5"/>
      <c r="BD150" s="33"/>
      <c r="BE150" s="8"/>
      <c r="BF150" s="8"/>
      <c r="BG150" s="33"/>
      <c r="BH150" s="8"/>
      <c r="BI150" s="178">
        <v>0</v>
      </c>
      <c r="BJ150" s="204">
        <v>310848.46999999997</v>
      </c>
      <c r="BK150" s="204">
        <v>160176.78</v>
      </c>
      <c r="BL150" s="179">
        <f t="shared" si="7"/>
        <v>471025.25</v>
      </c>
      <c r="BM150" s="3"/>
      <c r="BN150" s="3"/>
      <c r="BO150" s="2"/>
      <c r="BP150" s="18"/>
      <c r="BQ150" s="3"/>
      <c r="BR150" s="4"/>
      <c r="BS150" s="5">
        <v>45065</v>
      </c>
      <c r="BT150" s="260"/>
      <c r="BU150" s="260"/>
      <c r="BV150" s="260"/>
      <c r="BW150" s="18"/>
      <c r="BX150" s="18"/>
      <c r="BY150" s="3"/>
      <c r="BZ150" s="185"/>
      <c r="CA150" s="185"/>
      <c r="CB150" s="185"/>
      <c r="CC150" s="185"/>
      <c r="CD150" s="185"/>
      <c r="CE150" s="185"/>
    </row>
    <row r="151" spans="1:83" ht="25.5" x14ac:dyDescent="0.25">
      <c r="A151" s="260"/>
      <c r="B151" s="260"/>
      <c r="C151" s="260"/>
      <c r="D151" s="260"/>
      <c r="E151" s="260"/>
      <c r="F151" s="260"/>
      <c r="G151" s="260"/>
      <c r="H151" s="260"/>
      <c r="I151" s="260"/>
      <c r="J151" s="260"/>
      <c r="K151" s="260"/>
      <c r="L151" s="260"/>
      <c r="M151" s="260"/>
      <c r="N151" s="260"/>
      <c r="O151" s="260"/>
      <c r="P151" s="260"/>
      <c r="Q151" s="260"/>
      <c r="R151" s="260"/>
      <c r="S151" s="260"/>
      <c r="T151" s="260"/>
      <c r="U151" s="260"/>
      <c r="V151" s="260"/>
      <c r="W151" s="260"/>
      <c r="X151" s="264"/>
      <c r="Y151" s="260"/>
      <c r="Z151" s="260"/>
      <c r="AA151" s="194"/>
      <c r="AB151" s="263"/>
      <c r="AC151" s="260"/>
      <c r="AD151" s="263"/>
      <c r="AE151" s="263"/>
      <c r="AF151" s="260"/>
      <c r="AG151" s="260"/>
      <c r="AH151" s="260"/>
      <c r="AI151" s="264"/>
      <c r="AJ151" s="264"/>
      <c r="AK151" s="264"/>
      <c r="AL151" s="33" t="s">
        <v>183</v>
      </c>
      <c r="AM151" s="33" t="s">
        <v>401</v>
      </c>
      <c r="AN151" s="5">
        <v>44936</v>
      </c>
      <c r="AO151" s="33">
        <v>13461</v>
      </c>
      <c r="AP151" s="33" t="s">
        <v>212</v>
      </c>
      <c r="AQ151" s="5">
        <v>44937</v>
      </c>
      <c r="AR151" s="5">
        <v>45026</v>
      </c>
      <c r="AS151" s="33"/>
      <c r="AT151" s="33"/>
      <c r="AU151" s="29"/>
      <c r="AV151" s="33"/>
      <c r="AW151" s="8"/>
      <c r="AX151" s="8"/>
      <c r="AY151" s="33"/>
      <c r="AZ151" s="33"/>
      <c r="BA151" s="8"/>
      <c r="BB151" s="8"/>
      <c r="BC151" s="5"/>
      <c r="BD151" s="33"/>
      <c r="BE151" s="8"/>
      <c r="BF151" s="8"/>
      <c r="BG151" s="33"/>
      <c r="BH151" s="8"/>
      <c r="BI151" s="178">
        <f t="shared" ref="BI151:BI159" si="14">$AK$150+AW151-AX151</f>
        <v>281901.43</v>
      </c>
      <c r="BJ151" s="204"/>
      <c r="BK151" s="204"/>
      <c r="BL151" s="179">
        <f t="shared" ref="BL151:BL214" si="15">BJ151+BK151</f>
        <v>0</v>
      </c>
      <c r="BM151" s="3"/>
      <c r="BN151" s="3"/>
      <c r="BO151" s="2"/>
      <c r="BP151" s="18"/>
      <c r="BQ151" s="3"/>
      <c r="BR151" s="4"/>
      <c r="BS151" s="5"/>
      <c r="BT151" s="260"/>
      <c r="BU151" s="260"/>
      <c r="BV151" s="260"/>
      <c r="BW151" s="18"/>
      <c r="BX151" s="18"/>
      <c r="BY151" s="3"/>
      <c r="BZ151" s="185"/>
      <c r="CA151" s="185"/>
      <c r="CB151" s="185"/>
      <c r="CC151" s="185"/>
      <c r="CD151" s="185"/>
      <c r="CE151" s="185"/>
    </row>
    <row r="152" spans="1:83" ht="25.5" x14ac:dyDescent="0.25">
      <c r="A152" s="260"/>
      <c r="B152" s="260"/>
      <c r="C152" s="260"/>
      <c r="D152" s="260"/>
      <c r="E152" s="260"/>
      <c r="F152" s="260"/>
      <c r="G152" s="260"/>
      <c r="H152" s="260"/>
      <c r="I152" s="260"/>
      <c r="J152" s="260"/>
      <c r="K152" s="260"/>
      <c r="L152" s="260"/>
      <c r="M152" s="260"/>
      <c r="N152" s="260"/>
      <c r="O152" s="260"/>
      <c r="P152" s="260"/>
      <c r="Q152" s="260"/>
      <c r="R152" s="260"/>
      <c r="S152" s="260"/>
      <c r="T152" s="260"/>
      <c r="U152" s="260"/>
      <c r="V152" s="260"/>
      <c r="W152" s="260"/>
      <c r="X152" s="264"/>
      <c r="Y152" s="260"/>
      <c r="Z152" s="260"/>
      <c r="AA152" s="194"/>
      <c r="AB152" s="263"/>
      <c r="AC152" s="260"/>
      <c r="AD152" s="263"/>
      <c r="AE152" s="263"/>
      <c r="AF152" s="260"/>
      <c r="AG152" s="260"/>
      <c r="AH152" s="260"/>
      <c r="AI152" s="264"/>
      <c r="AJ152" s="264"/>
      <c r="AK152" s="264"/>
      <c r="AL152" s="33" t="s">
        <v>183</v>
      </c>
      <c r="AM152" s="33" t="s">
        <v>402</v>
      </c>
      <c r="AN152" s="5">
        <v>45013</v>
      </c>
      <c r="AO152" s="33">
        <v>13507</v>
      </c>
      <c r="AP152" s="33" t="s">
        <v>212</v>
      </c>
      <c r="AQ152" s="5">
        <v>45027</v>
      </c>
      <c r="AR152" s="5">
        <v>45116</v>
      </c>
      <c r="AS152" s="33"/>
      <c r="AT152" s="33"/>
      <c r="AU152" s="29"/>
      <c r="AV152" s="33"/>
      <c r="AW152" s="8"/>
      <c r="AX152" s="8"/>
      <c r="AY152" s="33"/>
      <c r="AZ152" s="33"/>
      <c r="BA152" s="8"/>
      <c r="BB152" s="8"/>
      <c r="BC152" s="5"/>
      <c r="BD152" s="33"/>
      <c r="BE152" s="8"/>
      <c r="BF152" s="8"/>
      <c r="BG152" s="33"/>
      <c r="BH152" s="8"/>
      <c r="BI152" s="178">
        <f t="shared" si="14"/>
        <v>281901.43</v>
      </c>
      <c r="BJ152" s="204"/>
      <c r="BK152" s="204"/>
      <c r="BL152" s="179">
        <f t="shared" si="15"/>
        <v>0</v>
      </c>
      <c r="BM152" s="3"/>
      <c r="BN152" s="3"/>
      <c r="BO152" s="2"/>
      <c r="BP152" s="18"/>
      <c r="BQ152" s="3"/>
      <c r="BR152" s="4"/>
      <c r="BS152" s="5"/>
      <c r="BT152" s="260"/>
      <c r="BU152" s="260"/>
      <c r="BV152" s="260"/>
      <c r="BW152" s="18"/>
      <c r="BX152" s="18"/>
      <c r="BY152" s="3"/>
      <c r="BZ152" s="185"/>
      <c r="CA152" s="185"/>
      <c r="CB152" s="185"/>
      <c r="CC152" s="185"/>
      <c r="CD152" s="185"/>
      <c r="CE152" s="185"/>
    </row>
    <row r="153" spans="1:83" ht="25.5" x14ac:dyDescent="0.25">
      <c r="A153" s="260"/>
      <c r="B153" s="260"/>
      <c r="C153" s="260"/>
      <c r="D153" s="260"/>
      <c r="E153" s="260"/>
      <c r="F153" s="260"/>
      <c r="G153" s="260"/>
      <c r="H153" s="260"/>
      <c r="I153" s="260"/>
      <c r="J153" s="260"/>
      <c r="K153" s="260"/>
      <c r="L153" s="260"/>
      <c r="M153" s="260"/>
      <c r="N153" s="260"/>
      <c r="O153" s="260"/>
      <c r="P153" s="260"/>
      <c r="Q153" s="260"/>
      <c r="R153" s="260"/>
      <c r="S153" s="260"/>
      <c r="T153" s="260"/>
      <c r="U153" s="260"/>
      <c r="V153" s="260"/>
      <c r="W153" s="260"/>
      <c r="X153" s="264"/>
      <c r="Y153" s="260"/>
      <c r="Z153" s="260"/>
      <c r="AA153" s="194"/>
      <c r="AB153" s="263"/>
      <c r="AC153" s="260"/>
      <c r="AD153" s="263"/>
      <c r="AE153" s="263"/>
      <c r="AF153" s="260"/>
      <c r="AG153" s="260"/>
      <c r="AH153" s="260"/>
      <c r="AI153" s="264"/>
      <c r="AJ153" s="264"/>
      <c r="AK153" s="264"/>
      <c r="AL153" s="33" t="s">
        <v>183</v>
      </c>
      <c r="AM153" s="33" t="s">
        <v>403</v>
      </c>
      <c r="AN153" s="5">
        <v>45098</v>
      </c>
      <c r="AO153" s="33">
        <v>13560</v>
      </c>
      <c r="AP153" s="33" t="s">
        <v>212</v>
      </c>
      <c r="AQ153" s="5">
        <v>45117</v>
      </c>
      <c r="AR153" s="5">
        <v>45206</v>
      </c>
      <c r="AS153" s="33"/>
      <c r="AT153" s="33"/>
      <c r="AU153" s="29"/>
      <c r="AV153" s="33"/>
      <c r="AW153" s="8"/>
      <c r="AX153" s="8"/>
      <c r="AY153" s="33"/>
      <c r="AZ153" s="33"/>
      <c r="BA153" s="8"/>
      <c r="BB153" s="8"/>
      <c r="BC153" s="5"/>
      <c r="BD153" s="33"/>
      <c r="BE153" s="8"/>
      <c r="BF153" s="8"/>
      <c r="BG153" s="33"/>
      <c r="BH153" s="8"/>
      <c r="BI153" s="178">
        <f t="shared" si="14"/>
        <v>281901.43</v>
      </c>
      <c r="BJ153" s="204"/>
      <c r="BK153" s="204"/>
      <c r="BL153" s="179">
        <f t="shared" si="15"/>
        <v>0</v>
      </c>
      <c r="BM153" s="3"/>
      <c r="BN153" s="3"/>
      <c r="BO153" s="2"/>
      <c r="BP153" s="18"/>
      <c r="BQ153" s="3"/>
      <c r="BR153" s="4"/>
      <c r="BS153" s="5"/>
      <c r="BT153" s="260"/>
      <c r="BU153" s="260"/>
      <c r="BV153" s="260"/>
      <c r="BW153" s="18"/>
      <c r="BX153" s="18"/>
      <c r="BY153" s="3"/>
      <c r="BZ153" s="185"/>
      <c r="CA153" s="185"/>
      <c r="CB153" s="185"/>
      <c r="CC153" s="185"/>
      <c r="CD153" s="185"/>
      <c r="CE153" s="185"/>
    </row>
    <row r="154" spans="1:83" ht="25.5" x14ac:dyDescent="0.25">
      <c r="A154" s="260"/>
      <c r="B154" s="260"/>
      <c r="C154" s="260"/>
      <c r="D154" s="260"/>
      <c r="E154" s="260"/>
      <c r="F154" s="260"/>
      <c r="G154" s="260"/>
      <c r="H154" s="260"/>
      <c r="I154" s="260"/>
      <c r="J154" s="260"/>
      <c r="K154" s="260"/>
      <c r="L154" s="260"/>
      <c r="M154" s="260"/>
      <c r="N154" s="260"/>
      <c r="O154" s="260"/>
      <c r="P154" s="260"/>
      <c r="Q154" s="260"/>
      <c r="R154" s="260"/>
      <c r="S154" s="260"/>
      <c r="T154" s="260"/>
      <c r="U154" s="260"/>
      <c r="V154" s="260"/>
      <c r="W154" s="260"/>
      <c r="X154" s="264"/>
      <c r="Y154" s="260"/>
      <c r="Z154" s="260"/>
      <c r="AA154" s="194"/>
      <c r="AB154" s="263"/>
      <c r="AC154" s="260"/>
      <c r="AD154" s="263"/>
      <c r="AE154" s="263"/>
      <c r="AF154" s="260"/>
      <c r="AG154" s="260"/>
      <c r="AH154" s="260"/>
      <c r="AI154" s="264"/>
      <c r="AJ154" s="264"/>
      <c r="AK154" s="264"/>
      <c r="AL154" s="33" t="s">
        <v>183</v>
      </c>
      <c r="AM154" s="33" t="s">
        <v>404</v>
      </c>
      <c r="AN154" s="5">
        <v>45121</v>
      </c>
      <c r="AO154" s="33">
        <v>13579</v>
      </c>
      <c r="AP154" s="33" t="s">
        <v>212</v>
      </c>
      <c r="AQ154" s="5"/>
      <c r="AR154" s="5"/>
      <c r="AS154" s="33"/>
      <c r="AT154" s="33"/>
      <c r="AU154" s="29"/>
      <c r="AV154" s="33"/>
      <c r="AW154" s="8"/>
      <c r="AX154" s="8"/>
      <c r="AY154" s="33"/>
      <c r="AZ154" s="33"/>
      <c r="BA154" s="8"/>
      <c r="BB154" s="8"/>
      <c r="BC154" s="5"/>
      <c r="BD154" s="33"/>
      <c r="BE154" s="8"/>
      <c r="BF154" s="8"/>
      <c r="BG154" s="33"/>
      <c r="BH154" s="8"/>
      <c r="BI154" s="178">
        <f t="shared" si="14"/>
        <v>281901.43</v>
      </c>
      <c r="BJ154" s="204"/>
      <c r="BK154" s="204"/>
      <c r="BL154" s="179">
        <f t="shared" si="15"/>
        <v>0</v>
      </c>
      <c r="BM154" s="3"/>
      <c r="BN154" s="3"/>
      <c r="BO154" s="2">
        <v>45128</v>
      </c>
      <c r="BP154" s="18">
        <v>45188</v>
      </c>
      <c r="BQ154" s="3"/>
      <c r="BR154" s="4"/>
      <c r="BS154" s="5"/>
      <c r="BT154" s="260"/>
      <c r="BU154" s="260"/>
      <c r="BV154" s="260"/>
      <c r="BW154" s="18"/>
      <c r="BX154" s="18"/>
      <c r="BY154" s="3"/>
      <c r="BZ154" s="185"/>
      <c r="CA154" s="185"/>
      <c r="CB154" s="185"/>
      <c r="CC154" s="185"/>
      <c r="CD154" s="185"/>
      <c r="CE154" s="185"/>
    </row>
    <row r="155" spans="1:83" ht="25.5" x14ac:dyDescent="0.25">
      <c r="A155" s="260"/>
      <c r="B155" s="260"/>
      <c r="C155" s="260"/>
      <c r="D155" s="260"/>
      <c r="E155" s="260"/>
      <c r="F155" s="260"/>
      <c r="G155" s="260"/>
      <c r="H155" s="260"/>
      <c r="I155" s="260"/>
      <c r="J155" s="260"/>
      <c r="K155" s="260"/>
      <c r="L155" s="260"/>
      <c r="M155" s="260"/>
      <c r="N155" s="260"/>
      <c r="O155" s="260"/>
      <c r="P155" s="260"/>
      <c r="Q155" s="260"/>
      <c r="R155" s="260"/>
      <c r="S155" s="260"/>
      <c r="T155" s="260"/>
      <c r="U155" s="260"/>
      <c r="V155" s="260"/>
      <c r="W155" s="260"/>
      <c r="X155" s="264"/>
      <c r="Y155" s="260"/>
      <c r="Z155" s="260"/>
      <c r="AA155" s="194"/>
      <c r="AB155" s="263"/>
      <c r="AC155" s="260"/>
      <c r="AD155" s="263"/>
      <c r="AE155" s="263"/>
      <c r="AF155" s="260"/>
      <c r="AG155" s="260"/>
      <c r="AH155" s="260"/>
      <c r="AI155" s="264"/>
      <c r="AJ155" s="264"/>
      <c r="AK155" s="264"/>
      <c r="AL155" s="33" t="s">
        <v>183</v>
      </c>
      <c r="AM155" s="33" t="s">
        <v>405</v>
      </c>
      <c r="AN155" s="5">
        <v>45189</v>
      </c>
      <c r="AO155" s="33">
        <v>13625</v>
      </c>
      <c r="AP155" s="33" t="s">
        <v>212</v>
      </c>
      <c r="AQ155" s="5">
        <v>45207</v>
      </c>
      <c r="AR155" s="5">
        <v>45266</v>
      </c>
      <c r="AS155" s="33"/>
      <c r="AT155" s="33"/>
      <c r="AU155" s="29"/>
      <c r="AV155" s="33"/>
      <c r="AW155" s="8"/>
      <c r="AX155" s="8"/>
      <c r="AY155" s="33"/>
      <c r="AZ155" s="33"/>
      <c r="BA155" s="8"/>
      <c r="BB155" s="8"/>
      <c r="BC155" s="5"/>
      <c r="BD155" s="33"/>
      <c r="BE155" s="8"/>
      <c r="BF155" s="8"/>
      <c r="BG155" s="33"/>
      <c r="BH155" s="8"/>
      <c r="BI155" s="178">
        <f t="shared" si="14"/>
        <v>281901.43</v>
      </c>
      <c r="BJ155" s="204"/>
      <c r="BK155" s="204"/>
      <c r="BL155" s="179">
        <f t="shared" si="15"/>
        <v>0</v>
      </c>
      <c r="BM155" s="3"/>
      <c r="BN155" s="3"/>
      <c r="BO155" s="2">
        <v>45189</v>
      </c>
      <c r="BP155" s="18">
        <v>45248</v>
      </c>
      <c r="BQ155" s="3"/>
      <c r="BR155" s="4"/>
      <c r="BS155" s="5"/>
      <c r="BT155" s="260"/>
      <c r="BU155" s="260"/>
      <c r="BV155" s="260"/>
      <c r="BW155" s="18"/>
      <c r="BX155" s="18"/>
      <c r="BY155" s="3"/>
      <c r="BZ155" s="185"/>
      <c r="CA155" s="185"/>
      <c r="CB155" s="185"/>
      <c r="CC155" s="185"/>
      <c r="CD155" s="185"/>
      <c r="CE155" s="185"/>
    </row>
    <row r="156" spans="1:83" ht="25.5" x14ac:dyDescent="0.25">
      <c r="A156" s="260"/>
      <c r="B156" s="260"/>
      <c r="C156" s="260"/>
      <c r="D156" s="260"/>
      <c r="E156" s="260"/>
      <c r="F156" s="260"/>
      <c r="G156" s="260"/>
      <c r="H156" s="260"/>
      <c r="I156" s="260"/>
      <c r="J156" s="260"/>
      <c r="K156" s="260"/>
      <c r="L156" s="260"/>
      <c r="M156" s="260"/>
      <c r="N156" s="260"/>
      <c r="O156" s="260"/>
      <c r="P156" s="260"/>
      <c r="Q156" s="260"/>
      <c r="R156" s="260"/>
      <c r="S156" s="260"/>
      <c r="T156" s="260"/>
      <c r="U156" s="260"/>
      <c r="V156" s="260"/>
      <c r="W156" s="260"/>
      <c r="X156" s="264"/>
      <c r="Y156" s="260"/>
      <c r="Z156" s="260"/>
      <c r="AA156" s="194"/>
      <c r="AB156" s="263"/>
      <c r="AC156" s="260"/>
      <c r="AD156" s="263"/>
      <c r="AE156" s="263"/>
      <c r="AF156" s="260"/>
      <c r="AG156" s="260"/>
      <c r="AH156" s="260"/>
      <c r="AI156" s="264"/>
      <c r="AJ156" s="264"/>
      <c r="AK156" s="264"/>
      <c r="AL156" s="33" t="s">
        <v>247</v>
      </c>
      <c r="AM156" s="33" t="s">
        <v>406</v>
      </c>
      <c r="AN156" s="5">
        <v>45224</v>
      </c>
      <c r="AO156" s="33">
        <v>13648</v>
      </c>
      <c r="AP156" s="33" t="s">
        <v>212</v>
      </c>
      <c r="AQ156" s="5">
        <v>45267</v>
      </c>
      <c r="AR156" s="5">
        <v>45326</v>
      </c>
      <c r="AS156" s="33"/>
      <c r="AT156" s="33"/>
      <c r="AU156" s="29"/>
      <c r="AV156" s="33"/>
      <c r="AW156" s="8"/>
      <c r="AX156" s="8"/>
      <c r="AY156" s="33"/>
      <c r="AZ156" s="33"/>
      <c r="BA156" s="8"/>
      <c r="BB156" s="8"/>
      <c r="BC156" s="5"/>
      <c r="BD156" s="33"/>
      <c r="BE156" s="8"/>
      <c r="BF156" s="8"/>
      <c r="BG156" s="33"/>
      <c r="BH156" s="8"/>
      <c r="BI156" s="178">
        <f t="shared" si="14"/>
        <v>281901.43</v>
      </c>
      <c r="BJ156" s="204"/>
      <c r="BK156" s="204"/>
      <c r="BL156" s="179">
        <f t="shared" si="15"/>
        <v>0</v>
      </c>
      <c r="BM156" s="3"/>
      <c r="BN156" s="3"/>
      <c r="BO156" s="2">
        <v>45249</v>
      </c>
      <c r="BP156" s="18">
        <v>44943</v>
      </c>
      <c r="BQ156" s="3"/>
      <c r="BR156" s="4"/>
      <c r="BS156" s="5"/>
      <c r="BT156" s="260"/>
      <c r="BU156" s="260"/>
      <c r="BV156" s="260"/>
      <c r="BW156" s="18"/>
      <c r="BX156" s="18"/>
      <c r="BY156" s="3"/>
      <c r="BZ156" s="185"/>
      <c r="CA156" s="185"/>
      <c r="CB156" s="185"/>
      <c r="CC156" s="185"/>
      <c r="CD156" s="185"/>
      <c r="CE156" s="185"/>
    </row>
    <row r="157" spans="1:83" ht="25.5" x14ac:dyDescent="0.25">
      <c r="A157" s="260"/>
      <c r="B157" s="260"/>
      <c r="C157" s="260"/>
      <c r="D157" s="260"/>
      <c r="E157" s="260"/>
      <c r="F157" s="260"/>
      <c r="G157" s="260"/>
      <c r="H157" s="260"/>
      <c r="I157" s="260"/>
      <c r="J157" s="260"/>
      <c r="K157" s="260"/>
      <c r="L157" s="260"/>
      <c r="M157" s="260"/>
      <c r="N157" s="260"/>
      <c r="O157" s="260"/>
      <c r="P157" s="260"/>
      <c r="Q157" s="260"/>
      <c r="R157" s="260"/>
      <c r="S157" s="260"/>
      <c r="T157" s="260"/>
      <c r="U157" s="260"/>
      <c r="V157" s="260"/>
      <c r="W157" s="260"/>
      <c r="X157" s="264"/>
      <c r="Y157" s="260"/>
      <c r="Z157" s="260"/>
      <c r="AA157" s="194"/>
      <c r="AB157" s="263"/>
      <c r="AC157" s="260"/>
      <c r="AD157" s="263"/>
      <c r="AE157" s="263"/>
      <c r="AF157" s="260"/>
      <c r="AG157" s="260"/>
      <c r="AH157" s="260"/>
      <c r="AI157" s="264"/>
      <c r="AJ157" s="264"/>
      <c r="AK157" s="264"/>
      <c r="AL157" s="33" t="s">
        <v>247</v>
      </c>
      <c r="AM157" s="33" t="s">
        <v>407</v>
      </c>
      <c r="AN157" s="5">
        <v>45271</v>
      </c>
      <c r="AO157" s="33">
        <v>13676</v>
      </c>
      <c r="AP157" s="33" t="s">
        <v>212</v>
      </c>
      <c r="AQ157" s="5">
        <v>45327</v>
      </c>
      <c r="AR157" s="5">
        <v>45386</v>
      </c>
      <c r="AS157" s="33"/>
      <c r="AT157" s="33"/>
      <c r="AU157" s="29"/>
      <c r="AV157" s="33"/>
      <c r="AW157" s="8"/>
      <c r="AX157" s="8"/>
      <c r="AY157" s="33"/>
      <c r="AZ157" s="33"/>
      <c r="BA157" s="8"/>
      <c r="BB157" s="8"/>
      <c r="BC157" s="5"/>
      <c r="BD157" s="33"/>
      <c r="BE157" s="8"/>
      <c r="BF157" s="8"/>
      <c r="BG157" s="33"/>
      <c r="BH157" s="8"/>
      <c r="BI157" s="178">
        <f t="shared" si="14"/>
        <v>281901.43</v>
      </c>
      <c r="BJ157" s="204"/>
      <c r="BK157" s="204"/>
      <c r="BL157" s="179">
        <f t="shared" si="15"/>
        <v>0</v>
      </c>
      <c r="BM157" s="3"/>
      <c r="BN157" s="3"/>
      <c r="BO157" s="2">
        <v>45309</v>
      </c>
      <c r="BP157" s="18">
        <v>45368</v>
      </c>
      <c r="BQ157" s="3"/>
      <c r="BR157" s="4"/>
      <c r="BS157" s="5"/>
      <c r="BT157" s="260"/>
      <c r="BU157" s="260"/>
      <c r="BV157" s="260"/>
      <c r="BW157" s="18"/>
      <c r="BX157" s="18"/>
      <c r="BY157" s="3"/>
      <c r="BZ157" s="185"/>
      <c r="CA157" s="185"/>
      <c r="CB157" s="185"/>
      <c r="CC157" s="185"/>
      <c r="CD157" s="185"/>
      <c r="CE157" s="185"/>
    </row>
    <row r="158" spans="1:83" s="40" customFormat="1" ht="25.5" x14ac:dyDescent="0.25">
      <c r="A158" s="260"/>
      <c r="B158" s="260"/>
      <c r="C158" s="260"/>
      <c r="D158" s="260"/>
      <c r="E158" s="260"/>
      <c r="F158" s="260"/>
      <c r="G158" s="260"/>
      <c r="H158" s="260"/>
      <c r="I158" s="260"/>
      <c r="J158" s="260"/>
      <c r="K158" s="260"/>
      <c r="L158" s="260"/>
      <c r="M158" s="260"/>
      <c r="N158" s="260"/>
      <c r="O158" s="260"/>
      <c r="P158" s="260"/>
      <c r="Q158" s="260"/>
      <c r="R158" s="260"/>
      <c r="S158" s="260"/>
      <c r="T158" s="260"/>
      <c r="U158" s="260"/>
      <c r="V158" s="260"/>
      <c r="W158" s="260"/>
      <c r="X158" s="264"/>
      <c r="Y158" s="260"/>
      <c r="Z158" s="260"/>
      <c r="AA158" s="194"/>
      <c r="AB158" s="263"/>
      <c r="AC158" s="260"/>
      <c r="AD158" s="263"/>
      <c r="AE158" s="263"/>
      <c r="AF158" s="260"/>
      <c r="AG158" s="260"/>
      <c r="AH158" s="260"/>
      <c r="AI158" s="264"/>
      <c r="AJ158" s="264"/>
      <c r="AK158" s="264"/>
      <c r="AL158" s="33" t="s">
        <v>320</v>
      </c>
      <c r="AM158" s="33" t="s">
        <v>408</v>
      </c>
      <c r="AN158" s="5">
        <v>45330</v>
      </c>
      <c r="AO158" s="33">
        <v>13713</v>
      </c>
      <c r="AP158" s="33" t="s">
        <v>295</v>
      </c>
      <c r="AQ158" s="5"/>
      <c r="AR158" s="5"/>
      <c r="AS158" s="33"/>
      <c r="AT158" s="33"/>
      <c r="AU158" s="29">
        <v>0.49</v>
      </c>
      <c r="AV158" s="33"/>
      <c r="AW158" s="8">
        <v>137370.09</v>
      </c>
      <c r="AX158" s="8"/>
      <c r="AY158" s="33"/>
      <c r="AZ158" s="33"/>
      <c r="BA158" s="8"/>
      <c r="BB158" s="8"/>
      <c r="BC158" s="5"/>
      <c r="BD158" s="33"/>
      <c r="BE158" s="8"/>
      <c r="BF158" s="8"/>
      <c r="BG158" s="33"/>
      <c r="BH158" s="8"/>
      <c r="BI158" s="178">
        <f t="shared" si="14"/>
        <v>419271.52</v>
      </c>
      <c r="BJ158" s="204"/>
      <c r="BK158" s="204"/>
      <c r="BL158" s="179">
        <f t="shared" si="15"/>
        <v>0</v>
      </c>
      <c r="BM158" s="3"/>
      <c r="BN158" s="3"/>
      <c r="BO158" s="2"/>
      <c r="BP158" s="18"/>
      <c r="BQ158" s="3"/>
      <c r="BR158" s="4"/>
      <c r="BS158" s="5"/>
      <c r="BT158" s="260"/>
      <c r="BU158" s="260"/>
      <c r="BV158" s="260"/>
      <c r="BW158" s="18"/>
      <c r="BX158" s="18"/>
      <c r="BY158" s="3"/>
      <c r="BZ158" s="185"/>
      <c r="CA158" s="185"/>
      <c r="CB158" s="185"/>
      <c r="CC158" s="185"/>
      <c r="CD158" s="185"/>
      <c r="CE158" s="185"/>
    </row>
    <row r="159" spans="1:83" ht="25.5" x14ac:dyDescent="0.25">
      <c r="A159" s="260"/>
      <c r="B159" s="260"/>
      <c r="C159" s="260"/>
      <c r="D159" s="260"/>
      <c r="E159" s="260"/>
      <c r="F159" s="260"/>
      <c r="G159" s="260"/>
      <c r="H159" s="260"/>
      <c r="I159" s="260"/>
      <c r="J159" s="260"/>
      <c r="K159" s="260"/>
      <c r="L159" s="260"/>
      <c r="M159" s="260"/>
      <c r="N159" s="260"/>
      <c r="O159" s="260"/>
      <c r="P159" s="260"/>
      <c r="Q159" s="260"/>
      <c r="R159" s="260"/>
      <c r="S159" s="260"/>
      <c r="T159" s="260"/>
      <c r="U159" s="260"/>
      <c r="V159" s="260"/>
      <c r="W159" s="260"/>
      <c r="X159" s="264"/>
      <c r="Y159" s="260"/>
      <c r="Z159" s="260"/>
      <c r="AA159" s="194"/>
      <c r="AB159" s="263"/>
      <c r="AC159" s="260"/>
      <c r="AD159" s="263"/>
      <c r="AE159" s="263"/>
      <c r="AF159" s="260"/>
      <c r="AG159" s="260"/>
      <c r="AH159" s="260"/>
      <c r="AI159" s="264"/>
      <c r="AJ159" s="264"/>
      <c r="AK159" s="264"/>
      <c r="AL159" s="33" t="s">
        <v>247</v>
      </c>
      <c r="AM159" s="33" t="s">
        <v>409</v>
      </c>
      <c r="AN159" s="5">
        <v>45362</v>
      </c>
      <c r="AO159" s="33">
        <v>13778</v>
      </c>
      <c r="AP159" s="33" t="s">
        <v>212</v>
      </c>
      <c r="AQ159" s="5">
        <v>45387</v>
      </c>
      <c r="AR159" s="5">
        <v>45446</v>
      </c>
      <c r="AS159" s="33"/>
      <c r="AT159" s="33"/>
      <c r="AU159" s="29"/>
      <c r="AV159" s="33"/>
      <c r="AW159" s="8"/>
      <c r="AX159" s="8"/>
      <c r="AY159" s="33"/>
      <c r="AZ159" s="33"/>
      <c r="BA159" s="8"/>
      <c r="BB159" s="8"/>
      <c r="BC159" s="5"/>
      <c r="BD159" s="33"/>
      <c r="BE159" s="8"/>
      <c r="BF159" s="8"/>
      <c r="BG159" s="33"/>
      <c r="BH159" s="8"/>
      <c r="BI159" s="178">
        <f t="shared" si="14"/>
        <v>281901.43</v>
      </c>
      <c r="BJ159" s="204"/>
      <c r="BK159" s="204"/>
      <c r="BL159" s="179">
        <f t="shared" si="15"/>
        <v>0</v>
      </c>
      <c r="BM159" s="3"/>
      <c r="BN159" s="3"/>
      <c r="BO159" s="2">
        <v>45369</v>
      </c>
      <c r="BP159" s="18">
        <v>45428</v>
      </c>
      <c r="BQ159" s="3"/>
      <c r="BR159" s="4"/>
      <c r="BS159" s="5"/>
      <c r="BT159" s="260"/>
      <c r="BU159" s="260"/>
      <c r="BV159" s="260"/>
      <c r="BW159" s="18"/>
      <c r="BX159" s="18"/>
      <c r="BY159" s="3"/>
      <c r="BZ159" s="185"/>
      <c r="CA159" s="185"/>
      <c r="CB159" s="185"/>
      <c r="CC159" s="185"/>
      <c r="CD159" s="185"/>
      <c r="CE159" s="185"/>
    </row>
    <row r="160" spans="1:83" x14ac:dyDescent="0.25">
      <c r="A160" s="260">
        <v>13</v>
      </c>
      <c r="B160" s="260" t="s">
        <v>410</v>
      </c>
      <c r="C160" s="260" t="s">
        <v>411</v>
      </c>
      <c r="D160" s="260" t="s">
        <v>298</v>
      </c>
      <c r="E160" s="260" t="s">
        <v>204</v>
      </c>
      <c r="F160" s="260" t="s">
        <v>412</v>
      </c>
      <c r="G160" s="260">
        <v>13332</v>
      </c>
      <c r="H160" s="260"/>
      <c r="I160" s="260"/>
      <c r="J160" s="260"/>
      <c r="K160" s="260"/>
      <c r="L160" s="260"/>
      <c r="M160" s="260"/>
      <c r="N160" s="260"/>
      <c r="O160" s="260"/>
      <c r="P160" s="260"/>
      <c r="Q160" s="260"/>
      <c r="R160" s="260"/>
      <c r="S160" s="260"/>
      <c r="T160" s="260"/>
      <c r="U160" s="260"/>
      <c r="V160" s="260"/>
      <c r="W160" s="260"/>
      <c r="X160" s="264"/>
      <c r="Y160" s="260" t="s">
        <v>413</v>
      </c>
      <c r="Z160" s="260" t="s">
        <v>414</v>
      </c>
      <c r="AA160" s="260" t="s">
        <v>415</v>
      </c>
      <c r="AB160" s="263">
        <v>44894</v>
      </c>
      <c r="AC160" s="260" t="s">
        <v>416</v>
      </c>
      <c r="AD160" s="263">
        <v>44894</v>
      </c>
      <c r="AE160" s="263">
        <v>45013</v>
      </c>
      <c r="AF160" s="260" t="s">
        <v>209</v>
      </c>
      <c r="AG160" s="260" t="s">
        <v>210</v>
      </c>
      <c r="AH160" s="260" t="s">
        <v>417</v>
      </c>
      <c r="AI160" s="264">
        <v>1200000</v>
      </c>
      <c r="AJ160" s="264">
        <v>29750.28</v>
      </c>
      <c r="AK160" s="264">
        <f>AI160+AJ160</f>
        <v>1229750.28</v>
      </c>
      <c r="AL160" s="33"/>
      <c r="AM160" s="33"/>
      <c r="AN160" s="5"/>
      <c r="AO160" s="33"/>
      <c r="AP160" s="33"/>
      <c r="AQ160" s="5"/>
      <c r="AR160" s="5"/>
      <c r="AS160" s="33"/>
      <c r="AT160" s="33"/>
      <c r="AU160" s="29"/>
      <c r="AV160" s="33"/>
      <c r="AW160" s="8"/>
      <c r="AX160" s="8"/>
      <c r="AY160" s="33"/>
      <c r="AZ160" s="33"/>
      <c r="BA160" s="8"/>
      <c r="BB160" s="8"/>
      <c r="BC160" s="5"/>
      <c r="BD160" s="33"/>
      <c r="BE160" s="8"/>
      <c r="BF160" s="8"/>
      <c r="BG160" s="33"/>
      <c r="BH160" s="8"/>
      <c r="BI160" s="178">
        <v>0</v>
      </c>
      <c r="BJ160" s="204"/>
      <c r="BK160" s="204"/>
      <c r="BL160" s="179">
        <f t="shared" si="15"/>
        <v>0</v>
      </c>
      <c r="BM160" s="3"/>
      <c r="BN160" s="3"/>
      <c r="BO160" s="3"/>
      <c r="BP160" s="3"/>
      <c r="BQ160" s="3"/>
      <c r="BR160" s="3"/>
      <c r="BS160" s="3"/>
      <c r="BT160" s="194"/>
      <c r="BU160" s="194"/>
      <c r="BV160" s="194"/>
      <c r="BW160" s="18"/>
      <c r="BX160" s="18"/>
      <c r="BY160" s="3"/>
      <c r="BZ160" s="185"/>
      <c r="CA160" s="185"/>
      <c r="CB160" s="185"/>
      <c r="CC160" s="185"/>
      <c r="CD160" s="185"/>
      <c r="CE160" s="185"/>
    </row>
    <row r="161" spans="1:83" ht="25.5" x14ac:dyDescent="0.25">
      <c r="A161" s="260"/>
      <c r="B161" s="260"/>
      <c r="C161" s="260"/>
      <c r="D161" s="260"/>
      <c r="E161" s="260"/>
      <c r="F161" s="260"/>
      <c r="G161" s="260"/>
      <c r="H161" s="260"/>
      <c r="I161" s="260"/>
      <c r="J161" s="260"/>
      <c r="K161" s="260"/>
      <c r="L161" s="260"/>
      <c r="M161" s="260"/>
      <c r="N161" s="260"/>
      <c r="O161" s="260"/>
      <c r="P161" s="260"/>
      <c r="Q161" s="260"/>
      <c r="R161" s="260"/>
      <c r="S161" s="260"/>
      <c r="T161" s="260"/>
      <c r="U161" s="260"/>
      <c r="V161" s="260"/>
      <c r="W161" s="260"/>
      <c r="X161" s="264"/>
      <c r="Y161" s="260"/>
      <c r="Z161" s="260"/>
      <c r="AA161" s="260"/>
      <c r="AB161" s="263"/>
      <c r="AC161" s="260"/>
      <c r="AD161" s="263"/>
      <c r="AE161" s="263"/>
      <c r="AF161" s="260"/>
      <c r="AG161" s="260"/>
      <c r="AH161" s="260"/>
      <c r="AI161" s="264"/>
      <c r="AJ161" s="264"/>
      <c r="AK161" s="264"/>
      <c r="AL161" s="33" t="s">
        <v>418</v>
      </c>
      <c r="AM161" s="33" t="s">
        <v>419</v>
      </c>
      <c r="AN161" s="5">
        <v>44957</v>
      </c>
      <c r="AO161" s="33">
        <v>13476</v>
      </c>
      <c r="AP161" s="33" t="s">
        <v>212</v>
      </c>
      <c r="AQ161" s="5"/>
      <c r="AR161" s="5"/>
      <c r="AS161" s="33"/>
      <c r="AT161" s="33"/>
      <c r="AU161" s="29"/>
      <c r="AV161" s="33"/>
      <c r="AW161" s="8"/>
      <c r="AX161" s="8"/>
      <c r="AY161" s="33"/>
      <c r="AZ161" s="33"/>
      <c r="BA161" s="8"/>
      <c r="BB161" s="8"/>
      <c r="BC161" s="5"/>
      <c r="BD161" s="33"/>
      <c r="BE161" s="8"/>
      <c r="BF161" s="8"/>
      <c r="BG161" s="33"/>
      <c r="BH161" s="8"/>
      <c r="BI161" s="178">
        <f t="shared" ref="BI161:BI162" si="16">$AK$160+AW161-AX161</f>
        <v>1229750.28</v>
      </c>
      <c r="BJ161" s="204"/>
      <c r="BK161" s="204"/>
      <c r="BL161" s="179">
        <f t="shared" si="15"/>
        <v>0</v>
      </c>
      <c r="BM161" s="3"/>
      <c r="BN161" s="3"/>
      <c r="BO161" s="3"/>
      <c r="BP161" s="3"/>
      <c r="BQ161" s="3"/>
      <c r="BR161" s="3"/>
      <c r="BS161" s="3"/>
      <c r="BT161" s="194"/>
      <c r="BU161" s="194"/>
      <c r="BV161" s="194"/>
      <c r="BW161" s="18"/>
      <c r="BX161" s="18"/>
      <c r="BY161" s="3"/>
      <c r="BZ161" s="185"/>
      <c r="CA161" s="185"/>
      <c r="CB161" s="185"/>
      <c r="CC161" s="185"/>
      <c r="CD161" s="185"/>
      <c r="CE161" s="185"/>
    </row>
    <row r="162" spans="1:83" ht="25.5" x14ac:dyDescent="0.25">
      <c r="A162" s="260"/>
      <c r="B162" s="260"/>
      <c r="C162" s="260"/>
      <c r="D162" s="260"/>
      <c r="E162" s="260"/>
      <c r="F162" s="260"/>
      <c r="G162" s="260"/>
      <c r="H162" s="260"/>
      <c r="I162" s="260"/>
      <c r="J162" s="260"/>
      <c r="K162" s="260"/>
      <c r="L162" s="260"/>
      <c r="M162" s="260"/>
      <c r="N162" s="260"/>
      <c r="O162" s="260"/>
      <c r="P162" s="260"/>
      <c r="Q162" s="260"/>
      <c r="R162" s="260"/>
      <c r="S162" s="260"/>
      <c r="T162" s="260"/>
      <c r="U162" s="260"/>
      <c r="V162" s="260"/>
      <c r="W162" s="260"/>
      <c r="X162" s="264"/>
      <c r="Y162" s="260"/>
      <c r="Z162" s="260"/>
      <c r="AA162" s="260"/>
      <c r="AB162" s="263"/>
      <c r="AC162" s="260"/>
      <c r="AD162" s="263"/>
      <c r="AE162" s="263"/>
      <c r="AF162" s="260"/>
      <c r="AG162" s="260"/>
      <c r="AH162" s="260"/>
      <c r="AI162" s="264"/>
      <c r="AJ162" s="264"/>
      <c r="AK162" s="264"/>
      <c r="AL162" s="33" t="s">
        <v>183</v>
      </c>
      <c r="AM162" s="33" t="s">
        <v>420</v>
      </c>
      <c r="AN162" s="5">
        <v>45013</v>
      </c>
      <c r="AO162" s="33">
        <v>13507</v>
      </c>
      <c r="AP162" s="33" t="s">
        <v>212</v>
      </c>
      <c r="AQ162" s="5">
        <v>45014</v>
      </c>
      <c r="AR162" s="5">
        <v>45133</v>
      </c>
      <c r="AS162" s="33"/>
      <c r="AT162" s="33"/>
      <c r="AU162" s="29"/>
      <c r="AV162" s="33"/>
      <c r="AW162" s="8"/>
      <c r="AX162" s="8"/>
      <c r="AY162" s="33"/>
      <c r="AZ162" s="33"/>
      <c r="BA162" s="8"/>
      <c r="BB162" s="8"/>
      <c r="BC162" s="5"/>
      <c r="BD162" s="33"/>
      <c r="BE162" s="8"/>
      <c r="BF162" s="8"/>
      <c r="BG162" s="33"/>
      <c r="BH162" s="8"/>
      <c r="BI162" s="178">
        <f t="shared" si="16"/>
        <v>1229750.28</v>
      </c>
      <c r="BJ162" s="204"/>
      <c r="BK162" s="204"/>
      <c r="BL162" s="179">
        <f t="shared" si="15"/>
        <v>0</v>
      </c>
      <c r="BM162" s="3"/>
      <c r="BN162" s="3"/>
      <c r="BO162" s="3"/>
      <c r="BP162" s="3"/>
      <c r="BQ162" s="3"/>
      <c r="BR162" s="3"/>
      <c r="BS162" s="3"/>
      <c r="BT162" s="194"/>
      <c r="BU162" s="194"/>
      <c r="BV162" s="194"/>
      <c r="BW162" s="18"/>
      <c r="BX162" s="18"/>
      <c r="BY162" s="3"/>
      <c r="BZ162" s="185"/>
      <c r="CA162" s="185"/>
      <c r="CB162" s="185"/>
      <c r="CC162" s="185"/>
      <c r="CD162" s="185"/>
      <c r="CE162" s="185"/>
    </row>
    <row r="163" spans="1:83" x14ac:dyDescent="0.25">
      <c r="A163" s="194">
        <v>14</v>
      </c>
      <c r="B163" s="27" t="s">
        <v>340</v>
      </c>
      <c r="C163" s="27" t="s">
        <v>277</v>
      </c>
      <c r="D163" s="27" t="s">
        <v>421</v>
      </c>
      <c r="E163" s="27" t="s">
        <v>204</v>
      </c>
      <c r="F163" s="27" t="s">
        <v>422</v>
      </c>
      <c r="G163" s="27">
        <v>13122</v>
      </c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62"/>
      <c r="Y163" s="27" t="s">
        <v>423</v>
      </c>
      <c r="Z163" s="27" t="s">
        <v>424</v>
      </c>
      <c r="AA163" s="27" t="s">
        <v>344</v>
      </c>
      <c r="AB163" s="27">
        <v>44896</v>
      </c>
      <c r="AC163" s="261" t="s">
        <v>416</v>
      </c>
      <c r="AD163" s="263">
        <v>44896</v>
      </c>
      <c r="AE163" s="263">
        <v>45045</v>
      </c>
      <c r="AF163" s="198" t="s">
        <v>209</v>
      </c>
      <c r="AG163" s="198" t="s">
        <v>210</v>
      </c>
      <c r="AH163" s="198" t="s">
        <v>345</v>
      </c>
      <c r="AI163" s="262">
        <v>527166.47</v>
      </c>
      <c r="AJ163" s="262">
        <v>0</v>
      </c>
      <c r="AK163" s="262">
        <f>AI163+AJ163</f>
        <v>527166.47</v>
      </c>
      <c r="AL163" s="33"/>
      <c r="AM163" s="33"/>
      <c r="AN163" s="5"/>
      <c r="AO163" s="33"/>
      <c r="AP163" s="33"/>
      <c r="AQ163" s="5"/>
      <c r="AR163" s="5"/>
      <c r="AS163" s="33"/>
      <c r="AT163" s="33"/>
      <c r="AU163" s="29"/>
      <c r="AV163" s="33"/>
      <c r="AW163" s="8"/>
      <c r="AX163" s="8"/>
      <c r="AY163" s="33"/>
      <c r="AZ163" s="33"/>
      <c r="BA163" s="8"/>
      <c r="BB163" s="8"/>
      <c r="BC163" s="5"/>
      <c r="BD163" s="33"/>
      <c r="BE163" s="8"/>
      <c r="BF163" s="8"/>
      <c r="BG163" s="33"/>
      <c r="BH163" s="8"/>
      <c r="BI163" s="178">
        <v>0</v>
      </c>
      <c r="BJ163" s="267"/>
      <c r="BK163" s="267"/>
      <c r="BL163" s="179">
        <f t="shared" si="15"/>
        <v>0</v>
      </c>
      <c r="BM163" s="3"/>
      <c r="BN163" s="3"/>
      <c r="BO163" s="3"/>
      <c r="BP163" s="3"/>
      <c r="BQ163" s="3"/>
      <c r="BR163" s="3"/>
      <c r="BS163" s="3"/>
      <c r="BT163" s="198"/>
      <c r="BU163" s="198"/>
      <c r="BV163" s="198"/>
      <c r="BW163" s="18"/>
      <c r="BX163" s="18"/>
      <c r="BY163" s="3"/>
      <c r="BZ163" s="185"/>
      <c r="CA163" s="185"/>
      <c r="CB163" s="185"/>
      <c r="CC163" s="185"/>
      <c r="CD163" s="185"/>
      <c r="CE163" s="185"/>
    </row>
    <row r="164" spans="1:83" ht="25.5" x14ac:dyDescent="0.25">
      <c r="A164" s="194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62"/>
      <c r="Y164" s="27"/>
      <c r="Z164" s="27"/>
      <c r="AA164" s="27"/>
      <c r="AB164" s="27"/>
      <c r="AC164" s="261"/>
      <c r="AD164" s="263"/>
      <c r="AE164" s="263"/>
      <c r="AF164" s="198"/>
      <c r="AG164" s="198"/>
      <c r="AH164" s="198"/>
      <c r="AI164" s="262"/>
      <c r="AJ164" s="262"/>
      <c r="AK164" s="262"/>
      <c r="AL164" s="33" t="s">
        <v>183</v>
      </c>
      <c r="AM164" s="33" t="s">
        <v>425</v>
      </c>
      <c r="AN164" s="5">
        <v>45026</v>
      </c>
      <c r="AO164" s="33">
        <v>13515</v>
      </c>
      <c r="AP164" s="33" t="s">
        <v>212</v>
      </c>
      <c r="AQ164" s="5"/>
      <c r="AR164" s="5"/>
      <c r="AS164" s="33"/>
      <c r="AT164" s="33"/>
      <c r="AU164" s="29"/>
      <c r="AV164" s="33"/>
      <c r="AW164" s="8"/>
      <c r="AX164" s="8"/>
      <c r="AY164" s="33"/>
      <c r="AZ164" s="33"/>
      <c r="BA164" s="8"/>
      <c r="BB164" s="8"/>
      <c r="BC164" s="5"/>
      <c r="BD164" s="33"/>
      <c r="BE164" s="8"/>
      <c r="BF164" s="8"/>
      <c r="BG164" s="33"/>
      <c r="BH164" s="8"/>
      <c r="BI164" s="178">
        <f t="shared" ref="BI164:BI168" si="17">$AK$163+AW164-AX164</f>
        <v>527166.47</v>
      </c>
      <c r="BJ164" s="267"/>
      <c r="BK164" s="267"/>
      <c r="BL164" s="179">
        <f t="shared" si="15"/>
        <v>0</v>
      </c>
      <c r="BM164" s="3"/>
      <c r="BN164" s="3"/>
      <c r="BO164" s="3"/>
      <c r="BP164" s="3"/>
      <c r="BQ164" s="3"/>
      <c r="BR164" s="3"/>
      <c r="BS164" s="3"/>
      <c r="BT164" s="198"/>
      <c r="BU164" s="198"/>
      <c r="BV164" s="198"/>
      <c r="BW164" s="18"/>
      <c r="BX164" s="18"/>
      <c r="BY164" s="3"/>
      <c r="BZ164" s="185"/>
      <c r="CA164" s="185"/>
      <c r="CB164" s="185"/>
      <c r="CC164" s="185"/>
      <c r="CD164" s="185"/>
      <c r="CE164" s="185"/>
    </row>
    <row r="165" spans="1:83" ht="25.5" x14ac:dyDescent="0.25">
      <c r="A165" s="194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62"/>
      <c r="Y165" s="27"/>
      <c r="Z165" s="27"/>
      <c r="AA165" s="27"/>
      <c r="AB165" s="27"/>
      <c r="AC165" s="261"/>
      <c r="AD165" s="263"/>
      <c r="AE165" s="263"/>
      <c r="AF165" s="198"/>
      <c r="AG165" s="198"/>
      <c r="AH165" s="198"/>
      <c r="AI165" s="262"/>
      <c r="AJ165" s="262"/>
      <c r="AK165" s="262"/>
      <c r="AL165" s="33" t="s">
        <v>183</v>
      </c>
      <c r="AM165" s="33" t="s">
        <v>426</v>
      </c>
      <c r="AN165" s="5">
        <v>45187</v>
      </c>
      <c r="AO165" s="33">
        <v>13619</v>
      </c>
      <c r="AP165" s="33" t="s">
        <v>212</v>
      </c>
      <c r="AQ165" s="5"/>
      <c r="AR165" s="5"/>
      <c r="AS165" s="33"/>
      <c r="AT165" s="33"/>
      <c r="AU165" s="29"/>
      <c r="AV165" s="33"/>
      <c r="AW165" s="8"/>
      <c r="AX165" s="8"/>
      <c r="AY165" s="33"/>
      <c r="AZ165" s="33"/>
      <c r="BA165" s="8"/>
      <c r="BB165" s="8"/>
      <c r="BC165" s="5"/>
      <c r="BD165" s="33"/>
      <c r="BE165" s="8"/>
      <c r="BF165" s="8"/>
      <c r="BG165" s="33"/>
      <c r="BH165" s="8"/>
      <c r="BI165" s="178">
        <f t="shared" si="17"/>
        <v>527166.47</v>
      </c>
      <c r="BJ165" s="267"/>
      <c r="BK165" s="267"/>
      <c r="BL165" s="179">
        <f t="shared" si="15"/>
        <v>0</v>
      </c>
      <c r="BM165" s="3"/>
      <c r="BN165" s="3"/>
      <c r="BO165" s="3"/>
      <c r="BP165" s="3"/>
      <c r="BQ165" s="3"/>
      <c r="BR165" s="3"/>
      <c r="BS165" s="3"/>
      <c r="BT165" s="198"/>
      <c r="BU165" s="198"/>
      <c r="BV165" s="198"/>
      <c r="BW165" s="18"/>
      <c r="BX165" s="18"/>
      <c r="BY165" s="3"/>
      <c r="BZ165" s="185"/>
      <c r="CA165" s="185"/>
      <c r="CB165" s="185"/>
      <c r="CC165" s="185"/>
      <c r="CD165" s="185"/>
      <c r="CE165" s="185"/>
    </row>
    <row r="166" spans="1:83" ht="25.5" x14ac:dyDescent="0.25">
      <c r="A166" s="194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62"/>
      <c r="Y166" s="27"/>
      <c r="Z166" s="27"/>
      <c r="AA166" s="27"/>
      <c r="AB166" s="27"/>
      <c r="AC166" s="261"/>
      <c r="AD166" s="263"/>
      <c r="AE166" s="263"/>
      <c r="AF166" s="198"/>
      <c r="AG166" s="198"/>
      <c r="AH166" s="198"/>
      <c r="AI166" s="262"/>
      <c r="AJ166" s="262"/>
      <c r="AK166" s="262"/>
      <c r="AL166" s="33" t="s">
        <v>183</v>
      </c>
      <c r="AM166" s="33" t="s">
        <v>427</v>
      </c>
      <c r="AN166" s="5">
        <v>45327</v>
      </c>
      <c r="AO166" s="33">
        <v>13709</v>
      </c>
      <c r="AP166" s="33" t="s">
        <v>212</v>
      </c>
      <c r="AQ166" s="1">
        <v>45346</v>
      </c>
      <c r="AR166" s="1">
        <v>45495</v>
      </c>
      <c r="AS166" s="33"/>
      <c r="AT166" s="33"/>
      <c r="AU166" s="29"/>
      <c r="AV166" s="33"/>
      <c r="AW166" s="8"/>
      <c r="AX166" s="8"/>
      <c r="AY166" s="33"/>
      <c r="AZ166" s="33"/>
      <c r="BA166" s="8"/>
      <c r="BB166" s="8"/>
      <c r="BC166" s="5"/>
      <c r="BD166" s="33"/>
      <c r="BE166" s="8"/>
      <c r="BF166" s="8"/>
      <c r="BG166" s="33"/>
      <c r="BH166" s="8"/>
      <c r="BI166" s="178">
        <f t="shared" si="17"/>
        <v>527166.47</v>
      </c>
      <c r="BJ166" s="267"/>
      <c r="BK166" s="267"/>
      <c r="BL166" s="179">
        <f t="shared" si="15"/>
        <v>0</v>
      </c>
      <c r="BM166" s="3"/>
      <c r="BN166" s="3"/>
      <c r="BO166" s="3"/>
      <c r="BP166" s="3"/>
      <c r="BQ166" s="3"/>
      <c r="BR166" s="3"/>
      <c r="BS166" s="3"/>
      <c r="BT166" s="198"/>
      <c r="BU166" s="198"/>
      <c r="BV166" s="198"/>
      <c r="BW166" s="18"/>
      <c r="BX166" s="18"/>
      <c r="BY166" s="3"/>
      <c r="BZ166" s="185"/>
      <c r="CA166" s="185"/>
      <c r="CB166" s="185"/>
      <c r="CC166" s="185"/>
      <c r="CD166" s="185"/>
      <c r="CE166" s="185"/>
    </row>
    <row r="167" spans="1:83" s="40" customFormat="1" ht="25.5" x14ac:dyDescent="0.25">
      <c r="A167" s="194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62"/>
      <c r="Y167" s="27"/>
      <c r="Z167" s="27"/>
      <c r="AA167" s="27"/>
      <c r="AB167" s="27"/>
      <c r="AC167" s="261"/>
      <c r="AD167" s="263"/>
      <c r="AE167" s="263"/>
      <c r="AF167" s="198"/>
      <c r="AG167" s="198"/>
      <c r="AH167" s="198"/>
      <c r="AI167" s="262"/>
      <c r="AJ167" s="262"/>
      <c r="AK167" s="262"/>
      <c r="AL167" s="33" t="s">
        <v>428</v>
      </c>
      <c r="AM167" s="33" t="s">
        <v>429</v>
      </c>
      <c r="AN167" s="5">
        <v>45365</v>
      </c>
      <c r="AO167" s="33">
        <v>13737</v>
      </c>
      <c r="AP167" s="33" t="s">
        <v>295</v>
      </c>
      <c r="AQ167" s="5"/>
      <c r="AR167" s="5"/>
      <c r="AS167" s="33"/>
      <c r="AT167" s="33"/>
      <c r="AU167" s="29"/>
      <c r="AV167" s="33"/>
      <c r="AW167" s="8">
        <v>124382.99</v>
      </c>
      <c r="AX167" s="8">
        <v>66971.320000000007</v>
      </c>
      <c r="AY167" s="33"/>
      <c r="AZ167" s="33"/>
      <c r="BA167" s="8"/>
      <c r="BB167" s="8"/>
      <c r="BC167" s="5"/>
      <c r="BD167" s="33"/>
      <c r="BE167" s="8"/>
      <c r="BF167" s="8"/>
      <c r="BG167" s="33"/>
      <c r="BH167" s="8"/>
      <c r="BI167" s="178">
        <f t="shared" si="17"/>
        <v>584578.1399999999</v>
      </c>
      <c r="BJ167" s="267"/>
      <c r="BK167" s="267"/>
      <c r="BL167" s="179">
        <f t="shared" si="15"/>
        <v>0</v>
      </c>
      <c r="BM167" s="3"/>
      <c r="BN167" s="3"/>
      <c r="BO167" s="3"/>
      <c r="BP167" s="3"/>
      <c r="BQ167" s="3"/>
      <c r="BR167" s="3"/>
      <c r="BS167" s="3"/>
      <c r="BT167" s="198"/>
      <c r="BU167" s="198"/>
      <c r="BV167" s="198"/>
      <c r="BW167" s="18"/>
      <c r="BX167" s="18"/>
      <c r="BY167" s="3"/>
      <c r="BZ167" s="185"/>
      <c r="CA167" s="185"/>
      <c r="CB167" s="185"/>
      <c r="CC167" s="185"/>
      <c r="CD167" s="185"/>
      <c r="CE167" s="185"/>
    </row>
    <row r="168" spans="1:83" ht="25.5" x14ac:dyDescent="0.25">
      <c r="A168" s="194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62"/>
      <c r="Y168" s="27"/>
      <c r="Z168" s="27"/>
      <c r="AA168" s="27"/>
      <c r="AB168" s="27"/>
      <c r="AC168" s="261"/>
      <c r="AD168" s="263"/>
      <c r="AE168" s="263"/>
      <c r="AF168" s="198"/>
      <c r="AG168" s="198"/>
      <c r="AH168" s="198"/>
      <c r="AI168" s="262"/>
      <c r="AJ168" s="262"/>
      <c r="AK168" s="262"/>
      <c r="AL168" s="33" t="s">
        <v>1458</v>
      </c>
      <c r="AM168" s="33" t="s">
        <v>1478</v>
      </c>
      <c r="AN168" s="5">
        <v>45446</v>
      </c>
      <c r="AO168" s="34">
        <v>13800</v>
      </c>
      <c r="AP168" s="33" t="s">
        <v>295</v>
      </c>
      <c r="AQ168" s="5">
        <v>45496</v>
      </c>
      <c r="AR168" s="5">
        <v>45615</v>
      </c>
      <c r="AS168" s="33"/>
      <c r="AT168" s="33"/>
      <c r="AU168" s="29"/>
      <c r="AV168" s="33"/>
      <c r="AW168" s="8"/>
      <c r="AX168" s="8"/>
      <c r="AY168" s="33"/>
      <c r="AZ168" s="33"/>
      <c r="BA168" s="8"/>
      <c r="BB168" s="8"/>
      <c r="BC168" s="5"/>
      <c r="BD168" s="33"/>
      <c r="BE168" s="8"/>
      <c r="BF168" s="8"/>
      <c r="BG168" s="33"/>
      <c r="BH168" s="8"/>
      <c r="BI168" s="178">
        <f t="shared" si="17"/>
        <v>527166.47</v>
      </c>
      <c r="BJ168" s="205"/>
      <c r="BK168" s="205"/>
      <c r="BL168" s="179">
        <f t="shared" si="15"/>
        <v>0</v>
      </c>
      <c r="BM168" s="3"/>
      <c r="BN168" s="3"/>
      <c r="BO168" s="18">
        <v>45446</v>
      </c>
      <c r="BP168" s="18">
        <v>45565</v>
      </c>
      <c r="BQ168" s="3"/>
      <c r="BR168" s="3"/>
      <c r="BS168" s="3"/>
      <c r="BT168" s="196"/>
      <c r="BU168" s="196"/>
      <c r="BV168" s="196"/>
      <c r="BW168" s="18"/>
      <c r="BX168" s="18"/>
      <c r="BY168" s="3"/>
      <c r="BZ168" s="185"/>
      <c r="CA168" s="185"/>
      <c r="CB168" s="185"/>
      <c r="CC168" s="185"/>
      <c r="CD168" s="185"/>
      <c r="CE168" s="185"/>
    </row>
    <row r="169" spans="1:83" x14ac:dyDescent="0.25">
      <c r="A169" s="260">
        <v>15</v>
      </c>
      <c r="B169" s="261" t="s">
        <v>430</v>
      </c>
      <c r="C169" s="260" t="s">
        <v>431</v>
      </c>
      <c r="D169" s="260" t="s">
        <v>298</v>
      </c>
      <c r="E169" s="260" t="s">
        <v>204</v>
      </c>
      <c r="F169" s="260" t="s">
        <v>432</v>
      </c>
      <c r="G169" s="260">
        <v>13357</v>
      </c>
      <c r="H169" s="260"/>
      <c r="I169" s="260"/>
      <c r="J169" s="260"/>
      <c r="K169" s="260"/>
      <c r="L169" s="260"/>
      <c r="M169" s="260"/>
      <c r="N169" s="260"/>
      <c r="O169" s="260"/>
      <c r="P169" s="260"/>
      <c r="Q169" s="260"/>
      <c r="R169" s="260"/>
      <c r="S169" s="260"/>
      <c r="T169" s="260"/>
      <c r="U169" s="260"/>
      <c r="V169" s="260"/>
      <c r="W169" s="260"/>
      <c r="X169" s="264"/>
      <c r="Y169" s="260" t="s">
        <v>433</v>
      </c>
      <c r="Z169" s="260" t="s">
        <v>434</v>
      </c>
      <c r="AA169" s="260" t="s">
        <v>435</v>
      </c>
      <c r="AB169" s="260" t="s">
        <v>436</v>
      </c>
      <c r="AC169" s="265">
        <v>13427</v>
      </c>
      <c r="AD169" s="263">
        <v>44902</v>
      </c>
      <c r="AE169" s="263">
        <v>44961</v>
      </c>
      <c r="AF169" s="260" t="s">
        <v>209</v>
      </c>
      <c r="AG169" s="260" t="s">
        <v>210</v>
      </c>
      <c r="AH169" s="260" t="s">
        <v>437</v>
      </c>
      <c r="AI169" s="264">
        <v>144767.01999999999</v>
      </c>
      <c r="AJ169" s="264">
        <v>0</v>
      </c>
      <c r="AK169" s="264">
        <f>AI169+AJ169</f>
        <v>144767.01999999999</v>
      </c>
      <c r="AL169" s="33"/>
      <c r="AM169" s="33"/>
      <c r="AN169" s="5"/>
      <c r="AO169" s="33"/>
      <c r="AP169" s="33"/>
      <c r="AQ169" s="5"/>
      <c r="AR169" s="5"/>
      <c r="AS169" s="33"/>
      <c r="AT169" s="33"/>
      <c r="AU169" s="29"/>
      <c r="AV169" s="33"/>
      <c r="AW169" s="8"/>
      <c r="AX169" s="8"/>
      <c r="AY169" s="33"/>
      <c r="AZ169" s="33"/>
      <c r="BA169" s="8"/>
      <c r="BB169" s="8"/>
      <c r="BC169" s="5"/>
      <c r="BD169" s="33"/>
      <c r="BE169" s="8"/>
      <c r="BF169" s="8"/>
      <c r="BG169" s="33"/>
      <c r="BH169" s="8"/>
      <c r="BI169" s="178">
        <v>0</v>
      </c>
      <c r="BJ169" s="204">
        <v>102600.08</v>
      </c>
      <c r="BK169" s="204"/>
      <c r="BL169" s="179">
        <f t="shared" si="15"/>
        <v>102600.08</v>
      </c>
      <c r="BM169" s="3"/>
      <c r="BN169" s="3"/>
      <c r="BO169" s="18">
        <v>44907</v>
      </c>
      <c r="BP169" s="18">
        <v>44906</v>
      </c>
      <c r="BQ169" s="18"/>
      <c r="BR169" s="18"/>
      <c r="BS169" s="18">
        <v>44907</v>
      </c>
      <c r="BT169" s="260"/>
      <c r="BU169" s="260"/>
      <c r="BV169" s="260"/>
      <c r="BW169" s="18"/>
      <c r="BX169" s="18"/>
      <c r="BY169" s="3"/>
      <c r="BZ169" s="185"/>
      <c r="CA169" s="185"/>
      <c r="CB169" s="185"/>
      <c r="CC169" s="185"/>
      <c r="CD169" s="185"/>
      <c r="CE169" s="185"/>
    </row>
    <row r="170" spans="1:83" ht="25.5" x14ac:dyDescent="0.25">
      <c r="A170" s="260"/>
      <c r="B170" s="261"/>
      <c r="C170" s="260"/>
      <c r="D170" s="260"/>
      <c r="E170" s="260"/>
      <c r="F170" s="260"/>
      <c r="G170" s="260"/>
      <c r="H170" s="260"/>
      <c r="I170" s="260"/>
      <c r="J170" s="260"/>
      <c r="K170" s="260"/>
      <c r="L170" s="260"/>
      <c r="M170" s="260"/>
      <c r="N170" s="260"/>
      <c r="O170" s="260"/>
      <c r="P170" s="260"/>
      <c r="Q170" s="260"/>
      <c r="R170" s="260"/>
      <c r="S170" s="260"/>
      <c r="T170" s="260"/>
      <c r="U170" s="260"/>
      <c r="V170" s="260"/>
      <c r="W170" s="260"/>
      <c r="X170" s="264"/>
      <c r="Y170" s="260"/>
      <c r="Z170" s="260"/>
      <c r="AA170" s="260"/>
      <c r="AB170" s="260"/>
      <c r="AC170" s="260"/>
      <c r="AD170" s="263"/>
      <c r="AE170" s="263"/>
      <c r="AF170" s="260"/>
      <c r="AG170" s="260"/>
      <c r="AH170" s="260"/>
      <c r="AI170" s="264"/>
      <c r="AJ170" s="264"/>
      <c r="AK170" s="264"/>
      <c r="AL170" s="33" t="s">
        <v>247</v>
      </c>
      <c r="AM170" s="33" t="s">
        <v>438</v>
      </c>
      <c r="AN170" s="5">
        <v>44931</v>
      </c>
      <c r="AO170" s="33">
        <v>13479</v>
      </c>
      <c r="AP170" s="33" t="s">
        <v>212</v>
      </c>
      <c r="AQ170" s="5">
        <v>44962</v>
      </c>
      <c r="AR170" s="5">
        <v>45021</v>
      </c>
      <c r="AS170" s="33"/>
      <c r="AT170" s="33"/>
      <c r="AU170" s="29"/>
      <c r="AV170" s="33"/>
      <c r="AW170" s="8"/>
      <c r="AX170" s="8"/>
      <c r="AY170" s="33"/>
      <c r="AZ170" s="33"/>
      <c r="BA170" s="8"/>
      <c r="BB170" s="8"/>
      <c r="BC170" s="5"/>
      <c r="BD170" s="33"/>
      <c r="BE170" s="8"/>
      <c r="BF170" s="8"/>
      <c r="BG170" s="33"/>
      <c r="BH170" s="8"/>
      <c r="BI170" s="178">
        <f t="shared" ref="BI170:BI174" si="18">$AK$169+AW170-AX170</f>
        <v>144767.01999999999</v>
      </c>
      <c r="BJ170" s="204"/>
      <c r="BK170" s="204"/>
      <c r="BL170" s="179">
        <f t="shared" si="15"/>
        <v>0</v>
      </c>
      <c r="BM170" s="3"/>
      <c r="BN170" s="3"/>
      <c r="BO170" s="18">
        <v>44980</v>
      </c>
      <c r="BP170" s="18">
        <v>45009</v>
      </c>
      <c r="BQ170" s="18"/>
      <c r="BR170" s="18"/>
      <c r="BS170" s="18"/>
      <c r="BT170" s="260"/>
      <c r="BU170" s="260"/>
      <c r="BV170" s="260"/>
      <c r="BW170" s="18"/>
      <c r="BX170" s="18"/>
      <c r="BY170" s="33" t="s">
        <v>444</v>
      </c>
      <c r="BZ170" s="185"/>
      <c r="CA170" s="185"/>
      <c r="CB170" s="185"/>
      <c r="CC170" s="185"/>
      <c r="CD170" s="185"/>
      <c r="CE170" s="185"/>
    </row>
    <row r="171" spans="1:83" ht="38.25" x14ac:dyDescent="0.25">
      <c r="A171" s="260"/>
      <c r="B171" s="261"/>
      <c r="C171" s="260"/>
      <c r="D171" s="260"/>
      <c r="E171" s="260"/>
      <c r="F171" s="260"/>
      <c r="G171" s="260"/>
      <c r="H171" s="260"/>
      <c r="I171" s="260"/>
      <c r="J171" s="260"/>
      <c r="K171" s="260"/>
      <c r="L171" s="260"/>
      <c r="M171" s="260"/>
      <c r="N171" s="260"/>
      <c r="O171" s="260"/>
      <c r="P171" s="260"/>
      <c r="Q171" s="260"/>
      <c r="R171" s="260"/>
      <c r="S171" s="260"/>
      <c r="T171" s="260"/>
      <c r="U171" s="260"/>
      <c r="V171" s="260"/>
      <c r="W171" s="260"/>
      <c r="X171" s="264"/>
      <c r="Y171" s="260"/>
      <c r="Z171" s="260"/>
      <c r="AA171" s="260"/>
      <c r="AB171" s="260"/>
      <c r="AC171" s="260"/>
      <c r="AD171" s="263"/>
      <c r="AE171" s="263"/>
      <c r="AF171" s="260"/>
      <c r="AG171" s="260"/>
      <c r="AH171" s="260"/>
      <c r="AI171" s="264"/>
      <c r="AJ171" s="264"/>
      <c r="AK171" s="264"/>
      <c r="AL171" s="33" t="s">
        <v>247</v>
      </c>
      <c r="AM171" s="33" t="s">
        <v>439</v>
      </c>
      <c r="AN171" s="5">
        <v>45009</v>
      </c>
      <c r="AO171" s="33">
        <v>13515</v>
      </c>
      <c r="AP171" s="33" t="s">
        <v>212</v>
      </c>
      <c r="AQ171" s="5">
        <v>45022</v>
      </c>
      <c r="AR171" s="5">
        <v>45081</v>
      </c>
      <c r="AS171" s="33"/>
      <c r="AT171" s="33"/>
      <c r="AU171" s="29"/>
      <c r="AV171" s="33"/>
      <c r="AW171" s="8"/>
      <c r="AX171" s="8"/>
      <c r="AY171" s="33"/>
      <c r="AZ171" s="33"/>
      <c r="BA171" s="8"/>
      <c r="BB171" s="8"/>
      <c r="BC171" s="5"/>
      <c r="BD171" s="33"/>
      <c r="BE171" s="8"/>
      <c r="BF171" s="8"/>
      <c r="BG171" s="33"/>
      <c r="BH171" s="8"/>
      <c r="BI171" s="178">
        <f t="shared" si="18"/>
        <v>144767.01999999999</v>
      </c>
      <c r="BJ171" s="204"/>
      <c r="BK171" s="204"/>
      <c r="BL171" s="179">
        <f t="shared" si="15"/>
        <v>0</v>
      </c>
      <c r="BM171" s="3"/>
      <c r="BN171" s="3"/>
      <c r="BO171" s="18">
        <v>45010</v>
      </c>
      <c r="BP171" s="18">
        <v>45039</v>
      </c>
      <c r="BQ171" s="18"/>
      <c r="BR171" s="18"/>
      <c r="BS171" s="18"/>
      <c r="BT171" s="260"/>
      <c r="BU171" s="260"/>
      <c r="BV171" s="260"/>
      <c r="BW171" s="18">
        <v>45012</v>
      </c>
      <c r="BX171" s="18">
        <v>45049</v>
      </c>
      <c r="BY171" s="33" t="s">
        <v>445</v>
      </c>
      <c r="BZ171" s="185"/>
      <c r="CA171" s="185"/>
      <c r="CB171" s="185"/>
      <c r="CC171" s="185"/>
      <c r="CD171" s="185"/>
      <c r="CE171" s="185"/>
    </row>
    <row r="172" spans="1:83" ht="25.5" x14ac:dyDescent="0.25">
      <c r="A172" s="260"/>
      <c r="B172" s="261"/>
      <c r="C172" s="260"/>
      <c r="D172" s="260"/>
      <c r="E172" s="260"/>
      <c r="F172" s="260"/>
      <c r="G172" s="260"/>
      <c r="H172" s="260"/>
      <c r="I172" s="260"/>
      <c r="J172" s="260"/>
      <c r="K172" s="260"/>
      <c r="L172" s="260"/>
      <c r="M172" s="260"/>
      <c r="N172" s="260"/>
      <c r="O172" s="260"/>
      <c r="P172" s="260"/>
      <c r="Q172" s="260"/>
      <c r="R172" s="260"/>
      <c r="S172" s="260"/>
      <c r="T172" s="260"/>
      <c r="U172" s="260"/>
      <c r="V172" s="260"/>
      <c r="W172" s="260"/>
      <c r="X172" s="264"/>
      <c r="Y172" s="260"/>
      <c r="Z172" s="260"/>
      <c r="AA172" s="260"/>
      <c r="AB172" s="260"/>
      <c r="AC172" s="260"/>
      <c r="AD172" s="263"/>
      <c r="AE172" s="263"/>
      <c r="AF172" s="260"/>
      <c r="AG172" s="260"/>
      <c r="AH172" s="260"/>
      <c r="AI172" s="264"/>
      <c r="AJ172" s="264"/>
      <c r="AK172" s="264"/>
      <c r="AL172" s="33" t="s">
        <v>247</v>
      </c>
      <c r="AM172" s="33" t="s">
        <v>440</v>
      </c>
      <c r="AN172" s="5">
        <v>45082</v>
      </c>
      <c r="AO172" s="33">
        <v>13556</v>
      </c>
      <c r="AP172" s="33" t="s">
        <v>212</v>
      </c>
      <c r="AQ172" s="5">
        <v>45082</v>
      </c>
      <c r="AR172" s="5">
        <v>45141</v>
      </c>
      <c r="AS172" s="33"/>
      <c r="AT172" s="33"/>
      <c r="AU172" s="29"/>
      <c r="AV172" s="33"/>
      <c r="AW172" s="8"/>
      <c r="AX172" s="8"/>
      <c r="AY172" s="33"/>
      <c r="AZ172" s="33"/>
      <c r="BA172" s="8"/>
      <c r="BB172" s="8"/>
      <c r="BC172" s="5"/>
      <c r="BD172" s="33"/>
      <c r="BE172" s="8"/>
      <c r="BF172" s="8"/>
      <c r="BG172" s="33"/>
      <c r="BH172" s="8"/>
      <c r="BI172" s="178">
        <f t="shared" si="18"/>
        <v>144767.01999999999</v>
      </c>
      <c r="BJ172" s="204"/>
      <c r="BK172" s="204"/>
      <c r="BL172" s="179">
        <f t="shared" si="15"/>
        <v>0</v>
      </c>
      <c r="BM172" s="3"/>
      <c r="BN172" s="3"/>
      <c r="BO172" s="18">
        <v>45077</v>
      </c>
      <c r="BP172" s="18">
        <v>45106</v>
      </c>
      <c r="BQ172" s="18"/>
      <c r="BR172" s="18"/>
      <c r="BS172" s="18"/>
      <c r="BT172" s="260"/>
      <c r="BU172" s="260"/>
      <c r="BV172" s="260"/>
      <c r="BW172" s="18"/>
      <c r="BX172" s="18"/>
      <c r="BY172" s="3"/>
      <c r="BZ172" s="185"/>
      <c r="CA172" s="185"/>
      <c r="CB172" s="185"/>
      <c r="CC172" s="185"/>
      <c r="CD172" s="185"/>
      <c r="CE172" s="185"/>
    </row>
    <row r="173" spans="1:83" ht="25.5" x14ac:dyDescent="0.25">
      <c r="A173" s="260"/>
      <c r="B173" s="261"/>
      <c r="C173" s="260"/>
      <c r="D173" s="260"/>
      <c r="E173" s="260"/>
      <c r="F173" s="260"/>
      <c r="G173" s="260"/>
      <c r="H173" s="260"/>
      <c r="I173" s="260"/>
      <c r="J173" s="260"/>
      <c r="K173" s="260"/>
      <c r="L173" s="260"/>
      <c r="M173" s="260"/>
      <c r="N173" s="260"/>
      <c r="O173" s="260"/>
      <c r="P173" s="260"/>
      <c r="Q173" s="260"/>
      <c r="R173" s="260"/>
      <c r="S173" s="260"/>
      <c r="T173" s="260"/>
      <c r="U173" s="260"/>
      <c r="V173" s="260"/>
      <c r="W173" s="260"/>
      <c r="X173" s="264"/>
      <c r="Y173" s="260"/>
      <c r="Z173" s="260"/>
      <c r="AA173" s="260"/>
      <c r="AB173" s="260"/>
      <c r="AC173" s="260"/>
      <c r="AD173" s="263"/>
      <c r="AE173" s="263"/>
      <c r="AF173" s="260"/>
      <c r="AG173" s="260"/>
      <c r="AH173" s="260"/>
      <c r="AI173" s="264"/>
      <c r="AJ173" s="264"/>
      <c r="AK173" s="264"/>
      <c r="AL173" s="33" t="s">
        <v>258</v>
      </c>
      <c r="AM173" s="33" t="s">
        <v>441</v>
      </c>
      <c r="AN173" s="5">
        <v>45140</v>
      </c>
      <c r="AO173" s="33">
        <v>13589</v>
      </c>
      <c r="AP173" s="33" t="s">
        <v>212</v>
      </c>
      <c r="AQ173" s="5">
        <v>45142</v>
      </c>
      <c r="AR173" s="5">
        <v>45201</v>
      </c>
      <c r="AS173" s="33"/>
      <c r="AT173" s="33"/>
      <c r="AU173" s="29"/>
      <c r="AV173" s="33"/>
      <c r="AW173" s="8"/>
      <c r="AX173" s="8"/>
      <c r="AY173" s="33"/>
      <c r="AZ173" s="33"/>
      <c r="BA173" s="8"/>
      <c r="BB173" s="8"/>
      <c r="BC173" s="5"/>
      <c r="BD173" s="33"/>
      <c r="BE173" s="8"/>
      <c r="BF173" s="8"/>
      <c r="BG173" s="33"/>
      <c r="BH173" s="8"/>
      <c r="BI173" s="178">
        <f t="shared" si="18"/>
        <v>144767.01999999999</v>
      </c>
      <c r="BJ173" s="204"/>
      <c r="BK173" s="204"/>
      <c r="BL173" s="179">
        <f t="shared" si="15"/>
        <v>0</v>
      </c>
      <c r="BM173" s="3"/>
      <c r="BN173" s="3"/>
      <c r="BO173" s="3"/>
      <c r="BP173" s="3"/>
      <c r="BQ173" s="3"/>
      <c r="BR173" s="3"/>
      <c r="BS173" s="3"/>
      <c r="BT173" s="260"/>
      <c r="BU173" s="260"/>
      <c r="BV173" s="260"/>
      <c r="BW173" s="18"/>
      <c r="BX173" s="18"/>
      <c r="BY173" s="3"/>
      <c r="BZ173" s="185"/>
      <c r="CA173" s="185"/>
      <c r="CB173" s="185"/>
      <c r="CC173" s="185"/>
      <c r="CD173" s="185"/>
      <c r="CE173" s="185"/>
    </row>
    <row r="174" spans="1:83" s="40" customFormat="1" ht="25.5" x14ac:dyDescent="0.25">
      <c r="A174" s="260"/>
      <c r="B174" s="261"/>
      <c r="C174" s="260"/>
      <c r="D174" s="260"/>
      <c r="E174" s="260"/>
      <c r="F174" s="260"/>
      <c r="G174" s="260"/>
      <c r="H174" s="260"/>
      <c r="I174" s="260"/>
      <c r="J174" s="260"/>
      <c r="K174" s="260"/>
      <c r="L174" s="260"/>
      <c r="M174" s="260"/>
      <c r="N174" s="260"/>
      <c r="O174" s="260"/>
      <c r="P174" s="260"/>
      <c r="Q174" s="260"/>
      <c r="R174" s="260"/>
      <c r="S174" s="260"/>
      <c r="T174" s="260"/>
      <c r="U174" s="260"/>
      <c r="V174" s="260"/>
      <c r="W174" s="260"/>
      <c r="X174" s="264"/>
      <c r="Y174" s="260"/>
      <c r="Z174" s="260"/>
      <c r="AA174" s="260"/>
      <c r="AB174" s="260"/>
      <c r="AC174" s="260"/>
      <c r="AD174" s="263"/>
      <c r="AE174" s="263"/>
      <c r="AF174" s="260"/>
      <c r="AG174" s="260"/>
      <c r="AH174" s="260"/>
      <c r="AI174" s="264"/>
      <c r="AJ174" s="264"/>
      <c r="AK174" s="264"/>
      <c r="AL174" s="33" t="s">
        <v>442</v>
      </c>
      <c r="AM174" s="33" t="s">
        <v>443</v>
      </c>
      <c r="AN174" s="5">
        <v>45201</v>
      </c>
      <c r="AO174" s="33">
        <v>13635</v>
      </c>
      <c r="AP174" s="33" t="s">
        <v>295</v>
      </c>
      <c r="AQ174" s="5"/>
      <c r="AR174" s="5"/>
      <c r="AS174" s="33"/>
      <c r="AT174" s="33"/>
      <c r="AU174" s="29"/>
      <c r="AV174" s="33"/>
      <c r="AW174" s="8">
        <v>42166.94</v>
      </c>
      <c r="AX174" s="8"/>
      <c r="AY174" s="33"/>
      <c r="AZ174" s="33"/>
      <c r="BA174" s="8"/>
      <c r="BB174" s="8"/>
      <c r="BC174" s="5"/>
      <c r="BD174" s="33"/>
      <c r="BE174" s="8"/>
      <c r="BF174" s="8"/>
      <c r="BG174" s="33"/>
      <c r="BH174" s="8"/>
      <c r="BI174" s="178">
        <f t="shared" si="18"/>
        <v>186933.96</v>
      </c>
      <c r="BJ174" s="204"/>
      <c r="BK174" s="204"/>
      <c r="BL174" s="179">
        <f t="shared" si="15"/>
        <v>0</v>
      </c>
      <c r="BM174" s="3"/>
      <c r="BN174" s="3"/>
      <c r="BO174" s="3"/>
      <c r="BP174" s="3"/>
      <c r="BQ174" s="3"/>
      <c r="BR174" s="3"/>
      <c r="BS174" s="3"/>
      <c r="BT174" s="260"/>
      <c r="BU174" s="260"/>
      <c r="BV174" s="260"/>
      <c r="BW174" s="18"/>
      <c r="BX174" s="18"/>
      <c r="BY174" s="3"/>
      <c r="BZ174" s="185"/>
      <c r="CA174" s="185"/>
      <c r="CB174" s="185"/>
      <c r="CC174" s="185"/>
      <c r="CD174" s="185"/>
      <c r="CE174" s="185"/>
    </row>
    <row r="175" spans="1:83" x14ac:dyDescent="0.25">
      <c r="A175" s="260">
        <v>16</v>
      </c>
      <c r="B175" s="260" t="s">
        <v>446</v>
      </c>
      <c r="C175" s="260" t="s">
        <v>447</v>
      </c>
      <c r="D175" s="260" t="s">
        <v>298</v>
      </c>
      <c r="E175" s="260" t="s">
        <v>204</v>
      </c>
      <c r="F175" s="260" t="s">
        <v>448</v>
      </c>
      <c r="G175" s="260">
        <v>13357</v>
      </c>
      <c r="H175" s="260"/>
      <c r="I175" s="260"/>
      <c r="J175" s="260"/>
      <c r="K175" s="260"/>
      <c r="L175" s="260"/>
      <c r="M175" s="260"/>
      <c r="N175" s="260"/>
      <c r="O175" s="260"/>
      <c r="P175" s="260"/>
      <c r="Q175" s="260"/>
      <c r="R175" s="260"/>
      <c r="S175" s="260"/>
      <c r="T175" s="260"/>
      <c r="U175" s="260"/>
      <c r="V175" s="260"/>
      <c r="W175" s="260"/>
      <c r="X175" s="264"/>
      <c r="Y175" s="260" t="s">
        <v>449</v>
      </c>
      <c r="Z175" s="260" t="s">
        <v>450</v>
      </c>
      <c r="AA175" s="260" t="s">
        <v>451</v>
      </c>
      <c r="AB175" s="263">
        <v>44910</v>
      </c>
      <c r="AC175" s="265">
        <v>13432</v>
      </c>
      <c r="AD175" s="263">
        <v>44910</v>
      </c>
      <c r="AE175" s="263">
        <v>44634</v>
      </c>
      <c r="AF175" s="260" t="s">
        <v>209</v>
      </c>
      <c r="AG175" s="260" t="s">
        <v>210</v>
      </c>
      <c r="AH175" s="260" t="s">
        <v>452</v>
      </c>
      <c r="AI175" s="264">
        <v>481535.78</v>
      </c>
      <c r="AJ175" s="264">
        <v>284736.71000000002</v>
      </c>
      <c r="AK175" s="264">
        <f>AI175+AJ175</f>
        <v>766272.49</v>
      </c>
      <c r="AL175" s="33"/>
      <c r="AM175" s="33"/>
      <c r="AN175" s="5"/>
      <c r="AO175" s="33"/>
      <c r="AP175" s="33"/>
      <c r="AQ175" s="5"/>
      <c r="AR175" s="5"/>
      <c r="AS175" s="33"/>
      <c r="AT175" s="33"/>
      <c r="AU175" s="29"/>
      <c r="AV175" s="33"/>
      <c r="AW175" s="8"/>
      <c r="AX175" s="8"/>
      <c r="AY175" s="33"/>
      <c r="AZ175" s="33"/>
      <c r="BA175" s="8"/>
      <c r="BB175" s="8"/>
      <c r="BC175" s="5"/>
      <c r="BD175" s="33"/>
      <c r="BE175" s="8"/>
      <c r="BF175" s="8"/>
      <c r="BG175" s="33"/>
      <c r="BH175" s="8"/>
      <c r="BI175" s="178">
        <v>0</v>
      </c>
      <c r="BJ175" s="204">
        <v>708765.16</v>
      </c>
      <c r="BK175" s="204">
        <v>185136.97</v>
      </c>
      <c r="BL175" s="179">
        <f t="shared" si="15"/>
        <v>893902.13</v>
      </c>
      <c r="BM175" s="3"/>
      <c r="BN175" s="3"/>
      <c r="BO175" s="3"/>
      <c r="BP175" s="3"/>
      <c r="BQ175" s="3"/>
      <c r="BR175" s="3"/>
      <c r="BS175" s="3"/>
      <c r="BT175" s="260"/>
      <c r="BU175" s="260"/>
      <c r="BV175" s="260"/>
      <c r="BW175" s="18"/>
      <c r="BX175" s="18"/>
      <c r="BY175" s="3"/>
      <c r="BZ175" s="185"/>
      <c r="CA175" s="185"/>
      <c r="CB175" s="185"/>
      <c r="CC175" s="185"/>
      <c r="CD175" s="185"/>
      <c r="CE175" s="185"/>
    </row>
    <row r="176" spans="1:83" ht="25.5" x14ac:dyDescent="0.25">
      <c r="A176" s="260"/>
      <c r="B176" s="260"/>
      <c r="C176" s="260"/>
      <c r="D176" s="260"/>
      <c r="E176" s="260"/>
      <c r="F176" s="260"/>
      <c r="G176" s="260"/>
      <c r="H176" s="260"/>
      <c r="I176" s="260"/>
      <c r="J176" s="260"/>
      <c r="K176" s="260"/>
      <c r="L176" s="260"/>
      <c r="M176" s="260"/>
      <c r="N176" s="260"/>
      <c r="O176" s="260"/>
      <c r="P176" s="260"/>
      <c r="Q176" s="260"/>
      <c r="R176" s="260"/>
      <c r="S176" s="260"/>
      <c r="T176" s="260"/>
      <c r="U176" s="260"/>
      <c r="V176" s="260"/>
      <c r="W176" s="260"/>
      <c r="X176" s="264"/>
      <c r="Y176" s="260"/>
      <c r="Z176" s="260"/>
      <c r="AA176" s="260"/>
      <c r="AB176" s="263"/>
      <c r="AC176" s="260"/>
      <c r="AD176" s="263"/>
      <c r="AE176" s="263"/>
      <c r="AF176" s="260"/>
      <c r="AG176" s="260"/>
      <c r="AH176" s="260"/>
      <c r="AI176" s="264"/>
      <c r="AJ176" s="264"/>
      <c r="AK176" s="264"/>
      <c r="AL176" s="33" t="s">
        <v>183</v>
      </c>
      <c r="AM176" s="33" t="s">
        <v>453</v>
      </c>
      <c r="AN176" s="5">
        <v>44999</v>
      </c>
      <c r="AO176" s="33">
        <v>13499</v>
      </c>
      <c r="AP176" s="33" t="s">
        <v>212</v>
      </c>
      <c r="AQ176" s="5">
        <v>45000</v>
      </c>
      <c r="AR176" s="5">
        <v>45089</v>
      </c>
      <c r="AS176" s="33"/>
      <c r="AT176" s="33"/>
      <c r="AU176" s="29"/>
      <c r="AV176" s="33"/>
      <c r="AW176" s="8"/>
      <c r="AX176" s="8"/>
      <c r="AY176" s="33"/>
      <c r="AZ176" s="33"/>
      <c r="BA176" s="8"/>
      <c r="BB176" s="8"/>
      <c r="BC176" s="5"/>
      <c r="BD176" s="33"/>
      <c r="BE176" s="8"/>
      <c r="BF176" s="8"/>
      <c r="BG176" s="33"/>
      <c r="BH176" s="8"/>
      <c r="BI176" s="178">
        <f t="shared" ref="BI176:BI183" si="19">$AK$175+AW176-AX176</f>
        <v>766272.49</v>
      </c>
      <c r="BJ176" s="204"/>
      <c r="BK176" s="204"/>
      <c r="BL176" s="179">
        <f t="shared" si="15"/>
        <v>0</v>
      </c>
      <c r="BM176" s="3"/>
      <c r="BN176" s="3"/>
      <c r="BO176" s="3"/>
      <c r="BP176" s="3"/>
      <c r="BQ176" s="3"/>
      <c r="BR176" s="3"/>
      <c r="BS176" s="3"/>
      <c r="BT176" s="260"/>
      <c r="BU176" s="260"/>
      <c r="BV176" s="260"/>
      <c r="BW176" s="18"/>
      <c r="BX176" s="18"/>
      <c r="BY176" s="3"/>
      <c r="BZ176" s="185"/>
      <c r="CA176" s="185"/>
      <c r="CB176" s="185"/>
      <c r="CC176" s="185"/>
      <c r="CD176" s="185"/>
      <c r="CE176" s="185"/>
    </row>
    <row r="177" spans="1:83" ht="25.5" x14ac:dyDescent="0.25">
      <c r="A177" s="260"/>
      <c r="B177" s="260"/>
      <c r="C177" s="260"/>
      <c r="D177" s="260"/>
      <c r="E177" s="260"/>
      <c r="F177" s="260"/>
      <c r="G177" s="260"/>
      <c r="H177" s="260"/>
      <c r="I177" s="260"/>
      <c r="J177" s="260"/>
      <c r="K177" s="260"/>
      <c r="L177" s="260"/>
      <c r="M177" s="260"/>
      <c r="N177" s="260"/>
      <c r="O177" s="260"/>
      <c r="P177" s="260"/>
      <c r="Q177" s="260"/>
      <c r="R177" s="260"/>
      <c r="S177" s="260"/>
      <c r="T177" s="260"/>
      <c r="U177" s="260"/>
      <c r="V177" s="260"/>
      <c r="W177" s="260"/>
      <c r="X177" s="264"/>
      <c r="Y177" s="260"/>
      <c r="Z177" s="260"/>
      <c r="AA177" s="260"/>
      <c r="AB177" s="263"/>
      <c r="AC177" s="260"/>
      <c r="AD177" s="263"/>
      <c r="AE177" s="263"/>
      <c r="AF177" s="260"/>
      <c r="AG177" s="260"/>
      <c r="AH177" s="260"/>
      <c r="AI177" s="264"/>
      <c r="AJ177" s="264"/>
      <c r="AK177" s="264"/>
      <c r="AL177" s="33" t="s">
        <v>183</v>
      </c>
      <c r="AM177" s="33" t="s">
        <v>454</v>
      </c>
      <c r="AN177" s="5">
        <v>45076</v>
      </c>
      <c r="AO177" s="33">
        <v>13549</v>
      </c>
      <c r="AP177" s="33" t="s">
        <v>212</v>
      </c>
      <c r="AQ177" s="5">
        <v>45090</v>
      </c>
      <c r="AR177" s="5" t="s">
        <v>461</v>
      </c>
      <c r="AS177" s="33"/>
      <c r="AT177" s="33"/>
      <c r="AU177" s="29"/>
      <c r="AV177" s="33"/>
      <c r="AW177" s="8"/>
      <c r="AX177" s="8"/>
      <c r="AY177" s="33"/>
      <c r="AZ177" s="33"/>
      <c r="BA177" s="8"/>
      <c r="BB177" s="8"/>
      <c r="BC177" s="5"/>
      <c r="BD177" s="33"/>
      <c r="BE177" s="8"/>
      <c r="BF177" s="8"/>
      <c r="BG177" s="33"/>
      <c r="BH177" s="8"/>
      <c r="BI177" s="178">
        <f t="shared" si="19"/>
        <v>766272.49</v>
      </c>
      <c r="BJ177" s="204"/>
      <c r="BK177" s="204"/>
      <c r="BL177" s="179">
        <f t="shared" si="15"/>
        <v>0</v>
      </c>
      <c r="BM177" s="3"/>
      <c r="BN177" s="3"/>
      <c r="BO177" s="3"/>
      <c r="BP177" s="3"/>
      <c r="BQ177" s="3"/>
      <c r="BR177" s="3"/>
      <c r="BS177" s="3"/>
      <c r="BT177" s="260"/>
      <c r="BU177" s="260"/>
      <c r="BV177" s="260"/>
      <c r="BW177" s="18"/>
      <c r="BX177" s="18"/>
      <c r="BY177" s="3"/>
      <c r="BZ177" s="185"/>
      <c r="CA177" s="185"/>
      <c r="CB177" s="185"/>
      <c r="CC177" s="185"/>
      <c r="CD177" s="185"/>
      <c r="CE177" s="185"/>
    </row>
    <row r="178" spans="1:83" ht="25.5" x14ac:dyDescent="0.25">
      <c r="A178" s="260"/>
      <c r="B178" s="260"/>
      <c r="C178" s="260"/>
      <c r="D178" s="260"/>
      <c r="E178" s="260"/>
      <c r="F178" s="260"/>
      <c r="G178" s="260"/>
      <c r="H178" s="260"/>
      <c r="I178" s="260"/>
      <c r="J178" s="260"/>
      <c r="K178" s="260"/>
      <c r="L178" s="260"/>
      <c r="M178" s="260"/>
      <c r="N178" s="260"/>
      <c r="O178" s="260"/>
      <c r="P178" s="260"/>
      <c r="Q178" s="260"/>
      <c r="R178" s="260"/>
      <c r="S178" s="260"/>
      <c r="T178" s="260"/>
      <c r="U178" s="260"/>
      <c r="V178" s="260"/>
      <c r="W178" s="260"/>
      <c r="X178" s="264"/>
      <c r="Y178" s="260"/>
      <c r="Z178" s="260"/>
      <c r="AA178" s="260"/>
      <c r="AB178" s="263"/>
      <c r="AC178" s="260"/>
      <c r="AD178" s="263"/>
      <c r="AE178" s="263"/>
      <c r="AF178" s="260"/>
      <c r="AG178" s="260"/>
      <c r="AH178" s="260"/>
      <c r="AI178" s="264"/>
      <c r="AJ178" s="264"/>
      <c r="AK178" s="264"/>
      <c r="AL178" s="33" t="s">
        <v>287</v>
      </c>
      <c r="AM178" s="33" t="s">
        <v>455</v>
      </c>
      <c r="AN178" s="5">
        <v>45124</v>
      </c>
      <c r="AO178" s="33">
        <v>13584</v>
      </c>
      <c r="AP178" s="33" t="s">
        <v>212</v>
      </c>
      <c r="AQ178" s="5"/>
      <c r="AR178" s="5"/>
      <c r="AS178" s="33"/>
      <c r="AT178" s="33"/>
      <c r="AU178" s="29"/>
      <c r="AV178" s="33"/>
      <c r="AW178" s="8"/>
      <c r="AX178" s="8"/>
      <c r="AY178" s="33"/>
      <c r="AZ178" s="33"/>
      <c r="BA178" s="8"/>
      <c r="BB178" s="8"/>
      <c r="BC178" s="5"/>
      <c r="BD178" s="33"/>
      <c r="BE178" s="8"/>
      <c r="BF178" s="8"/>
      <c r="BG178" s="33"/>
      <c r="BH178" s="8"/>
      <c r="BI178" s="178">
        <f t="shared" si="19"/>
        <v>766272.49</v>
      </c>
      <c r="BJ178" s="204"/>
      <c r="BK178" s="204"/>
      <c r="BL178" s="179">
        <f t="shared" si="15"/>
        <v>0</v>
      </c>
      <c r="BM178" s="3"/>
      <c r="BN178" s="3"/>
      <c r="BO178" s="18">
        <v>45125</v>
      </c>
      <c r="BP178" s="18">
        <v>45179</v>
      </c>
      <c r="BQ178" s="3"/>
      <c r="BR178" s="3"/>
      <c r="BS178" s="3"/>
      <c r="BT178" s="260"/>
      <c r="BU178" s="260"/>
      <c r="BV178" s="260"/>
      <c r="BW178" s="18"/>
      <c r="BX178" s="18"/>
      <c r="BY178" s="3"/>
      <c r="BZ178" s="185"/>
      <c r="CA178" s="185"/>
      <c r="CB178" s="185"/>
      <c r="CC178" s="185"/>
      <c r="CD178" s="185"/>
      <c r="CE178" s="185"/>
    </row>
    <row r="179" spans="1:83" ht="25.5" x14ac:dyDescent="0.25">
      <c r="A179" s="260"/>
      <c r="B179" s="260"/>
      <c r="C179" s="260"/>
      <c r="D179" s="260"/>
      <c r="E179" s="260"/>
      <c r="F179" s="260"/>
      <c r="G179" s="260"/>
      <c r="H179" s="260"/>
      <c r="I179" s="260"/>
      <c r="J179" s="260"/>
      <c r="K179" s="260"/>
      <c r="L179" s="260"/>
      <c r="M179" s="260"/>
      <c r="N179" s="260"/>
      <c r="O179" s="260"/>
      <c r="P179" s="260"/>
      <c r="Q179" s="260"/>
      <c r="R179" s="260"/>
      <c r="S179" s="260"/>
      <c r="T179" s="260"/>
      <c r="U179" s="260"/>
      <c r="V179" s="260"/>
      <c r="W179" s="260"/>
      <c r="X179" s="264"/>
      <c r="Y179" s="260"/>
      <c r="Z179" s="260"/>
      <c r="AA179" s="260"/>
      <c r="AB179" s="263"/>
      <c r="AC179" s="260"/>
      <c r="AD179" s="263"/>
      <c r="AE179" s="263"/>
      <c r="AF179" s="260"/>
      <c r="AG179" s="260"/>
      <c r="AH179" s="260"/>
      <c r="AI179" s="264"/>
      <c r="AJ179" s="264"/>
      <c r="AK179" s="264"/>
      <c r="AL179" s="33" t="s">
        <v>262</v>
      </c>
      <c r="AM179" s="33" t="s">
        <v>456</v>
      </c>
      <c r="AN179" s="5">
        <v>45174</v>
      </c>
      <c r="AO179" s="33">
        <v>13612</v>
      </c>
      <c r="AP179" s="33" t="s">
        <v>212</v>
      </c>
      <c r="AQ179" s="5">
        <v>45180</v>
      </c>
      <c r="AR179" s="5">
        <v>45209</v>
      </c>
      <c r="AS179" s="33"/>
      <c r="AT179" s="33"/>
      <c r="AU179" s="29"/>
      <c r="AV179" s="33"/>
      <c r="AW179" s="8"/>
      <c r="AX179" s="8"/>
      <c r="AY179" s="33"/>
      <c r="AZ179" s="33"/>
      <c r="BA179" s="8"/>
      <c r="BB179" s="8"/>
      <c r="BC179" s="5"/>
      <c r="BD179" s="33"/>
      <c r="BE179" s="8"/>
      <c r="BF179" s="8"/>
      <c r="BG179" s="33"/>
      <c r="BH179" s="8"/>
      <c r="BI179" s="178">
        <f t="shared" si="19"/>
        <v>766272.49</v>
      </c>
      <c r="BJ179" s="204"/>
      <c r="BK179" s="204"/>
      <c r="BL179" s="179">
        <f t="shared" si="15"/>
        <v>0</v>
      </c>
      <c r="BM179" s="3"/>
      <c r="BN179" s="3"/>
      <c r="BO179" s="18">
        <v>45180</v>
      </c>
      <c r="BP179" s="18" t="s">
        <v>462</v>
      </c>
      <c r="BQ179" s="3"/>
      <c r="BR179" s="3"/>
      <c r="BS179" s="3"/>
      <c r="BT179" s="260"/>
      <c r="BU179" s="260"/>
      <c r="BV179" s="260"/>
      <c r="BW179" s="18"/>
      <c r="BX179" s="18"/>
      <c r="BY179" s="3"/>
      <c r="BZ179" s="185"/>
      <c r="CA179" s="185"/>
      <c r="CB179" s="185"/>
      <c r="CC179" s="185"/>
      <c r="CD179" s="185"/>
      <c r="CE179" s="185"/>
    </row>
    <row r="180" spans="1:83" ht="25.5" x14ac:dyDescent="0.25">
      <c r="A180" s="260"/>
      <c r="B180" s="260"/>
      <c r="C180" s="260"/>
      <c r="D180" s="260"/>
      <c r="E180" s="260"/>
      <c r="F180" s="260"/>
      <c r="G180" s="260"/>
      <c r="H180" s="260"/>
      <c r="I180" s="260"/>
      <c r="J180" s="260"/>
      <c r="K180" s="260"/>
      <c r="L180" s="260"/>
      <c r="M180" s="260"/>
      <c r="N180" s="260"/>
      <c r="O180" s="260"/>
      <c r="P180" s="260"/>
      <c r="Q180" s="260"/>
      <c r="R180" s="260"/>
      <c r="S180" s="260"/>
      <c r="T180" s="260"/>
      <c r="U180" s="260"/>
      <c r="V180" s="260"/>
      <c r="W180" s="260"/>
      <c r="X180" s="264"/>
      <c r="Y180" s="260"/>
      <c r="Z180" s="260"/>
      <c r="AA180" s="260"/>
      <c r="AB180" s="263"/>
      <c r="AC180" s="260"/>
      <c r="AD180" s="263"/>
      <c r="AE180" s="263"/>
      <c r="AF180" s="260"/>
      <c r="AG180" s="260"/>
      <c r="AH180" s="260"/>
      <c r="AI180" s="264"/>
      <c r="AJ180" s="264"/>
      <c r="AK180" s="264"/>
      <c r="AL180" s="33" t="s">
        <v>262</v>
      </c>
      <c r="AM180" s="33" t="s">
        <v>457</v>
      </c>
      <c r="AN180" s="5">
        <v>45203</v>
      </c>
      <c r="AO180" s="33">
        <v>13633</v>
      </c>
      <c r="AP180" s="33" t="s">
        <v>212</v>
      </c>
      <c r="AQ180" s="5">
        <v>45210</v>
      </c>
      <c r="AR180" s="5">
        <v>45299</v>
      </c>
      <c r="AS180" s="33"/>
      <c r="AT180" s="33"/>
      <c r="AU180" s="29"/>
      <c r="AV180" s="33"/>
      <c r="AW180" s="8"/>
      <c r="AX180" s="8"/>
      <c r="AY180" s="33"/>
      <c r="AZ180" s="33"/>
      <c r="BA180" s="8"/>
      <c r="BB180" s="8"/>
      <c r="BC180" s="5"/>
      <c r="BD180" s="33"/>
      <c r="BE180" s="8"/>
      <c r="BF180" s="8"/>
      <c r="BG180" s="33"/>
      <c r="BH180" s="8"/>
      <c r="BI180" s="178">
        <f t="shared" si="19"/>
        <v>766272.49</v>
      </c>
      <c r="BJ180" s="204"/>
      <c r="BK180" s="204"/>
      <c r="BL180" s="179">
        <f t="shared" si="15"/>
        <v>0</v>
      </c>
      <c r="BM180" s="3"/>
      <c r="BN180" s="3"/>
      <c r="BO180" s="18">
        <v>45210</v>
      </c>
      <c r="BP180" s="18">
        <v>45299</v>
      </c>
      <c r="BQ180" s="3"/>
      <c r="BR180" s="3"/>
      <c r="BS180" s="3"/>
      <c r="BT180" s="260"/>
      <c r="BU180" s="260"/>
      <c r="BV180" s="260"/>
      <c r="BW180" s="18"/>
      <c r="BX180" s="18"/>
      <c r="BY180" s="3"/>
      <c r="BZ180" s="185"/>
      <c r="CA180" s="185"/>
      <c r="CB180" s="185"/>
      <c r="CC180" s="185"/>
      <c r="CD180" s="185"/>
      <c r="CE180" s="185"/>
    </row>
    <row r="181" spans="1:83" ht="25.5" x14ac:dyDescent="0.25">
      <c r="A181" s="260"/>
      <c r="B181" s="260"/>
      <c r="C181" s="260"/>
      <c r="D181" s="260"/>
      <c r="E181" s="260"/>
      <c r="F181" s="260"/>
      <c r="G181" s="260"/>
      <c r="H181" s="260"/>
      <c r="I181" s="260"/>
      <c r="J181" s="260"/>
      <c r="K181" s="260"/>
      <c r="L181" s="260"/>
      <c r="M181" s="260"/>
      <c r="N181" s="260"/>
      <c r="O181" s="260"/>
      <c r="P181" s="260"/>
      <c r="Q181" s="260"/>
      <c r="R181" s="260"/>
      <c r="S181" s="260"/>
      <c r="T181" s="260"/>
      <c r="U181" s="260"/>
      <c r="V181" s="260"/>
      <c r="W181" s="260"/>
      <c r="X181" s="264"/>
      <c r="Y181" s="260"/>
      <c r="Z181" s="260"/>
      <c r="AA181" s="260"/>
      <c r="AB181" s="263"/>
      <c r="AC181" s="260"/>
      <c r="AD181" s="263"/>
      <c r="AE181" s="263"/>
      <c r="AF181" s="260"/>
      <c r="AG181" s="260"/>
      <c r="AH181" s="260"/>
      <c r="AI181" s="264"/>
      <c r="AJ181" s="264"/>
      <c r="AK181" s="264"/>
      <c r="AL181" s="33" t="s">
        <v>262</v>
      </c>
      <c r="AM181" s="33" t="s">
        <v>458</v>
      </c>
      <c r="AN181" s="5">
        <v>45275</v>
      </c>
      <c r="AO181" s="33">
        <v>13677</v>
      </c>
      <c r="AP181" s="33" t="s">
        <v>212</v>
      </c>
      <c r="AQ181" s="5">
        <v>45300</v>
      </c>
      <c r="AR181" s="5">
        <v>45389</v>
      </c>
      <c r="AS181" s="33"/>
      <c r="AT181" s="33"/>
      <c r="AU181" s="29"/>
      <c r="AV181" s="33"/>
      <c r="AW181" s="8"/>
      <c r="AX181" s="8"/>
      <c r="AY181" s="33"/>
      <c r="AZ181" s="33"/>
      <c r="BA181" s="8"/>
      <c r="BB181" s="8"/>
      <c r="BC181" s="5"/>
      <c r="BD181" s="33"/>
      <c r="BE181" s="8"/>
      <c r="BF181" s="8"/>
      <c r="BG181" s="33"/>
      <c r="BH181" s="8"/>
      <c r="BI181" s="178">
        <f t="shared" si="19"/>
        <v>766272.49</v>
      </c>
      <c r="BJ181" s="204"/>
      <c r="BK181" s="204"/>
      <c r="BL181" s="179">
        <f t="shared" si="15"/>
        <v>0</v>
      </c>
      <c r="BM181" s="3"/>
      <c r="BN181" s="3"/>
      <c r="BO181" s="18">
        <v>45300</v>
      </c>
      <c r="BP181" s="18">
        <v>45358</v>
      </c>
      <c r="BQ181" s="3"/>
      <c r="BR181" s="3"/>
      <c r="BS181" s="3"/>
      <c r="BT181" s="260"/>
      <c r="BU181" s="260"/>
      <c r="BV181" s="260"/>
      <c r="BW181" s="18"/>
      <c r="BX181" s="18"/>
      <c r="BY181" s="3"/>
      <c r="BZ181" s="185"/>
      <c r="CA181" s="185"/>
      <c r="CB181" s="185"/>
      <c r="CC181" s="185"/>
      <c r="CD181" s="185"/>
      <c r="CE181" s="185"/>
    </row>
    <row r="182" spans="1:83" ht="25.5" x14ac:dyDescent="0.25">
      <c r="A182" s="260"/>
      <c r="B182" s="260"/>
      <c r="C182" s="260"/>
      <c r="D182" s="260"/>
      <c r="E182" s="260"/>
      <c r="F182" s="260"/>
      <c r="G182" s="260"/>
      <c r="H182" s="260"/>
      <c r="I182" s="260"/>
      <c r="J182" s="260"/>
      <c r="K182" s="260"/>
      <c r="L182" s="260"/>
      <c r="M182" s="260"/>
      <c r="N182" s="260"/>
      <c r="O182" s="260"/>
      <c r="P182" s="260"/>
      <c r="Q182" s="260"/>
      <c r="R182" s="260"/>
      <c r="S182" s="260"/>
      <c r="T182" s="260"/>
      <c r="U182" s="260"/>
      <c r="V182" s="260"/>
      <c r="W182" s="260"/>
      <c r="X182" s="264"/>
      <c r="Y182" s="260"/>
      <c r="Z182" s="260"/>
      <c r="AA182" s="260"/>
      <c r="AB182" s="263"/>
      <c r="AC182" s="260"/>
      <c r="AD182" s="263"/>
      <c r="AE182" s="263"/>
      <c r="AF182" s="260"/>
      <c r="AG182" s="260"/>
      <c r="AH182" s="260"/>
      <c r="AI182" s="264"/>
      <c r="AJ182" s="264"/>
      <c r="AK182" s="264"/>
      <c r="AL182" s="33" t="s">
        <v>262</v>
      </c>
      <c r="AM182" s="33" t="s">
        <v>459</v>
      </c>
      <c r="AN182" s="5">
        <v>45356</v>
      </c>
      <c r="AO182" s="33">
        <v>13728</v>
      </c>
      <c r="AP182" s="33" t="s">
        <v>212</v>
      </c>
      <c r="AQ182" s="5">
        <v>45390</v>
      </c>
      <c r="AR182" s="5">
        <v>45479</v>
      </c>
      <c r="AS182" s="33"/>
      <c r="AT182" s="33"/>
      <c r="AU182" s="29"/>
      <c r="AV182" s="33"/>
      <c r="AW182" s="8"/>
      <c r="AX182" s="8"/>
      <c r="AY182" s="33"/>
      <c r="AZ182" s="33"/>
      <c r="BA182" s="8"/>
      <c r="BB182" s="8"/>
      <c r="BC182" s="5"/>
      <c r="BD182" s="33"/>
      <c r="BE182" s="8"/>
      <c r="BF182" s="8"/>
      <c r="BG182" s="33"/>
      <c r="BH182" s="8"/>
      <c r="BI182" s="178">
        <f t="shared" si="19"/>
        <v>766272.49</v>
      </c>
      <c r="BJ182" s="204"/>
      <c r="BK182" s="204"/>
      <c r="BL182" s="179">
        <f t="shared" si="15"/>
        <v>0</v>
      </c>
      <c r="BM182" s="3"/>
      <c r="BN182" s="3"/>
      <c r="BO182" s="18">
        <v>45359</v>
      </c>
      <c r="BP182" s="18">
        <v>45418</v>
      </c>
      <c r="BQ182" s="3"/>
      <c r="BR182" s="3"/>
      <c r="BS182" s="3"/>
      <c r="BT182" s="260"/>
      <c r="BU182" s="260"/>
      <c r="BV182" s="260"/>
      <c r="BW182" s="18"/>
      <c r="BX182" s="18"/>
      <c r="BY182" s="3"/>
      <c r="BZ182" s="185"/>
      <c r="CA182" s="185"/>
      <c r="CB182" s="185"/>
      <c r="CC182" s="185"/>
      <c r="CD182" s="185"/>
      <c r="CE182" s="185"/>
    </row>
    <row r="183" spans="1:83" ht="25.5" x14ac:dyDescent="0.25">
      <c r="A183" s="260"/>
      <c r="B183" s="260"/>
      <c r="C183" s="260"/>
      <c r="D183" s="260"/>
      <c r="E183" s="260"/>
      <c r="F183" s="260"/>
      <c r="G183" s="260"/>
      <c r="H183" s="260"/>
      <c r="I183" s="260"/>
      <c r="J183" s="260"/>
      <c r="K183" s="260"/>
      <c r="L183" s="260"/>
      <c r="M183" s="260"/>
      <c r="N183" s="260"/>
      <c r="O183" s="260"/>
      <c r="P183" s="260"/>
      <c r="Q183" s="260"/>
      <c r="R183" s="260"/>
      <c r="S183" s="260"/>
      <c r="T183" s="260"/>
      <c r="U183" s="260"/>
      <c r="V183" s="260"/>
      <c r="W183" s="260"/>
      <c r="X183" s="264"/>
      <c r="Y183" s="260"/>
      <c r="Z183" s="260"/>
      <c r="AA183" s="260"/>
      <c r="AB183" s="263"/>
      <c r="AC183" s="260"/>
      <c r="AD183" s="263"/>
      <c r="AE183" s="263"/>
      <c r="AF183" s="260"/>
      <c r="AG183" s="260"/>
      <c r="AH183" s="260"/>
      <c r="AI183" s="264"/>
      <c r="AJ183" s="264"/>
      <c r="AK183" s="264"/>
      <c r="AL183" s="33" t="s">
        <v>262</v>
      </c>
      <c r="AM183" s="33" t="s">
        <v>460</v>
      </c>
      <c r="AN183" s="5">
        <v>45415</v>
      </c>
      <c r="AO183" s="33">
        <v>13774</v>
      </c>
      <c r="AP183" s="33" t="s">
        <v>212</v>
      </c>
      <c r="AQ183" s="5">
        <v>45480</v>
      </c>
      <c r="AR183" s="5">
        <v>45569</v>
      </c>
      <c r="AS183" s="33"/>
      <c r="AT183" s="33"/>
      <c r="AU183" s="29"/>
      <c r="AV183" s="33"/>
      <c r="AW183" s="8"/>
      <c r="AX183" s="8"/>
      <c r="AY183" s="33"/>
      <c r="AZ183" s="33"/>
      <c r="BA183" s="8"/>
      <c r="BB183" s="8"/>
      <c r="BC183" s="5"/>
      <c r="BD183" s="33"/>
      <c r="BE183" s="8"/>
      <c r="BF183" s="8"/>
      <c r="BG183" s="33"/>
      <c r="BH183" s="8"/>
      <c r="BI183" s="178">
        <f t="shared" si="19"/>
        <v>766272.49</v>
      </c>
      <c r="BJ183" s="204"/>
      <c r="BK183" s="204"/>
      <c r="BL183" s="179">
        <f t="shared" si="15"/>
        <v>0</v>
      </c>
      <c r="BM183" s="3"/>
      <c r="BN183" s="3"/>
      <c r="BO183" s="18">
        <v>45419</v>
      </c>
      <c r="BP183" s="18">
        <v>45478</v>
      </c>
      <c r="BQ183" s="3"/>
      <c r="BR183" s="3"/>
      <c r="BS183" s="3"/>
      <c r="BT183" s="260"/>
      <c r="BU183" s="260"/>
      <c r="BV183" s="260"/>
      <c r="BW183" s="18"/>
      <c r="BX183" s="18"/>
      <c r="BY183" s="3"/>
      <c r="BZ183" s="185"/>
      <c r="CA183" s="185"/>
      <c r="CB183" s="185"/>
      <c r="CC183" s="185"/>
      <c r="CD183" s="185"/>
      <c r="CE183" s="185"/>
    </row>
    <row r="184" spans="1:83" x14ac:dyDescent="0.25">
      <c r="A184" s="260">
        <v>17</v>
      </c>
      <c r="B184" s="260" t="s">
        <v>463</v>
      </c>
      <c r="C184" s="260" t="s">
        <v>464</v>
      </c>
      <c r="D184" s="260" t="s">
        <v>298</v>
      </c>
      <c r="E184" s="260" t="s">
        <v>204</v>
      </c>
      <c r="F184" s="260" t="s">
        <v>465</v>
      </c>
      <c r="G184" s="260">
        <v>13332</v>
      </c>
      <c r="H184" s="260"/>
      <c r="I184" s="260"/>
      <c r="J184" s="260"/>
      <c r="K184" s="260"/>
      <c r="L184" s="260"/>
      <c r="M184" s="260"/>
      <c r="N184" s="260"/>
      <c r="O184" s="260"/>
      <c r="P184" s="260"/>
      <c r="Q184" s="260"/>
      <c r="R184" s="260"/>
      <c r="S184" s="260"/>
      <c r="T184" s="260"/>
      <c r="U184" s="260"/>
      <c r="V184" s="260"/>
      <c r="W184" s="260"/>
      <c r="X184" s="264"/>
      <c r="Y184" s="260" t="s">
        <v>466</v>
      </c>
      <c r="Z184" s="260" t="s">
        <v>467</v>
      </c>
      <c r="AA184" s="260" t="s">
        <v>468</v>
      </c>
      <c r="AB184" s="263">
        <v>44910</v>
      </c>
      <c r="AC184" s="265">
        <v>13434</v>
      </c>
      <c r="AD184" s="263">
        <v>44910</v>
      </c>
      <c r="AE184" s="263">
        <v>45059</v>
      </c>
      <c r="AF184" s="260" t="s">
        <v>209</v>
      </c>
      <c r="AG184" s="260" t="s">
        <v>210</v>
      </c>
      <c r="AH184" s="260" t="s">
        <v>469</v>
      </c>
      <c r="AI184" s="264">
        <v>420249.71</v>
      </c>
      <c r="AJ184" s="264">
        <v>60000</v>
      </c>
      <c r="AK184" s="264">
        <f>AI184+AJ184</f>
        <v>480249.71</v>
      </c>
      <c r="AL184" s="33"/>
      <c r="AM184" s="33"/>
      <c r="AN184" s="5"/>
      <c r="AO184" s="33"/>
      <c r="AP184" s="33"/>
      <c r="AQ184" s="5"/>
      <c r="AR184" s="5"/>
      <c r="AS184" s="33"/>
      <c r="AT184" s="33"/>
      <c r="AU184" s="29"/>
      <c r="AV184" s="33"/>
      <c r="AW184" s="8"/>
      <c r="AX184" s="8"/>
      <c r="AY184" s="33"/>
      <c r="AZ184" s="33"/>
      <c r="BA184" s="8"/>
      <c r="BB184" s="8"/>
      <c r="BC184" s="5"/>
      <c r="BD184" s="33"/>
      <c r="BE184" s="8"/>
      <c r="BF184" s="8"/>
      <c r="BG184" s="33"/>
      <c r="BH184" s="8"/>
      <c r="BI184" s="178">
        <v>0</v>
      </c>
      <c r="BJ184" s="204">
        <v>473941.14</v>
      </c>
      <c r="BK184" s="204">
        <v>43960.34</v>
      </c>
      <c r="BL184" s="179">
        <f t="shared" si="15"/>
        <v>517901.48</v>
      </c>
      <c r="BM184" s="3"/>
      <c r="BN184" s="3"/>
      <c r="BO184" s="3"/>
      <c r="BP184" s="3"/>
      <c r="BQ184" s="3"/>
      <c r="BR184" s="3"/>
      <c r="BS184" s="3"/>
      <c r="BT184" s="260"/>
      <c r="BU184" s="260"/>
      <c r="BV184" s="260"/>
      <c r="BW184" s="18"/>
      <c r="BX184" s="18"/>
      <c r="BY184" s="3"/>
      <c r="BZ184" s="185"/>
      <c r="CA184" s="185"/>
      <c r="CB184" s="185"/>
      <c r="CC184" s="185"/>
      <c r="CD184" s="185"/>
      <c r="CE184" s="185"/>
    </row>
    <row r="185" spans="1:83" ht="25.5" x14ac:dyDescent="0.25">
      <c r="A185" s="260"/>
      <c r="B185" s="260"/>
      <c r="C185" s="260"/>
      <c r="D185" s="260"/>
      <c r="E185" s="260"/>
      <c r="F185" s="260"/>
      <c r="G185" s="260"/>
      <c r="H185" s="260"/>
      <c r="I185" s="260"/>
      <c r="J185" s="260"/>
      <c r="K185" s="260"/>
      <c r="L185" s="260"/>
      <c r="M185" s="260"/>
      <c r="N185" s="260"/>
      <c r="O185" s="260"/>
      <c r="P185" s="260"/>
      <c r="Q185" s="260"/>
      <c r="R185" s="260"/>
      <c r="S185" s="260"/>
      <c r="T185" s="260"/>
      <c r="U185" s="260"/>
      <c r="V185" s="260"/>
      <c r="W185" s="260"/>
      <c r="X185" s="264"/>
      <c r="Y185" s="260"/>
      <c r="Z185" s="260"/>
      <c r="AA185" s="260"/>
      <c r="AB185" s="263"/>
      <c r="AC185" s="260"/>
      <c r="AD185" s="263"/>
      <c r="AE185" s="263"/>
      <c r="AF185" s="260"/>
      <c r="AG185" s="260"/>
      <c r="AH185" s="260"/>
      <c r="AI185" s="264"/>
      <c r="AJ185" s="264"/>
      <c r="AK185" s="264"/>
      <c r="AL185" s="33" t="s">
        <v>258</v>
      </c>
      <c r="AM185" s="33" t="s">
        <v>470</v>
      </c>
      <c r="AN185" s="5">
        <v>45057</v>
      </c>
      <c r="AO185" s="33">
        <v>13534</v>
      </c>
      <c r="AP185" s="33" t="s">
        <v>212</v>
      </c>
      <c r="AQ185" s="5">
        <v>45060</v>
      </c>
      <c r="AR185" s="5">
        <v>45209</v>
      </c>
      <c r="AS185" s="33"/>
      <c r="AT185" s="33"/>
      <c r="AU185" s="29"/>
      <c r="AV185" s="33"/>
      <c r="AW185" s="8"/>
      <c r="AX185" s="8"/>
      <c r="AY185" s="33"/>
      <c r="AZ185" s="33"/>
      <c r="BA185" s="8"/>
      <c r="BB185" s="8"/>
      <c r="BC185" s="5"/>
      <c r="BD185" s="33"/>
      <c r="BE185" s="8"/>
      <c r="BF185" s="8"/>
      <c r="BG185" s="33"/>
      <c r="BH185" s="8"/>
      <c r="BI185" s="178">
        <f t="shared" ref="BI185:BI190" si="20">$AK$184+AW185-AX185</f>
        <v>480249.71</v>
      </c>
      <c r="BJ185" s="204"/>
      <c r="BK185" s="204"/>
      <c r="BL185" s="179">
        <f t="shared" si="15"/>
        <v>0</v>
      </c>
      <c r="BM185" s="3"/>
      <c r="BN185" s="3"/>
      <c r="BO185" s="3"/>
      <c r="BP185" s="3"/>
      <c r="BQ185" s="3"/>
      <c r="BR185" s="3"/>
      <c r="BS185" s="3"/>
      <c r="BT185" s="260"/>
      <c r="BU185" s="260"/>
      <c r="BV185" s="260"/>
      <c r="BW185" s="18"/>
      <c r="BX185" s="18"/>
      <c r="BY185" s="3"/>
      <c r="BZ185" s="185"/>
      <c r="CA185" s="185"/>
      <c r="CB185" s="185"/>
      <c r="CC185" s="185"/>
      <c r="CD185" s="185"/>
      <c r="CE185" s="185"/>
    </row>
    <row r="186" spans="1:83" ht="25.5" x14ac:dyDescent="0.25">
      <c r="A186" s="260"/>
      <c r="B186" s="260"/>
      <c r="C186" s="260"/>
      <c r="D186" s="260"/>
      <c r="E186" s="260"/>
      <c r="F186" s="260"/>
      <c r="G186" s="260"/>
      <c r="H186" s="260"/>
      <c r="I186" s="260"/>
      <c r="J186" s="260"/>
      <c r="K186" s="260"/>
      <c r="L186" s="260"/>
      <c r="M186" s="260"/>
      <c r="N186" s="260"/>
      <c r="O186" s="260"/>
      <c r="P186" s="260"/>
      <c r="Q186" s="260"/>
      <c r="R186" s="260"/>
      <c r="S186" s="260"/>
      <c r="T186" s="260"/>
      <c r="U186" s="260"/>
      <c r="V186" s="260"/>
      <c r="W186" s="260"/>
      <c r="X186" s="264"/>
      <c r="Y186" s="260"/>
      <c r="Z186" s="260"/>
      <c r="AA186" s="260"/>
      <c r="AB186" s="263"/>
      <c r="AC186" s="260"/>
      <c r="AD186" s="263"/>
      <c r="AE186" s="263"/>
      <c r="AF186" s="260"/>
      <c r="AG186" s="260"/>
      <c r="AH186" s="260"/>
      <c r="AI186" s="264"/>
      <c r="AJ186" s="264"/>
      <c r="AK186" s="264"/>
      <c r="AL186" s="33" t="s">
        <v>258</v>
      </c>
      <c r="AM186" s="33" t="s">
        <v>471</v>
      </c>
      <c r="AN186" s="5">
        <v>45152</v>
      </c>
      <c r="AO186" s="33">
        <v>13630</v>
      </c>
      <c r="AP186" s="33" t="s">
        <v>212</v>
      </c>
      <c r="AQ186" s="5"/>
      <c r="AR186" s="5"/>
      <c r="AS186" s="33"/>
      <c r="AT186" s="33"/>
      <c r="AU186" s="29"/>
      <c r="AV186" s="33"/>
      <c r="AW186" s="8"/>
      <c r="AX186" s="8"/>
      <c r="AY186" s="33"/>
      <c r="AZ186" s="33"/>
      <c r="BA186" s="8"/>
      <c r="BB186" s="8"/>
      <c r="BC186" s="5"/>
      <c r="BD186" s="33"/>
      <c r="BE186" s="8"/>
      <c r="BF186" s="8"/>
      <c r="BG186" s="33"/>
      <c r="BH186" s="8"/>
      <c r="BI186" s="178">
        <f t="shared" si="20"/>
        <v>480249.71</v>
      </c>
      <c r="BJ186" s="204"/>
      <c r="BK186" s="204"/>
      <c r="BL186" s="179">
        <f t="shared" si="15"/>
        <v>0</v>
      </c>
      <c r="BM186" s="3"/>
      <c r="BN186" s="3"/>
      <c r="BO186" s="2">
        <v>45168</v>
      </c>
      <c r="BP186" s="18">
        <v>45207</v>
      </c>
      <c r="BQ186" s="3"/>
      <c r="BR186" s="3"/>
      <c r="BS186" s="3"/>
      <c r="BT186" s="260"/>
      <c r="BU186" s="260"/>
      <c r="BV186" s="260"/>
      <c r="BW186" s="18"/>
      <c r="BX186" s="18"/>
      <c r="BY186" s="3"/>
      <c r="BZ186" s="185"/>
      <c r="CA186" s="185"/>
      <c r="CB186" s="185"/>
      <c r="CC186" s="185"/>
      <c r="CD186" s="185"/>
      <c r="CE186" s="185"/>
    </row>
    <row r="187" spans="1:83" ht="25.5" x14ac:dyDescent="0.25">
      <c r="A187" s="260"/>
      <c r="B187" s="260"/>
      <c r="C187" s="260"/>
      <c r="D187" s="260"/>
      <c r="E187" s="260"/>
      <c r="F187" s="260"/>
      <c r="G187" s="260"/>
      <c r="H187" s="260"/>
      <c r="I187" s="260"/>
      <c r="J187" s="260"/>
      <c r="K187" s="260"/>
      <c r="L187" s="260"/>
      <c r="M187" s="260"/>
      <c r="N187" s="260"/>
      <c r="O187" s="260"/>
      <c r="P187" s="260"/>
      <c r="Q187" s="260"/>
      <c r="R187" s="260"/>
      <c r="S187" s="260"/>
      <c r="T187" s="260"/>
      <c r="U187" s="260"/>
      <c r="V187" s="260"/>
      <c r="W187" s="260"/>
      <c r="X187" s="264"/>
      <c r="Y187" s="260"/>
      <c r="Z187" s="260"/>
      <c r="AA187" s="260"/>
      <c r="AB187" s="263"/>
      <c r="AC187" s="260"/>
      <c r="AD187" s="263"/>
      <c r="AE187" s="263"/>
      <c r="AF187" s="260"/>
      <c r="AG187" s="260"/>
      <c r="AH187" s="260"/>
      <c r="AI187" s="264"/>
      <c r="AJ187" s="264"/>
      <c r="AK187" s="264"/>
      <c r="AL187" s="33" t="s">
        <v>247</v>
      </c>
      <c r="AM187" s="33" t="s">
        <v>472</v>
      </c>
      <c r="AN187" s="5">
        <v>45201</v>
      </c>
      <c r="AO187" s="33">
        <v>13630</v>
      </c>
      <c r="AP187" s="33" t="s">
        <v>212</v>
      </c>
      <c r="AQ187" s="5">
        <v>45210</v>
      </c>
      <c r="AR187" s="5">
        <v>45249</v>
      </c>
      <c r="AS187" s="33"/>
      <c r="AT187" s="33"/>
      <c r="AU187" s="29"/>
      <c r="AV187" s="33"/>
      <c r="AW187" s="8"/>
      <c r="AX187" s="8"/>
      <c r="AY187" s="33"/>
      <c r="AZ187" s="33"/>
      <c r="BA187" s="8"/>
      <c r="BB187" s="8"/>
      <c r="BC187" s="5"/>
      <c r="BD187" s="33"/>
      <c r="BE187" s="8"/>
      <c r="BF187" s="8"/>
      <c r="BG187" s="33"/>
      <c r="BH187" s="8"/>
      <c r="BI187" s="178">
        <f t="shared" si="20"/>
        <v>480249.71</v>
      </c>
      <c r="BJ187" s="204"/>
      <c r="BK187" s="204"/>
      <c r="BL187" s="179">
        <f t="shared" si="15"/>
        <v>0</v>
      </c>
      <c r="BM187" s="3"/>
      <c r="BN187" s="3"/>
      <c r="BO187" s="2">
        <v>45208</v>
      </c>
      <c r="BP187" s="18">
        <v>45247</v>
      </c>
      <c r="BQ187" s="3"/>
      <c r="BR187" s="3"/>
      <c r="BS187" s="3"/>
      <c r="BT187" s="260"/>
      <c r="BU187" s="260"/>
      <c r="BV187" s="260"/>
      <c r="BW187" s="18"/>
      <c r="BX187" s="18"/>
      <c r="BY187" s="3"/>
      <c r="BZ187" s="185"/>
      <c r="CA187" s="185"/>
      <c r="CB187" s="185"/>
      <c r="CC187" s="185"/>
      <c r="CD187" s="185"/>
      <c r="CE187" s="185"/>
    </row>
    <row r="188" spans="1:83" ht="25.5" x14ac:dyDescent="0.25">
      <c r="A188" s="260"/>
      <c r="B188" s="260"/>
      <c r="C188" s="260"/>
      <c r="D188" s="260"/>
      <c r="E188" s="260"/>
      <c r="F188" s="260"/>
      <c r="G188" s="260"/>
      <c r="H188" s="260"/>
      <c r="I188" s="260"/>
      <c r="J188" s="260"/>
      <c r="K188" s="260"/>
      <c r="L188" s="260"/>
      <c r="M188" s="260"/>
      <c r="N188" s="260"/>
      <c r="O188" s="260"/>
      <c r="P188" s="260"/>
      <c r="Q188" s="260"/>
      <c r="R188" s="260"/>
      <c r="S188" s="260"/>
      <c r="T188" s="260"/>
      <c r="U188" s="260"/>
      <c r="V188" s="260"/>
      <c r="W188" s="260"/>
      <c r="X188" s="264"/>
      <c r="Y188" s="260"/>
      <c r="Z188" s="260"/>
      <c r="AA188" s="260"/>
      <c r="AB188" s="263"/>
      <c r="AC188" s="260"/>
      <c r="AD188" s="263"/>
      <c r="AE188" s="263"/>
      <c r="AF188" s="260"/>
      <c r="AG188" s="260"/>
      <c r="AH188" s="260"/>
      <c r="AI188" s="264"/>
      <c r="AJ188" s="264"/>
      <c r="AK188" s="264"/>
      <c r="AL188" s="33" t="s">
        <v>247</v>
      </c>
      <c r="AM188" s="33" t="s">
        <v>473</v>
      </c>
      <c r="AN188" s="5">
        <v>45238</v>
      </c>
      <c r="AO188" s="33">
        <v>13653</v>
      </c>
      <c r="AP188" s="33" t="s">
        <v>212</v>
      </c>
      <c r="AQ188" s="5">
        <v>45250</v>
      </c>
      <c r="AR188" s="5">
        <v>45290</v>
      </c>
      <c r="AS188" s="33"/>
      <c r="AT188" s="33"/>
      <c r="AU188" s="29"/>
      <c r="AV188" s="33"/>
      <c r="AW188" s="8"/>
      <c r="AX188" s="8"/>
      <c r="AY188" s="33"/>
      <c r="AZ188" s="33"/>
      <c r="BA188" s="8"/>
      <c r="BB188" s="8"/>
      <c r="BC188" s="5"/>
      <c r="BD188" s="33"/>
      <c r="BE188" s="8"/>
      <c r="BF188" s="8"/>
      <c r="BG188" s="33"/>
      <c r="BH188" s="8"/>
      <c r="BI188" s="178">
        <f t="shared" si="20"/>
        <v>480249.71</v>
      </c>
      <c r="BJ188" s="204"/>
      <c r="BK188" s="204"/>
      <c r="BL188" s="179">
        <f t="shared" si="15"/>
        <v>0</v>
      </c>
      <c r="BM188" s="3"/>
      <c r="BN188" s="3"/>
      <c r="BO188" s="2">
        <v>45248</v>
      </c>
      <c r="BP188" s="18">
        <v>45287</v>
      </c>
      <c r="BQ188" s="3"/>
      <c r="BR188" s="3"/>
      <c r="BS188" s="3"/>
      <c r="BT188" s="260"/>
      <c r="BU188" s="260"/>
      <c r="BV188" s="260"/>
      <c r="BW188" s="18"/>
      <c r="BX188" s="18"/>
      <c r="BY188" s="3"/>
      <c r="BZ188" s="185"/>
      <c r="CA188" s="185"/>
      <c r="CB188" s="185"/>
      <c r="CC188" s="185"/>
      <c r="CD188" s="185"/>
      <c r="CE188" s="185"/>
    </row>
    <row r="189" spans="1:83" ht="25.5" x14ac:dyDescent="0.25">
      <c r="A189" s="260"/>
      <c r="B189" s="260"/>
      <c r="C189" s="260"/>
      <c r="D189" s="260"/>
      <c r="E189" s="260"/>
      <c r="F189" s="260"/>
      <c r="G189" s="260"/>
      <c r="H189" s="260"/>
      <c r="I189" s="260"/>
      <c r="J189" s="260"/>
      <c r="K189" s="260"/>
      <c r="L189" s="260"/>
      <c r="M189" s="260"/>
      <c r="N189" s="260"/>
      <c r="O189" s="260"/>
      <c r="P189" s="260"/>
      <c r="Q189" s="260"/>
      <c r="R189" s="260"/>
      <c r="S189" s="260"/>
      <c r="T189" s="260"/>
      <c r="U189" s="260"/>
      <c r="V189" s="260"/>
      <c r="W189" s="260"/>
      <c r="X189" s="264"/>
      <c r="Y189" s="260"/>
      <c r="Z189" s="260"/>
      <c r="AA189" s="260"/>
      <c r="AB189" s="263"/>
      <c r="AC189" s="260"/>
      <c r="AD189" s="263"/>
      <c r="AE189" s="263"/>
      <c r="AF189" s="260"/>
      <c r="AG189" s="260"/>
      <c r="AH189" s="260"/>
      <c r="AI189" s="264"/>
      <c r="AJ189" s="264"/>
      <c r="AK189" s="264"/>
      <c r="AL189" s="33" t="s">
        <v>247</v>
      </c>
      <c r="AM189" s="33" t="s">
        <v>474</v>
      </c>
      <c r="AN189" s="5">
        <v>45268</v>
      </c>
      <c r="AO189" s="33">
        <v>13672</v>
      </c>
      <c r="AP189" s="33" t="s">
        <v>212</v>
      </c>
      <c r="AQ189" s="5">
        <v>45291</v>
      </c>
      <c r="AR189" s="5">
        <v>45380</v>
      </c>
      <c r="AS189" s="33"/>
      <c r="AT189" s="33"/>
      <c r="AU189" s="29"/>
      <c r="AV189" s="33"/>
      <c r="AW189" s="8"/>
      <c r="AX189" s="8"/>
      <c r="AY189" s="33"/>
      <c r="AZ189" s="33"/>
      <c r="BA189" s="8"/>
      <c r="BB189" s="8"/>
      <c r="BC189" s="5"/>
      <c r="BD189" s="33"/>
      <c r="BE189" s="8"/>
      <c r="BF189" s="8"/>
      <c r="BG189" s="33"/>
      <c r="BH189" s="8"/>
      <c r="BI189" s="178">
        <f t="shared" si="20"/>
        <v>480249.71</v>
      </c>
      <c r="BJ189" s="204"/>
      <c r="BK189" s="204"/>
      <c r="BL189" s="179">
        <f t="shared" si="15"/>
        <v>0</v>
      </c>
      <c r="BM189" s="3"/>
      <c r="BN189" s="3"/>
      <c r="BO189" s="2">
        <v>45288</v>
      </c>
      <c r="BP189" s="18">
        <v>45380</v>
      </c>
      <c r="BQ189" s="3"/>
      <c r="BR189" s="3"/>
      <c r="BS189" s="3"/>
      <c r="BT189" s="260"/>
      <c r="BU189" s="260"/>
      <c r="BV189" s="260"/>
      <c r="BW189" s="18"/>
      <c r="BX189" s="18"/>
      <c r="BY189" s="3"/>
      <c r="BZ189" s="185"/>
      <c r="CA189" s="185"/>
      <c r="CB189" s="185"/>
      <c r="CC189" s="185"/>
      <c r="CD189" s="185"/>
      <c r="CE189" s="185"/>
    </row>
    <row r="190" spans="1:83" ht="25.5" x14ac:dyDescent="0.25">
      <c r="A190" s="260"/>
      <c r="B190" s="260"/>
      <c r="C190" s="260"/>
      <c r="D190" s="260"/>
      <c r="E190" s="260"/>
      <c r="F190" s="260"/>
      <c r="G190" s="260"/>
      <c r="H190" s="260"/>
      <c r="I190" s="260"/>
      <c r="J190" s="260"/>
      <c r="K190" s="260"/>
      <c r="L190" s="260"/>
      <c r="M190" s="260"/>
      <c r="N190" s="260"/>
      <c r="O190" s="260"/>
      <c r="P190" s="260"/>
      <c r="Q190" s="260"/>
      <c r="R190" s="260"/>
      <c r="S190" s="260"/>
      <c r="T190" s="260"/>
      <c r="U190" s="260"/>
      <c r="V190" s="260"/>
      <c r="W190" s="260"/>
      <c r="X190" s="264"/>
      <c r="Y190" s="260"/>
      <c r="Z190" s="260"/>
      <c r="AA190" s="260"/>
      <c r="AB190" s="263"/>
      <c r="AC190" s="260"/>
      <c r="AD190" s="263"/>
      <c r="AE190" s="263"/>
      <c r="AF190" s="260"/>
      <c r="AG190" s="260"/>
      <c r="AH190" s="260"/>
      <c r="AI190" s="264"/>
      <c r="AJ190" s="264"/>
      <c r="AK190" s="264"/>
      <c r="AL190" s="33" t="s">
        <v>247</v>
      </c>
      <c r="AM190" s="33" t="s">
        <v>475</v>
      </c>
      <c r="AN190" s="5">
        <v>45268</v>
      </c>
      <c r="AO190" s="33">
        <v>13672</v>
      </c>
      <c r="AP190" s="33" t="s">
        <v>212</v>
      </c>
      <c r="AQ190" s="5">
        <v>45381</v>
      </c>
      <c r="AR190" s="5">
        <v>45470</v>
      </c>
      <c r="AS190" s="33"/>
      <c r="AT190" s="33"/>
      <c r="AU190" s="29"/>
      <c r="AV190" s="33"/>
      <c r="AW190" s="8"/>
      <c r="AX190" s="8"/>
      <c r="AY190" s="33"/>
      <c r="AZ190" s="33"/>
      <c r="BA190" s="8"/>
      <c r="BB190" s="8"/>
      <c r="BC190" s="5"/>
      <c r="BD190" s="33"/>
      <c r="BE190" s="8"/>
      <c r="BF190" s="8"/>
      <c r="BG190" s="33"/>
      <c r="BH190" s="8"/>
      <c r="BI190" s="178">
        <f t="shared" si="20"/>
        <v>480249.71</v>
      </c>
      <c r="BJ190" s="204"/>
      <c r="BK190" s="204"/>
      <c r="BL190" s="179">
        <f t="shared" si="15"/>
        <v>0</v>
      </c>
      <c r="BM190" s="3"/>
      <c r="BN190" s="3"/>
      <c r="BO190" s="3"/>
      <c r="BP190" s="3"/>
      <c r="BQ190" s="3"/>
      <c r="BR190" s="3"/>
      <c r="BS190" s="3"/>
      <c r="BT190" s="260"/>
      <c r="BU190" s="260"/>
      <c r="BV190" s="260"/>
      <c r="BW190" s="18"/>
      <c r="BX190" s="18"/>
      <c r="BY190" s="3"/>
      <c r="BZ190" s="185"/>
      <c r="CA190" s="185"/>
      <c r="CB190" s="185"/>
      <c r="CC190" s="185"/>
      <c r="CD190" s="185"/>
      <c r="CE190" s="185"/>
    </row>
    <row r="191" spans="1:83" x14ac:dyDescent="0.25">
      <c r="A191" s="260">
        <v>18</v>
      </c>
      <c r="B191" s="260" t="s">
        <v>476</v>
      </c>
      <c r="C191" s="260" t="s">
        <v>477</v>
      </c>
      <c r="D191" s="260" t="s">
        <v>218</v>
      </c>
      <c r="E191" s="260" t="s">
        <v>204</v>
      </c>
      <c r="F191" s="260" t="s">
        <v>478</v>
      </c>
      <c r="G191" s="260">
        <v>13044</v>
      </c>
      <c r="H191" s="260"/>
      <c r="I191" s="260"/>
      <c r="J191" s="260"/>
      <c r="K191" s="260"/>
      <c r="L191" s="260"/>
      <c r="M191" s="260"/>
      <c r="N191" s="260"/>
      <c r="O191" s="260"/>
      <c r="P191" s="260"/>
      <c r="Q191" s="260"/>
      <c r="R191" s="260"/>
      <c r="S191" s="260"/>
      <c r="T191" s="260"/>
      <c r="U191" s="260"/>
      <c r="V191" s="260"/>
      <c r="W191" s="260"/>
      <c r="X191" s="264"/>
      <c r="Y191" s="260" t="s">
        <v>479</v>
      </c>
      <c r="Z191" s="260" t="s">
        <v>480</v>
      </c>
      <c r="AA191" s="260" t="s">
        <v>481</v>
      </c>
      <c r="AB191" s="263">
        <v>44914</v>
      </c>
      <c r="AC191" s="265">
        <v>13446</v>
      </c>
      <c r="AD191" s="263">
        <v>44914</v>
      </c>
      <c r="AE191" s="263">
        <v>45063</v>
      </c>
      <c r="AF191" s="260" t="s">
        <v>209</v>
      </c>
      <c r="AG191" s="260" t="s">
        <v>210</v>
      </c>
      <c r="AH191" s="260" t="s">
        <v>482</v>
      </c>
      <c r="AI191" s="264">
        <v>362117.46</v>
      </c>
      <c r="AJ191" s="264">
        <v>125000</v>
      </c>
      <c r="AK191" s="264">
        <f>AI191+AJ191</f>
        <v>487117.46</v>
      </c>
      <c r="AL191" s="33"/>
      <c r="AM191" s="33"/>
      <c r="AN191" s="5"/>
      <c r="AO191" s="33"/>
      <c r="AP191" s="33"/>
      <c r="AQ191" s="5"/>
      <c r="AR191" s="5"/>
      <c r="AS191" s="33"/>
      <c r="AT191" s="33"/>
      <c r="AU191" s="29"/>
      <c r="AV191" s="33"/>
      <c r="AW191" s="8"/>
      <c r="AX191" s="8"/>
      <c r="AY191" s="33"/>
      <c r="AZ191" s="33"/>
      <c r="BA191" s="8"/>
      <c r="BB191" s="8"/>
      <c r="BC191" s="5"/>
      <c r="BD191" s="33"/>
      <c r="BE191" s="8"/>
      <c r="BF191" s="8"/>
      <c r="BG191" s="33"/>
      <c r="BH191" s="8"/>
      <c r="BI191" s="178">
        <v>0</v>
      </c>
      <c r="BJ191" s="204">
        <v>314793.31</v>
      </c>
      <c r="BK191" s="204">
        <v>35102.5</v>
      </c>
      <c r="BL191" s="179">
        <f t="shared" si="15"/>
        <v>349895.81</v>
      </c>
      <c r="BM191" s="3"/>
      <c r="BN191" s="3"/>
      <c r="BO191" s="3"/>
      <c r="BP191" s="3"/>
      <c r="BQ191" s="3"/>
      <c r="BR191" s="3"/>
      <c r="BS191" s="3"/>
      <c r="BT191" s="260"/>
      <c r="BU191" s="260"/>
      <c r="BV191" s="260"/>
      <c r="BW191" s="18"/>
      <c r="BX191" s="18"/>
      <c r="BY191" s="3"/>
      <c r="BZ191" s="185"/>
      <c r="CA191" s="185"/>
      <c r="CB191" s="185"/>
      <c r="CC191" s="185"/>
      <c r="CD191" s="185"/>
      <c r="CE191" s="185"/>
    </row>
    <row r="192" spans="1:83" ht="25.5" x14ac:dyDescent="0.25">
      <c r="A192" s="260"/>
      <c r="B192" s="260"/>
      <c r="C192" s="260"/>
      <c r="D192" s="260"/>
      <c r="E192" s="260"/>
      <c r="F192" s="260"/>
      <c r="G192" s="260"/>
      <c r="H192" s="260"/>
      <c r="I192" s="260"/>
      <c r="J192" s="260"/>
      <c r="K192" s="260"/>
      <c r="L192" s="260"/>
      <c r="M192" s="260"/>
      <c r="N192" s="260"/>
      <c r="O192" s="260"/>
      <c r="P192" s="260"/>
      <c r="Q192" s="260"/>
      <c r="R192" s="260"/>
      <c r="S192" s="260"/>
      <c r="T192" s="260"/>
      <c r="U192" s="260"/>
      <c r="V192" s="260"/>
      <c r="W192" s="260"/>
      <c r="X192" s="264"/>
      <c r="Y192" s="260"/>
      <c r="Z192" s="260"/>
      <c r="AA192" s="260"/>
      <c r="AB192" s="260"/>
      <c r="AC192" s="260"/>
      <c r="AD192" s="260"/>
      <c r="AE192" s="260"/>
      <c r="AF192" s="260"/>
      <c r="AG192" s="260"/>
      <c r="AH192" s="260"/>
      <c r="AI192" s="264"/>
      <c r="AJ192" s="264"/>
      <c r="AK192" s="264"/>
      <c r="AL192" s="33" t="s">
        <v>258</v>
      </c>
      <c r="AM192" s="33" t="s">
        <v>483</v>
      </c>
      <c r="AN192" s="5">
        <v>45058</v>
      </c>
      <c r="AO192" s="33">
        <v>13353</v>
      </c>
      <c r="AP192" s="33" t="s">
        <v>212</v>
      </c>
      <c r="AQ192" s="5">
        <v>45064</v>
      </c>
      <c r="AR192" s="5">
        <v>45213</v>
      </c>
      <c r="AS192" s="33"/>
      <c r="AT192" s="33"/>
      <c r="AU192" s="29"/>
      <c r="AV192" s="33"/>
      <c r="AW192" s="8"/>
      <c r="AX192" s="8"/>
      <c r="AY192" s="33"/>
      <c r="AZ192" s="33"/>
      <c r="BA192" s="8"/>
      <c r="BB192" s="8"/>
      <c r="BC192" s="5"/>
      <c r="BD192" s="33"/>
      <c r="BE192" s="8"/>
      <c r="BF192" s="8"/>
      <c r="BG192" s="33"/>
      <c r="BH192" s="8"/>
      <c r="BI192" s="178">
        <f t="shared" ref="BI192:BI197" si="21">$AK$191+AW192-AX192</f>
        <v>487117.46</v>
      </c>
      <c r="BJ192" s="204"/>
      <c r="BK192" s="204"/>
      <c r="BL192" s="179">
        <f t="shared" si="15"/>
        <v>0</v>
      </c>
      <c r="BM192" s="3"/>
      <c r="BN192" s="3"/>
      <c r="BO192" s="18"/>
      <c r="BP192" s="18"/>
      <c r="BQ192" s="3"/>
      <c r="BR192" s="3"/>
      <c r="BS192" s="3"/>
      <c r="BT192" s="260"/>
      <c r="BU192" s="260"/>
      <c r="BV192" s="260"/>
      <c r="BW192" s="18"/>
      <c r="BX192" s="18"/>
      <c r="BY192" s="3"/>
      <c r="BZ192" s="185"/>
      <c r="CA192" s="185"/>
      <c r="CB192" s="185"/>
      <c r="CC192" s="185"/>
      <c r="CD192" s="185"/>
      <c r="CE192" s="185"/>
    </row>
    <row r="193" spans="1:83" ht="25.5" x14ac:dyDescent="0.25">
      <c r="A193" s="260"/>
      <c r="B193" s="260"/>
      <c r="C193" s="260"/>
      <c r="D193" s="260"/>
      <c r="E193" s="260"/>
      <c r="F193" s="260"/>
      <c r="G193" s="260"/>
      <c r="H193" s="260"/>
      <c r="I193" s="260"/>
      <c r="J193" s="260"/>
      <c r="K193" s="260"/>
      <c r="L193" s="260"/>
      <c r="M193" s="260"/>
      <c r="N193" s="260"/>
      <c r="O193" s="260"/>
      <c r="P193" s="260"/>
      <c r="Q193" s="260"/>
      <c r="R193" s="260"/>
      <c r="S193" s="260"/>
      <c r="T193" s="260"/>
      <c r="U193" s="260"/>
      <c r="V193" s="260"/>
      <c r="W193" s="260"/>
      <c r="X193" s="264"/>
      <c r="Y193" s="260"/>
      <c r="Z193" s="260"/>
      <c r="AA193" s="260"/>
      <c r="AB193" s="260"/>
      <c r="AC193" s="260"/>
      <c r="AD193" s="260"/>
      <c r="AE193" s="260"/>
      <c r="AF193" s="260"/>
      <c r="AG193" s="260"/>
      <c r="AH193" s="260"/>
      <c r="AI193" s="264"/>
      <c r="AJ193" s="264"/>
      <c r="AK193" s="264"/>
      <c r="AL193" s="33" t="s">
        <v>258</v>
      </c>
      <c r="AM193" s="33" t="s">
        <v>484</v>
      </c>
      <c r="AN193" s="5">
        <v>45161</v>
      </c>
      <c r="AO193" s="33">
        <v>13605</v>
      </c>
      <c r="AP193" s="33" t="s">
        <v>212</v>
      </c>
      <c r="AQ193" s="5"/>
      <c r="AR193" s="5"/>
      <c r="AS193" s="33"/>
      <c r="AT193" s="33"/>
      <c r="AU193" s="29"/>
      <c r="AV193" s="33"/>
      <c r="AW193" s="8"/>
      <c r="AX193" s="8"/>
      <c r="AY193" s="33"/>
      <c r="AZ193" s="33"/>
      <c r="BA193" s="8"/>
      <c r="BB193" s="8"/>
      <c r="BC193" s="5"/>
      <c r="BD193" s="33"/>
      <c r="BE193" s="8"/>
      <c r="BF193" s="8"/>
      <c r="BG193" s="33"/>
      <c r="BH193" s="8"/>
      <c r="BI193" s="178">
        <f t="shared" si="21"/>
        <v>487117.46</v>
      </c>
      <c r="BJ193" s="204"/>
      <c r="BK193" s="204"/>
      <c r="BL193" s="179">
        <f t="shared" si="15"/>
        <v>0</v>
      </c>
      <c r="BM193" s="3"/>
      <c r="BN193" s="3"/>
      <c r="BO193" s="18">
        <v>45168</v>
      </c>
      <c r="BP193" s="18">
        <v>45197</v>
      </c>
      <c r="BQ193" s="3"/>
      <c r="BR193" s="3"/>
      <c r="BS193" s="3"/>
      <c r="BT193" s="260"/>
      <c r="BU193" s="260"/>
      <c r="BV193" s="260"/>
      <c r="BW193" s="18"/>
      <c r="BX193" s="18"/>
      <c r="BY193" s="3"/>
      <c r="BZ193" s="185"/>
      <c r="CA193" s="185"/>
      <c r="CB193" s="185"/>
      <c r="CC193" s="185"/>
      <c r="CD193" s="185"/>
      <c r="CE193" s="185"/>
    </row>
    <row r="194" spans="1:83" ht="25.5" x14ac:dyDescent="0.25">
      <c r="A194" s="260"/>
      <c r="B194" s="260"/>
      <c r="C194" s="260"/>
      <c r="D194" s="260"/>
      <c r="E194" s="260"/>
      <c r="F194" s="260"/>
      <c r="G194" s="260"/>
      <c r="H194" s="260"/>
      <c r="I194" s="260"/>
      <c r="J194" s="260"/>
      <c r="K194" s="260"/>
      <c r="L194" s="260"/>
      <c r="M194" s="260"/>
      <c r="N194" s="260"/>
      <c r="O194" s="260"/>
      <c r="P194" s="260"/>
      <c r="Q194" s="260"/>
      <c r="R194" s="260"/>
      <c r="S194" s="260"/>
      <c r="T194" s="260"/>
      <c r="U194" s="260"/>
      <c r="V194" s="260"/>
      <c r="W194" s="260"/>
      <c r="X194" s="264"/>
      <c r="Y194" s="260"/>
      <c r="Z194" s="260"/>
      <c r="AA194" s="260"/>
      <c r="AB194" s="260"/>
      <c r="AC194" s="260"/>
      <c r="AD194" s="260"/>
      <c r="AE194" s="260"/>
      <c r="AF194" s="260"/>
      <c r="AG194" s="260"/>
      <c r="AH194" s="260"/>
      <c r="AI194" s="264"/>
      <c r="AJ194" s="264"/>
      <c r="AK194" s="264"/>
      <c r="AL194" s="33" t="s">
        <v>247</v>
      </c>
      <c r="AM194" s="33" t="s">
        <v>485</v>
      </c>
      <c r="AN194" s="5">
        <v>45196</v>
      </c>
      <c r="AO194" s="33">
        <v>13633</v>
      </c>
      <c r="AP194" s="33" t="s">
        <v>212</v>
      </c>
      <c r="AQ194" s="5">
        <v>45214</v>
      </c>
      <c r="AR194" s="5" t="s">
        <v>490</v>
      </c>
      <c r="AS194" s="33"/>
      <c r="AT194" s="33"/>
      <c r="AU194" s="29"/>
      <c r="AV194" s="33"/>
      <c r="AW194" s="8"/>
      <c r="AX194" s="8"/>
      <c r="AY194" s="33"/>
      <c r="AZ194" s="33"/>
      <c r="BA194" s="8"/>
      <c r="BB194" s="8"/>
      <c r="BC194" s="5"/>
      <c r="BD194" s="33"/>
      <c r="BE194" s="8"/>
      <c r="BF194" s="8"/>
      <c r="BG194" s="33"/>
      <c r="BH194" s="8"/>
      <c r="BI194" s="178">
        <f t="shared" si="21"/>
        <v>487117.46</v>
      </c>
      <c r="BJ194" s="204"/>
      <c r="BK194" s="204"/>
      <c r="BL194" s="179">
        <f t="shared" si="15"/>
        <v>0</v>
      </c>
      <c r="BM194" s="3"/>
      <c r="BN194" s="3"/>
      <c r="BO194" s="18">
        <v>45198</v>
      </c>
      <c r="BP194" s="18">
        <v>45317</v>
      </c>
      <c r="BQ194" s="3"/>
      <c r="BR194" s="3"/>
      <c r="BS194" s="3"/>
      <c r="BT194" s="260"/>
      <c r="BU194" s="260"/>
      <c r="BV194" s="260"/>
      <c r="BW194" s="18"/>
      <c r="BX194" s="18"/>
      <c r="BY194" s="3"/>
      <c r="BZ194" s="185"/>
      <c r="CA194" s="185"/>
      <c r="CB194" s="185"/>
      <c r="CC194" s="185"/>
      <c r="CD194" s="185"/>
      <c r="CE194" s="185"/>
    </row>
    <row r="195" spans="1:83" ht="25.5" x14ac:dyDescent="0.25">
      <c r="A195" s="260"/>
      <c r="B195" s="260"/>
      <c r="C195" s="260"/>
      <c r="D195" s="260"/>
      <c r="E195" s="260"/>
      <c r="F195" s="260"/>
      <c r="G195" s="260"/>
      <c r="H195" s="260"/>
      <c r="I195" s="260"/>
      <c r="J195" s="260"/>
      <c r="K195" s="260"/>
      <c r="L195" s="260"/>
      <c r="M195" s="260"/>
      <c r="N195" s="260"/>
      <c r="O195" s="260"/>
      <c r="P195" s="260"/>
      <c r="Q195" s="260"/>
      <c r="R195" s="260"/>
      <c r="S195" s="260"/>
      <c r="T195" s="260"/>
      <c r="U195" s="260"/>
      <c r="V195" s="260"/>
      <c r="W195" s="260"/>
      <c r="X195" s="264"/>
      <c r="Y195" s="260"/>
      <c r="Z195" s="260"/>
      <c r="AA195" s="260"/>
      <c r="AB195" s="260"/>
      <c r="AC195" s="260"/>
      <c r="AD195" s="260"/>
      <c r="AE195" s="260"/>
      <c r="AF195" s="260"/>
      <c r="AG195" s="260"/>
      <c r="AH195" s="260"/>
      <c r="AI195" s="264"/>
      <c r="AJ195" s="264"/>
      <c r="AK195" s="264"/>
      <c r="AL195" s="33" t="s">
        <v>247</v>
      </c>
      <c r="AM195" s="33" t="s">
        <v>486</v>
      </c>
      <c r="AN195" s="5">
        <v>45287</v>
      </c>
      <c r="AO195" s="33">
        <v>13695</v>
      </c>
      <c r="AP195" s="33" t="s">
        <v>212</v>
      </c>
      <c r="AQ195" s="5">
        <v>45334</v>
      </c>
      <c r="AR195" s="5">
        <v>45483</v>
      </c>
      <c r="AS195" s="33"/>
      <c r="AT195" s="33"/>
      <c r="AU195" s="29"/>
      <c r="AV195" s="33"/>
      <c r="AW195" s="8"/>
      <c r="AX195" s="8"/>
      <c r="AY195" s="33"/>
      <c r="AZ195" s="33"/>
      <c r="BA195" s="8"/>
      <c r="BB195" s="8"/>
      <c r="BC195" s="5"/>
      <c r="BD195" s="33"/>
      <c r="BE195" s="8"/>
      <c r="BF195" s="8"/>
      <c r="BG195" s="33"/>
      <c r="BH195" s="8"/>
      <c r="BI195" s="178">
        <f t="shared" si="21"/>
        <v>487117.46</v>
      </c>
      <c r="BJ195" s="204"/>
      <c r="BK195" s="204"/>
      <c r="BL195" s="179">
        <f t="shared" si="15"/>
        <v>0</v>
      </c>
      <c r="BM195" s="3"/>
      <c r="BN195" s="3"/>
      <c r="BO195" s="18">
        <v>45318</v>
      </c>
      <c r="BP195" s="18">
        <v>45437</v>
      </c>
      <c r="BQ195" s="3"/>
      <c r="BR195" s="3"/>
      <c r="BS195" s="3"/>
      <c r="BT195" s="260"/>
      <c r="BU195" s="260"/>
      <c r="BV195" s="260"/>
      <c r="BW195" s="18"/>
      <c r="BX195" s="18"/>
      <c r="BY195" s="3"/>
      <c r="BZ195" s="185"/>
      <c r="CA195" s="185"/>
      <c r="CB195" s="185"/>
      <c r="CC195" s="185"/>
      <c r="CD195" s="185"/>
      <c r="CE195" s="185"/>
    </row>
    <row r="196" spans="1:83" ht="25.5" x14ac:dyDescent="0.25">
      <c r="A196" s="260"/>
      <c r="B196" s="260"/>
      <c r="C196" s="260"/>
      <c r="D196" s="260"/>
      <c r="E196" s="260"/>
      <c r="F196" s="260"/>
      <c r="G196" s="260"/>
      <c r="H196" s="260"/>
      <c r="I196" s="260"/>
      <c r="J196" s="260"/>
      <c r="K196" s="260"/>
      <c r="L196" s="260"/>
      <c r="M196" s="260"/>
      <c r="N196" s="260"/>
      <c r="O196" s="260"/>
      <c r="P196" s="260"/>
      <c r="Q196" s="260"/>
      <c r="R196" s="260"/>
      <c r="S196" s="260"/>
      <c r="T196" s="260"/>
      <c r="U196" s="260"/>
      <c r="V196" s="260"/>
      <c r="W196" s="260"/>
      <c r="X196" s="264"/>
      <c r="Y196" s="260"/>
      <c r="Z196" s="260"/>
      <c r="AA196" s="260"/>
      <c r="AB196" s="260"/>
      <c r="AC196" s="260"/>
      <c r="AD196" s="260"/>
      <c r="AE196" s="260"/>
      <c r="AF196" s="260"/>
      <c r="AG196" s="260"/>
      <c r="AH196" s="260"/>
      <c r="AI196" s="264"/>
      <c r="AJ196" s="264"/>
      <c r="AK196" s="264"/>
      <c r="AL196" s="33" t="s">
        <v>487</v>
      </c>
      <c r="AM196" s="33" t="s">
        <v>488</v>
      </c>
      <c r="AN196" s="5">
        <v>45366</v>
      </c>
      <c r="AO196" s="33"/>
      <c r="AP196" s="33" t="s">
        <v>274</v>
      </c>
      <c r="AQ196" s="5"/>
      <c r="AR196" s="5"/>
      <c r="AS196" s="33"/>
      <c r="AT196" s="33"/>
      <c r="AU196" s="29"/>
      <c r="AV196" s="33"/>
      <c r="AW196" s="8"/>
      <c r="AX196" s="8"/>
      <c r="AY196" s="33"/>
      <c r="AZ196" s="33"/>
      <c r="BA196" s="8"/>
      <c r="BB196" s="8"/>
      <c r="BC196" s="5"/>
      <c r="BD196" s="33"/>
      <c r="BE196" s="8"/>
      <c r="BF196" s="8"/>
      <c r="BG196" s="33"/>
      <c r="BH196" s="8"/>
      <c r="BI196" s="178">
        <f t="shared" si="21"/>
        <v>487117.46</v>
      </c>
      <c r="BJ196" s="204"/>
      <c r="BK196" s="204"/>
      <c r="BL196" s="179">
        <f t="shared" si="15"/>
        <v>0</v>
      </c>
      <c r="BM196" s="3"/>
      <c r="BN196" s="3"/>
      <c r="BO196" s="18"/>
      <c r="BP196" s="18"/>
      <c r="BQ196" s="3"/>
      <c r="BR196" s="3"/>
      <c r="BS196" s="3"/>
      <c r="BT196" s="260"/>
      <c r="BU196" s="260"/>
      <c r="BV196" s="260"/>
      <c r="BW196" s="18"/>
      <c r="BX196" s="18"/>
      <c r="BY196" s="3"/>
      <c r="BZ196" s="185"/>
      <c r="CA196" s="185"/>
      <c r="CB196" s="185"/>
      <c r="CC196" s="185"/>
      <c r="CD196" s="185"/>
      <c r="CE196" s="185"/>
    </row>
    <row r="197" spans="1:83" ht="25.5" x14ac:dyDescent="0.25">
      <c r="A197" s="260"/>
      <c r="B197" s="260"/>
      <c r="C197" s="260"/>
      <c r="D197" s="260"/>
      <c r="E197" s="260"/>
      <c r="F197" s="260"/>
      <c r="G197" s="260"/>
      <c r="H197" s="260"/>
      <c r="I197" s="260"/>
      <c r="J197" s="260"/>
      <c r="K197" s="260"/>
      <c r="L197" s="260"/>
      <c r="M197" s="260"/>
      <c r="N197" s="260"/>
      <c r="O197" s="260"/>
      <c r="P197" s="260"/>
      <c r="Q197" s="260"/>
      <c r="R197" s="260"/>
      <c r="S197" s="260"/>
      <c r="T197" s="260"/>
      <c r="U197" s="260"/>
      <c r="V197" s="260"/>
      <c r="W197" s="260"/>
      <c r="X197" s="264"/>
      <c r="Y197" s="260"/>
      <c r="Z197" s="260"/>
      <c r="AA197" s="260"/>
      <c r="AB197" s="260"/>
      <c r="AC197" s="260"/>
      <c r="AD197" s="260"/>
      <c r="AE197" s="260"/>
      <c r="AF197" s="260"/>
      <c r="AG197" s="260"/>
      <c r="AH197" s="260"/>
      <c r="AI197" s="264"/>
      <c r="AJ197" s="264"/>
      <c r="AK197" s="264"/>
      <c r="AL197" s="33" t="s">
        <v>247</v>
      </c>
      <c r="AM197" s="33" t="s">
        <v>489</v>
      </c>
      <c r="AN197" s="5">
        <v>45435</v>
      </c>
      <c r="AO197" s="33"/>
      <c r="AP197" s="33" t="s">
        <v>212</v>
      </c>
      <c r="AQ197" s="5">
        <v>45484</v>
      </c>
      <c r="AR197" s="5">
        <v>45573</v>
      </c>
      <c r="AS197" s="33"/>
      <c r="AT197" s="33"/>
      <c r="AU197" s="29"/>
      <c r="AV197" s="33"/>
      <c r="AW197" s="8"/>
      <c r="AX197" s="8"/>
      <c r="AY197" s="33"/>
      <c r="AZ197" s="33"/>
      <c r="BA197" s="8"/>
      <c r="BB197" s="8"/>
      <c r="BC197" s="5"/>
      <c r="BD197" s="33"/>
      <c r="BE197" s="8"/>
      <c r="BF197" s="8"/>
      <c r="BG197" s="33"/>
      <c r="BH197" s="8"/>
      <c r="BI197" s="178">
        <f t="shared" si="21"/>
        <v>487117.46</v>
      </c>
      <c r="BJ197" s="204"/>
      <c r="BK197" s="204"/>
      <c r="BL197" s="179">
        <f t="shared" si="15"/>
        <v>0</v>
      </c>
      <c r="BM197" s="3"/>
      <c r="BN197" s="3"/>
      <c r="BO197" s="18">
        <v>45438</v>
      </c>
      <c r="BP197" s="18">
        <v>45527</v>
      </c>
      <c r="BQ197" s="3"/>
      <c r="BR197" s="3"/>
      <c r="BS197" s="3"/>
      <c r="BT197" s="260"/>
      <c r="BU197" s="260"/>
      <c r="BV197" s="260"/>
      <c r="BW197" s="18"/>
      <c r="BX197" s="18"/>
      <c r="BY197" s="3"/>
      <c r="BZ197" s="185"/>
      <c r="CA197" s="185"/>
      <c r="CB197" s="185"/>
      <c r="CC197" s="185"/>
      <c r="CD197" s="185"/>
      <c r="CE197" s="185"/>
    </row>
    <row r="198" spans="1:83" x14ac:dyDescent="0.25">
      <c r="A198" s="260">
        <v>19</v>
      </c>
      <c r="B198" s="260" t="s">
        <v>491</v>
      </c>
      <c r="C198" s="260" t="s">
        <v>492</v>
      </c>
      <c r="D198" s="260" t="s">
        <v>218</v>
      </c>
      <c r="E198" s="260" t="s">
        <v>204</v>
      </c>
      <c r="F198" s="260" t="s">
        <v>493</v>
      </c>
      <c r="G198" s="260"/>
      <c r="H198" s="260"/>
      <c r="I198" s="260"/>
      <c r="J198" s="260"/>
      <c r="K198" s="260"/>
      <c r="L198" s="260"/>
      <c r="M198" s="260"/>
      <c r="N198" s="260"/>
      <c r="O198" s="260"/>
      <c r="P198" s="260"/>
      <c r="Q198" s="260"/>
      <c r="R198" s="260"/>
      <c r="S198" s="260"/>
      <c r="T198" s="260"/>
      <c r="U198" s="260"/>
      <c r="V198" s="260"/>
      <c r="W198" s="260"/>
      <c r="X198" s="264"/>
      <c r="Y198" s="260" t="s">
        <v>494</v>
      </c>
      <c r="Z198" s="260" t="s">
        <v>495</v>
      </c>
      <c r="AA198" s="260" t="s">
        <v>496</v>
      </c>
      <c r="AB198" s="260">
        <v>45048</v>
      </c>
      <c r="AC198" s="265">
        <v>13529</v>
      </c>
      <c r="AD198" s="260"/>
      <c r="AE198" s="260"/>
      <c r="AF198" s="260" t="s">
        <v>209</v>
      </c>
      <c r="AG198" s="260" t="s">
        <v>210</v>
      </c>
      <c r="AH198" s="260" t="s">
        <v>497</v>
      </c>
      <c r="AI198" s="264">
        <v>222857.14</v>
      </c>
      <c r="AJ198" s="264">
        <v>51324.03</v>
      </c>
      <c r="AK198" s="264">
        <f>AI198+AJ198</f>
        <v>274181.17000000004</v>
      </c>
      <c r="AL198" s="33"/>
      <c r="AM198" s="33"/>
      <c r="AN198" s="5"/>
      <c r="AO198" s="33"/>
      <c r="AP198" s="33"/>
      <c r="AQ198" s="5"/>
      <c r="AR198" s="5"/>
      <c r="AS198" s="33"/>
      <c r="AT198" s="33"/>
      <c r="AU198" s="29"/>
      <c r="AV198" s="33"/>
      <c r="AW198" s="8"/>
      <c r="AX198" s="8"/>
      <c r="AY198" s="33"/>
      <c r="AZ198" s="33"/>
      <c r="BA198" s="8"/>
      <c r="BB198" s="8"/>
      <c r="BC198" s="5"/>
      <c r="BD198" s="33"/>
      <c r="BE198" s="8"/>
      <c r="BF198" s="8"/>
      <c r="BG198" s="33"/>
      <c r="BH198" s="8"/>
      <c r="BI198" s="178">
        <v>0</v>
      </c>
      <c r="BJ198" s="204"/>
      <c r="BK198" s="204">
        <v>191878.57</v>
      </c>
      <c r="BL198" s="179">
        <f t="shared" si="15"/>
        <v>191878.57</v>
      </c>
      <c r="BM198" s="3"/>
      <c r="BN198" s="3"/>
      <c r="BO198" s="3"/>
      <c r="BP198" s="3"/>
      <c r="BQ198" s="3"/>
      <c r="BR198" s="3"/>
      <c r="BS198" s="3"/>
      <c r="BT198" s="260"/>
      <c r="BU198" s="260"/>
      <c r="BV198" s="260"/>
      <c r="BW198" s="18"/>
      <c r="BX198" s="18"/>
      <c r="BY198" s="3"/>
      <c r="BZ198" s="185"/>
      <c r="CA198" s="185"/>
      <c r="CB198" s="185"/>
      <c r="CC198" s="185"/>
      <c r="CD198" s="185"/>
      <c r="CE198" s="185"/>
    </row>
    <row r="199" spans="1:83" ht="25.5" x14ac:dyDescent="0.25">
      <c r="A199" s="260"/>
      <c r="B199" s="260"/>
      <c r="C199" s="260"/>
      <c r="D199" s="260"/>
      <c r="E199" s="260"/>
      <c r="F199" s="260"/>
      <c r="G199" s="260"/>
      <c r="H199" s="260"/>
      <c r="I199" s="260"/>
      <c r="J199" s="260"/>
      <c r="K199" s="260"/>
      <c r="L199" s="260"/>
      <c r="M199" s="260"/>
      <c r="N199" s="260"/>
      <c r="O199" s="260"/>
      <c r="P199" s="260"/>
      <c r="Q199" s="260"/>
      <c r="R199" s="260"/>
      <c r="S199" s="260"/>
      <c r="T199" s="260"/>
      <c r="U199" s="260"/>
      <c r="V199" s="260"/>
      <c r="W199" s="260"/>
      <c r="X199" s="264"/>
      <c r="Y199" s="260"/>
      <c r="Z199" s="260"/>
      <c r="AA199" s="260"/>
      <c r="AB199" s="260"/>
      <c r="AC199" s="260"/>
      <c r="AD199" s="260"/>
      <c r="AE199" s="260"/>
      <c r="AF199" s="260"/>
      <c r="AG199" s="260"/>
      <c r="AH199" s="260"/>
      <c r="AI199" s="264"/>
      <c r="AJ199" s="264"/>
      <c r="AK199" s="264"/>
      <c r="AL199" s="33" t="s">
        <v>258</v>
      </c>
      <c r="AM199" s="33" t="s">
        <v>498</v>
      </c>
      <c r="AN199" s="5" t="s">
        <v>499</v>
      </c>
      <c r="AO199" s="33">
        <v>13602</v>
      </c>
      <c r="AP199" s="33" t="s">
        <v>212</v>
      </c>
      <c r="AQ199" s="5">
        <v>45168</v>
      </c>
      <c r="AR199" s="5">
        <v>45287</v>
      </c>
      <c r="AS199" s="33"/>
      <c r="AT199" s="33"/>
      <c r="AU199" s="29"/>
      <c r="AV199" s="33"/>
      <c r="AW199" s="8"/>
      <c r="AX199" s="8"/>
      <c r="AY199" s="33"/>
      <c r="AZ199" s="33"/>
      <c r="BA199" s="8"/>
      <c r="BB199" s="8"/>
      <c r="BC199" s="5"/>
      <c r="BD199" s="33"/>
      <c r="BE199" s="8"/>
      <c r="BF199" s="8"/>
      <c r="BG199" s="33"/>
      <c r="BH199" s="8"/>
      <c r="BI199" s="178">
        <f t="shared" ref="BI199:BI201" si="22">$AK$198+AW199-AX199</f>
        <v>274181.17000000004</v>
      </c>
      <c r="BJ199" s="204"/>
      <c r="BK199" s="204"/>
      <c r="BL199" s="179">
        <f t="shared" si="15"/>
        <v>0</v>
      </c>
      <c r="BM199" s="3"/>
      <c r="BN199" s="3"/>
      <c r="BO199" s="3"/>
      <c r="BP199" s="3"/>
      <c r="BQ199" s="3"/>
      <c r="BR199" s="3"/>
      <c r="BS199" s="3"/>
      <c r="BT199" s="260"/>
      <c r="BU199" s="260"/>
      <c r="BV199" s="260"/>
      <c r="BW199" s="18"/>
      <c r="BX199" s="18"/>
      <c r="BY199" s="3"/>
      <c r="BZ199" s="185"/>
      <c r="CA199" s="185"/>
      <c r="CB199" s="185"/>
      <c r="CC199" s="185"/>
      <c r="CD199" s="185"/>
      <c r="CE199" s="185"/>
    </row>
    <row r="200" spans="1:83" ht="25.5" x14ac:dyDescent="0.25">
      <c r="A200" s="260"/>
      <c r="B200" s="260"/>
      <c r="C200" s="260"/>
      <c r="D200" s="260"/>
      <c r="E200" s="260"/>
      <c r="F200" s="260"/>
      <c r="G200" s="260"/>
      <c r="H200" s="260"/>
      <c r="I200" s="260"/>
      <c r="J200" s="260"/>
      <c r="K200" s="260"/>
      <c r="L200" s="260"/>
      <c r="M200" s="260"/>
      <c r="N200" s="260"/>
      <c r="O200" s="260"/>
      <c r="P200" s="260"/>
      <c r="Q200" s="260"/>
      <c r="R200" s="260"/>
      <c r="S200" s="260"/>
      <c r="T200" s="260"/>
      <c r="U200" s="260"/>
      <c r="V200" s="260"/>
      <c r="W200" s="260"/>
      <c r="X200" s="264"/>
      <c r="Y200" s="260"/>
      <c r="Z200" s="260"/>
      <c r="AA200" s="260"/>
      <c r="AB200" s="260"/>
      <c r="AC200" s="260"/>
      <c r="AD200" s="260"/>
      <c r="AE200" s="260"/>
      <c r="AF200" s="260"/>
      <c r="AG200" s="260"/>
      <c r="AH200" s="260"/>
      <c r="AI200" s="264"/>
      <c r="AJ200" s="264"/>
      <c r="AK200" s="264"/>
      <c r="AL200" s="33" t="s">
        <v>258</v>
      </c>
      <c r="AM200" s="33" t="s">
        <v>500</v>
      </c>
      <c r="AN200" s="5" t="s">
        <v>501</v>
      </c>
      <c r="AO200" s="33">
        <v>13658</v>
      </c>
      <c r="AP200" s="33" t="s">
        <v>212</v>
      </c>
      <c r="AQ200" s="5">
        <v>45288</v>
      </c>
      <c r="AR200" s="5">
        <v>45408</v>
      </c>
      <c r="AS200" s="33"/>
      <c r="AT200" s="33"/>
      <c r="AU200" s="29"/>
      <c r="AV200" s="33"/>
      <c r="AW200" s="8"/>
      <c r="AX200" s="8"/>
      <c r="AY200" s="33"/>
      <c r="AZ200" s="33"/>
      <c r="BA200" s="8"/>
      <c r="BB200" s="8"/>
      <c r="BC200" s="5"/>
      <c r="BD200" s="33"/>
      <c r="BE200" s="8"/>
      <c r="BF200" s="8"/>
      <c r="BG200" s="33"/>
      <c r="BH200" s="8"/>
      <c r="BI200" s="178">
        <f t="shared" si="22"/>
        <v>274181.17000000004</v>
      </c>
      <c r="BJ200" s="204"/>
      <c r="BK200" s="204"/>
      <c r="BL200" s="179">
        <f t="shared" si="15"/>
        <v>0</v>
      </c>
      <c r="BM200" s="3"/>
      <c r="BN200" s="3"/>
      <c r="BO200" s="3"/>
      <c r="BP200" s="3"/>
      <c r="BQ200" s="3"/>
      <c r="BR200" s="3"/>
      <c r="BS200" s="3"/>
      <c r="BT200" s="260"/>
      <c r="BU200" s="260"/>
      <c r="BV200" s="260"/>
      <c r="BW200" s="18"/>
      <c r="BX200" s="18"/>
      <c r="BY200" s="3"/>
      <c r="BZ200" s="185"/>
      <c r="CA200" s="185"/>
      <c r="CB200" s="185"/>
      <c r="CC200" s="185"/>
      <c r="CD200" s="185"/>
      <c r="CE200" s="185"/>
    </row>
    <row r="201" spans="1:83" ht="25.5" x14ac:dyDescent="0.25">
      <c r="A201" s="260"/>
      <c r="B201" s="260"/>
      <c r="C201" s="260"/>
      <c r="D201" s="260"/>
      <c r="E201" s="260"/>
      <c r="F201" s="260"/>
      <c r="G201" s="260"/>
      <c r="H201" s="260"/>
      <c r="I201" s="260"/>
      <c r="J201" s="260"/>
      <c r="K201" s="260"/>
      <c r="L201" s="260"/>
      <c r="M201" s="260"/>
      <c r="N201" s="260"/>
      <c r="O201" s="260"/>
      <c r="P201" s="260"/>
      <c r="Q201" s="260"/>
      <c r="R201" s="260"/>
      <c r="S201" s="260"/>
      <c r="T201" s="260"/>
      <c r="U201" s="260"/>
      <c r="V201" s="260"/>
      <c r="W201" s="260"/>
      <c r="X201" s="264"/>
      <c r="Y201" s="260"/>
      <c r="Z201" s="260"/>
      <c r="AA201" s="260"/>
      <c r="AB201" s="260"/>
      <c r="AC201" s="260"/>
      <c r="AD201" s="260"/>
      <c r="AE201" s="260"/>
      <c r="AF201" s="260"/>
      <c r="AG201" s="260"/>
      <c r="AH201" s="260"/>
      <c r="AI201" s="264"/>
      <c r="AJ201" s="264"/>
      <c r="AK201" s="264"/>
      <c r="AL201" s="33" t="s">
        <v>258</v>
      </c>
      <c r="AM201" s="33" t="s">
        <v>502</v>
      </c>
      <c r="AN201" s="5">
        <v>45399</v>
      </c>
      <c r="AO201" s="33">
        <v>13757</v>
      </c>
      <c r="AP201" s="33" t="s">
        <v>212</v>
      </c>
      <c r="AQ201" s="5">
        <v>45409</v>
      </c>
      <c r="AR201" s="5">
        <v>45528</v>
      </c>
      <c r="AS201" s="33"/>
      <c r="AT201" s="33"/>
      <c r="AU201" s="29"/>
      <c r="AV201" s="33"/>
      <c r="AW201" s="8"/>
      <c r="AX201" s="8"/>
      <c r="AY201" s="33"/>
      <c r="AZ201" s="33"/>
      <c r="BA201" s="8"/>
      <c r="BB201" s="8"/>
      <c r="BC201" s="5"/>
      <c r="BD201" s="33"/>
      <c r="BE201" s="8"/>
      <c r="BF201" s="8"/>
      <c r="BG201" s="33"/>
      <c r="BH201" s="8"/>
      <c r="BI201" s="178">
        <f t="shared" si="22"/>
        <v>274181.17000000004</v>
      </c>
      <c r="BJ201" s="204"/>
      <c r="BK201" s="204"/>
      <c r="BL201" s="179">
        <f t="shared" si="15"/>
        <v>0</v>
      </c>
      <c r="BM201" s="3"/>
      <c r="BN201" s="3"/>
      <c r="BO201" s="3"/>
      <c r="BP201" s="3"/>
      <c r="BQ201" s="3"/>
      <c r="BR201" s="3"/>
      <c r="BS201" s="3"/>
      <c r="BT201" s="260"/>
      <c r="BU201" s="260"/>
      <c r="BV201" s="260"/>
      <c r="BW201" s="18"/>
      <c r="BX201" s="18"/>
      <c r="BY201" s="3"/>
      <c r="BZ201" s="185"/>
      <c r="CA201" s="185"/>
      <c r="CB201" s="185"/>
      <c r="CC201" s="185"/>
      <c r="CD201" s="185"/>
      <c r="CE201" s="185"/>
    </row>
    <row r="202" spans="1:83" x14ac:dyDescent="0.25">
      <c r="A202" s="260">
        <v>20</v>
      </c>
      <c r="B202" s="260" t="s">
        <v>503</v>
      </c>
      <c r="C202" s="260" t="s">
        <v>504</v>
      </c>
      <c r="D202" s="260" t="s">
        <v>218</v>
      </c>
      <c r="E202" s="260" t="s">
        <v>204</v>
      </c>
      <c r="F202" s="260" t="s">
        <v>505</v>
      </c>
      <c r="G202" s="260"/>
      <c r="H202" s="260"/>
      <c r="I202" s="260"/>
      <c r="J202" s="260"/>
      <c r="K202" s="260"/>
      <c r="L202" s="260"/>
      <c r="M202" s="260"/>
      <c r="N202" s="260"/>
      <c r="O202" s="260"/>
      <c r="P202" s="260"/>
      <c r="Q202" s="260"/>
      <c r="R202" s="260"/>
      <c r="S202" s="260"/>
      <c r="T202" s="260"/>
      <c r="U202" s="260"/>
      <c r="V202" s="260"/>
      <c r="W202" s="260"/>
      <c r="X202" s="264"/>
      <c r="Y202" s="260" t="s">
        <v>506</v>
      </c>
      <c r="Z202" s="260" t="s">
        <v>467</v>
      </c>
      <c r="AA202" s="260" t="s">
        <v>507</v>
      </c>
      <c r="AB202" s="260">
        <v>45048</v>
      </c>
      <c r="AC202" s="260">
        <v>13529</v>
      </c>
      <c r="AD202" s="263">
        <v>45048</v>
      </c>
      <c r="AE202" s="263">
        <v>45167</v>
      </c>
      <c r="AF202" s="260" t="s">
        <v>508</v>
      </c>
      <c r="AG202" s="260" t="s">
        <v>210</v>
      </c>
      <c r="AH202" s="260" t="s">
        <v>509</v>
      </c>
      <c r="AI202" s="264">
        <v>320963.34000000003</v>
      </c>
      <c r="AJ202" s="264">
        <v>43684.85</v>
      </c>
      <c r="AK202" s="264">
        <f>AI202+AJ202</f>
        <v>364648.19</v>
      </c>
      <c r="AL202" s="33"/>
      <c r="AM202" s="33"/>
      <c r="AN202" s="5"/>
      <c r="AO202" s="33"/>
      <c r="AP202" s="33"/>
      <c r="AQ202" s="5"/>
      <c r="AR202" s="5"/>
      <c r="AS202" s="33"/>
      <c r="AT202" s="33"/>
      <c r="AU202" s="29"/>
      <c r="AV202" s="33"/>
      <c r="AW202" s="8"/>
      <c r="AX202" s="8"/>
      <c r="AY202" s="33"/>
      <c r="AZ202" s="33"/>
      <c r="BA202" s="8"/>
      <c r="BB202" s="8"/>
      <c r="BC202" s="5"/>
      <c r="BD202" s="33"/>
      <c r="BE202" s="8"/>
      <c r="BF202" s="8"/>
      <c r="BG202" s="33"/>
      <c r="BH202" s="8"/>
      <c r="BI202" s="178">
        <v>0</v>
      </c>
      <c r="BJ202" s="204">
        <v>117870.32</v>
      </c>
      <c r="BK202" s="204">
        <v>213910.67</v>
      </c>
      <c r="BL202" s="179">
        <f t="shared" si="15"/>
        <v>331780.99</v>
      </c>
      <c r="BM202" s="3"/>
      <c r="BN202" s="3"/>
      <c r="BO202" s="18">
        <v>45063</v>
      </c>
      <c r="BP202" s="18">
        <v>45152</v>
      </c>
      <c r="BQ202" s="3"/>
      <c r="BR202" s="3"/>
      <c r="BS202" s="18">
        <v>45063</v>
      </c>
      <c r="BT202" s="260"/>
      <c r="BU202" s="260"/>
      <c r="BV202" s="260"/>
      <c r="BW202" s="18"/>
      <c r="BX202" s="18"/>
      <c r="BY202" s="3"/>
      <c r="BZ202" s="185"/>
      <c r="CA202" s="185"/>
      <c r="CB202" s="185"/>
      <c r="CC202" s="185"/>
      <c r="CD202" s="185"/>
      <c r="CE202" s="185"/>
    </row>
    <row r="203" spans="1:83" ht="25.5" x14ac:dyDescent="0.25">
      <c r="A203" s="260"/>
      <c r="B203" s="260"/>
      <c r="C203" s="260"/>
      <c r="D203" s="260"/>
      <c r="E203" s="260"/>
      <c r="F203" s="260"/>
      <c r="G203" s="260"/>
      <c r="H203" s="260"/>
      <c r="I203" s="260"/>
      <c r="J203" s="260"/>
      <c r="K203" s="260"/>
      <c r="L203" s="260"/>
      <c r="M203" s="260"/>
      <c r="N203" s="260"/>
      <c r="O203" s="260"/>
      <c r="P203" s="260"/>
      <c r="Q203" s="260"/>
      <c r="R203" s="260"/>
      <c r="S203" s="260"/>
      <c r="T203" s="260"/>
      <c r="U203" s="260"/>
      <c r="V203" s="260"/>
      <c r="W203" s="260"/>
      <c r="X203" s="264"/>
      <c r="Y203" s="260"/>
      <c r="Z203" s="260"/>
      <c r="AA203" s="260"/>
      <c r="AB203" s="260"/>
      <c r="AC203" s="260"/>
      <c r="AD203" s="263"/>
      <c r="AE203" s="263"/>
      <c r="AF203" s="260"/>
      <c r="AG203" s="260"/>
      <c r="AH203" s="260"/>
      <c r="AI203" s="264"/>
      <c r="AJ203" s="264"/>
      <c r="AK203" s="264"/>
      <c r="AL203" s="33" t="s">
        <v>247</v>
      </c>
      <c r="AM203" s="33" t="s">
        <v>510</v>
      </c>
      <c r="AN203" s="5">
        <v>45166</v>
      </c>
      <c r="AO203" s="33">
        <v>13607</v>
      </c>
      <c r="AP203" s="33" t="s">
        <v>212</v>
      </c>
      <c r="AQ203" s="5">
        <v>45168</v>
      </c>
      <c r="AR203" s="5">
        <v>45287</v>
      </c>
      <c r="AS203" s="33"/>
      <c r="AT203" s="33"/>
      <c r="AU203" s="29"/>
      <c r="AV203" s="33"/>
      <c r="AW203" s="8"/>
      <c r="AX203" s="8"/>
      <c r="AY203" s="33"/>
      <c r="AZ203" s="33"/>
      <c r="BA203" s="8"/>
      <c r="BB203" s="8"/>
      <c r="BC203" s="5"/>
      <c r="BD203" s="33"/>
      <c r="BE203" s="8"/>
      <c r="BF203" s="8"/>
      <c r="BG203" s="33"/>
      <c r="BH203" s="8"/>
      <c r="BI203" s="178">
        <f t="shared" ref="BI203:BI206" si="23">$AK$202+AW203-AX203</f>
        <v>364648.19</v>
      </c>
      <c r="BJ203" s="204"/>
      <c r="BK203" s="204"/>
      <c r="BL203" s="179">
        <f t="shared" si="15"/>
        <v>0</v>
      </c>
      <c r="BM203" s="3"/>
      <c r="BN203" s="3"/>
      <c r="BO203" s="18"/>
      <c r="BP203" s="18"/>
      <c r="BQ203" s="3"/>
      <c r="BR203" s="3"/>
      <c r="BS203" s="3"/>
      <c r="BT203" s="260"/>
      <c r="BU203" s="260"/>
      <c r="BV203" s="260"/>
      <c r="BW203" s="18"/>
      <c r="BX203" s="18"/>
      <c r="BY203" s="3"/>
      <c r="BZ203" s="185"/>
      <c r="CA203" s="185"/>
      <c r="CB203" s="185"/>
      <c r="CC203" s="185"/>
      <c r="CD203" s="185"/>
      <c r="CE203" s="185"/>
    </row>
    <row r="204" spans="1:83" ht="25.5" x14ac:dyDescent="0.25">
      <c r="A204" s="260"/>
      <c r="B204" s="260"/>
      <c r="C204" s="260"/>
      <c r="D204" s="260"/>
      <c r="E204" s="260"/>
      <c r="F204" s="260"/>
      <c r="G204" s="260"/>
      <c r="H204" s="260"/>
      <c r="I204" s="260"/>
      <c r="J204" s="260"/>
      <c r="K204" s="260"/>
      <c r="L204" s="260"/>
      <c r="M204" s="260"/>
      <c r="N204" s="260"/>
      <c r="O204" s="260"/>
      <c r="P204" s="260"/>
      <c r="Q204" s="260"/>
      <c r="R204" s="260"/>
      <c r="S204" s="260"/>
      <c r="T204" s="260"/>
      <c r="U204" s="260"/>
      <c r="V204" s="260"/>
      <c r="W204" s="260"/>
      <c r="X204" s="264"/>
      <c r="Y204" s="260"/>
      <c r="Z204" s="260"/>
      <c r="AA204" s="260"/>
      <c r="AB204" s="260"/>
      <c r="AC204" s="260"/>
      <c r="AD204" s="263"/>
      <c r="AE204" s="263"/>
      <c r="AF204" s="260"/>
      <c r="AG204" s="260"/>
      <c r="AH204" s="260"/>
      <c r="AI204" s="264"/>
      <c r="AJ204" s="264"/>
      <c r="AK204" s="264"/>
      <c r="AL204" s="33" t="s">
        <v>183</v>
      </c>
      <c r="AM204" s="33" t="s">
        <v>511</v>
      </c>
      <c r="AN204" s="5">
        <v>45265</v>
      </c>
      <c r="AO204" s="33">
        <v>13671</v>
      </c>
      <c r="AP204" s="33" t="s">
        <v>212</v>
      </c>
      <c r="AQ204" s="5">
        <v>45288</v>
      </c>
      <c r="AR204" s="5">
        <v>45407</v>
      </c>
      <c r="AS204" s="33"/>
      <c r="AT204" s="33"/>
      <c r="AU204" s="29"/>
      <c r="AV204" s="33"/>
      <c r="AW204" s="8"/>
      <c r="AX204" s="8"/>
      <c r="AY204" s="33"/>
      <c r="AZ204" s="33"/>
      <c r="BA204" s="8"/>
      <c r="BB204" s="8"/>
      <c r="BC204" s="5"/>
      <c r="BD204" s="33"/>
      <c r="BE204" s="8"/>
      <c r="BF204" s="8"/>
      <c r="BG204" s="33"/>
      <c r="BH204" s="8"/>
      <c r="BI204" s="178">
        <f t="shared" si="23"/>
        <v>364648.19</v>
      </c>
      <c r="BJ204" s="204"/>
      <c r="BK204" s="204"/>
      <c r="BL204" s="179">
        <f t="shared" si="15"/>
        <v>0</v>
      </c>
      <c r="BM204" s="3"/>
      <c r="BN204" s="3"/>
      <c r="BO204" s="18"/>
      <c r="BP204" s="18"/>
      <c r="BQ204" s="3"/>
      <c r="BR204" s="3"/>
      <c r="BS204" s="3"/>
      <c r="BT204" s="260"/>
      <c r="BU204" s="260"/>
      <c r="BV204" s="260"/>
      <c r="BW204" s="18"/>
      <c r="BX204" s="18"/>
      <c r="BY204" s="3"/>
      <c r="BZ204" s="185"/>
      <c r="CA204" s="185"/>
      <c r="CB204" s="185"/>
      <c r="CC204" s="185"/>
      <c r="CD204" s="185"/>
      <c r="CE204" s="185"/>
    </row>
    <row r="205" spans="1:83" ht="25.5" x14ac:dyDescent="0.25">
      <c r="A205" s="260"/>
      <c r="B205" s="260"/>
      <c r="C205" s="260"/>
      <c r="D205" s="260"/>
      <c r="E205" s="260"/>
      <c r="F205" s="260"/>
      <c r="G205" s="260"/>
      <c r="H205" s="260"/>
      <c r="I205" s="260"/>
      <c r="J205" s="260"/>
      <c r="K205" s="260"/>
      <c r="L205" s="260"/>
      <c r="M205" s="260"/>
      <c r="N205" s="260"/>
      <c r="O205" s="260"/>
      <c r="P205" s="260"/>
      <c r="Q205" s="260"/>
      <c r="R205" s="260"/>
      <c r="S205" s="260"/>
      <c r="T205" s="260"/>
      <c r="U205" s="260"/>
      <c r="V205" s="260"/>
      <c r="W205" s="260"/>
      <c r="X205" s="264"/>
      <c r="Y205" s="260"/>
      <c r="Z205" s="260"/>
      <c r="AA205" s="260"/>
      <c r="AB205" s="260"/>
      <c r="AC205" s="260"/>
      <c r="AD205" s="263"/>
      <c r="AE205" s="263"/>
      <c r="AF205" s="260"/>
      <c r="AG205" s="260"/>
      <c r="AH205" s="260"/>
      <c r="AI205" s="264"/>
      <c r="AJ205" s="264"/>
      <c r="AK205" s="264"/>
      <c r="AL205" s="33" t="s">
        <v>183</v>
      </c>
      <c r="AM205" s="33" t="s">
        <v>512</v>
      </c>
      <c r="AN205" s="5">
        <v>45329</v>
      </c>
      <c r="AO205" s="33">
        <v>13714</v>
      </c>
      <c r="AP205" s="33" t="s">
        <v>212</v>
      </c>
      <c r="AQ205" s="5"/>
      <c r="AR205" s="5"/>
      <c r="AS205" s="33"/>
      <c r="AT205" s="33"/>
      <c r="AU205" s="29"/>
      <c r="AV205" s="33"/>
      <c r="AW205" s="8"/>
      <c r="AX205" s="8"/>
      <c r="AY205" s="33"/>
      <c r="AZ205" s="33"/>
      <c r="BA205" s="8"/>
      <c r="BB205" s="8"/>
      <c r="BC205" s="5"/>
      <c r="BD205" s="33"/>
      <c r="BE205" s="8"/>
      <c r="BF205" s="8"/>
      <c r="BG205" s="33"/>
      <c r="BH205" s="8"/>
      <c r="BI205" s="178">
        <f t="shared" si="23"/>
        <v>364648.19</v>
      </c>
      <c r="BJ205" s="204"/>
      <c r="BK205" s="204"/>
      <c r="BL205" s="179">
        <f t="shared" si="15"/>
        <v>0</v>
      </c>
      <c r="BM205" s="3"/>
      <c r="BN205" s="3"/>
      <c r="BO205" s="18">
        <v>45333</v>
      </c>
      <c r="BP205" s="18">
        <v>45407</v>
      </c>
      <c r="BQ205" s="3"/>
      <c r="BR205" s="3"/>
      <c r="BS205" s="3"/>
      <c r="BT205" s="260"/>
      <c r="BU205" s="260"/>
      <c r="BV205" s="260"/>
      <c r="BW205" s="18"/>
      <c r="BX205" s="18"/>
      <c r="BY205" s="3"/>
      <c r="BZ205" s="185"/>
      <c r="CA205" s="185"/>
      <c r="CB205" s="185"/>
      <c r="CC205" s="185"/>
      <c r="CD205" s="185"/>
      <c r="CE205" s="185"/>
    </row>
    <row r="206" spans="1:83" ht="25.5" x14ac:dyDescent="0.25">
      <c r="A206" s="260"/>
      <c r="B206" s="260"/>
      <c r="C206" s="260"/>
      <c r="D206" s="260"/>
      <c r="E206" s="260"/>
      <c r="F206" s="260"/>
      <c r="G206" s="260"/>
      <c r="H206" s="260"/>
      <c r="I206" s="260"/>
      <c r="J206" s="260"/>
      <c r="K206" s="260"/>
      <c r="L206" s="260"/>
      <c r="M206" s="260"/>
      <c r="N206" s="260"/>
      <c r="O206" s="260"/>
      <c r="P206" s="260"/>
      <c r="Q206" s="260"/>
      <c r="R206" s="260"/>
      <c r="S206" s="260"/>
      <c r="T206" s="260"/>
      <c r="U206" s="260"/>
      <c r="V206" s="260"/>
      <c r="W206" s="260"/>
      <c r="X206" s="264"/>
      <c r="Y206" s="260"/>
      <c r="Z206" s="260"/>
      <c r="AA206" s="260"/>
      <c r="AB206" s="260"/>
      <c r="AC206" s="260"/>
      <c r="AD206" s="263"/>
      <c r="AE206" s="263"/>
      <c r="AF206" s="260"/>
      <c r="AG206" s="260"/>
      <c r="AH206" s="260"/>
      <c r="AI206" s="264"/>
      <c r="AJ206" s="264"/>
      <c r="AK206" s="264"/>
      <c r="AL206" s="33" t="s">
        <v>183</v>
      </c>
      <c r="AM206" s="33" t="s">
        <v>513</v>
      </c>
      <c r="AN206" s="5">
        <v>45392</v>
      </c>
      <c r="AO206" s="33">
        <v>13752</v>
      </c>
      <c r="AP206" s="33" t="s">
        <v>212</v>
      </c>
      <c r="AQ206" s="5">
        <v>45408</v>
      </c>
      <c r="AR206" s="5">
        <v>45527</v>
      </c>
      <c r="AS206" s="33"/>
      <c r="AT206" s="33"/>
      <c r="AU206" s="29"/>
      <c r="AV206" s="33"/>
      <c r="AW206" s="8"/>
      <c r="AX206" s="8"/>
      <c r="AY206" s="33"/>
      <c r="AZ206" s="33"/>
      <c r="BA206" s="8"/>
      <c r="BB206" s="8"/>
      <c r="BC206" s="5"/>
      <c r="BD206" s="33"/>
      <c r="BE206" s="8"/>
      <c r="BF206" s="8"/>
      <c r="BG206" s="33"/>
      <c r="BH206" s="8"/>
      <c r="BI206" s="178">
        <f t="shared" si="23"/>
        <v>364648.19</v>
      </c>
      <c r="BJ206" s="204"/>
      <c r="BK206" s="204"/>
      <c r="BL206" s="179">
        <f t="shared" si="15"/>
        <v>0</v>
      </c>
      <c r="BM206" s="3"/>
      <c r="BN206" s="3"/>
      <c r="BO206" s="18">
        <v>45408</v>
      </c>
      <c r="BP206" s="18">
        <v>45497</v>
      </c>
      <c r="BQ206" s="3"/>
      <c r="BR206" s="3"/>
      <c r="BS206" s="3"/>
      <c r="BT206" s="260"/>
      <c r="BU206" s="260"/>
      <c r="BV206" s="260"/>
      <c r="BW206" s="18"/>
      <c r="BX206" s="18"/>
      <c r="BY206" s="3"/>
      <c r="BZ206" s="185"/>
      <c r="CA206" s="185"/>
      <c r="CB206" s="185"/>
      <c r="CC206" s="185"/>
      <c r="CD206" s="185"/>
      <c r="CE206" s="185"/>
    </row>
    <row r="207" spans="1:83" x14ac:dyDescent="0.25">
      <c r="A207" s="260">
        <v>21</v>
      </c>
      <c r="B207" s="260" t="s">
        <v>514</v>
      </c>
      <c r="C207" s="260" t="s">
        <v>515</v>
      </c>
      <c r="D207" s="260" t="s">
        <v>516</v>
      </c>
      <c r="E207" s="260" t="s">
        <v>204</v>
      </c>
      <c r="F207" s="260" t="s">
        <v>517</v>
      </c>
      <c r="G207" s="260"/>
      <c r="H207" s="260"/>
      <c r="I207" s="260"/>
      <c r="J207" s="260"/>
      <c r="K207" s="260"/>
      <c r="L207" s="260"/>
      <c r="M207" s="260"/>
      <c r="N207" s="260"/>
      <c r="O207" s="260"/>
      <c r="P207" s="260"/>
      <c r="Q207" s="260"/>
      <c r="R207" s="260"/>
      <c r="S207" s="260"/>
      <c r="T207" s="260"/>
      <c r="U207" s="260"/>
      <c r="V207" s="260"/>
      <c r="W207" s="260"/>
      <c r="X207" s="264"/>
      <c r="Y207" s="260" t="s">
        <v>518</v>
      </c>
      <c r="Z207" s="260" t="s">
        <v>519</v>
      </c>
      <c r="AA207" s="260" t="s">
        <v>344</v>
      </c>
      <c r="AB207" s="263">
        <v>45104</v>
      </c>
      <c r="AC207" s="265">
        <v>13563</v>
      </c>
      <c r="AD207" s="263">
        <v>45104</v>
      </c>
      <c r="AE207" s="263">
        <v>45283</v>
      </c>
      <c r="AF207" s="260" t="s">
        <v>209</v>
      </c>
      <c r="AG207" s="260" t="s">
        <v>210</v>
      </c>
      <c r="AH207" s="260" t="s">
        <v>520</v>
      </c>
      <c r="AI207" s="264">
        <v>242582.55</v>
      </c>
      <c r="AJ207" s="264">
        <v>197520</v>
      </c>
      <c r="AK207" s="264">
        <f>AI207+AJ207</f>
        <v>440102.55</v>
      </c>
      <c r="AL207" s="33"/>
      <c r="AM207" s="33"/>
      <c r="AN207" s="5"/>
      <c r="AO207" s="33"/>
      <c r="AP207" s="33"/>
      <c r="AQ207" s="5"/>
      <c r="AR207" s="5"/>
      <c r="AS207" s="33"/>
      <c r="AT207" s="33"/>
      <c r="AU207" s="29"/>
      <c r="AV207" s="33"/>
      <c r="AW207" s="8"/>
      <c r="AX207" s="8"/>
      <c r="AY207" s="33"/>
      <c r="AZ207" s="33"/>
      <c r="BA207" s="8"/>
      <c r="BB207" s="8"/>
      <c r="BC207" s="5"/>
      <c r="BD207" s="33"/>
      <c r="BE207" s="8"/>
      <c r="BF207" s="8"/>
      <c r="BG207" s="33"/>
      <c r="BH207" s="8"/>
      <c r="BI207" s="178">
        <v>0</v>
      </c>
      <c r="BJ207" s="204">
        <v>542524.47</v>
      </c>
      <c r="BK207" s="204">
        <v>86492.07</v>
      </c>
      <c r="BL207" s="179">
        <f t="shared" si="15"/>
        <v>629016.54</v>
      </c>
      <c r="BM207" s="3"/>
      <c r="BN207" s="3"/>
      <c r="BO207" s="3"/>
      <c r="BP207" s="3"/>
      <c r="BQ207" s="3"/>
      <c r="BR207" s="3"/>
      <c r="BS207" s="18">
        <v>45152</v>
      </c>
      <c r="BT207" s="260"/>
      <c r="BU207" s="260"/>
      <c r="BV207" s="260"/>
      <c r="BW207" s="18"/>
      <c r="BX207" s="18"/>
      <c r="BY207" s="3"/>
      <c r="BZ207" s="185"/>
      <c r="CA207" s="185"/>
      <c r="CB207" s="185"/>
      <c r="CC207" s="185"/>
      <c r="CD207" s="185"/>
      <c r="CE207" s="185"/>
    </row>
    <row r="208" spans="1:83" ht="25.5" x14ac:dyDescent="0.25">
      <c r="A208" s="260"/>
      <c r="B208" s="260"/>
      <c r="C208" s="260"/>
      <c r="D208" s="260"/>
      <c r="E208" s="260"/>
      <c r="F208" s="260"/>
      <c r="G208" s="260"/>
      <c r="H208" s="260"/>
      <c r="I208" s="260"/>
      <c r="J208" s="260"/>
      <c r="K208" s="260"/>
      <c r="L208" s="260"/>
      <c r="M208" s="260"/>
      <c r="N208" s="260"/>
      <c r="O208" s="260"/>
      <c r="P208" s="260"/>
      <c r="Q208" s="260"/>
      <c r="R208" s="260"/>
      <c r="S208" s="260"/>
      <c r="T208" s="260"/>
      <c r="U208" s="260"/>
      <c r="V208" s="260"/>
      <c r="W208" s="260"/>
      <c r="X208" s="264"/>
      <c r="Y208" s="260"/>
      <c r="Z208" s="260"/>
      <c r="AA208" s="260"/>
      <c r="AB208" s="260"/>
      <c r="AC208" s="260"/>
      <c r="AD208" s="263"/>
      <c r="AE208" s="263"/>
      <c r="AF208" s="260"/>
      <c r="AG208" s="260"/>
      <c r="AH208" s="260"/>
      <c r="AI208" s="264"/>
      <c r="AJ208" s="264"/>
      <c r="AK208" s="264"/>
      <c r="AL208" s="33" t="s">
        <v>521</v>
      </c>
      <c r="AM208" s="33" t="s">
        <v>522</v>
      </c>
      <c r="AN208" s="5">
        <v>45206</v>
      </c>
      <c r="AO208" s="33"/>
      <c r="AP208" s="33" t="s">
        <v>526</v>
      </c>
      <c r="AQ208" s="5"/>
      <c r="AR208" s="5"/>
      <c r="AS208" s="33"/>
      <c r="AT208" s="33"/>
      <c r="AU208" s="29"/>
      <c r="AV208" s="33"/>
      <c r="AW208" s="8"/>
      <c r="AX208" s="8"/>
      <c r="AY208" s="33"/>
      <c r="AZ208" s="33"/>
      <c r="BA208" s="8"/>
      <c r="BB208" s="8"/>
      <c r="BC208" s="5"/>
      <c r="BD208" s="33"/>
      <c r="BE208" s="8"/>
      <c r="BF208" s="8"/>
      <c r="BG208" s="33"/>
      <c r="BH208" s="8"/>
      <c r="BI208" s="178">
        <f t="shared" ref="BI208:BI211" si="24">$AK$207+AW208-AX208</f>
        <v>440102.55</v>
      </c>
      <c r="BJ208" s="204"/>
      <c r="BK208" s="204"/>
      <c r="BL208" s="179">
        <f t="shared" si="15"/>
        <v>0</v>
      </c>
      <c r="BM208" s="3"/>
      <c r="BN208" s="3"/>
      <c r="BO208" s="3"/>
      <c r="BP208" s="3"/>
      <c r="BQ208" s="3"/>
      <c r="BR208" s="3"/>
      <c r="BS208" s="3"/>
      <c r="BT208" s="260"/>
      <c r="BU208" s="260"/>
      <c r="BV208" s="260"/>
      <c r="BW208" s="18"/>
      <c r="BX208" s="18"/>
      <c r="BY208" s="3"/>
      <c r="BZ208" s="185"/>
      <c r="CA208" s="185"/>
      <c r="CB208" s="185"/>
      <c r="CC208" s="185"/>
      <c r="CD208" s="185"/>
      <c r="CE208" s="185"/>
    </row>
    <row r="209" spans="1:83" s="40" customFormat="1" ht="25.5" x14ac:dyDescent="0.25">
      <c r="A209" s="260"/>
      <c r="B209" s="260"/>
      <c r="C209" s="260"/>
      <c r="D209" s="260"/>
      <c r="E209" s="260"/>
      <c r="F209" s="260"/>
      <c r="G209" s="260"/>
      <c r="H209" s="260"/>
      <c r="I209" s="260"/>
      <c r="J209" s="260"/>
      <c r="K209" s="260"/>
      <c r="L209" s="260"/>
      <c r="M209" s="260"/>
      <c r="N209" s="260"/>
      <c r="O209" s="260"/>
      <c r="P209" s="260"/>
      <c r="Q209" s="260"/>
      <c r="R209" s="260"/>
      <c r="S209" s="260"/>
      <c r="T209" s="260"/>
      <c r="U209" s="260"/>
      <c r="V209" s="260"/>
      <c r="W209" s="260"/>
      <c r="X209" s="264"/>
      <c r="Y209" s="260"/>
      <c r="Z209" s="260"/>
      <c r="AA209" s="260"/>
      <c r="AB209" s="260"/>
      <c r="AC209" s="260"/>
      <c r="AD209" s="263"/>
      <c r="AE209" s="263"/>
      <c r="AF209" s="260"/>
      <c r="AG209" s="260"/>
      <c r="AH209" s="260"/>
      <c r="AI209" s="264"/>
      <c r="AJ209" s="264"/>
      <c r="AK209" s="264"/>
      <c r="AL209" s="33" t="s">
        <v>183</v>
      </c>
      <c r="AM209" s="33" t="s">
        <v>523</v>
      </c>
      <c r="AN209" s="5">
        <v>45237</v>
      </c>
      <c r="AO209" s="33">
        <v>13651</v>
      </c>
      <c r="AP209" s="33" t="s">
        <v>295</v>
      </c>
      <c r="AQ209" s="5"/>
      <c r="AR209" s="5"/>
      <c r="AS209" s="33"/>
      <c r="AT209" s="33"/>
      <c r="AU209" s="29"/>
      <c r="AV209" s="33"/>
      <c r="AW209" s="8">
        <v>102421.95</v>
      </c>
      <c r="AX209" s="8"/>
      <c r="AY209" s="33"/>
      <c r="AZ209" s="33"/>
      <c r="BA209" s="8"/>
      <c r="BB209" s="8"/>
      <c r="BC209" s="5">
        <v>45206</v>
      </c>
      <c r="BD209" s="33"/>
      <c r="BE209" s="8">
        <v>49159.45</v>
      </c>
      <c r="BF209" s="8"/>
      <c r="BG209" s="33"/>
      <c r="BH209" s="8"/>
      <c r="BI209" s="178">
        <f t="shared" si="24"/>
        <v>542524.5</v>
      </c>
      <c r="BJ209" s="204"/>
      <c r="BK209" s="204"/>
      <c r="BL209" s="179">
        <f t="shared" si="15"/>
        <v>0</v>
      </c>
      <c r="BM209" s="3"/>
      <c r="BN209" s="3"/>
      <c r="BO209" s="3"/>
      <c r="BP209" s="3"/>
      <c r="BQ209" s="3"/>
      <c r="BR209" s="3"/>
      <c r="BS209" s="3"/>
      <c r="BT209" s="260"/>
      <c r="BU209" s="260"/>
      <c r="BV209" s="260"/>
      <c r="BW209" s="18"/>
      <c r="BX209" s="18"/>
      <c r="BY209" s="3"/>
      <c r="BZ209" s="185"/>
      <c r="CA209" s="185"/>
      <c r="CB209" s="185"/>
      <c r="CC209" s="185"/>
      <c r="CD209" s="185"/>
      <c r="CE209" s="185"/>
    </row>
    <row r="210" spans="1:83" ht="25.5" x14ac:dyDescent="0.25">
      <c r="A210" s="260"/>
      <c r="B210" s="260"/>
      <c r="C210" s="260"/>
      <c r="D210" s="260"/>
      <c r="E210" s="260"/>
      <c r="F210" s="260"/>
      <c r="G210" s="260"/>
      <c r="H210" s="260"/>
      <c r="I210" s="260"/>
      <c r="J210" s="260"/>
      <c r="K210" s="260"/>
      <c r="L210" s="260"/>
      <c r="M210" s="260"/>
      <c r="N210" s="260"/>
      <c r="O210" s="260"/>
      <c r="P210" s="260"/>
      <c r="Q210" s="260"/>
      <c r="R210" s="260"/>
      <c r="S210" s="260"/>
      <c r="T210" s="260"/>
      <c r="U210" s="260"/>
      <c r="V210" s="260"/>
      <c r="W210" s="260"/>
      <c r="X210" s="264"/>
      <c r="Y210" s="260"/>
      <c r="Z210" s="260"/>
      <c r="AA210" s="260"/>
      <c r="AB210" s="260"/>
      <c r="AC210" s="260"/>
      <c r="AD210" s="263"/>
      <c r="AE210" s="263"/>
      <c r="AF210" s="260"/>
      <c r="AG210" s="260"/>
      <c r="AH210" s="260"/>
      <c r="AI210" s="264"/>
      <c r="AJ210" s="264"/>
      <c r="AK210" s="264"/>
      <c r="AL210" s="33" t="s">
        <v>183</v>
      </c>
      <c r="AM210" s="33" t="s">
        <v>524</v>
      </c>
      <c r="AN210" s="5">
        <v>45265</v>
      </c>
      <c r="AO210" s="33">
        <v>13669</v>
      </c>
      <c r="AP210" s="33" t="s">
        <v>212</v>
      </c>
      <c r="AQ210" s="5">
        <v>45284</v>
      </c>
      <c r="AR210" s="5">
        <v>45403</v>
      </c>
      <c r="AS210" s="33"/>
      <c r="AT210" s="33"/>
      <c r="AU210" s="29"/>
      <c r="AV210" s="33"/>
      <c r="AW210" s="8"/>
      <c r="AX210" s="8"/>
      <c r="AY210" s="33"/>
      <c r="AZ210" s="33"/>
      <c r="BA210" s="8"/>
      <c r="BB210" s="8"/>
      <c r="BC210" s="5"/>
      <c r="BD210" s="33"/>
      <c r="BE210" s="8"/>
      <c r="BF210" s="8"/>
      <c r="BG210" s="33"/>
      <c r="BH210" s="8"/>
      <c r="BI210" s="178">
        <f t="shared" si="24"/>
        <v>440102.55</v>
      </c>
      <c r="BJ210" s="204"/>
      <c r="BK210" s="204"/>
      <c r="BL210" s="179">
        <f t="shared" si="15"/>
        <v>0</v>
      </c>
      <c r="BM210" s="3"/>
      <c r="BN210" s="3"/>
      <c r="BO210" s="3"/>
      <c r="BP210" s="3"/>
      <c r="BQ210" s="3"/>
      <c r="BR210" s="3"/>
      <c r="BS210" s="3"/>
      <c r="BT210" s="260"/>
      <c r="BU210" s="260"/>
      <c r="BV210" s="260"/>
      <c r="BW210" s="18"/>
      <c r="BX210" s="18"/>
      <c r="BY210" s="3"/>
      <c r="BZ210" s="185"/>
      <c r="CA210" s="185"/>
      <c r="CB210" s="185"/>
      <c r="CC210" s="185"/>
      <c r="CD210" s="185"/>
      <c r="CE210" s="185"/>
    </row>
    <row r="211" spans="1:83" ht="25.5" x14ac:dyDescent="0.25">
      <c r="A211" s="260"/>
      <c r="B211" s="260"/>
      <c r="C211" s="260"/>
      <c r="D211" s="260"/>
      <c r="E211" s="260"/>
      <c r="F211" s="260"/>
      <c r="G211" s="260"/>
      <c r="H211" s="260"/>
      <c r="I211" s="260"/>
      <c r="J211" s="260"/>
      <c r="K211" s="260"/>
      <c r="L211" s="260"/>
      <c r="M211" s="260"/>
      <c r="N211" s="260"/>
      <c r="O211" s="260"/>
      <c r="P211" s="260"/>
      <c r="Q211" s="260"/>
      <c r="R211" s="260"/>
      <c r="S211" s="260"/>
      <c r="T211" s="260"/>
      <c r="U211" s="260"/>
      <c r="V211" s="260"/>
      <c r="W211" s="260"/>
      <c r="X211" s="264"/>
      <c r="Y211" s="260"/>
      <c r="Z211" s="260"/>
      <c r="AA211" s="260"/>
      <c r="AB211" s="260"/>
      <c r="AC211" s="260"/>
      <c r="AD211" s="263"/>
      <c r="AE211" s="263"/>
      <c r="AF211" s="260"/>
      <c r="AG211" s="260"/>
      <c r="AH211" s="260"/>
      <c r="AI211" s="264"/>
      <c r="AJ211" s="264"/>
      <c r="AK211" s="264"/>
      <c r="AL211" s="33" t="s">
        <v>183</v>
      </c>
      <c r="AM211" s="33" t="s">
        <v>525</v>
      </c>
      <c r="AN211" s="5">
        <v>45383</v>
      </c>
      <c r="AO211" s="33">
        <v>13746</v>
      </c>
      <c r="AP211" s="33" t="s">
        <v>212</v>
      </c>
      <c r="AQ211" s="5">
        <v>45404</v>
      </c>
      <c r="AR211" s="5">
        <v>45523</v>
      </c>
      <c r="AS211" s="33"/>
      <c r="AT211" s="33"/>
      <c r="AU211" s="29"/>
      <c r="AV211" s="33"/>
      <c r="AW211" s="8"/>
      <c r="AX211" s="8"/>
      <c r="AY211" s="33"/>
      <c r="AZ211" s="33"/>
      <c r="BA211" s="8"/>
      <c r="BB211" s="8"/>
      <c r="BC211" s="5"/>
      <c r="BD211" s="33"/>
      <c r="BE211" s="8"/>
      <c r="BF211" s="8"/>
      <c r="BG211" s="33"/>
      <c r="BH211" s="8"/>
      <c r="BI211" s="178">
        <f t="shared" si="24"/>
        <v>440102.55</v>
      </c>
      <c r="BJ211" s="204"/>
      <c r="BK211" s="204"/>
      <c r="BL211" s="179">
        <f t="shared" si="15"/>
        <v>0</v>
      </c>
      <c r="BM211" s="3"/>
      <c r="BN211" s="3"/>
      <c r="BO211" s="3"/>
      <c r="BP211" s="3"/>
      <c r="BQ211" s="3"/>
      <c r="BR211" s="3"/>
      <c r="BS211" s="3"/>
      <c r="BT211" s="260"/>
      <c r="BU211" s="260"/>
      <c r="BV211" s="260"/>
      <c r="BW211" s="18"/>
      <c r="BX211" s="18"/>
      <c r="BY211" s="3"/>
      <c r="BZ211" s="185"/>
      <c r="CA211" s="185"/>
      <c r="CB211" s="185"/>
      <c r="CC211" s="185"/>
      <c r="CD211" s="185"/>
      <c r="CE211" s="185"/>
    </row>
    <row r="212" spans="1:83" x14ac:dyDescent="0.25">
      <c r="A212" s="260">
        <v>22</v>
      </c>
      <c r="B212" s="260" t="s">
        <v>527</v>
      </c>
      <c r="C212" s="260" t="s">
        <v>492</v>
      </c>
      <c r="D212" s="260" t="s">
        <v>516</v>
      </c>
      <c r="E212" s="260" t="s">
        <v>204</v>
      </c>
      <c r="F212" s="260" t="s">
        <v>528</v>
      </c>
      <c r="G212" s="260"/>
      <c r="H212" s="260"/>
      <c r="I212" s="260"/>
      <c r="J212" s="260"/>
      <c r="K212" s="260"/>
      <c r="L212" s="260"/>
      <c r="M212" s="260"/>
      <c r="N212" s="260"/>
      <c r="O212" s="260"/>
      <c r="P212" s="260"/>
      <c r="Q212" s="260"/>
      <c r="R212" s="260"/>
      <c r="S212" s="260"/>
      <c r="T212" s="260"/>
      <c r="U212" s="260"/>
      <c r="V212" s="260"/>
      <c r="W212" s="260"/>
      <c r="X212" s="264"/>
      <c r="Y212" s="260" t="s">
        <v>529</v>
      </c>
      <c r="Z212" s="260" t="s">
        <v>530</v>
      </c>
      <c r="AA212" s="260" t="s">
        <v>531</v>
      </c>
      <c r="AB212" s="263">
        <v>45112</v>
      </c>
      <c r="AC212" s="260" t="s">
        <v>532</v>
      </c>
      <c r="AD212" s="263">
        <v>45112</v>
      </c>
      <c r="AE212" s="263">
        <v>45291</v>
      </c>
      <c r="AF212" s="260" t="s">
        <v>209</v>
      </c>
      <c r="AG212" s="260" t="s">
        <v>210</v>
      </c>
      <c r="AH212" s="260" t="s">
        <v>533</v>
      </c>
      <c r="AI212" s="264">
        <v>603809.52</v>
      </c>
      <c r="AJ212" s="264">
        <v>115574.48</v>
      </c>
      <c r="AK212" s="264">
        <f>AI212+AJ212</f>
        <v>719384</v>
      </c>
      <c r="AL212" s="33"/>
      <c r="AM212" s="33"/>
      <c r="AN212" s="5"/>
      <c r="AO212" s="33"/>
      <c r="AP212" s="33"/>
      <c r="AQ212" s="5"/>
      <c r="AR212" s="5"/>
      <c r="AS212" s="33"/>
      <c r="AT212" s="33"/>
      <c r="AU212" s="29"/>
      <c r="AV212" s="33"/>
      <c r="AW212" s="8"/>
      <c r="AX212" s="8"/>
      <c r="AY212" s="33"/>
      <c r="AZ212" s="33"/>
      <c r="BA212" s="8"/>
      <c r="BB212" s="8"/>
      <c r="BC212" s="5"/>
      <c r="BD212" s="33"/>
      <c r="BE212" s="8"/>
      <c r="BF212" s="8"/>
      <c r="BG212" s="33"/>
      <c r="BH212" s="8"/>
      <c r="BI212" s="178">
        <v>0</v>
      </c>
      <c r="BJ212" s="204">
        <v>459767.66</v>
      </c>
      <c r="BK212" s="204">
        <v>437548.5</v>
      </c>
      <c r="BL212" s="179">
        <f t="shared" si="15"/>
        <v>897316.15999999992</v>
      </c>
      <c r="BM212" s="3"/>
      <c r="BN212" s="3"/>
      <c r="BO212" s="18"/>
      <c r="BP212" s="18"/>
      <c r="BQ212" s="3"/>
      <c r="BR212" s="3"/>
      <c r="BS212" s="18">
        <v>45173</v>
      </c>
      <c r="BT212" s="260"/>
      <c r="BU212" s="260"/>
      <c r="BV212" s="260"/>
      <c r="BW212" s="18"/>
      <c r="BX212" s="18"/>
      <c r="BY212" s="3"/>
      <c r="BZ212" s="185"/>
      <c r="CA212" s="185"/>
      <c r="CB212" s="185"/>
      <c r="CC212" s="185"/>
      <c r="CD212" s="185"/>
      <c r="CE212" s="185"/>
    </row>
    <row r="213" spans="1:83" ht="38.25" x14ac:dyDescent="0.25">
      <c r="A213" s="260"/>
      <c r="B213" s="260"/>
      <c r="C213" s="260"/>
      <c r="D213" s="260"/>
      <c r="E213" s="260"/>
      <c r="F213" s="260"/>
      <c r="G213" s="260"/>
      <c r="H213" s="260"/>
      <c r="I213" s="260"/>
      <c r="J213" s="260"/>
      <c r="K213" s="260"/>
      <c r="L213" s="260"/>
      <c r="M213" s="260"/>
      <c r="N213" s="260"/>
      <c r="O213" s="260"/>
      <c r="P213" s="260"/>
      <c r="Q213" s="260"/>
      <c r="R213" s="260"/>
      <c r="S213" s="260"/>
      <c r="T213" s="260"/>
      <c r="U213" s="260"/>
      <c r="V213" s="260"/>
      <c r="W213" s="260"/>
      <c r="X213" s="264"/>
      <c r="Y213" s="260"/>
      <c r="Z213" s="260"/>
      <c r="AA213" s="260"/>
      <c r="AB213" s="263"/>
      <c r="AC213" s="260"/>
      <c r="AD213" s="263"/>
      <c r="AE213" s="263"/>
      <c r="AF213" s="260"/>
      <c r="AG213" s="260"/>
      <c r="AH213" s="260"/>
      <c r="AI213" s="264"/>
      <c r="AJ213" s="264"/>
      <c r="AK213" s="264"/>
      <c r="AL213" s="33" t="s">
        <v>247</v>
      </c>
      <c r="AM213" s="33" t="s">
        <v>534</v>
      </c>
      <c r="AN213" s="5">
        <v>45652</v>
      </c>
      <c r="AO213" s="33" t="s">
        <v>535</v>
      </c>
      <c r="AP213" s="33" t="s">
        <v>212</v>
      </c>
      <c r="AQ213" s="5">
        <v>45292</v>
      </c>
      <c r="AR213" s="5">
        <v>45448</v>
      </c>
      <c r="AS213" s="33"/>
      <c r="AT213" s="33"/>
      <c r="AU213" s="29"/>
      <c r="AV213" s="33"/>
      <c r="AW213" s="8"/>
      <c r="AX213" s="8"/>
      <c r="AY213" s="33"/>
      <c r="AZ213" s="33"/>
      <c r="BA213" s="8"/>
      <c r="BB213" s="8"/>
      <c r="BC213" s="5"/>
      <c r="BD213" s="33"/>
      <c r="BE213" s="8"/>
      <c r="BF213" s="8"/>
      <c r="BG213" s="33"/>
      <c r="BH213" s="8"/>
      <c r="BI213" s="178">
        <f t="shared" ref="BI213:BI216" si="25">$AK$212+AW213-AX213</f>
        <v>719384</v>
      </c>
      <c r="BJ213" s="204"/>
      <c r="BK213" s="204"/>
      <c r="BL213" s="179">
        <f t="shared" si="15"/>
        <v>0</v>
      </c>
      <c r="BM213" s="3"/>
      <c r="BN213" s="3"/>
      <c r="BO213" s="18">
        <v>45323</v>
      </c>
      <c r="BP213" s="18">
        <v>45479</v>
      </c>
      <c r="BQ213" s="3"/>
      <c r="BR213" s="3"/>
      <c r="BS213" s="3"/>
      <c r="BT213" s="260"/>
      <c r="BU213" s="260"/>
      <c r="BV213" s="260"/>
      <c r="BW213" s="18"/>
      <c r="BX213" s="18"/>
      <c r="BY213" s="3"/>
      <c r="BZ213" s="185"/>
      <c r="CA213" s="185"/>
      <c r="CB213" s="185"/>
      <c r="CC213" s="185"/>
      <c r="CD213" s="185"/>
      <c r="CE213" s="185"/>
    </row>
    <row r="214" spans="1:83" s="40" customFormat="1" ht="25.5" x14ac:dyDescent="0.25">
      <c r="A214" s="260"/>
      <c r="B214" s="260"/>
      <c r="C214" s="260"/>
      <c r="D214" s="260"/>
      <c r="E214" s="260"/>
      <c r="F214" s="260"/>
      <c r="G214" s="260"/>
      <c r="H214" s="260"/>
      <c r="I214" s="260"/>
      <c r="J214" s="260"/>
      <c r="K214" s="260"/>
      <c r="L214" s="260"/>
      <c r="M214" s="260"/>
      <c r="N214" s="260"/>
      <c r="O214" s="260"/>
      <c r="P214" s="260"/>
      <c r="Q214" s="260"/>
      <c r="R214" s="260"/>
      <c r="S214" s="260"/>
      <c r="T214" s="260"/>
      <c r="U214" s="260"/>
      <c r="V214" s="260"/>
      <c r="W214" s="260"/>
      <c r="X214" s="264"/>
      <c r="Y214" s="260"/>
      <c r="Z214" s="260"/>
      <c r="AA214" s="260"/>
      <c r="AB214" s="263"/>
      <c r="AC214" s="260"/>
      <c r="AD214" s="263"/>
      <c r="AE214" s="263"/>
      <c r="AF214" s="260"/>
      <c r="AG214" s="260"/>
      <c r="AH214" s="260"/>
      <c r="AI214" s="264"/>
      <c r="AJ214" s="264"/>
      <c r="AK214" s="264"/>
      <c r="AL214" s="33" t="s">
        <v>536</v>
      </c>
      <c r="AM214" s="33" t="s">
        <v>179</v>
      </c>
      <c r="AN214" s="5">
        <v>45399</v>
      </c>
      <c r="AO214" s="33">
        <v>13757</v>
      </c>
      <c r="AP214" s="33" t="s">
        <v>526</v>
      </c>
      <c r="AQ214" s="5"/>
      <c r="AR214" s="5"/>
      <c r="AS214" s="33"/>
      <c r="AT214" s="33"/>
      <c r="AU214" s="29"/>
      <c r="AV214" s="33"/>
      <c r="AW214" s="8"/>
      <c r="AX214" s="8"/>
      <c r="AY214" s="33"/>
      <c r="AZ214" s="33"/>
      <c r="BA214" s="8"/>
      <c r="BB214" s="8"/>
      <c r="BC214" s="5">
        <v>45399</v>
      </c>
      <c r="BD214" s="33"/>
      <c r="BE214" s="8">
        <v>146970.15</v>
      </c>
      <c r="BF214" s="8"/>
      <c r="BG214" s="33"/>
      <c r="BH214" s="8"/>
      <c r="BI214" s="178">
        <f t="shared" si="25"/>
        <v>719384</v>
      </c>
      <c r="BJ214" s="204"/>
      <c r="BK214" s="204"/>
      <c r="BL214" s="179">
        <f t="shared" si="15"/>
        <v>0</v>
      </c>
      <c r="BM214" s="3"/>
      <c r="BN214" s="3"/>
      <c r="BO214" s="18"/>
      <c r="BP214" s="18"/>
      <c r="BQ214" s="3"/>
      <c r="BR214" s="3"/>
      <c r="BS214" s="3"/>
      <c r="BT214" s="260"/>
      <c r="BU214" s="260"/>
      <c r="BV214" s="260"/>
      <c r="BW214" s="18"/>
      <c r="BX214" s="18"/>
      <c r="BY214" s="3"/>
      <c r="BZ214" s="185"/>
      <c r="CA214" s="185"/>
      <c r="CB214" s="185"/>
      <c r="CC214" s="185"/>
      <c r="CD214" s="185"/>
      <c r="CE214" s="185"/>
    </row>
    <row r="215" spans="1:83" s="40" customFormat="1" ht="25.5" x14ac:dyDescent="0.25">
      <c r="A215" s="260"/>
      <c r="B215" s="260"/>
      <c r="C215" s="260"/>
      <c r="D215" s="260"/>
      <c r="E215" s="260"/>
      <c r="F215" s="260"/>
      <c r="G215" s="260"/>
      <c r="H215" s="260"/>
      <c r="I215" s="260"/>
      <c r="J215" s="260"/>
      <c r="K215" s="260"/>
      <c r="L215" s="260"/>
      <c r="M215" s="260"/>
      <c r="N215" s="260"/>
      <c r="O215" s="260"/>
      <c r="P215" s="260"/>
      <c r="Q215" s="260"/>
      <c r="R215" s="260"/>
      <c r="S215" s="260"/>
      <c r="T215" s="260"/>
      <c r="U215" s="260"/>
      <c r="V215" s="260"/>
      <c r="W215" s="260"/>
      <c r="X215" s="264"/>
      <c r="Y215" s="260"/>
      <c r="Z215" s="260"/>
      <c r="AA215" s="260"/>
      <c r="AB215" s="263"/>
      <c r="AC215" s="260"/>
      <c r="AD215" s="263"/>
      <c r="AE215" s="263"/>
      <c r="AF215" s="260"/>
      <c r="AG215" s="260"/>
      <c r="AH215" s="260"/>
      <c r="AI215" s="264"/>
      <c r="AJ215" s="264"/>
      <c r="AK215" s="264"/>
      <c r="AL215" s="33" t="s">
        <v>320</v>
      </c>
      <c r="AM215" s="33" t="s">
        <v>537</v>
      </c>
      <c r="AN215" s="5">
        <v>45399</v>
      </c>
      <c r="AO215" s="33">
        <v>13701</v>
      </c>
      <c r="AP215" s="33" t="s">
        <v>212</v>
      </c>
      <c r="AQ215" s="5"/>
      <c r="AR215" s="5"/>
      <c r="AS215" s="33"/>
      <c r="AT215" s="33"/>
      <c r="AU215" s="29">
        <v>0.08</v>
      </c>
      <c r="AV215" s="33"/>
      <c r="AW215" s="8">
        <v>59116.75</v>
      </c>
      <c r="AX215" s="8"/>
      <c r="AY215" s="33"/>
      <c r="AZ215" s="33"/>
      <c r="BA215" s="8"/>
      <c r="BB215" s="8"/>
      <c r="BC215" s="5"/>
      <c r="BD215" s="33"/>
      <c r="BE215" s="8"/>
      <c r="BF215" s="8"/>
      <c r="BG215" s="33"/>
      <c r="BH215" s="8"/>
      <c r="BI215" s="178">
        <f t="shared" si="25"/>
        <v>778500.75</v>
      </c>
      <c r="BJ215" s="204"/>
      <c r="BK215" s="204"/>
      <c r="BL215" s="179">
        <f t="shared" ref="BL215:BL278" si="26">BJ215+BK215</f>
        <v>0</v>
      </c>
      <c r="BM215" s="3"/>
      <c r="BN215" s="3"/>
      <c r="BO215" s="18">
        <v>45292</v>
      </c>
      <c r="BP215" s="18">
        <v>45448</v>
      </c>
      <c r="BQ215" s="3"/>
      <c r="BR215" s="3"/>
      <c r="BS215" s="3"/>
      <c r="BT215" s="260"/>
      <c r="BU215" s="260"/>
      <c r="BV215" s="260"/>
      <c r="BW215" s="18"/>
      <c r="BX215" s="18"/>
      <c r="BY215" s="3"/>
      <c r="BZ215" s="185"/>
      <c r="CA215" s="185"/>
      <c r="CB215" s="185"/>
      <c r="CC215" s="185"/>
      <c r="CD215" s="185"/>
      <c r="CE215" s="185"/>
    </row>
    <row r="216" spans="1:83" ht="25.5" x14ac:dyDescent="0.25">
      <c r="A216" s="260"/>
      <c r="B216" s="260"/>
      <c r="C216" s="260"/>
      <c r="D216" s="260"/>
      <c r="E216" s="260"/>
      <c r="F216" s="260"/>
      <c r="G216" s="260"/>
      <c r="H216" s="260"/>
      <c r="I216" s="260"/>
      <c r="J216" s="260"/>
      <c r="K216" s="260"/>
      <c r="L216" s="260"/>
      <c r="M216" s="260"/>
      <c r="N216" s="260"/>
      <c r="O216" s="260"/>
      <c r="P216" s="260"/>
      <c r="Q216" s="260"/>
      <c r="R216" s="260"/>
      <c r="S216" s="260"/>
      <c r="T216" s="260"/>
      <c r="U216" s="260"/>
      <c r="V216" s="260"/>
      <c r="W216" s="260"/>
      <c r="X216" s="264"/>
      <c r="Y216" s="260"/>
      <c r="Z216" s="260"/>
      <c r="AA216" s="260"/>
      <c r="AB216" s="263"/>
      <c r="AC216" s="260"/>
      <c r="AD216" s="263"/>
      <c r="AE216" s="263"/>
      <c r="AF216" s="260"/>
      <c r="AG216" s="260"/>
      <c r="AH216" s="260"/>
      <c r="AI216" s="264"/>
      <c r="AJ216" s="264"/>
      <c r="AK216" s="264"/>
      <c r="AL216" s="33" t="s">
        <v>247</v>
      </c>
      <c r="AM216" s="33" t="s">
        <v>538</v>
      </c>
      <c r="AN216" s="5">
        <v>45428</v>
      </c>
      <c r="AO216" s="33">
        <v>13781</v>
      </c>
      <c r="AP216" s="33" t="s">
        <v>212</v>
      </c>
      <c r="AQ216" s="5">
        <v>45418</v>
      </c>
      <c r="AR216" s="5">
        <v>45538</v>
      </c>
      <c r="AS216" s="33"/>
      <c r="AT216" s="33"/>
      <c r="AU216" s="29"/>
      <c r="AV216" s="33"/>
      <c r="AW216" s="8"/>
      <c r="AX216" s="8"/>
      <c r="AY216" s="33"/>
      <c r="AZ216" s="33"/>
      <c r="BA216" s="8"/>
      <c r="BB216" s="8"/>
      <c r="BC216" s="5"/>
      <c r="BD216" s="33"/>
      <c r="BE216" s="8"/>
      <c r="BF216" s="8"/>
      <c r="BG216" s="33"/>
      <c r="BH216" s="8"/>
      <c r="BI216" s="178">
        <f t="shared" si="25"/>
        <v>719384</v>
      </c>
      <c r="BJ216" s="204"/>
      <c r="BK216" s="204"/>
      <c r="BL216" s="179">
        <f t="shared" si="26"/>
        <v>0</v>
      </c>
      <c r="BM216" s="3"/>
      <c r="BN216" s="3"/>
      <c r="BO216" s="3"/>
      <c r="BP216" s="3"/>
      <c r="BQ216" s="3"/>
      <c r="BR216" s="3"/>
      <c r="BS216" s="3"/>
      <c r="BT216" s="260"/>
      <c r="BU216" s="260"/>
      <c r="BV216" s="260"/>
      <c r="BW216" s="18"/>
      <c r="BX216" s="18"/>
      <c r="BY216" s="3"/>
      <c r="BZ216" s="185"/>
      <c r="CA216" s="185"/>
      <c r="CB216" s="185"/>
      <c r="CC216" s="185"/>
      <c r="CD216" s="185"/>
      <c r="CE216" s="185"/>
    </row>
    <row r="217" spans="1:83" x14ac:dyDescent="0.25">
      <c r="A217" s="260">
        <v>23</v>
      </c>
      <c r="B217" s="260" t="s">
        <v>539</v>
      </c>
      <c r="C217" s="260" t="s">
        <v>540</v>
      </c>
      <c r="D217" s="260" t="s">
        <v>516</v>
      </c>
      <c r="E217" s="260" t="s">
        <v>204</v>
      </c>
      <c r="F217" s="260"/>
      <c r="G217" s="260"/>
      <c r="H217" s="260"/>
      <c r="I217" s="260"/>
      <c r="J217" s="260"/>
      <c r="K217" s="260"/>
      <c r="L217" s="260"/>
      <c r="M217" s="260"/>
      <c r="N217" s="260"/>
      <c r="O217" s="260"/>
      <c r="P217" s="260"/>
      <c r="Q217" s="260"/>
      <c r="R217" s="260"/>
      <c r="S217" s="260"/>
      <c r="T217" s="260"/>
      <c r="U217" s="260"/>
      <c r="V217" s="260"/>
      <c r="W217" s="260"/>
      <c r="X217" s="264"/>
      <c r="Y217" s="260" t="s">
        <v>541</v>
      </c>
      <c r="Z217" s="260" t="s">
        <v>542</v>
      </c>
      <c r="AA217" s="260"/>
      <c r="AB217" s="260"/>
      <c r="AC217" s="260"/>
      <c r="AD217" s="260"/>
      <c r="AE217" s="260"/>
      <c r="AF217" s="260"/>
      <c r="AG217" s="260"/>
      <c r="AH217" s="260"/>
      <c r="AI217" s="264"/>
      <c r="AJ217" s="264"/>
      <c r="AK217" s="264"/>
      <c r="AL217" s="33"/>
      <c r="AM217" s="33"/>
      <c r="AN217" s="5"/>
      <c r="AO217" s="33"/>
      <c r="AP217" s="33"/>
      <c r="AQ217" s="5"/>
      <c r="AR217" s="5"/>
      <c r="AS217" s="33"/>
      <c r="AT217" s="33"/>
      <c r="AU217" s="29"/>
      <c r="AV217" s="33"/>
      <c r="AW217" s="8"/>
      <c r="AX217" s="8"/>
      <c r="AY217" s="33"/>
      <c r="AZ217" s="33"/>
      <c r="BA217" s="8"/>
      <c r="BB217" s="8"/>
      <c r="BC217" s="5"/>
      <c r="BD217" s="33"/>
      <c r="BE217" s="8"/>
      <c r="BF217" s="8"/>
      <c r="BG217" s="33"/>
      <c r="BH217" s="8"/>
      <c r="BI217" s="178">
        <v>0</v>
      </c>
      <c r="BJ217" s="204">
        <v>10971.79</v>
      </c>
      <c r="BK217" s="204">
        <v>15127.53</v>
      </c>
      <c r="BL217" s="179">
        <f t="shared" si="26"/>
        <v>26099.32</v>
      </c>
      <c r="BM217" s="3"/>
      <c r="BN217" s="3"/>
      <c r="BO217" s="3"/>
      <c r="BP217" s="3"/>
      <c r="BQ217" s="3"/>
      <c r="BR217" s="3"/>
      <c r="BS217" s="3"/>
      <c r="BT217" s="260"/>
      <c r="BU217" s="260"/>
      <c r="BV217" s="260"/>
      <c r="BW217" s="18"/>
      <c r="BX217" s="18"/>
      <c r="BY217" s="3"/>
      <c r="BZ217" s="185"/>
      <c r="CA217" s="185"/>
      <c r="CB217" s="185"/>
      <c r="CC217" s="185"/>
      <c r="CD217" s="185"/>
      <c r="CE217" s="185"/>
    </row>
    <row r="218" spans="1:83" ht="25.5" x14ac:dyDescent="0.25">
      <c r="A218" s="260"/>
      <c r="B218" s="260"/>
      <c r="C218" s="260"/>
      <c r="D218" s="260"/>
      <c r="E218" s="260"/>
      <c r="F218" s="260"/>
      <c r="G218" s="260"/>
      <c r="H218" s="260"/>
      <c r="I218" s="260"/>
      <c r="J218" s="260"/>
      <c r="K218" s="260"/>
      <c r="L218" s="260"/>
      <c r="M218" s="260"/>
      <c r="N218" s="260"/>
      <c r="O218" s="260"/>
      <c r="P218" s="260"/>
      <c r="Q218" s="260"/>
      <c r="R218" s="260"/>
      <c r="S218" s="260"/>
      <c r="T218" s="260"/>
      <c r="U218" s="260"/>
      <c r="V218" s="260"/>
      <c r="W218" s="260"/>
      <c r="X218" s="264"/>
      <c r="Y218" s="260"/>
      <c r="Z218" s="260"/>
      <c r="AA218" s="260"/>
      <c r="AB218" s="260"/>
      <c r="AC218" s="260"/>
      <c r="AD218" s="260"/>
      <c r="AE218" s="260"/>
      <c r="AF218" s="260"/>
      <c r="AG218" s="260"/>
      <c r="AH218" s="260"/>
      <c r="AI218" s="264"/>
      <c r="AJ218" s="264"/>
      <c r="AK218" s="264"/>
      <c r="AL218" s="33" t="s">
        <v>247</v>
      </c>
      <c r="AM218" s="33" t="s">
        <v>543</v>
      </c>
      <c r="AN218" s="5">
        <v>45245</v>
      </c>
      <c r="AO218" s="33">
        <v>13702</v>
      </c>
      <c r="AP218" s="33" t="s">
        <v>212</v>
      </c>
      <c r="AQ218" s="5">
        <v>45249</v>
      </c>
      <c r="AR218" s="5">
        <v>45338</v>
      </c>
      <c r="AS218" s="33"/>
      <c r="AT218" s="33"/>
      <c r="AU218" s="29"/>
      <c r="AV218" s="33"/>
      <c r="AW218" s="8"/>
      <c r="AX218" s="8"/>
      <c r="AY218" s="33"/>
      <c r="AZ218" s="33"/>
      <c r="BA218" s="8"/>
      <c r="BB218" s="8"/>
      <c r="BC218" s="5"/>
      <c r="BD218" s="33"/>
      <c r="BE218" s="8"/>
      <c r="BF218" s="8"/>
      <c r="BG218" s="33"/>
      <c r="BH218" s="8"/>
      <c r="BI218" s="178">
        <f t="shared" ref="BI218:BI220" si="27">$AK$217+AW218-AX218</f>
        <v>0</v>
      </c>
      <c r="BJ218" s="204"/>
      <c r="BK218" s="204"/>
      <c r="BL218" s="179">
        <f t="shared" si="26"/>
        <v>0</v>
      </c>
      <c r="BM218" s="3"/>
      <c r="BN218" s="3"/>
      <c r="BO218" s="18">
        <v>45246</v>
      </c>
      <c r="BP218" s="18">
        <v>45335</v>
      </c>
      <c r="BQ218" s="3"/>
      <c r="BR218" s="3"/>
      <c r="BS218" s="3"/>
      <c r="BT218" s="260"/>
      <c r="BU218" s="260"/>
      <c r="BV218" s="260"/>
      <c r="BW218" s="18"/>
      <c r="BX218" s="18"/>
      <c r="BY218" s="3"/>
      <c r="BZ218" s="185"/>
      <c r="CA218" s="185"/>
      <c r="CB218" s="185"/>
      <c r="CC218" s="185"/>
      <c r="CD218" s="185"/>
      <c r="CE218" s="185"/>
    </row>
    <row r="219" spans="1:83" ht="25.5" x14ac:dyDescent="0.25">
      <c r="A219" s="260"/>
      <c r="B219" s="260"/>
      <c r="C219" s="260"/>
      <c r="D219" s="260"/>
      <c r="E219" s="260"/>
      <c r="F219" s="260"/>
      <c r="G219" s="260"/>
      <c r="H219" s="260"/>
      <c r="I219" s="260"/>
      <c r="J219" s="260"/>
      <c r="K219" s="260"/>
      <c r="L219" s="260"/>
      <c r="M219" s="260"/>
      <c r="N219" s="260"/>
      <c r="O219" s="260"/>
      <c r="P219" s="260"/>
      <c r="Q219" s="260"/>
      <c r="R219" s="260"/>
      <c r="S219" s="260"/>
      <c r="T219" s="260"/>
      <c r="U219" s="260"/>
      <c r="V219" s="260"/>
      <c r="W219" s="260"/>
      <c r="X219" s="264"/>
      <c r="Y219" s="260"/>
      <c r="Z219" s="260"/>
      <c r="AA219" s="260"/>
      <c r="AB219" s="260"/>
      <c r="AC219" s="260"/>
      <c r="AD219" s="260"/>
      <c r="AE219" s="260"/>
      <c r="AF219" s="260"/>
      <c r="AG219" s="260"/>
      <c r="AH219" s="260"/>
      <c r="AI219" s="264"/>
      <c r="AJ219" s="264"/>
      <c r="AK219" s="264"/>
      <c r="AL219" s="33" t="s">
        <v>247</v>
      </c>
      <c r="AM219" s="33" t="s">
        <v>544</v>
      </c>
      <c r="AN219" s="5">
        <v>45337</v>
      </c>
      <c r="AO219" s="33">
        <v>13713</v>
      </c>
      <c r="AP219" s="33" t="s">
        <v>212</v>
      </c>
      <c r="AQ219" s="5">
        <v>45339</v>
      </c>
      <c r="AR219" s="5">
        <v>45458</v>
      </c>
      <c r="AS219" s="33"/>
      <c r="AT219" s="33"/>
      <c r="AU219" s="29"/>
      <c r="AV219" s="33"/>
      <c r="AW219" s="8"/>
      <c r="AX219" s="8"/>
      <c r="AY219" s="33"/>
      <c r="AZ219" s="33"/>
      <c r="BA219" s="8"/>
      <c r="BB219" s="8"/>
      <c r="BC219" s="5"/>
      <c r="BD219" s="33"/>
      <c r="BE219" s="8"/>
      <c r="BF219" s="8"/>
      <c r="BG219" s="33"/>
      <c r="BH219" s="8"/>
      <c r="BI219" s="178">
        <f t="shared" si="27"/>
        <v>0</v>
      </c>
      <c r="BJ219" s="204"/>
      <c r="BK219" s="204"/>
      <c r="BL219" s="179">
        <f t="shared" si="26"/>
        <v>0</v>
      </c>
      <c r="BM219" s="3"/>
      <c r="BN219" s="3"/>
      <c r="BO219" s="3"/>
      <c r="BP219" s="3"/>
      <c r="BQ219" s="3"/>
      <c r="BR219" s="3"/>
      <c r="BS219" s="3"/>
      <c r="BT219" s="260"/>
      <c r="BU219" s="260"/>
      <c r="BV219" s="260"/>
      <c r="BW219" s="18"/>
      <c r="BX219" s="18"/>
      <c r="BY219" s="3"/>
      <c r="BZ219" s="185"/>
      <c r="CA219" s="185"/>
      <c r="CB219" s="185"/>
      <c r="CC219" s="185"/>
      <c r="CD219" s="185"/>
      <c r="CE219" s="185"/>
    </row>
    <row r="220" spans="1:83" s="40" customFormat="1" ht="25.5" x14ac:dyDescent="0.25">
      <c r="A220" s="260"/>
      <c r="B220" s="260"/>
      <c r="C220" s="260"/>
      <c r="D220" s="260"/>
      <c r="E220" s="260"/>
      <c r="F220" s="260"/>
      <c r="G220" s="260"/>
      <c r="H220" s="260"/>
      <c r="I220" s="260"/>
      <c r="J220" s="260"/>
      <c r="K220" s="260"/>
      <c r="L220" s="260"/>
      <c r="M220" s="260"/>
      <c r="N220" s="260"/>
      <c r="O220" s="260"/>
      <c r="P220" s="260"/>
      <c r="Q220" s="260"/>
      <c r="R220" s="260"/>
      <c r="S220" s="260"/>
      <c r="T220" s="260"/>
      <c r="U220" s="260"/>
      <c r="V220" s="260"/>
      <c r="W220" s="260"/>
      <c r="X220" s="264"/>
      <c r="Y220" s="260"/>
      <c r="Z220" s="260"/>
      <c r="AA220" s="260"/>
      <c r="AB220" s="260"/>
      <c r="AC220" s="260"/>
      <c r="AD220" s="260"/>
      <c r="AE220" s="260"/>
      <c r="AF220" s="260"/>
      <c r="AG220" s="260"/>
      <c r="AH220" s="260"/>
      <c r="AI220" s="264"/>
      <c r="AJ220" s="264"/>
      <c r="AK220" s="264"/>
      <c r="AL220" s="33" t="s">
        <v>320</v>
      </c>
      <c r="AM220" s="33" t="s">
        <v>545</v>
      </c>
      <c r="AN220" s="5" t="s">
        <v>546</v>
      </c>
      <c r="AO220" s="33"/>
      <c r="AP220" s="33" t="s">
        <v>295</v>
      </c>
      <c r="AQ220" s="5"/>
      <c r="AR220" s="5"/>
      <c r="AS220" s="33"/>
      <c r="AT220" s="33"/>
      <c r="AU220" s="29"/>
      <c r="AV220" s="33"/>
      <c r="AW220" s="8">
        <v>15127.53</v>
      </c>
      <c r="AX220" s="8"/>
      <c r="AY220" s="33"/>
      <c r="AZ220" s="33"/>
      <c r="BA220" s="8"/>
      <c r="BB220" s="8"/>
      <c r="BC220" s="5"/>
      <c r="BD220" s="33"/>
      <c r="BE220" s="8"/>
      <c r="BF220" s="8"/>
      <c r="BG220" s="33"/>
      <c r="BH220" s="8"/>
      <c r="BI220" s="178">
        <f t="shared" si="27"/>
        <v>15127.53</v>
      </c>
      <c r="BJ220" s="204"/>
      <c r="BK220" s="204"/>
      <c r="BL220" s="179">
        <f t="shared" si="26"/>
        <v>0</v>
      </c>
      <c r="BM220" s="3"/>
      <c r="BN220" s="3"/>
      <c r="BO220" s="3"/>
      <c r="BP220" s="3"/>
      <c r="BQ220" s="3"/>
      <c r="BR220" s="3"/>
      <c r="BS220" s="3"/>
      <c r="BT220" s="260"/>
      <c r="BU220" s="260"/>
      <c r="BV220" s="260"/>
      <c r="BW220" s="18"/>
      <c r="BX220" s="18"/>
      <c r="BY220" s="3"/>
      <c r="BZ220" s="185"/>
      <c r="CA220" s="185"/>
      <c r="CB220" s="185"/>
      <c r="CC220" s="185"/>
      <c r="CD220" s="185"/>
      <c r="CE220" s="185"/>
    </row>
    <row r="221" spans="1:83" x14ac:dyDescent="0.25">
      <c r="A221" s="260">
        <v>24</v>
      </c>
      <c r="B221" s="260" t="s">
        <v>553</v>
      </c>
      <c r="C221" s="260" t="s">
        <v>554</v>
      </c>
      <c r="D221" s="260" t="s">
        <v>516</v>
      </c>
      <c r="E221" s="260" t="s">
        <v>204</v>
      </c>
      <c r="F221" s="260" t="s">
        <v>555</v>
      </c>
      <c r="G221" s="260"/>
      <c r="H221" s="260"/>
      <c r="I221" s="260"/>
      <c r="J221" s="260"/>
      <c r="K221" s="260"/>
      <c r="L221" s="260"/>
      <c r="M221" s="260"/>
      <c r="N221" s="260"/>
      <c r="O221" s="260"/>
      <c r="P221" s="260"/>
      <c r="Q221" s="260"/>
      <c r="R221" s="260"/>
      <c r="S221" s="260"/>
      <c r="T221" s="260"/>
      <c r="U221" s="260"/>
      <c r="V221" s="260"/>
      <c r="W221" s="260"/>
      <c r="X221" s="264"/>
      <c r="Y221" s="260" t="s">
        <v>547</v>
      </c>
      <c r="Z221" s="260" t="s">
        <v>548</v>
      </c>
      <c r="AA221" s="260" t="s">
        <v>549</v>
      </c>
      <c r="AB221" s="263">
        <v>45135</v>
      </c>
      <c r="AC221" s="260"/>
      <c r="AD221" s="263">
        <v>45135</v>
      </c>
      <c r="AE221" s="263">
        <v>45284</v>
      </c>
      <c r="AF221" s="260" t="s">
        <v>209</v>
      </c>
      <c r="AG221" s="260" t="s">
        <v>210</v>
      </c>
      <c r="AH221" s="260" t="s">
        <v>550</v>
      </c>
      <c r="AI221" s="264">
        <v>573000</v>
      </c>
      <c r="AJ221" s="264">
        <v>373039.11</v>
      </c>
      <c r="AK221" s="264">
        <f>AI221+AJ221</f>
        <v>946039.11</v>
      </c>
      <c r="AL221" s="33"/>
      <c r="AM221" s="33"/>
      <c r="AN221" s="5"/>
      <c r="AO221" s="33"/>
      <c r="AP221" s="33"/>
      <c r="AQ221" s="5"/>
      <c r="AR221" s="5"/>
      <c r="AS221" s="33"/>
      <c r="AT221" s="33"/>
      <c r="AU221" s="29"/>
      <c r="AV221" s="33"/>
      <c r="AW221" s="8"/>
      <c r="AX221" s="8"/>
      <c r="AY221" s="33"/>
      <c r="AZ221" s="33"/>
      <c r="BA221" s="8"/>
      <c r="BB221" s="8"/>
      <c r="BC221" s="5"/>
      <c r="BD221" s="33"/>
      <c r="BE221" s="8"/>
      <c r="BF221" s="8"/>
      <c r="BG221" s="33"/>
      <c r="BH221" s="8"/>
      <c r="BI221" s="178">
        <v>0</v>
      </c>
      <c r="BJ221" s="204">
        <v>368086.74</v>
      </c>
      <c r="BK221" s="204">
        <v>761145.36</v>
      </c>
      <c r="BL221" s="179">
        <f t="shared" si="26"/>
        <v>1129232.1000000001</v>
      </c>
      <c r="BM221" s="3"/>
      <c r="BN221" s="3"/>
      <c r="BO221" s="3"/>
      <c r="BP221" s="3"/>
      <c r="BQ221" s="3"/>
      <c r="BR221" s="3"/>
      <c r="BS221" s="18">
        <v>45166</v>
      </c>
      <c r="BT221" s="194"/>
      <c r="BU221" s="194"/>
      <c r="BV221" s="194"/>
      <c r="BW221" s="18"/>
      <c r="BX221" s="18"/>
      <c r="BY221" s="3"/>
      <c r="BZ221" s="185"/>
      <c r="CA221" s="185"/>
      <c r="CB221" s="185"/>
      <c r="CC221" s="185"/>
      <c r="CD221" s="185"/>
      <c r="CE221" s="185"/>
    </row>
    <row r="222" spans="1:83" ht="25.5" x14ac:dyDescent="0.25">
      <c r="A222" s="260"/>
      <c r="B222" s="260"/>
      <c r="C222" s="260"/>
      <c r="D222" s="260"/>
      <c r="E222" s="260"/>
      <c r="F222" s="260"/>
      <c r="G222" s="260"/>
      <c r="H222" s="260"/>
      <c r="I222" s="260"/>
      <c r="J222" s="260"/>
      <c r="K222" s="260"/>
      <c r="L222" s="260"/>
      <c r="M222" s="260"/>
      <c r="N222" s="260"/>
      <c r="O222" s="260"/>
      <c r="P222" s="260"/>
      <c r="Q222" s="260"/>
      <c r="R222" s="260"/>
      <c r="S222" s="260"/>
      <c r="T222" s="260"/>
      <c r="U222" s="260"/>
      <c r="V222" s="260"/>
      <c r="W222" s="260"/>
      <c r="X222" s="264"/>
      <c r="Y222" s="260"/>
      <c r="Z222" s="260"/>
      <c r="AA222" s="260"/>
      <c r="AB222" s="263"/>
      <c r="AC222" s="260"/>
      <c r="AD222" s="263"/>
      <c r="AE222" s="263"/>
      <c r="AF222" s="260"/>
      <c r="AG222" s="260"/>
      <c r="AH222" s="260"/>
      <c r="AI222" s="264"/>
      <c r="AJ222" s="264"/>
      <c r="AK222" s="264"/>
      <c r="AL222" s="33" t="s">
        <v>247</v>
      </c>
      <c r="AM222" s="33" t="s">
        <v>551</v>
      </c>
      <c r="AN222" s="5">
        <v>45267</v>
      </c>
      <c r="AO222" s="33">
        <v>13672</v>
      </c>
      <c r="AP222" s="33" t="s">
        <v>212</v>
      </c>
      <c r="AQ222" s="5">
        <v>45286</v>
      </c>
      <c r="AR222" s="5">
        <v>45435</v>
      </c>
      <c r="AS222" s="33"/>
      <c r="AT222" s="33"/>
      <c r="AU222" s="29"/>
      <c r="AV222" s="33"/>
      <c r="AW222" s="8"/>
      <c r="AX222" s="8"/>
      <c r="AY222" s="33"/>
      <c r="AZ222" s="33"/>
      <c r="BA222" s="8"/>
      <c r="BB222" s="8"/>
      <c r="BC222" s="5"/>
      <c r="BD222" s="33"/>
      <c r="BE222" s="8"/>
      <c r="BF222" s="8"/>
      <c r="BG222" s="33"/>
      <c r="BH222" s="8"/>
      <c r="BI222" s="178">
        <f t="shared" ref="BI222:BI223" si="28">$AK$221+AW222-AX222</f>
        <v>946039.11</v>
      </c>
      <c r="BJ222" s="204"/>
      <c r="BK222" s="204"/>
      <c r="BL222" s="179">
        <f t="shared" si="26"/>
        <v>0</v>
      </c>
      <c r="BM222" s="3"/>
      <c r="BN222" s="3"/>
      <c r="BO222" s="18">
        <v>45287</v>
      </c>
      <c r="BP222" s="18">
        <v>45406</v>
      </c>
      <c r="BQ222" s="3"/>
      <c r="BR222" s="3"/>
      <c r="BS222" s="3"/>
      <c r="BT222" s="194"/>
      <c r="BU222" s="194"/>
      <c r="BV222" s="194"/>
      <c r="BW222" s="18"/>
      <c r="BX222" s="18"/>
      <c r="BY222" s="3"/>
      <c r="BZ222" s="185"/>
      <c r="CA222" s="185"/>
      <c r="CB222" s="185"/>
      <c r="CC222" s="185"/>
      <c r="CD222" s="185"/>
      <c r="CE222" s="185"/>
    </row>
    <row r="223" spans="1:83" ht="25.5" x14ac:dyDescent="0.25">
      <c r="A223" s="260"/>
      <c r="B223" s="260"/>
      <c r="C223" s="260"/>
      <c r="D223" s="260"/>
      <c r="E223" s="260"/>
      <c r="F223" s="260"/>
      <c r="G223" s="260"/>
      <c r="H223" s="260"/>
      <c r="I223" s="260"/>
      <c r="J223" s="260"/>
      <c r="K223" s="260"/>
      <c r="L223" s="260"/>
      <c r="M223" s="260"/>
      <c r="N223" s="260"/>
      <c r="O223" s="260"/>
      <c r="P223" s="260"/>
      <c r="Q223" s="260"/>
      <c r="R223" s="260"/>
      <c r="S223" s="260"/>
      <c r="T223" s="260"/>
      <c r="U223" s="260"/>
      <c r="V223" s="260"/>
      <c r="W223" s="260"/>
      <c r="X223" s="264"/>
      <c r="Y223" s="260"/>
      <c r="Z223" s="260"/>
      <c r="AA223" s="260"/>
      <c r="AB223" s="263"/>
      <c r="AC223" s="260"/>
      <c r="AD223" s="263"/>
      <c r="AE223" s="263"/>
      <c r="AF223" s="260"/>
      <c r="AG223" s="260"/>
      <c r="AH223" s="260"/>
      <c r="AI223" s="264"/>
      <c r="AJ223" s="264"/>
      <c r="AK223" s="264"/>
      <c r="AL223" s="33" t="s">
        <v>247</v>
      </c>
      <c r="AM223" s="33" t="s">
        <v>552</v>
      </c>
      <c r="AN223" s="5">
        <v>45398</v>
      </c>
      <c r="AO223" s="33">
        <v>13758</v>
      </c>
      <c r="AP223" s="33" t="s">
        <v>212</v>
      </c>
      <c r="AQ223" s="5">
        <v>45436</v>
      </c>
      <c r="AR223" s="5">
        <v>45585</v>
      </c>
      <c r="AS223" s="33"/>
      <c r="AT223" s="33"/>
      <c r="AU223" s="29"/>
      <c r="AV223" s="33"/>
      <c r="AW223" s="8"/>
      <c r="AX223" s="8"/>
      <c r="AY223" s="33"/>
      <c r="AZ223" s="33"/>
      <c r="BA223" s="8"/>
      <c r="BB223" s="8"/>
      <c r="BC223" s="5"/>
      <c r="BD223" s="33"/>
      <c r="BE223" s="8"/>
      <c r="BF223" s="8"/>
      <c r="BG223" s="33"/>
      <c r="BH223" s="8"/>
      <c r="BI223" s="178">
        <f t="shared" si="28"/>
        <v>946039.11</v>
      </c>
      <c r="BJ223" s="204"/>
      <c r="BK223" s="204"/>
      <c r="BL223" s="179">
        <f t="shared" si="26"/>
        <v>0</v>
      </c>
      <c r="BM223" s="3"/>
      <c r="BN223" s="3"/>
      <c r="BO223" s="18">
        <v>45407</v>
      </c>
      <c r="BP223" s="18">
        <v>45526</v>
      </c>
      <c r="BQ223" s="3"/>
      <c r="BR223" s="3"/>
      <c r="BS223" s="3"/>
      <c r="BT223" s="194"/>
      <c r="BU223" s="194"/>
      <c r="BV223" s="194"/>
      <c r="BW223" s="18"/>
      <c r="BX223" s="18"/>
      <c r="BY223" s="3"/>
      <c r="BZ223" s="185"/>
      <c r="CA223" s="185"/>
      <c r="CB223" s="185"/>
      <c r="CC223" s="185"/>
      <c r="CD223" s="185"/>
      <c r="CE223" s="185"/>
    </row>
    <row r="224" spans="1:83" x14ac:dyDescent="0.25">
      <c r="A224" s="260">
        <v>25</v>
      </c>
      <c r="B224" s="260" t="s">
        <v>340</v>
      </c>
      <c r="C224" s="260" t="s">
        <v>277</v>
      </c>
      <c r="D224" s="260" t="s">
        <v>516</v>
      </c>
      <c r="E224" s="260" t="s">
        <v>204</v>
      </c>
      <c r="F224" s="260" t="s">
        <v>556</v>
      </c>
      <c r="G224" s="260"/>
      <c r="H224" s="260"/>
      <c r="I224" s="260"/>
      <c r="J224" s="260"/>
      <c r="K224" s="260"/>
      <c r="L224" s="260"/>
      <c r="M224" s="260"/>
      <c r="N224" s="260"/>
      <c r="O224" s="260"/>
      <c r="P224" s="260"/>
      <c r="Q224" s="260"/>
      <c r="R224" s="260"/>
      <c r="S224" s="260"/>
      <c r="T224" s="260"/>
      <c r="U224" s="260"/>
      <c r="V224" s="260"/>
      <c r="W224" s="260"/>
      <c r="X224" s="264"/>
      <c r="Y224" s="260" t="s">
        <v>557</v>
      </c>
      <c r="Z224" s="260" t="s">
        <v>424</v>
      </c>
      <c r="AA224" s="260" t="s">
        <v>344</v>
      </c>
      <c r="AB224" s="263">
        <v>45147</v>
      </c>
      <c r="AC224" s="265">
        <v>13593</v>
      </c>
      <c r="AD224" s="263">
        <v>45147</v>
      </c>
      <c r="AE224" s="263">
        <v>45326</v>
      </c>
      <c r="AF224" s="260" t="s">
        <v>209</v>
      </c>
      <c r="AG224" s="260" t="s">
        <v>210</v>
      </c>
      <c r="AH224" s="260" t="s">
        <v>345</v>
      </c>
      <c r="AI224" s="264">
        <v>739329.87</v>
      </c>
      <c r="AJ224" s="264">
        <v>0</v>
      </c>
      <c r="AK224" s="264">
        <f>AI224+AJ224</f>
        <v>739329.87</v>
      </c>
      <c r="AL224" s="33"/>
      <c r="AM224" s="33"/>
      <c r="AN224" s="5"/>
      <c r="AO224" s="33"/>
      <c r="AP224" s="33"/>
      <c r="AQ224" s="5"/>
      <c r="AR224" s="5"/>
      <c r="AS224" s="33"/>
      <c r="AT224" s="33"/>
      <c r="AU224" s="29"/>
      <c r="AV224" s="33"/>
      <c r="AW224" s="8"/>
      <c r="AX224" s="8"/>
      <c r="AY224" s="33"/>
      <c r="AZ224" s="33"/>
      <c r="BA224" s="8"/>
      <c r="BB224" s="8"/>
      <c r="BC224" s="5"/>
      <c r="BD224" s="33"/>
      <c r="BE224" s="8"/>
      <c r="BF224" s="8"/>
      <c r="BG224" s="33"/>
      <c r="BH224" s="8"/>
      <c r="BI224" s="178">
        <v>0</v>
      </c>
      <c r="BJ224" s="204">
        <v>167508</v>
      </c>
      <c r="BK224" s="204">
        <v>577132.62</v>
      </c>
      <c r="BL224" s="179">
        <f t="shared" si="26"/>
        <v>744640.62</v>
      </c>
      <c r="BM224" s="3"/>
      <c r="BN224" s="3"/>
      <c r="BO224" s="3"/>
      <c r="BP224" s="3"/>
      <c r="BQ224" s="3"/>
      <c r="BR224" s="3"/>
      <c r="BS224" s="18">
        <v>45161</v>
      </c>
      <c r="BT224" s="260"/>
      <c r="BU224" s="260"/>
      <c r="BV224" s="260"/>
      <c r="BW224" s="18"/>
      <c r="BX224" s="18"/>
      <c r="BY224" s="3"/>
      <c r="BZ224" s="185"/>
      <c r="CA224" s="185"/>
      <c r="CB224" s="185"/>
      <c r="CC224" s="185"/>
      <c r="CD224" s="185"/>
      <c r="CE224" s="185"/>
    </row>
    <row r="225" spans="1:83" ht="25.5" x14ac:dyDescent="0.25">
      <c r="A225" s="260"/>
      <c r="B225" s="260"/>
      <c r="C225" s="260"/>
      <c r="D225" s="260"/>
      <c r="E225" s="260"/>
      <c r="F225" s="260"/>
      <c r="G225" s="260"/>
      <c r="H225" s="260"/>
      <c r="I225" s="260"/>
      <c r="J225" s="260"/>
      <c r="K225" s="260"/>
      <c r="L225" s="260"/>
      <c r="M225" s="260"/>
      <c r="N225" s="260"/>
      <c r="O225" s="260"/>
      <c r="P225" s="260"/>
      <c r="Q225" s="260"/>
      <c r="R225" s="260"/>
      <c r="S225" s="260"/>
      <c r="T225" s="260"/>
      <c r="U225" s="260"/>
      <c r="V225" s="260"/>
      <c r="W225" s="260"/>
      <c r="X225" s="264"/>
      <c r="Y225" s="260"/>
      <c r="Z225" s="260"/>
      <c r="AA225" s="260"/>
      <c r="AB225" s="260"/>
      <c r="AC225" s="260"/>
      <c r="AD225" s="260"/>
      <c r="AE225" s="260"/>
      <c r="AF225" s="260"/>
      <c r="AG225" s="260"/>
      <c r="AH225" s="260"/>
      <c r="AI225" s="264"/>
      <c r="AJ225" s="264"/>
      <c r="AK225" s="264"/>
      <c r="AL225" s="33" t="s">
        <v>247</v>
      </c>
      <c r="AM225" s="33" t="s">
        <v>551</v>
      </c>
      <c r="AN225" s="5">
        <v>45300</v>
      </c>
      <c r="AO225" s="33">
        <v>13694</v>
      </c>
      <c r="AP225" s="33" t="s">
        <v>212</v>
      </c>
      <c r="AQ225" s="1">
        <v>45327</v>
      </c>
      <c r="AR225" s="1">
        <v>45506</v>
      </c>
      <c r="AS225" s="33"/>
      <c r="AT225" s="33"/>
      <c r="AU225" s="29"/>
      <c r="AV225" s="33"/>
      <c r="AW225" s="8"/>
      <c r="AX225" s="8"/>
      <c r="AY225" s="33"/>
      <c r="AZ225" s="33"/>
      <c r="BA225" s="8"/>
      <c r="BB225" s="8"/>
      <c r="BC225" s="5"/>
      <c r="BD225" s="33"/>
      <c r="BE225" s="8"/>
      <c r="BF225" s="8"/>
      <c r="BG225" s="33"/>
      <c r="BH225" s="8"/>
      <c r="BI225" s="178">
        <f t="shared" ref="BI225:BI226" si="29">$AK$224+AW225-AX225</f>
        <v>739329.87</v>
      </c>
      <c r="BJ225" s="204"/>
      <c r="BK225" s="204"/>
      <c r="BL225" s="179">
        <f t="shared" si="26"/>
        <v>0</v>
      </c>
      <c r="BM225" s="3"/>
      <c r="BN225" s="3"/>
      <c r="BO225" s="18">
        <v>45311</v>
      </c>
      <c r="BP225" s="18">
        <v>45460</v>
      </c>
      <c r="BQ225" s="3"/>
      <c r="BR225" s="3"/>
      <c r="BS225" s="3"/>
      <c r="BT225" s="260"/>
      <c r="BU225" s="260"/>
      <c r="BV225" s="260"/>
      <c r="BW225" s="18"/>
      <c r="BX225" s="18"/>
      <c r="BY225" s="3"/>
      <c r="BZ225" s="185"/>
      <c r="CA225" s="185"/>
      <c r="CB225" s="185"/>
      <c r="CC225" s="185"/>
      <c r="CD225" s="185"/>
      <c r="CE225" s="185"/>
    </row>
    <row r="226" spans="1:83" ht="38.25" x14ac:dyDescent="0.25">
      <c r="A226" s="260"/>
      <c r="B226" s="260"/>
      <c r="C226" s="260"/>
      <c r="D226" s="260"/>
      <c r="E226" s="260"/>
      <c r="F226" s="260"/>
      <c r="G226" s="260"/>
      <c r="H226" s="260"/>
      <c r="I226" s="260"/>
      <c r="J226" s="260"/>
      <c r="K226" s="260"/>
      <c r="L226" s="260"/>
      <c r="M226" s="260"/>
      <c r="N226" s="260"/>
      <c r="O226" s="260"/>
      <c r="P226" s="260"/>
      <c r="Q226" s="260"/>
      <c r="R226" s="260"/>
      <c r="S226" s="260"/>
      <c r="T226" s="260"/>
      <c r="U226" s="260"/>
      <c r="V226" s="260"/>
      <c r="W226" s="260"/>
      <c r="X226" s="264"/>
      <c r="Y226" s="260"/>
      <c r="Z226" s="260"/>
      <c r="AA226" s="260"/>
      <c r="AB226" s="260"/>
      <c r="AC226" s="260"/>
      <c r="AD226" s="260"/>
      <c r="AE226" s="260"/>
      <c r="AF226" s="260"/>
      <c r="AG226" s="260"/>
      <c r="AH226" s="260"/>
      <c r="AI226" s="264"/>
      <c r="AJ226" s="264"/>
      <c r="AK226" s="264"/>
      <c r="AL226" s="33" t="s">
        <v>558</v>
      </c>
      <c r="AM226" s="33" t="s">
        <v>559</v>
      </c>
      <c r="AN226" s="5">
        <v>45327</v>
      </c>
      <c r="AO226" s="33"/>
      <c r="AP226" s="33" t="s">
        <v>295</v>
      </c>
      <c r="AQ226" s="5"/>
      <c r="AR226" s="5"/>
      <c r="AS226" s="33"/>
      <c r="AT226" s="33"/>
      <c r="AU226" s="29"/>
      <c r="AV226" s="33"/>
      <c r="AW226" s="8"/>
      <c r="AX226" s="8"/>
      <c r="AY226" s="33"/>
      <c r="AZ226" s="33"/>
      <c r="BA226" s="8"/>
      <c r="BB226" s="8"/>
      <c r="BC226" s="5"/>
      <c r="BD226" s="33"/>
      <c r="BE226" s="8"/>
      <c r="BF226" s="8"/>
      <c r="BG226" s="33"/>
      <c r="BH226" s="8"/>
      <c r="BI226" s="178">
        <f t="shared" si="29"/>
        <v>739329.87</v>
      </c>
      <c r="BJ226" s="204"/>
      <c r="BK226" s="204"/>
      <c r="BL226" s="179">
        <f t="shared" si="26"/>
        <v>0</v>
      </c>
      <c r="BM226" s="3"/>
      <c r="BN226" s="3"/>
      <c r="BO226" s="18"/>
      <c r="BP226" s="18"/>
      <c r="BQ226" s="3"/>
      <c r="BR226" s="3"/>
      <c r="BS226" s="3"/>
      <c r="BT226" s="260"/>
      <c r="BU226" s="260"/>
      <c r="BV226" s="260"/>
      <c r="BW226" s="18"/>
      <c r="BX226" s="18"/>
      <c r="BY226" s="3"/>
      <c r="BZ226" s="185"/>
      <c r="CA226" s="185"/>
      <c r="CB226" s="185"/>
      <c r="CC226" s="185"/>
      <c r="CD226" s="185"/>
      <c r="CE226" s="185"/>
    </row>
    <row r="227" spans="1:83" x14ac:dyDescent="0.25">
      <c r="A227" s="260"/>
      <c r="B227" s="260"/>
      <c r="C227" s="260"/>
      <c r="D227" s="260"/>
      <c r="E227" s="260"/>
      <c r="F227" s="260"/>
      <c r="G227" s="260"/>
      <c r="H227" s="260"/>
      <c r="I227" s="260"/>
      <c r="J227" s="260"/>
      <c r="K227" s="260"/>
      <c r="L227" s="260"/>
      <c r="M227" s="260"/>
      <c r="N227" s="260"/>
      <c r="O227" s="260"/>
      <c r="P227" s="260"/>
      <c r="Q227" s="260"/>
      <c r="R227" s="260"/>
      <c r="S227" s="260"/>
      <c r="T227" s="260"/>
      <c r="U227" s="260"/>
      <c r="V227" s="260"/>
      <c r="W227" s="260"/>
      <c r="X227" s="264"/>
      <c r="Y227" s="260"/>
      <c r="Z227" s="260"/>
      <c r="AA227" s="260"/>
      <c r="AB227" s="260"/>
      <c r="AC227" s="260"/>
      <c r="AD227" s="260"/>
      <c r="AE227" s="260"/>
      <c r="AF227" s="260"/>
      <c r="AG227" s="260"/>
      <c r="AH227" s="260"/>
      <c r="AI227" s="264"/>
      <c r="AJ227" s="264"/>
      <c r="AK227" s="264"/>
      <c r="AL227" s="33"/>
      <c r="AM227" s="33"/>
      <c r="AN227" s="5"/>
      <c r="AO227" s="33"/>
      <c r="AP227" s="33"/>
      <c r="AQ227" s="5"/>
      <c r="AR227" s="5"/>
      <c r="AS227" s="33"/>
      <c r="AT227" s="33"/>
      <c r="AU227" s="29"/>
      <c r="AV227" s="33"/>
      <c r="AW227" s="8"/>
      <c r="AX227" s="8"/>
      <c r="AY227" s="33"/>
      <c r="AZ227" s="33"/>
      <c r="BA227" s="8"/>
      <c r="BB227" s="8"/>
      <c r="BC227" s="5"/>
      <c r="BD227" s="33"/>
      <c r="BE227" s="8"/>
      <c r="BF227" s="8"/>
      <c r="BG227" s="33"/>
      <c r="BH227" s="8"/>
      <c r="BI227" s="178">
        <v>0</v>
      </c>
      <c r="BJ227" s="204"/>
      <c r="BK227" s="204"/>
      <c r="BL227" s="179">
        <f t="shared" si="26"/>
        <v>0</v>
      </c>
      <c r="BM227" s="3"/>
      <c r="BN227" s="3"/>
      <c r="BO227" s="3"/>
      <c r="BP227" s="3"/>
      <c r="BQ227" s="3"/>
      <c r="BR227" s="3"/>
      <c r="BS227" s="3"/>
      <c r="BT227" s="260"/>
      <c r="BU227" s="260"/>
      <c r="BV227" s="260"/>
      <c r="BW227" s="18"/>
      <c r="BX227" s="18"/>
      <c r="BY227" s="3"/>
      <c r="BZ227" s="185"/>
      <c r="CA227" s="185"/>
      <c r="CB227" s="185"/>
      <c r="CC227" s="185"/>
      <c r="CD227" s="185"/>
      <c r="CE227" s="185"/>
    </row>
    <row r="228" spans="1:83" x14ac:dyDescent="0.25">
      <c r="A228" s="260"/>
      <c r="B228" s="260"/>
      <c r="C228" s="260"/>
      <c r="D228" s="260"/>
      <c r="E228" s="260"/>
      <c r="F228" s="260"/>
      <c r="G228" s="260"/>
      <c r="H228" s="260"/>
      <c r="I228" s="260"/>
      <c r="J228" s="260"/>
      <c r="K228" s="260"/>
      <c r="L228" s="260"/>
      <c r="M228" s="260"/>
      <c r="N228" s="260"/>
      <c r="O228" s="260"/>
      <c r="P228" s="260"/>
      <c r="Q228" s="260"/>
      <c r="R228" s="260"/>
      <c r="S228" s="260"/>
      <c r="T228" s="260"/>
      <c r="U228" s="260"/>
      <c r="V228" s="260"/>
      <c r="W228" s="260"/>
      <c r="X228" s="264"/>
      <c r="Y228" s="260"/>
      <c r="Z228" s="260"/>
      <c r="AA228" s="260"/>
      <c r="AB228" s="260"/>
      <c r="AC228" s="260"/>
      <c r="AD228" s="260"/>
      <c r="AE228" s="260"/>
      <c r="AF228" s="260"/>
      <c r="AG228" s="260"/>
      <c r="AH228" s="260"/>
      <c r="AI228" s="264"/>
      <c r="AJ228" s="264"/>
      <c r="AK228" s="264"/>
      <c r="AL228" s="33"/>
      <c r="AM228" s="33"/>
      <c r="AN228" s="5"/>
      <c r="AO228" s="33"/>
      <c r="AP228" s="33"/>
      <c r="AQ228" s="5"/>
      <c r="AR228" s="5"/>
      <c r="AS228" s="33"/>
      <c r="AT228" s="33"/>
      <c r="AU228" s="29"/>
      <c r="AV228" s="33"/>
      <c r="AW228" s="8"/>
      <c r="AX228" s="8"/>
      <c r="AY228" s="33"/>
      <c r="AZ228" s="33"/>
      <c r="BA228" s="8"/>
      <c r="BB228" s="8"/>
      <c r="BC228" s="5"/>
      <c r="BD228" s="33"/>
      <c r="BE228" s="8"/>
      <c r="BF228" s="8"/>
      <c r="BG228" s="33"/>
      <c r="BH228" s="8"/>
      <c r="BI228" s="178">
        <v>0</v>
      </c>
      <c r="BJ228" s="204"/>
      <c r="BK228" s="204"/>
      <c r="BL228" s="179">
        <f t="shared" si="26"/>
        <v>0</v>
      </c>
      <c r="BM228" s="3"/>
      <c r="BN228" s="3"/>
      <c r="BO228" s="3"/>
      <c r="BP228" s="3"/>
      <c r="BQ228" s="3"/>
      <c r="BR228" s="3"/>
      <c r="BS228" s="3"/>
      <c r="BT228" s="260"/>
      <c r="BU228" s="260"/>
      <c r="BV228" s="260"/>
      <c r="BW228" s="18"/>
      <c r="BX228" s="18"/>
      <c r="BY228" s="3"/>
      <c r="BZ228" s="185"/>
      <c r="CA228" s="185"/>
      <c r="CB228" s="185"/>
      <c r="CC228" s="185"/>
      <c r="CD228" s="185"/>
      <c r="CE228" s="185"/>
    </row>
    <row r="229" spans="1:83" x14ac:dyDescent="0.25">
      <c r="A229" s="260">
        <v>26</v>
      </c>
      <c r="B229" s="260" t="s">
        <v>560</v>
      </c>
      <c r="C229" s="260" t="s">
        <v>561</v>
      </c>
      <c r="D229" s="260" t="s">
        <v>516</v>
      </c>
      <c r="E229" s="260" t="s">
        <v>204</v>
      </c>
      <c r="F229" s="260" t="s">
        <v>562</v>
      </c>
      <c r="G229" s="260"/>
      <c r="H229" s="260"/>
      <c r="I229" s="260"/>
      <c r="J229" s="260"/>
      <c r="K229" s="260"/>
      <c r="L229" s="260"/>
      <c r="M229" s="260"/>
      <c r="N229" s="260"/>
      <c r="O229" s="260"/>
      <c r="P229" s="260"/>
      <c r="Q229" s="260"/>
      <c r="R229" s="260"/>
      <c r="S229" s="260"/>
      <c r="T229" s="260"/>
      <c r="U229" s="260"/>
      <c r="V229" s="260"/>
      <c r="W229" s="260"/>
      <c r="X229" s="264"/>
      <c r="Y229" s="260" t="s">
        <v>563</v>
      </c>
      <c r="Z229" s="260" t="s">
        <v>564</v>
      </c>
      <c r="AA229" s="260" t="s">
        <v>565</v>
      </c>
      <c r="AB229" s="263">
        <v>45160</v>
      </c>
      <c r="AC229" s="265">
        <v>13603</v>
      </c>
      <c r="AD229" s="263">
        <v>45160</v>
      </c>
      <c r="AE229" s="263">
        <v>45250</v>
      </c>
      <c r="AF229" s="260" t="s">
        <v>209</v>
      </c>
      <c r="AG229" s="260" t="s">
        <v>210</v>
      </c>
      <c r="AH229" s="260" t="s">
        <v>566</v>
      </c>
      <c r="AI229" s="264">
        <v>317923.27</v>
      </c>
      <c r="AJ229" s="264">
        <v>41095.61</v>
      </c>
      <c r="AK229" s="264">
        <f>AI229+AJ229</f>
        <v>359018.88</v>
      </c>
      <c r="AL229" s="33"/>
      <c r="AM229" s="33"/>
      <c r="AN229" s="5"/>
      <c r="AO229" s="33"/>
      <c r="AP229" s="33"/>
      <c r="AQ229" s="5"/>
      <c r="AR229" s="5"/>
      <c r="AS229" s="33"/>
      <c r="AT229" s="33"/>
      <c r="AU229" s="29"/>
      <c r="AV229" s="33"/>
      <c r="AW229" s="8"/>
      <c r="AX229" s="8"/>
      <c r="AY229" s="33"/>
      <c r="AZ229" s="33"/>
      <c r="BA229" s="8"/>
      <c r="BB229" s="8"/>
      <c r="BC229" s="5"/>
      <c r="BD229" s="33"/>
      <c r="BE229" s="8"/>
      <c r="BF229" s="8"/>
      <c r="BG229" s="33"/>
      <c r="BH229" s="8"/>
      <c r="BI229" s="178">
        <v>0</v>
      </c>
      <c r="BJ229" s="204">
        <v>42735.26</v>
      </c>
      <c r="BK229" s="204">
        <v>196207.09</v>
      </c>
      <c r="BL229" s="179">
        <f t="shared" si="26"/>
        <v>238942.35</v>
      </c>
      <c r="BM229" s="3"/>
      <c r="BN229" s="3"/>
      <c r="BO229" s="3"/>
      <c r="BP229" s="3"/>
      <c r="BQ229" s="3"/>
      <c r="BR229" s="3"/>
      <c r="BS229" s="3"/>
      <c r="BT229" s="260"/>
      <c r="BU229" s="268" t="s">
        <v>592</v>
      </c>
      <c r="BV229" s="260"/>
      <c r="BW229" s="18"/>
      <c r="BX229" s="18"/>
      <c r="BY229" s="3"/>
      <c r="BZ229" s="185"/>
      <c r="CA229" s="185"/>
      <c r="CB229" s="185"/>
      <c r="CC229" s="185"/>
      <c r="CD229" s="185"/>
      <c r="CE229" s="185"/>
    </row>
    <row r="230" spans="1:83" ht="25.5" x14ac:dyDescent="0.25">
      <c r="A230" s="260"/>
      <c r="B230" s="260"/>
      <c r="C230" s="260"/>
      <c r="D230" s="260"/>
      <c r="E230" s="260"/>
      <c r="F230" s="260"/>
      <c r="G230" s="260"/>
      <c r="H230" s="260"/>
      <c r="I230" s="260"/>
      <c r="J230" s="260"/>
      <c r="K230" s="260"/>
      <c r="L230" s="260"/>
      <c r="M230" s="260"/>
      <c r="N230" s="260"/>
      <c r="O230" s="260"/>
      <c r="P230" s="260"/>
      <c r="Q230" s="260"/>
      <c r="R230" s="260"/>
      <c r="S230" s="260"/>
      <c r="T230" s="260"/>
      <c r="U230" s="260"/>
      <c r="V230" s="260"/>
      <c r="W230" s="260"/>
      <c r="X230" s="264"/>
      <c r="Y230" s="260"/>
      <c r="Z230" s="260"/>
      <c r="AA230" s="260"/>
      <c r="AB230" s="263"/>
      <c r="AC230" s="260"/>
      <c r="AD230" s="263"/>
      <c r="AE230" s="263"/>
      <c r="AF230" s="260"/>
      <c r="AG230" s="260"/>
      <c r="AH230" s="260"/>
      <c r="AI230" s="264"/>
      <c r="AJ230" s="264"/>
      <c r="AK230" s="264"/>
      <c r="AL230" s="33" t="s">
        <v>247</v>
      </c>
      <c r="AM230" s="33" t="s">
        <v>567</v>
      </c>
      <c r="AN230" s="5">
        <v>45239</v>
      </c>
      <c r="AO230" s="33">
        <v>13654</v>
      </c>
      <c r="AP230" s="33" t="s">
        <v>212</v>
      </c>
      <c r="AQ230" s="1">
        <v>45250</v>
      </c>
      <c r="AR230" s="1">
        <v>45339</v>
      </c>
      <c r="AS230" s="33"/>
      <c r="AT230" s="33"/>
      <c r="AU230" s="29"/>
      <c r="AV230" s="33"/>
      <c r="AW230" s="8"/>
      <c r="AX230" s="8"/>
      <c r="AY230" s="33"/>
      <c r="AZ230" s="33"/>
      <c r="BA230" s="8"/>
      <c r="BB230" s="8"/>
      <c r="BC230" s="5"/>
      <c r="BD230" s="33"/>
      <c r="BE230" s="8"/>
      <c r="BF230" s="8"/>
      <c r="BG230" s="33"/>
      <c r="BH230" s="8"/>
      <c r="BI230" s="178">
        <f t="shared" ref="BI230" si="30">$AK$229+AW230-AX230</f>
        <v>359018.88</v>
      </c>
      <c r="BJ230" s="204"/>
      <c r="BK230" s="204"/>
      <c r="BL230" s="179">
        <f t="shared" si="26"/>
        <v>0</v>
      </c>
      <c r="BM230" s="3"/>
      <c r="BN230" s="3"/>
      <c r="BO230" s="18">
        <v>45248</v>
      </c>
      <c r="BP230" s="18">
        <v>45307</v>
      </c>
      <c r="BQ230" s="3"/>
      <c r="BR230" s="3"/>
      <c r="BS230" s="3"/>
      <c r="BT230" s="260"/>
      <c r="BU230" s="260"/>
      <c r="BV230" s="260"/>
      <c r="BW230" s="18"/>
      <c r="BX230" s="18"/>
      <c r="BY230" s="3"/>
      <c r="BZ230" s="185"/>
      <c r="CA230" s="185"/>
      <c r="CB230" s="185"/>
      <c r="CC230" s="185"/>
      <c r="CD230" s="185"/>
      <c r="CE230" s="185"/>
    </row>
    <row r="231" spans="1:83" s="40" customFormat="1" ht="25.5" x14ac:dyDescent="0.25">
      <c r="A231" s="260"/>
      <c r="B231" s="260"/>
      <c r="C231" s="260"/>
      <c r="D231" s="260"/>
      <c r="E231" s="260"/>
      <c r="F231" s="260"/>
      <c r="G231" s="260"/>
      <c r="H231" s="260"/>
      <c r="I231" s="260"/>
      <c r="J231" s="260"/>
      <c r="K231" s="260"/>
      <c r="L231" s="260"/>
      <c r="M231" s="260"/>
      <c r="N231" s="260"/>
      <c r="O231" s="260"/>
      <c r="P231" s="260"/>
      <c r="Q231" s="260"/>
      <c r="R231" s="260"/>
      <c r="S231" s="260"/>
      <c r="T231" s="260"/>
      <c r="U231" s="260"/>
      <c r="V231" s="260"/>
      <c r="W231" s="260"/>
      <c r="X231" s="264"/>
      <c r="Y231" s="260"/>
      <c r="Z231" s="260"/>
      <c r="AA231" s="260"/>
      <c r="AB231" s="263"/>
      <c r="AC231" s="260"/>
      <c r="AD231" s="263"/>
      <c r="AE231" s="263"/>
      <c r="AF231" s="260"/>
      <c r="AG231" s="260"/>
      <c r="AH231" s="260"/>
      <c r="AI231" s="264"/>
      <c r="AJ231" s="264"/>
      <c r="AK231" s="264"/>
      <c r="AL231" s="33" t="s">
        <v>521</v>
      </c>
      <c r="AM231" s="33" t="s">
        <v>522</v>
      </c>
      <c r="AN231" s="5">
        <v>45279</v>
      </c>
      <c r="AO231" s="33"/>
      <c r="AP231" s="33" t="s">
        <v>526</v>
      </c>
      <c r="AQ231" s="5"/>
      <c r="AR231" s="5"/>
      <c r="AS231" s="33"/>
      <c r="AT231" s="33"/>
      <c r="AU231" s="29"/>
      <c r="AV231" s="33"/>
      <c r="AW231" s="8"/>
      <c r="AX231" s="8"/>
      <c r="AY231" s="33"/>
      <c r="AZ231" s="33"/>
      <c r="BA231" s="8"/>
      <c r="BB231" s="8"/>
      <c r="BC231" s="5">
        <v>45279</v>
      </c>
      <c r="BD231" s="33"/>
      <c r="BE231" s="8">
        <v>25777.56</v>
      </c>
      <c r="BF231" s="8"/>
      <c r="BG231" s="33"/>
      <c r="BH231" s="8"/>
      <c r="BI231" s="178">
        <f>AK229+BE231</f>
        <v>384796.44</v>
      </c>
      <c r="BJ231" s="204"/>
      <c r="BK231" s="204"/>
      <c r="BL231" s="179">
        <f t="shared" si="26"/>
        <v>0</v>
      </c>
      <c r="BM231" s="3"/>
      <c r="BN231" s="3"/>
      <c r="BO231" s="3"/>
      <c r="BP231" s="3"/>
      <c r="BQ231" s="3"/>
      <c r="BR231" s="3"/>
      <c r="BS231" s="3"/>
      <c r="BT231" s="260"/>
      <c r="BU231" s="260"/>
      <c r="BV231" s="260"/>
      <c r="BW231" s="18"/>
      <c r="BX231" s="18"/>
      <c r="BY231" s="3"/>
      <c r="BZ231" s="185"/>
      <c r="CA231" s="185"/>
      <c r="CB231" s="185"/>
      <c r="CC231" s="185"/>
      <c r="CD231" s="185"/>
      <c r="CE231" s="185"/>
    </row>
    <row r="232" spans="1:83" x14ac:dyDescent="0.25">
      <c r="A232" s="260">
        <v>27</v>
      </c>
      <c r="B232" s="260" t="s">
        <v>560</v>
      </c>
      <c r="C232" s="260" t="s">
        <v>561</v>
      </c>
      <c r="D232" s="260" t="s">
        <v>516</v>
      </c>
      <c r="E232" s="260" t="s">
        <v>204</v>
      </c>
      <c r="F232" s="260" t="s">
        <v>568</v>
      </c>
      <c r="G232" s="260"/>
      <c r="H232" s="260"/>
      <c r="I232" s="260"/>
      <c r="J232" s="260"/>
      <c r="K232" s="260"/>
      <c r="L232" s="260"/>
      <c r="M232" s="260"/>
      <c r="N232" s="260"/>
      <c r="O232" s="260"/>
      <c r="P232" s="260"/>
      <c r="Q232" s="260"/>
      <c r="R232" s="260"/>
      <c r="S232" s="260"/>
      <c r="T232" s="260"/>
      <c r="U232" s="260"/>
      <c r="V232" s="260"/>
      <c r="W232" s="260"/>
      <c r="X232" s="264"/>
      <c r="Y232" s="260" t="s">
        <v>569</v>
      </c>
      <c r="Z232" s="260" t="s">
        <v>564</v>
      </c>
      <c r="AA232" s="260" t="s">
        <v>565</v>
      </c>
      <c r="AB232" s="263">
        <v>45160</v>
      </c>
      <c r="AC232" s="260" t="s">
        <v>570</v>
      </c>
      <c r="AD232" s="269">
        <v>45160</v>
      </c>
      <c r="AE232" s="269">
        <v>45249</v>
      </c>
      <c r="AF232" s="260" t="s">
        <v>209</v>
      </c>
      <c r="AG232" s="260" t="s">
        <v>210</v>
      </c>
      <c r="AH232" s="260" t="s">
        <v>566</v>
      </c>
      <c r="AI232" s="264">
        <v>182262.22</v>
      </c>
      <c r="AJ232" s="264">
        <v>0</v>
      </c>
      <c r="AK232" s="264">
        <f>AI232+AJ232</f>
        <v>182262.22</v>
      </c>
      <c r="AL232" s="33"/>
      <c r="AM232" s="33"/>
      <c r="AN232" s="5"/>
      <c r="AO232" s="33"/>
      <c r="AP232" s="33"/>
      <c r="AQ232" s="5"/>
      <c r="AR232" s="5"/>
      <c r="AS232" s="33"/>
      <c r="AT232" s="33"/>
      <c r="AU232" s="29"/>
      <c r="AV232" s="33"/>
      <c r="AW232" s="8"/>
      <c r="AX232" s="8"/>
      <c r="AY232" s="33"/>
      <c r="AZ232" s="33"/>
      <c r="BA232" s="8"/>
      <c r="BB232" s="8"/>
      <c r="BC232" s="5"/>
      <c r="BD232" s="33"/>
      <c r="BE232" s="8"/>
      <c r="BF232" s="8"/>
      <c r="BG232" s="33"/>
      <c r="BH232" s="8"/>
      <c r="BI232" s="178">
        <v>0</v>
      </c>
      <c r="BJ232" s="204">
        <v>146812.79999999999</v>
      </c>
      <c r="BK232" s="204">
        <v>34043.42</v>
      </c>
      <c r="BL232" s="179">
        <f t="shared" si="26"/>
        <v>180856.21999999997</v>
      </c>
      <c r="BM232" s="3"/>
      <c r="BN232" s="3"/>
      <c r="BO232" s="3"/>
      <c r="BP232" s="3"/>
      <c r="BQ232" s="3"/>
      <c r="BR232" s="3"/>
      <c r="BS232" s="3"/>
      <c r="BT232" s="260"/>
      <c r="BU232" s="260"/>
      <c r="BV232" s="260"/>
      <c r="BW232" s="18"/>
      <c r="BX232" s="18"/>
      <c r="BY232" s="3"/>
      <c r="BZ232" s="185"/>
      <c r="CA232" s="185"/>
      <c r="CB232" s="185"/>
      <c r="CC232" s="185"/>
      <c r="CD232" s="185"/>
      <c r="CE232" s="185"/>
    </row>
    <row r="233" spans="1:83" ht="25.5" x14ac:dyDescent="0.25">
      <c r="A233" s="260"/>
      <c r="B233" s="260"/>
      <c r="C233" s="260"/>
      <c r="D233" s="260"/>
      <c r="E233" s="260"/>
      <c r="F233" s="260"/>
      <c r="G233" s="260"/>
      <c r="H233" s="260"/>
      <c r="I233" s="260"/>
      <c r="J233" s="260"/>
      <c r="K233" s="260"/>
      <c r="L233" s="260"/>
      <c r="M233" s="260"/>
      <c r="N233" s="260"/>
      <c r="O233" s="260"/>
      <c r="P233" s="260"/>
      <c r="Q233" s="260"/>
      <c r="R233" s="260"/>
      <c r="S233" s="260"/>
      <c r="T233" s="260"/>
      <c r="U233" s="260"/>
      <c r="V233" s="260"/>
      <c r="W233" s="260"/>
      <c r="X233" s="264"/>
      <c r="Y233" s="260"/>
      <c r="Z233" s="260"/>
      <c r="AA233" s="260"/>
      <c r="AB233" s="263"/>
      <c r="AC233" s="260"/>
      <c r="AD233" s="269"/>
      <c r="AE233" s="269"/>
      <c r="AF233" s="260"/>
      <c r="AG233" s="260"/>
      <c r="AH233" s="260"/>
      <c r="AI233" s="264"/>
      <c r="AJ233" s="264"/>
      <c r="AK233" s="264"/>
      <c r="AL233" s="33" t="s">
        <v>247</v>
      </c>
      <c r="AM233" s="33" t="s">
        <v>571</v>
      </c>
      <c r="AN233" s="5">
        <v>45237</v>
      </c>
      <c r="AO233" s="33">
        <v>13654</v>
      </c>
      <c r="AP233" s="33" t="s">
        <v>212</v>
      </c>
      <c r="AQ233" s="5">
        <v>45250</v>
      </c>
      <c r="AR233" s="5">
        <v>45339</v>
      </c>
      <c r="AS233" s="33"/>
      <c r="AT233" s="33"/>
      <c r="AU233" s="29"/>
      <c r="AV233" s="33"/>
      <c r="AW233" s="8"/>
      <c r="AX233" s="8"/>
      <c r="AY233" s="33"/>
      <c r="AZ233" s="33"/>
      <c r="BA233" s="8"/>
      <c r="BB233" s="8"/>
      <c r="BC233" s="5"/>
      <c r="BD233" s="33"/>
      <c r="BE233" s="8"/>
      <c r="BF233" s="8"/>
      <c r="BG233" s="33"/>
      <c r="BH233" s="8"/>
      <c r="BI233" s="178">
        <f t="shared" ref="BI233:BI234" si="31">$AK$232+AW233-AX233</f>
        <v>182262.22</v>
      </c>
      <c r="BJ233" s="204"/>
      <c r="BK233" s="204"/>
      <c r="BL233" s="179">
        <f t="shared" si="26"/>
        <v>0</v>
      </c>
      <c r="BM233" s="3"/>
      <c r="BN233" s="3"/>
      <c r="BO233" s="18">
        <v>45248</v>
      </c>
      <c r="BP233" s="18">
        <v>45307</v>
      </c>
      <c r="BQ233" s="3"/>
      <c r="BR233" s="3"/>
      <c r="BS233" s="3"/>
      <c r="BT233" s="260"/>
      <c r="BU233" s="260"/>
      <c r="BV233" s="260"/>
      <c r="BW233" s="18"/>
      <c r="BX233" s="18"/>
      <c r="BY233" s="3"/>
      <c r="BZ233" s="185"/>
      <c r="CA233" s="185"/>
      <c r="CB233" s="185"/>
      <c r="CC233" s="185"/>
      <c r="CD233" s="185"/>
      <c r="CE233" s="185"/>
    </row>
    <row r="234" spans="1:83" ht="25.5" x14ac:dyDescent="0.25">
      <c r="A234" s="260"/>
      <c r="B234" s="260"/>
      <c r="C234" s="260"/>
      <c r="D234" s="260"/>
      <c r="E234" s="260"/>
      <c r="F234" s="260"/>
      <c r="G234" s="260"/>
      <c r="H234" s="260"/>
      <c r="I234" s="260"/>
      <c r="J234" s="260"/>
      <c r="K234" s="260"/>
      <c r="L234" s="260"/>
      <c r="M234" s="260"/>
      <c r="N234" s="260"/>
      <c r="O234" s="260"/>
      <c r="P234" s="260"/>
      <c r="Q234" s="260"/>
      <c r="R234" s="260"/>
      <c r="S234" s="260"/>
      <c r="T234" s="260"/>
      <c r="U234" s="260"/>
      <c r="V234" s="260"/>
      <c r="W234" s="260"/>
      <c r="X234" s="264"/>
      <c r="Y234" s="260"/>
      <c r="Z234" s="260"/>
      <c r="AA234" s="260"/>
      <c r="AB234" s="263"/>
      <c r="AC234" s="260"/>
      <c r="AD234" s="269"/>
      <c r="AE234" s="269"/>
      <c r="AF234" s="260"/>
      <c r="AG234" s="260"/>
      <c r="AH234" s="260"/>
      <c r="AI234" s="264"/>
      <c r="AJ234" s="264"/>
      <c r="AK234" s="264"/>
      <c r="AL234" s="33" t="s">
        <v>247</v>
      </c>
      <c r="AM234" s="33" t="s">
        <v>571</v>
      </c>
      <c r="AN234" s="5">
        <v>45282</v>
      </c>
      <c r="AO234" s="33"/>
      <c r="AP234" s="33" t="s">
        <v>212</v>
      </c>
      <c r="AQ234" s="5">
        <v>45340</v>
      </c>
      <c r="AR234" s="5">
        <v>45429</v>
      </c>
      <c r="AS234" s="33"/>
      <c r="AT234" s="33"/>
      <c r="AU234" s="29"/>
      <c r="AV234" s="33"/>
      <c r="AW234" s="8"/>
      <c r="AX234" s="8"/>
      <c r="AY234" s="33"/>
      <c r="AZ234" s="33"/>
      <c r="BA234" s="8"/>
      <c r="BB234" s="8"/>
      <c r="BC234" s="5"/>
      <c r="BD234" s="33"/>
      <c r="BE234" s="8"/>
      <c r="BF234" s="8"/>
      <c r="BG234" s="33"/>
      <c r="BH234" s="8"/>
      <c r="BI234" s="178">
        <f t="shared" si="31"/>
        <v>182262.22</v>
      </c>
      <c r="BJ234" s="204"/>
      <c r="BK234" s="204"/>
      <c r="BL234" s="179">
        <f t="shared" si="26"/>
        <v>0</v>
      </c>
      <c r="BM234" s="3"/>
      <c r="BN234" s="3"/>
      <c r="BO234" s="18">
        <v>45308</v>
      </c>
      <c r="BP234" s="18">
        <v>45367</v>
      </c>
      <c r="BQ234" s="3"/>
      <c r="BR234" s="3"/>
      <c r="BS234" s="3"/>
      <c r="BT234" s="260"/>
      <c r="BU234" s="260"/>
      <c r="BV234" s="260"/>
      <c r="BW234" s="18"/>
      <c r="BX234" s="18"/>
      <c r="BY234" s="3"/>
      <c r="BZ234" s="185"/>
      <c r="CA234" s="185"/>
      <c r="CB234" s="185"/>
      <c r="CC234" s="185"/>
      <c r="CD234" s="185"/>
      <c r="CE234" s="185"/>
    </row>
    <row r="235" spans="1:83" x14ac:dyDescent="0.25">
      <c r="A235" s="260">
        <v>28</v>
      </c>
      <c r="B235" s="261" t="s">
        <v>560</v>
      </c>
      <c r="C235" s="261" t="s">
        <v>572</v>
      </c>
      <c r="D235" s="261" t="s">
        <v>516</v>
      </c>
      <c r="E235" s="261" t="s">
        <v>204</v>
      </c>
      <c r="F235" s="260" t="s">
        <v>573</v>
      </c>
      <c r="G235" s="198"/>
      <c r="H235" s="260"/>
      <c r="I235" s="260"/>
      <c r="J235" s="260"/>
      <c r="K235" s="260"/>
      <c r="L235" s="260"/>
      <c r="M235" s="260"/>
      <c r="N235" s="260"/>
      <c r="O235" s="260"/>
      <c r="P235" s="260"/>
      <c r="Q235" s="260"/>
      <c r="R235" s="260"/>
      <c r="S235" s="260"/>
      <c r="T235" s="260"/>
      <c r="U235" s="260"/>
      <c r="V235" s="260"/>
      <c r="W235" s="260"/>
      <c r="X235" s="264"/>
      <c r="Y235" s="261" t="s">
        <v>580</v>
      </c>
      <c r="Z235" s="260" t="s">
        <v>564</v>
      </c>
      <c r="AA235" s="194" t="s">
        <v>565</v>
      </c>
      <c r="AB235" s="263">
        <v>45160</v>
      </c>
      <c r="AC235" s="261" t="s">
        <v>570</v>
      </c>
      <c r="AD235" s="263">
        <v>45160</v>
      </c>
      <c r="AE235" s="263">
        <v>45249</v>
      </c>
      <c r="AF235" s="260" t="s">
        <v>209</v>
      </c>
      <c r="AG235" s="260" t="s">
        <v>210</v>
      </c>
      <c r="AH235" s="260" t="s">
        <v>566</v>
      </c>
      <c r="AI235" s="264">
        <v>87981.22</v>
      </c>
      <c r="AJ235" s="264">
        <v>11372.69</v>
      </c>
      <c r="AK235" s="264">
        <f>AI235+AJ235</f>
        <v>99353.91</v>
      </c>
      <c r="AL235" s="33"/>
      <c r="AM235" s="33"/>
      <c r="AN235" s="5"/>
      <c r="AO235" s="33"/>
      <c r="AP235" s="33"/>
      <c r="AQ235" s="5"/>
      <c r="AR235" s="5"/>
      <c r="AS235" s="33"/>
      <c r="AT235" s="33"/>
      <c r="AU235" s="29"/>
      <c r="AV235" s="33"/>
      <c r="AW235" s="8"/>
      <c r="AX235" s="8"/>
      <c r="AY235" s="33"/>
      <c r="AZ235" s="33"/>
      <c r="BA235" s="8"/>
      <c r="BB235" s="8"/>
      <c r="BC235" s="5"/>
      <c r="BD235" s="33"/>
      <c r="BE235" s="8"/>
      <c r="BF235" s="8"/>
      <c r="BG235" s="33"/>
      <c r="BH235" s="8"/>
      <c r="BI235" s="178">
        <v>0</v>
      </c>
      <c r="BJ235" s="204">
        <v>94416.69</v>
      </c>
      <c r="BK235" s="204"/>
      <c r="BL235" s="179">
        <f t="shared" si="26"/>
        <v>94416.69</v>
      </c>
      <c r="BM235" s="3"/>
      <c r="BN235" s="3"/>
      <c r="BO235" s="2">
        <v>45188</v>
      </c>
      <c r="BP235" s="18">
        <v>45247</v>
      </c>
      <c r="BQ235" s="3"/>
      <c r="BR235" s="4"/>
      <c r="BS235" s="5">
        <v>45188</v>
      </c>
      <c r="BT235" s="260"/>
      <c r="BU235" s="260"/>
      <c r="BV235" s="260"/>
      <c r="BW235" s="18"/>
      <c r="BX235" s="18"/>
      <c r="BY235" s="3"/>
      <c r="BZ235" s="185"/>
      <c r="CA235" s="185"/>
      <c r="CB235" s="185"/>
      <c r="CC235" s="185"/>
      <c r="CD235" s="185"/>
      <c r="CE235" s="185"/>
    </row>
    <row r="236" spans="1:83" ht="25.5" x14ac:dyDescent="0.25">
      <c r="A236" s="260"/>
      <c r="B236" s="261"/>
      <c r="C236" s="261"/>
      <c r="D236" s="261"/>
      <c r="E236" s="261"/>
      <c r="F236" s="260"/>
      <c r="G236" s="198"/>
      <c r="H236" s="260"/>
      <c r="I236" s="260"/>
      <c r="J236" s="260"/>
      <c r="K236" s="260"/>
      <c r="L236" s="260"/>
      <c r="M236" s="260"/>
      <c r="N236" s="260"/>
      <c r="O236" s="260"/>
      <c r="P236" s="260"/>
      <c r="Q236" s="260"/>
      <c r="R236" s="260"/>
      <c r="S236" s="260"/>
      <c r="T236" s="260"/>
      <c r="U236" s="260"/>
      <c r="V236" s="260"/>
      <c r="W236" s="260"/>
      <c r="X236" s="264"/>
      <c r="Y236" s="261"/>
      <c r="Z236" s="260"/>
      <c r="AA236" s="194"/>
      <c r="AB236" s="263"/>
      <c r="AC236" s="261"/>
      <c r="AD236" s="263"/>
      <c r="AE236" s="263"/>
      <c r="AF236" s="260"/>
      <c r="AG236" s="260"/>
      <c r="AH236" s="260"/>
      <c r="AI236" s="264"/>
      <c r="AJ236" s="264"/>
      <c r="AK236" s="264"/>
      <c r="AL236" s="33" t="s">
        <v>258</v>
      </c>
      <c r="AM236" s="33" t="s">
        <v>588</v>
      </c>
      <c r="AN236" s="5">
        <v>45223</v>
      </c>
      <c r="AO236" s="33">
        <v>13654</v>
      </c>
      <c r="AP236" s="33" t="s">
        <v>212</v>
      </c>
      <c r="AQ236" s="1">
        <v>45250</v>
      </c>
      <c r="AR236" s="1">
        <v>45339</v>
      </c>
      <c r="AS236" s="33"/>
      <c r="AT236" s="33"/>
      <c r="AU236" s="29"/>
      <c r="AV236" s="33"/>
      <c r="AW236" s="8"/>
      <c r="AX236" s="8"/>
      <c r="AY236" s="33"/>
      <c r="AZ236" s="33"/>
      <c r="BA236" s="8"/>
      <c r="BB236" s="8"/>
      <c r="BC236" s="5"/>
      <c r="BD236" s="33"/>
      <c r="BE236" s="8"/>
      <c r="BF236" s="8"/>
      <c r="BG236" s="33"/>
      <c r="BH236" s="8"/>
      <c r="BI236" s="178">
        <f t="shared" ref="BI236:BI237" si="32">$AK$235+AW236-AX236</f>
        <v>99353.91</v>
      </c>
      <c r="BJ236" s="204"/>
      <c r="BK236" s="204"/>
      <c r="BL236" s="179">
        <f t="shared" si="26"/>
        <v>0</v>
      </c>
      <c r="BM236" s="3"/>
      <c r="BN236" s="3"/>
      <c r="BO236" s="2"/>
      <c r="BP236" s="18"/>
      <c r="BQ236" s="3"/>
      <c r="BR236" s="4"/>
      <c r="BS236" s="5"/>
      <c r="BT236" s="260"/>
      <c r="BU236" s="260"/>
      <c r="BV236" s="260"/>
      <c r="BW236" s="18"/>
      <c r="BX236" s="18"/>
      <c r="BY236" s="3"/>
      <c r="BZ236" s="185"/>
      <c r="CA236" s="185"/>
      <c r="CB236" s="185"/>
      <c r="CC236" s="185"/>
      <c r="CD236" s="185"/>
      <c r="CE236" s="185"/>
    </row>
    <row r="237" spans="1:83" s="40" customFormat="1" ht="25.5" x14ac:dyDescent="0.25">
      <c r="A237" s="260"/>
      <c r="B237" s="261"/>
      <c r="C237" s="261"/>
      <c r="D237" s="261"/>
      <c r="E237" s="261"/>
      <c r="F237" s="260"/>
      <c r="G237" s="198"/>
      <c r="H237" s="260"/>
      <c r="I237" s="260"/>
      <c r="J237" s="260"/>
      <c r="K237" s="260"/>
      <c r="L237" s="260"/>
      <c r="M237" s="260"/>
      <c r="N237" s="260"/>
      <c r="O237" s="260"/>
      <c r="P237" s="260"/>
      <c r="Q237" s="260"/>
      <c r="R237" s="260"/>
      <c r="S237" s="260"/>
      <c r="T237" s="260"/>
      <c r="U237" s="260"/>
      <c r="V237" s="260"/>
      <c r="W237" s="260"/>
      <c r="X237" s="264"/>
      <c r="Y237" s="261"/>
      <c r="Z237" s="260"/>
      <c r="AA237" s="194"/>
      <c r="AB237" s="263"/>
      <c r="AC237" s="261"/>
      <c r="AD237" s="263"/>
      <c r="AE237" s="263"/>
      <c r="AF237" s="260"/>
      <c r="AG237" s="260"/>
      <c r="AH237" s="260"/>
      <c r="AI237" s="264"/>
      <c r="AJ237" s="264"/>
      <c r="AK237" s="264"/>
      <c r="AL237" s="33" t="s">
        <v>521</v>
      </c>
      <c r="AM237" s="33" t="s">
        <v>589</v>
      </c>
      <c r="AN237" s="5">
        <v>45279</v>
      </c>
      <c r="AO237" s="33"/>
      <c r="AP237" s="33" t="s">
        <v>526</v>
      </c>
      <c r="AQ237" s="5"/>
      <c r="AR237" s="5"/>
      <c r="AS237" s="33"/>
      <c r="AT237" s="33"/>
      <c r="AU237" s="29"/>
      <c r="AV237" s="33"/>
      <c r="AW237" s="8"/>
      <c r="AX237" s="8"/>
      <c r="AY237" s="33"/>
      <c r="AZ237" s="33"/>
      <c r="BA237" s="8"/>
      <c r="BB237" s="8"/>
      <c r="BC237" s="5">
        <v>45279</v>
      </c>
      <c r="BD237" s="33"/>
      <c r="BE237" s="8">
        <v>106487.52</v>
      </c>
      <c r="BF237" s="8"/>
      <c r="BG237" s="33"/>
      <c r="BH237" s="8"/>
      <c r="BI237" s="178">
        <f t="shared" si="32"/>
        <v>99353.91</v>
      </c>
      <c r="BJ237" s="204"/>
      <c r="BK237" s="204"/>
      <c r="BL237" s="179">
        <f t="shared" si="26"/>
        <v>0</v>
      </c>
      <c r="BM237" s="3"/>
      <c r="BN237" s="3"/>
      <c r="BO237" s="2"/>
      <c r="BP237" s="18"/>
      <c r="BQ237" s="3"/>
      <c r="BR237" s="4"/>
      <c r="BS237" s="5"/>
      <c r="BT237" s="260"/>
      <c r="BU237" s="260"/>
      <c r="BV237" s="260"/>
      <c r="BW237" s="18"/>
      <c r="BX237" s="18"/>
      <c r="BY237" s="3"/>
      <c r="BZ237" s="185"/>
      <c r="CA237" s="185"/>
      <c r="CB237" s="185"/>
      <c r="CC237" s="185"/>
      <c r="CD237" s="185"/>
      <c r="CE237" s="185"/>
    </row>
    <row r="238" spans="1:83" x14ac:dyDescent="0.25">
      <c r="A238" s="260">
        <v>29</v>
      </c>
      <c r="B238" s="261" t="s">
        <v>560</v>
      </c>
      <c r="C238" s="261" t="s">
        <v>572</v>
      </c>
      <c r="D238" s="261" t="s">
        <v>516</v>
      </c>
      <c r="E238" s="261" t="s">
        <v>204</v>
      </c>
      <c r="F238" s="260" t="s">
        <v>574</v>
      </c>
      <c r="G238" s="198"/>
      <c r="H238" s="260"/>
      <c r="I238" s="260"/>
      <c r="J238" s="260"/>
      <c r="K238" s="260"/>
      <c r="L238" s="260"/>
      <c r="M238" s="260"/>
      <c r="N238" s="260"/>
      <c r="O238" s="260"/>
      <c r="P238" s="260"/>
      <c r="Q238" s="260"/>
      <c r="R238" s="260"/>
      <c r="S238" s="260"/>
      <c r="T238" s="260"/>
      <c r="U238" s="260"/>
      <c r="V238" s="260"/>
      <c r="W238" s="260"/>
      <c r="X238" s="264"/>
      <c r="Y238" s="261" t="s">
        <v>581</v>
      </c>
      <c r="Z238" s="260" t="s">
        <v>564</v>
      </c>
      <c r="AA238" s="194" t="s">
        <v>565</v>
      </c>
      <c r="AB238" s="263">
        <v>45160</v>
      </c>
      <c r="AC238" s="261" t="s">
        <v>570</v>
      </c>
      <c r="AD238" s="263">
        <v>45160</v>
      </c>
      <c r="AE238" s="263">
        <v>45249</v>
      </c>
      <c r="AF238" s="260" t="s">
        <v>209</v>
      </c>
      <c r="AG238" s="260" t="s">
        <v>210</v>
      </c>
      <c r="AH238" s="260" t="s">
        <v>566</v>
      </c>
      <c r="AI238" s="264">
        <v>186399.67</v>
      </c>
      <c r="AJ238" s="264">
        <v>24094.52</v>
      </c>
      <c r="AK238" s="264">
        <f>AI238+AJ238</f>
        <v>210494.19</v>
      </c>
      <c r="AL238" s="33"/>
      <c r="AM238" s="33"/>
      <c r="AN238" s="5"/>
      <c r="AO238" s="33"/>
      <c r="AP238" s="33"/>
      <c r="AQ238" s="5"/>
      <c r="AR238" s="5"/>
      <c r="AS238" s="33"/>
      <c r="AT238" s="33"/>
      <c r="AU238" s="29"/>
      <c r="AV238" s="33"/>
      <c r="AW238" s="8"/>
      <c r="AX238" s="8"/>
      <c r="AY238" s="33"/>
      <c r="AZ238" s="33"/>
      <c r="BA238" s="8"/>
      <c r="BB238" s="8"/>
      <c r="BC238" s="5"/>
      <c r="BD238" s="33"/>
      <c r="BE238" s="8"/>
      <c r="BF238" s="8"/>
      <c r="BG238" s="33"/>
      <c r="BH238" s="8"/>
      <c r="BI238" s="178">
        <v>0</v>
      </c>
      <c r="BJ238" s="204">
        <v>0</v>
      </c>
      <c r="BK238" s="204">
        <v>61005.16</v>
      </c>
      <c r="BL238" s="179">
        <f t="shared" si="26"/>
        <v>61005.16</v>
      </c>
      <c r="BM238" s="3"/>
      <c r="BN238" s="3"/>
      <c r="BO238" s="2">
        <v>45188</v>
      </c>
      <c r="BP238" s="18">
        <v>45247</v>
      </c>
      <c r="BQ238" s="3"/>
      <c r="BR238" s="4"/>
      <c r="BS238" s="5">
        <v>45188</v>
      </c>
      <c r="BT238" s="260"/>
      <c r="BU238" s="260"/>
      <c r="BV238" s="260"/>
      <c r="BW238" s="18"/>
      <c r="BX238" s="18"/>
      <c r="BY238" s="3"/>
      <c r="BZ238" s="185"/>
      <c r="CA238" s="185"/>
      <c r="CB238" s="185"/>
      <c r="CC238" s="185"/>
      <c r="CD238" s="185"/>
      <c r="CE238" s="185"/>
    </row>
    <row r="239" spans="1:83" ht="25.5" x14ac:dyDescent="0.25">
      <c r="A239" s="260"/>
      <c r="B239" s="261"/>
      <c r="C239" s="261"/>
      <c r="D239" s="261"/>
      <c r="E239" s="261"/>
      <c r="F239" s="260"/>
      <c r="G239" s="198"/>
      <c r="H239" s="260"/>
      <c r="I239" s="260"/>
      <c r="J239" s="260"/>
      <c r="K239" s="260"/>
      <c r="L239" s="260"/>
      <c r="M239" s="260"/>
      <c r="N239" s="260"/>
      <c r="O239" s="260"/>
      <c r="P239" s="260"/>
      <c r="Q239" s="260"/>
      <c r="R239" s="260"/>
      <c r="S239" s="260"/>
      <c r="T239" s="260"/>
      <c r="U239" s="260"/>
      <c r="V239" s="260"/>
      <c r="W239" s="260"/>
      <c r="X239" s="264"/>
      <c r="Y239" s="261"/>
      <c r="Z239" s="260"/>
      <c r="AA239" s="194"/>
      <c r="AB239" s="263"/>
      <c r="AC239" s="261"/>
      <c r="AD239" s="263"/>
      <c r="AE239" s="263"/>
      <c r="AF239" s="260"/>
      <c r="AG239" s="260"/>
      <c r="AH239" s="260"/>
      <c r="AI239" s="264"/>
      <c r="AJ239" s="264"/>
      <c r="AK239" s="264"/>
      <c r="AL239" s="33" t="s">
        <v>247</v>
      </c>
      <c r="AM239" s="33" t="s">
        <v>590</v>
      </c>
      <c r="AN239" s="5">
        <v>45239</v>
      </c>
      <c r="AO239" s="33">
        <v>13654</v>
      </c>
      <c r="AP239" s="33" t="s">
        <v>212</v>
      </c>
      <c r="AQ239" s="1">
        <v>45250</v>
      </c>
      <c r="AR239" s="1">
        <v>45339</v>
      </c>
      <c r="AS239" s="33"/>
      <c r="AT239" s="33"/>
      <c r="AU239" s="29"/>
      <c r="AV239" s="33"/>
      <c r="AW239" s="8"/>
      <c r="AX239" s="8"/>
      <c r="AY239" s="33"/>
      <c r="AZ239" s="33"/>
      <c r="BA239" s="8"/>
      <c r="BB239" s="8"/>
      <c r="BC239" s="5"/>
      <c r="BD239" s="33"/>
      <c r="BE239" s="8"/>
      <c r="BF239" s="8"/>
      <c r="BG239" s="33"/>
      <c r="BH239" s="8"/>
      <c r="BI239" s="178">
        <f t="shared" ref="BI239:BI240" si="33">$AK$238+AW239-AX239</f>
        <v>210494.19</v>
      </c>
      <c r="BJ239" s="204"/>
      <c r="BK239" s="204"/>
      <c r="BL239" s="179">
        <f t="shared" si="26"/>
        <v>0</v>
      </c>
      <c r="BM239" s="3"/>
      <c r="BN239" s="3"/>
      <c r="BO239" s="2">
        <v>45248</v>
      </c>
      <c r="BP239" s="18">
        <v>45307</v>
      </c>
      <c r="BQ239" s="3"/>
      <c r="BR239" s="4"/>
      <c r="BS239" s="5"/>
      <c r="BT239" s="260"/>
      <c r="BU239" s="260"/>
      <c r="BV239" s="260"/>
      <c r="BW239" s="18"/>
      <c r="BX239" s="18"/>
      <c r="BY239" s="3"/>
      <c r="BZ239" s="185"/>
      <c r="CA239" s="185"/>
      <c r="CB239" s="185"/>
      <c r="CC239" s="185"/>
      <c r="CD239" s="185"/>
      <c r="CE239" s="185"/>
    </row>
    <row r="240" spans="1:83" ht="25.5" x14ac:dyDescent="0.25">
      <c r="A240" s="260"/>
      <c r="B240" s="261"/>
      <c r="C240" s="261"/>
      <c r="D240" s="261"/>
      <c r="E240" s="261"/>
      <c r="F240" s="260"/>
      <c r="G240" s="198"/>
      <c r="H240" s="260"/>
      <c r="I240" s="260"/>
      <c r="J240" s="260"/>
      <c r="K240" s="260"/>
      <c r="L240" s="260"/>
      <c r="M240" s="260"/>
      <c r="N240" s="260"/>
      <c r="O240" s="260"/>
      <c r="P240" s="260"/>
      <c r="Q240" s="260"/>
      <c r="R240" s="260"/>
      <c r="S240" s="260"/>
      <c r="T240" s="260"/>
      <c r="U240" s="260"/>
      <c r="V240" s="260"/>
      <c r="W240" s="260"/>
      <c r="X240" s="264"/>
      <c r="Y240" s="261"/>
      <c r="Z240" s="260"/>
      <c r="AA240" s="194"/>
      <c r="AB240" s="263"/>
      <c r="AC240" s="261"/>
      <c r="AD240" s="263"/>
      <c r="AE240" s="263"/>
      <c r="AF240" s="260"/>
      <c r="AG240" s="260"/>
      <c r="AH240" s="260"/>
      <c r="AI240" s="264"/>
      <c r="AJ240" s="264"/>
      <c r="AK240" s="264"/>
      <c r="AL240" s="33" t="s">
        <v>521</v>
      </c>
      <c r="AM240" s="33" t="s">
        <v>591</v>
      </c>
      <c r="AN240" s="5">
        <v>45268</v>
      </c>
      <c r="AO240" s="33"/>
      <c r="AP240" s="33" t="s">
        <v>526</v>
      </c>
      <c r="AQ240" s="5"/>
      <c r="AR240" s="5"/>
      <c r="AS240" s="33"/>
      <c r="AT240" s="33"/>
      <c r="AU240" s="29"/>
      <c r="AV240" s="33"/>
      <c r="AW240" s="8"/>
      <c r="AX240" s="8"/>
      <c r="AY240" s="33"/>
      <c r="AZ240" s="33"/>
      <c r="BA240" s="8"/>
      <c r="BB240" s="8"/>
      <c r="BC240" s="5">
        <v>45268</v>
      </c>
      <c r="BD240" s="33"/>
      <c r="BE240" s="8"/>
      <c r="BF240" s="8"/>
      <c r="BG240" s="33"/>
      <c r="BH240" s="8"/>
      <c r="BI240" s="178">
        <f t="shared" si="33"/>
        <v>210494.19</v>
      </c>
      <c r="BJ240" s="204"/>
      <c r="BK240" s="204"/>
      <c r="BL240" s="179">
        <f t="shared" si="26"/>
        <v>0</v>
      </c>
      <c r="BM240" s="3"/>
      <c r="BN240" s="3"/>
      <c r="BO240" s="2"/>
      <c r="BP240" s="18"/>
      <c r="BQ240" s="3"/>
      <c r="BR240" s="4"/>
      <c r="BS240" s="5"/>
      <c r="BT240" s="260"/>
      <c r="BU240" s="260"/>
      <c r="BV240" s="260"/>
      <c r="BW240" s="18"/>
      <c r="BX240" s="18"/>
      <c r="BY240" s="3"/>
      <c r="BZ240" s="185"/>
      <c r="CA240" s="185"/>
      <c r="CB240" s="185"/>
      <c r="CC240" s="185"/>
      <c r="CD240" s="185"/>
      <c r="CE240" s="185"/>
    </row>
    <row r="241" spans="1:83" ht="25.5" x14ac:dyDescent="0.25">
      <c r="A241" s="3">
        <v>30</v>
      </c>
      <c r="B241" s="4" t="s">
        <v>560</v>
      </c>
      <c r="C241" s="4" t="s">
        <v>572</v>
      </c>
      <c r="D241" s="4" t="s">
        <v>516</v>
      </c>
      <c r="E241" s="4" t="s">
        <v>204</v>
      </c>
      <c r="F241" s="195" t="s">
        <v>575</v>
      </c>
      <c r="G241" s="196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8"/>
      <c r="Y241" s="4" t="s">
        <v>582</v>
      </c>
      <c r="Z241" s="33" t="s">
        <v>564</v>
      </c>
      <c r="AA241" s="3" t="s">
        <v>565</v>
      </c>
      <c r="AB241" s="5">
        <v>45160</v>
      </c>
      <c r="AC241" s="4" t="s">
        <v>570</v>
      </c>
      <c r="AD241" s="5">
        <v>45160</v>
      </c>
      <c r="AE241" s="5">
        <v>45249</v>
      </c>
      <c r="AF241" s="33" t="s">
        <v>209</v>
      </c>
      <c r="AG241" s="33" t="s">
        <v>210</v>
      </c>
      <c r="AH241" s="33" t="s">
        <v>566</v>
      </c>
      <c r="AI241" s="8">
        <v>214925.87</v>
      </c>
      <c r="AJ241" s="8">
        <v>27781.89</v>
      </c>
      <c r="AK241" s="8">
        <f>AI241+AJ241</f>
        <v>242707.76</v>
      </c>
      <c r="AL241" s="33"/>
      <c r="AM241" s="33"/>
      <c r="AN241" s="5"/>
      <c r="AO241" s="33"/>
      <c r="AP241" s="33"/>
      <c r="AQ241" s="5"/>
      <c r="AR241" s="5"/>
      <c r="AS241" s="33"/>
      <c r="AT241" s="33"/>
      <c r="AU241" s="29"/>
      <c r="AV241" s="33"/>
      <c r="AW241" s="8"/>
      <c r="AX241" s="8"/>
      <c r="AY241" s="33"/>
      <c r="AZ241" s="33"/>
      <c r="BA241" s="8"/>
      <c r="BB241" s="8"/>
      <c r="BC241" s="5"/>
      <c r="BD241" s="33"/>
      <c r="BE241" s="8"/>
      <c r="BF241" s="8"/>
      <c r="BG241" s="33"/>
      <c r="BH241" s="8"/>
      <c r="BI241" s="197">
        <f>AK241+AW241-AX241</f>
        <v>242707.76</v>
      </c>
      <c r="BJ241" s="8">
        <v>0</v>
      </c>
      <c r="BK241" s="8"/>
      <c r="BL241" s="179">
        <f t="shared" si="26"/>
        <v>0</v>
      </c>
      <c r="BM241" s="3"/>
      <c r="BN241" s="3"/>
      <c r="BO241" s="2">
        <v>45188</v>
      </c>
      <c r="BP241" s="18">
        <v>45247</v>
      </c>
      <c r="BQ241" s="3"/>
      <c r="BR241" s="4"/>
      <c r="BS241" s="5">
        <v>45188</v>
      </c>
      <c r="BT241" s="3"/>
      <c r="BU241" s="205"/>
      <c r="BV241" s="205"/>
      <c r="BW241" s="18"/>
      <c r="BX241" s="18"/>
      <c r="BY241" s="3"/>
      <c r="BZ241" s="185"/>
      <c r="CA241" s="185"/>
      <c r="CB241" s="185"/>
      <c r="CC241" s="185"/>
      <c r="CD241" s="185"/>
      <c r="CE241" s="185"/>
    </row>
    <row r="242" spans="1:83" ht="25.5" x14ac:dyDescent="0.25">
      <c r="A242" s="3">
        <v>31</v>
      </c>
      <c r="B242" s="4" t="s">
        <v>576</v>
      </c>
      <c r="C242" s="4" t="s">
        <v>577</v>
      </c>
      <c r="D242" s="4" t="s">
        <v>298</v>
      </c>
      <c r="E242" s="4" t="s">
        <v>578</v>
      </c>
      <c r="F242" s="33" t="s">
        <v>579</v>
      </c>
      <c r="G242" s="196">
        <v>13391</v>
      </c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8"/>
      <c r="Y242" s="4" t="s">
        <v>583</v>
      </c>
      <c r="Z242" s="33" t="s">
        <v>584</v>
      </c>
      <c r="AA242" s="3" t="s">
        <v>585</v>
      </c>
      <c r="AB242" s="5">
        <v>45198</v>
      </c>
      <c r="AC242" s="4" t="s">
        <v>586</v>
      </c>
      <c r="AD242" s="5">
        <v>45198</v>
      </c>
      <c r="AE242" s="5">
        <v>45467</v>
      </c>
      <c r="AF242" s="33" t="s">
        <v>209</v>
      </c>
      <c r="AG242" s="33" t="s">
        <v>210</v>
      </c>
      <c r="AH242" s="33" t="s">
        <v>587</v>
      </c>
      <c r="AI242" s="8">
        <v>682264.16</v>
      </c>
      <c r="AJ242" s="8">
        <v>311796.28999999998</v>
      </c>
      <c r="AK242" s="8">
        <f>AI242+AJ242</f>
        <v>994060.45</v>
      </c>
      <c r="AL242" s="33"/>
      <c r="AM242" s="33"/>
      <c r="AN242" s="5"/>
      <c r="AO242" s="33"/>
      <c r="AP242" s="33"/>
      <c r="AQ242" s="5"/>
      <c r="AR242" s="5"/>
      <c r="AS242" s="33"/>
      <c r="AT242" s="33"/>
      <c r="AU242" s="29"/>
      <c r="AV242" s="33"/>
      <c r="AW242" s="8"/>
      <c r="AX242" s="8"/>
      <c r="AY242" s="33"/>
      <c r="AZ242" s="33"/>
      <c r="BA242" s="8"/>
      <c r="BB242" s="8"/>
      <c r="BC242" s="5"/>
      <c r="BD242" s="33"/>
      <c r="BE242" s="8"/>
      <c r="BF242" s="8"/>
      <c r="BG242" s="33"/>
      <c r="BH242" s="8"/>
      <c r="BI242" s="197">
        <f>AK242+AW242-AX242</f>
        <v>994060.45</v>
      </c>
      <c r="BJ242" s="8">
        <v>9791.8799999999992</v>
      </c>
      <c r="BK242" s="8">
        <v>635447.76</v>
      </c>
      <c r="BL242" s="179">
        <f t="shared" si="26"/>
        <v>645239.64</v>
      </c>
      <c r="BM242" s="3"/>
      <c r="BN242" s="3"/>
      <c r="BO242" s="3"/>
      <c r="BP242" s="3"/>
      <c r="BQ242" s="3"/>
      <c r="BR242" s="3"/>
      <c r="BS242" s="3"/>
      <c r="BT242" s="3"/>
      <c r="BU242" s="205"/>
      <c r="BV242" s="205"/>
      <c r="BW242" s="18"/>
      <c r="BX242" s="18"/>
      <c r="BY242" s="3"/>
      <c r="BZ242" s="185"/>
      <c r="CA242" s="185"/>
      <c r="CB242" s="185"/>
      <c r="CC242" s="185"/>
      <c r="CD242" s="185"/>
      <c r="CE242" s="185"/>
    </row>
    <row r="243" spans="1:83" x14ac:dyDescent="0.25">
      <c r="A243" s="260">
        <v>32</v>
      </c>
      <c r="B243" s="260" t="s">
        <v>593</v>
      </c>
      <c r="C243" s="260" t="s">
        <v>477</v>
      </c>
      <c r="D243" s="260" t="s">
        <v>594</v>
      </c>
      <c r="E243" s="260" t="s">
        <v>595</v>
      </c>
      <c r="F243" s="260" t="s">
        <v>596</v>
      </c>
      <c r="G243" s="265">
        <v>13161</v>
      </c>
      <c r="H243" s="260"/>
      <c r="I243" s="260"/>
      <c r="J243" s="260"/>
      <c r="K243" s="260"/>
      <c r="L243" s="260"/>
      <c r="M243" s="260"/>
      <c r="N243" s="260"/>
      <c r="O243" s="260"/>
      <c r="P243" s="260"/>
      <c r="Q243" s="260"/>
      <c r="R243" s="260"/>
      <c r="S243" s="260"/>
      <c r="T243" s="260"/>
      <c r="U243" s="260"/>
      <c r="V243" s="260"/>
      <c r="W243" s="260"/>
      <c r="X243" s="264"/>
      <c r="Y243" s="260" t="s">
        <v>604</v>
      </c>
      <c r="Z243" s="260" t="s">
        <v>367</v>
      </c>
      <c r="AA243" s="260" t="s">
        <v>368</v>
      </c>
      <c r="AB243" s="263">
        <v>44914</v>
      </c>
      <c r="AC243" s="198">
        <v>13434</v>
      </c>
      <c r="AD243" s="27">
        <v>44914</v>
      </c>
      <c r="AE243" s="27">
        <v>45123</v>
      </c>
      <c r="AF243" s="260" t="s">
        <v>209</v>
      </c>
      <c r="AG243" s="260" t="s">
        <v>210</v>
      </c>
      <c r="AH243" s="260" t="s">
        <v>612</v>
      </c>
      <c r="AI243" s="264">
        <v>4300151.79</v>
      </c>
      <c r="AJ243" s="264">
        <v>75959.399999999994</v>
      </c>
      <c r="AK243" s="264">
        <f>AI243+AJ243</f>
        <v>4376111.1900000004</v>
      </c>
      <c r="AL243" s="33"/>
      <c r="AM243" s="33"/>
      <c r="AN243" s="5"/>
      <c r="AO243" s="33"/>
      <c r="AP243" s="33"/>
      <c r="AQ243" s="5"/>
      <c r="AR243" s="5"/>
      <c r="AS243" s="33"/>
      <c r="AT243" s="33"/>
      <c r="AU243" s="29"/>
      <c r="AV243" s="33"/>
      <c r="AW243" s="8"/>
      <c r="AX243" s="8"/>
      <c r="AY243" s="33"/>
      <c r="AZ243" s="33"/>
      <c r="BA243" s="8"/>
      <c r="BB243" s="8"/>
      <c r="BC243" s="5"/>
      <c r="BD243" s="33"/>
      <c r="BE243" s="8"/>
      <c r="BF243" s="8"/>
      <c r="BG243" s="33"/>
      <c r="BH243" s="8"/>
      <c r="BI243" s="178">
        <v>0</v>
      </c>
      <c r="BJ243" s="204">
        <v>207704.87</v>
      </c>
      <c r="BK243" s="204"/>
      <c r="BL243" s="179">
        <f t="shared" si="26"/>
        <v>207704.87</v>
      </c>
      <c r="BM243" s="3"/>
      <c r="BN243" s="3"/>
      <c r="BO243" s="3"/>
      <c r="BP243" s="3"/>
      <c r="BQ243" s="3"/>
      <c r="BR243" s="3"/>
      <c r="BS243" s="3"/>
      <c r="BT243" s="3"/>
      <c r="BU243" s="205"/>
      <c r="BV243" s="205"/>
      <c r="BW243" s="18"/>
      <c r="BX243" s="18"/>
      <c r="BY243" s="3"/>
      <c r="BZ243" s="185"/>
      <c r="CA243" s="185"/>
      <c r="CB243" s="185"/>
      <c r="CC243" s="185"/>
      <c r="CD243" s="185"/>
      <c r="CE243" s="185"/>
    </row>
    <row r="244" spans="1:83" ht="25.5" x14ac:dyDescent="0.25">
      <c r="A244" s="260"/>
      <c r="B244" s="260"/>
      <c r="C244" s="260"/>
      <c r="D244" s="260"/>
      <c r="E244" s="260"/>
      <c r="F244" s="260"/>
      <c r="G244" s="260"/>
      <c r="H244" s="260"/>
      <c r="I244" s="260"/>
      <c r="J244" s="260"/>
      <c r="K244" s="260"/>
      <c r="L244" s="260"/>
      <c r="M244" s="260"/>
      <c r="N244" s="260"/>
      <c r="O244" s="260"/>
      <c r="P244" s="260"/>
      <c r="Q244" s="260"/>
      <c r="R244" s="260"/>
      <c r="S244" s="260"/>
      <c r="T244" s="260"/>
      <c r="U244" s="260"/>
      <c r="V244" s="260"/>
      <c r="W244" s="260"/>
      <c r="X244" s="264"/>
      <c r="Y244" s="260"/>
      <c r="Z244" s="260"/>
      <c r="AA244" s="260"/>
      <c r="AB244" s="263"/>
      <c r="AC244" s="198"/>
      <c r="AD244" s="27"/>
      <c r="AE244" s="27"/>
      <c r="AF244" s="260"/>
      <c r="AG244" s="260"/>
      <c r="AH244" s="260"/>
      <c r="AI244" s="264"/>
      <c r="AJ244" s="264"/>
      <c r="AK244" s="264"/>
      <c r="AL244" s="33" t="s">
        <v>247</v>
      </c>
      <c r="AM244" s="33" t="s">
        <v>614</v>
      </c>
      <c r="AN244" s="5">
        <v>45104</v>
      </c>
      <c r="AO244" s="33">
        <v>13563</v>
      </c>
      <c r="AP244" s="33" t="s">
        <v>212</v>
      </c>
      <c r="AQ244" s="5">
        <v>45124</v>
      </c>
      <c r="AR244" s="5">
        <v>45259</v>
      </c>
      <c r="AS244" s="33"/>
      <c r="AT244" s="33"/>
      <c r="AU244" s="29"/>
      <c r="AV244" s="33"/>
      <c r="AW244" s="8"/>
      <c r="AX244" s="8"/>
      <c r="AY244" s="33"/>
      <c r="AZ244" s="33"/>
      <c r="BA244" s="8"/>
      <c r="BB244" s="8"/>
      <c r="BC244" s="5"/>
      <c r="BD244" s="33"/>
      <c r="BE244" s="8"/>
      <c r="BF244" s="8"/>
      <c r="BG244" s="33"/>
      <c r="BH244" s="8"/>
      <c r="BI244" s="178">
        <f>$AK$243+AW244-AX244</f>
        <v>4376111.1900000004</v>
      </c>
      <c r="BJ244" s="204"/>
      <c r="BK244" s="204"/>
      <c r="BL244" s="179">
        <f t="shared" si="26"/>
        <v>0</v>
      </c>
      <c r="BM244" s="3"/>
      <c r="BN244" s="3"/>
      <c r="BO244" s="3"/>
      <c r="BP244" s="3"/>
      <c r="BQ244" s="3"/>
      <c r="BR244" s="3"/>
      <c r="BS244" s="3"/>
      <c r="BT244" s="3"/>
      <c r="BU244" s="205"/>
      <c r="BV244" s="205"/>
      <c r="BW244" s="18"/>
      <c r="BX244" s="18"/>
      <c r="BY244" s="3"/>
      <c r="BZ244" s="185"/>
      <c r="CA244" s="185"/>
      <c r="CB244" s="185"/>
      <c r="CC244" s="185"/>
      <c r="CD244" s="185"/>
      <c r="CE244" s="185"/>
    </row>
    <row r="245" spans="1:83" x14ac:dyDescent="0.25">
      <c r="A245" s="260">
        <v>33</v>
      </c>
      <c r="B245" s="260" t="s">
        <v>597</v>
      </c>
      <c r="C245" s="260" t="s">
        <v>598</v>
      </c>
      <c r="D245" s="260" t="s">
        <v>594</v>
      </c>
      <c r="E245" s="260" t="s">
        <v>595</v>
      </c>
      <c r="F245" s="260" t="s">
        <v>599</v>
      </c>
      <c r="G245" s="260"/>
      <c r="H245" s="260"/>
      <c r="I245" s="260"/>
      <c r="J245" s="260"/>
      <c r="K245" s="260"/>
      <c r="L245" s="260"/>
      <c r="M245" s="260"/>
      <c r="N245" s="260"/>
      <c r="O245" s="260"/>
      <c r="P245" s="260"/>
      <c r="Q245" s="260"/>
      <c r="R245" s="260"/>
      <c r="S245" s="260"/>
      <c r="T245" s="260"/>
      <c r="U245" s="260"/>
      <c r="V245" s="260"/>
      <c r="W245" s="260"/>
      <c r="X245" s="264"/>
      <c r="Y245" s="260" t="s">
        <v>605</v>
      </c>
      <c r="Z245" s="260" t="s">
        <v>606</v>
      </c>
      <c r="AA245" s="260" t="s">
        <v>607</v>
      </c>
      <c r="AB245" s="263">
        <v>44923</v>
      </c>
      <c r="AC245" s="198">
        <v>13443</v>
      </c>
      <c r="AD245" s="27">
        <v>44923</v>
      </c>
      <c r="AE245" s="27">
        <v>45654</v>
      </c>
      <c r="AF245" s="260" t="s">
        <v>508</v>
      </c>
      <c r="AG245" s="260" t="s">
        <v>210</v>
      </c>
      <c r="AH245" s="260" t="s">
        <v>613</v>
      </c>
      <c r="AI245" s="264">
        <v>1000000</v>
      </c>
      <c r="AJ245" s="264">
        <v>10374732.6</v>
      </c>
      <c r="AK245" s="264">
        <f>AI245+AJ245</f>
        <v>11374732.6</v>
      </c>
      <c r="AL245" s="33"/>
      <c r="AM245" s="33"/>
      <c r="AN245" s="5"/>
      <c r="AO245" s="33"/>
      <c r="AP245" s="33"/>
      <c r="AQ245" s="5"/>
      <c r="AR245" s="5"/>
      <c r="AS245" s="33"/>
      <c r="AT245" s="33"/>
      <c r="AU245" s="29"/>
      <c r="AV245" s="33"/>
      <c r="AW245" s="8"/>
      <c r="AX245" s="8"/>
      <c r="AY245" s="33"/>
      <c r="AZ245" s="33"/>
      <c r="BA245" s="8"/>
      <c r="BB245" s="8"/>
      <c r="BC245" s="5"/>
      <c r="BD245" s="33"/>
      <c r="BE245" s="8"/>
      <c r="BF245" s="8"/>
      <c r="BG245" s="33"/>
      <c r="BH245" s="8"/>
      <c r="BI245" s="178">
        <v>0</v>
      </c>
      <c r="BJ245" s="204">
        <v>3290621.61</v>
      </c>
      <c r="BK245" s="204">
        <v>7214983.5700000003</v>
      </c>
      <c r="BL245" s="179">
        <f t="shared" si="26"/>
        <v>10505605.18</v>
      </c>
      <c r="BM245" s="3"/>
      <c r="BN245" s="3"/>
      <c r="BO245" s="18">
        <v>44622</v>
      </c>
      <c r="BP245" s="18">
        <v>45473</v>
      </c>
      <c r="BQ245" s="18"/>
      <c r="BR245" s="18"/>
      <c r="BS245" s="18">
        <v>44987</v>
      </c>
      <c r="BT245" s="3"/>
      <c r="BU245" s="205"/>
      <c r="BV245" s="205"/>
      <c r="BW245" s="18"/>
      <c r="BX245" s="18"/>
      <c r="BY245" s="3"/>
      <c r="BZ245" s="185"/>
      <c r="CA245" s="185"/>
      <c r="CB245" s="185"/>
      <c r="CC245" s="185"/>
      <c r="CD245" s="185"/>
      <c r="CE245" s="185"/>
    </row>
    <row r="246" spans="1:83" s="40" customFormat="1" ht="38.25" x14ac:dyDescent="0.25">
      <c r="A246" s="260"/>
      <c r="B246" s="260"/>
      <c r="C246" s="260"/>
      <c r="D246" s="260"/>
      <c r="E246" s="260"/>
      <c r="F246" s="260"/>
      <c r="G246" s="260"/>
      <c r="H246" s="260"/>
      <c r="I246" s="260"/>
      <c r="J246" s="260"/>
      <c r="K246" s="260"/>
      <c r="L246" s="260"/>
      <c r="M246" s="260"/>
      <c r="N246" s="260"/>
      <c r="O246" s="260"/>
      <c r="P246" s="260"/>
      <c r="Q246" s="260"/>
      <c r="R246" s="260"/>
      <c r="S246" s="260"/>
      <c r="T246" s="260"/>
      <c r="U246" s="260"/>
      <c r="V246" s="260"/>
      <c r="W246" s="260"/>
      <c r="X246" s="264"/>
      <c r="Y246" s="260"/>
      <c r="Z246" s="260"/>
      <c r="AA246" s="260"/>
      <c r="AB246" s="263"/>
      <c r="AC246" s="198"/>
      <c r="AD246" s="27"/>
      <c r="AE246" s="27"/>
      <c r="AF246" s="260"/>
      <c r="AG246" s="260"/>
      <c r="AH246" s="260"/>
      <c r="AI246" s="264"/>
      <c r="AJ246" s="264"/>
      <c r="AK246" s="264"/>
      <c r="AL246" s="33" t="s">
        <v>521</v>
      </c>
      <c r="AM246" s="33" t="s">
        <v>616</v>
      </c>
      <c r="AN246" s="5">
        <v>45146</v>
      </c>
      <c r="AO246" s="33"/>
      <c r="AP246" s="33" t="s">
        <v>526</v>
      </c>
      <c r="AQ246" s="5"/>
      <c r="AR246" s="5"/>
      <c r="AS246" s="33"/>
      <c r="AT246" s="33"/>
      <c r="AU246" s="29"/>
      <c r="AV246" s="33"/>
      <c r="AW246" s="8"/>
      <c r="AX246" s="8"/>
      <c r="AY246" s="33"/>
      <c r="AZ246" s="33"/>
      <c r="BA246" s="8"/>
      <c r="BB246" s="8"/>
      <c r="BC246" s="5">
        <v>45146</v>
      </c>
      <c r="BD246" s="33"/>
      <c r="BE246" s="8">
        <v>1055575.19</v>
      </c>
      <c r="BF246" s="8"/>
      <c r="BG246" s="33"/>
      <c r="BH246" s="8"/>
      <c r="BI246" s="178">
        <f>$AK$245+AW246-AX246</f>
        <v>11374732.6</v>
      </c>
      <c r="BJ246" s="204"/>
      <c r="BK246" s="204"/>
      <c r="BL246" s="179">
        <f t="shared" si="26"/>
        <v>0</v>
      </c>
      <c r="BM246" s="3"/>
      <c r="BN246" s="3"/>
      <c r="BO246" s="3"/>
      <c r="BP246" s="3"/>
      <c r="BQ246" s="3"/>
      <c r="BR246" s="3"/>
      <c r="BS246" s="3"/>
      <c r="BT246" s="3"/>
      <c r="BU246" s="205"/>
      <c r="BV246" s="205"/>
      <c r="BW246" s="18"/>
      <c r="BX246" s="18"/>
      <c r="BY246" s="3"/>
      <c r="BZ246" s="185"/>
      <c r="CA246" s="185"/>
      <c r="CB246" s="185"/>
      <c r="CC246" s="185"/>
      <c r="CD246" s="185"/>
      <c r="CE246" s="185"/>
    </row>
    <row r="247" spans="1:83" x14ac:dyDescent="0.25">
      <c r="A247" s="260">
        <v>34</v>
      </c>
      <c r="B247" s="260" t="s">
        <v>600</v>
      </c>
      <c r="C247" s="260" t="s">
        <v>598</v>
      </c>
      <c r="D247" s="260" t="s">
        <v>601</v>
      </c>
      <c r="E247" s="260" t="s">
        <v>602</v>
      </c>
      <c r="F247" s="260" t="s">
        <v>603</v>
      </c>
      <c r="G247" s="260"/>
      <c r="H247" s="260"/>
      <c r="I247" s="260"/>
      <c r="J247" s="260"/>
      <c r="K247" s="260"/>
      <c r="L247" s="260"/>
      <c r="M247" s="260"/>
      <c r="N247" s="260"/>
      <c r="O247" s="260"/>
      <c r="P247" s="260"/>
      <c r="Q247" s="260"/>
      <c r="R247" s="260"/>
      <c r="S247" s="260"/>
      <c r="T247" s="260"/>
      <c r="U247" s="260"/>
      <c r="V247" s="260"/>
      <c r="W247" s="260"/>
      <c r="X247" s="264"/>
      <c r="Y247" s="260" t="s">
        <v>608</v>
      </c>
      <c r="Z247" s="260" t="s">
        <v>609</v>
      </c>
      <c r="AA247" s="260" t="s">
        <v>610</v>
      </c>
      <c r="AB247" s="263">
        <v>44985</v>
      </c>
      <c r="AC247" s="198">
        <v>13515</v>
      </c>
      <c r="AD247" s="27">
        <v>44985</v>
      </c>
      <c r="AE247" s="27">
        <v>45350</v>
      </c>
      <c r="AF247" s="260">
        <v>1500</v>
      </c>
      <c r="AG247" s="260" t="s">
        <v>611</v>
      </c>
      <c r="AH247" s="260"/>
      <c r="AI247" s="264"/>
      <c r="AJ247" s="264"/>
      <c r="AK247" s="264">
        <v>11068657.32</v>
      </c>
      <c r="AL247" s="33"/>
      <c r="AM247" s="33"/>
      <c r="AN247" s="5"/>
      <c r="AO247" s="33"/>
      <c r="AP247" s="33"/>
      <c r="AQ247" s="5"/>
      <c r="AR247" s="5"/>
      <c r="AS247" s="33"/>
      <c r="AT247" s="33"/>
      <c r="AU247" s="29"/>
      <c r="AV247" s="33"/>
      <c r="AW247" s="8"/>
      <c r="AX247" s="8"/>
      <c r="AY247" s="33"/>
      <c r="AZ247" s="33"/>
      <c r="BA247" s="8"/>
      <c r="BB247" s="8"/>
      <c r="BC247" s="5"/>
      <c r="BD247" s="33"/>
      <c r="BE247" s="8"/>
      <c r="BF247" s="8"/>
      <c r="BG247" s="33"/>
      <c r="BH247" s="8"/>
      <c r="BI247" s="178">
        <v>0</v>
      </c>
      <c r="BJ247" s="204">
        <v>2527120.79</v>
      </c>
      <c r="BK247" s="204">
        <v>793300.81</v>
      </c>
      <c r="BL247" s="179">
        <f t="shared" si="26"/>
        <v>3320421.6</v>
      </c>
      <c r="BM247" s="3"/>
      <c r="BN247" s="3"/>
      <c r="BO247" s="3"/>
      <c r="BP247" s="3"/>
      <c r="BQ247" s="3"/>
      <c r="BR247" s="3"/>
      <c r="BS247" s="3"/>
      <c r="BT247" s="3"/>
      <c r="BU247" s="205"/>
      <c r="BV247" s="205"/>
      <c r="BW247" s="18"/>
      <c r="BX247" s="18"/>
      <c r="BY247" s="3"/>
      <c r="BZ247" s="185"/>
      <c r="CA247" s="185"/>
      <c r="CB247" s="185"/>
      <c r="CC247" s="185"/>
      <c r="CD247" s="185"/>
      <c r="CE247" s="185"/>
    </row>
    <row r="248" spans="1:83" s="40" customFormat="1" ht="25.5" x14ac:dyDescent="0.25">
      <c r="A248" s="260"/>
      <c r="B248" s="260"/>
      <c r="C248" s="260"/>
      <c r="D248" s="260"/>
      <c r="E248" s="260"/>
      <c r="F248" s="260"/>
      <c r="G248" s="260"/>
      <c r="H248" s="260"/>
      <c r="I248" s="260"/>
      <c r="J248" s="260"/>
      <c r="K248" s="260"/>
      <c r="L248" s="260"/>
      <c r="M248" s="260"/>
      <c r="N248" s="260"/>
      <c r="O248" s="260"/>
      <c r="P248" s="260"/>
      <c r="Q248" s="260"/>
      <c r="R248" s="260"/>
      <c r="S248" s="260"/>
      <c r="T248" s="260"/>
      <c r="U248" s="260"/>
      <c r="V248" s="260"/>
      <c r="W248" s="260"/>
      <c r="X248" s="264"/>
      <c r="Y248" s="260"/>
      <c r="Z248" s="260"/>
      <c r="AA248" s="260"/>
      <c r="AB248" s="263"/>
      <c r="AC248" s="198"/>
      <c r="AD248" s="27"/>
      <c r="AE248" s="27"/>
      <c r="AF248" s="260"/>
      <c r="AG248" s="260"/>
      <c r="AH248" s="260"/>
      <c r="AI248" s="264"/>
      <c r="AJ248" s="264"/>
      <c r="AK248" s="264"/>
      <c r="AL248" s="33" t="s">
        <v>320</v>
      </c>
      <c r="AM248" s="33" t="s">
        <v>615</v>
      </c>
      <c r="AN248" s="5">
        <v>45280</v>
      </c>
      <c r="AO248" s="33">
        <v>13679</v>
      </c>
      <c r="AP248" s="33" t="s">
        <v>295</v>
      </c>
      <c r="AQ248" s="5"/>
      <c r="AR248" s="5"/>
      <c r="AS248" s="33"/>
      <c r="AT248" s="33"/>
      <c r="AU248" s="29"/>
      <c r="AV248" s="33"/>
      <c r="AW248" s="8"/>
      <c r="AX248" s="8"/>
      <c r="AY248" s="33"/>
      <c r="AZ248" s="33"/>
      <c r="BA248" s="8">
        <v>1713203.78</v>
      </c>
      <c r="BB248" s="8">
        <v>880826</v>
      </c>
      <c r="BC248" s="5"/>
      <c r="BD248" s="33"/>
      <c r="BE248" s="8"/>
      <c r="BF248" s="8"/>
      <c r="BG248" s="33"/>
      <c r="BH248" s="8"/>
      <c r="BI248" s="178">
        <f>$AK$247+AW248-AX248</f>
        <v>11068657.32</v>
      </c>
      <c r="BJ248" s="204"/>
      <c r="BK248" s="204"/>
      <c r="BL248" s="179">
        <f t="shared" si="26"/>
        <v>0</v>
      </c>
      <c r="BM248" s="3"/>
      <c r="BN248" s="3"/>
      <c r="BO248" s="3"/>
      <c r="BP248" s="3"/>
      <c r="BQ248" s="3"/>
      <c r="BR248" s="3"/>
      <c r="BS248" s="3"/>
      <c r="BT248" s="3"/>
      <c r="BU248" s="205"/>
      <c r="BV248" s="205"/>
      <c r="BW248" s="18"/>
      <c r="BX248" s="18"/>
      <c r="BY248" s="3"/>
      <c r="BZ248" s="185"/>
      <c r="CA248" s="185"/>
      <c r="CB248" s="185"/>
      <c r="CC248" s="185"/>
      <c r="CD248" s="185"/>
      <c r="CE248" s="185"/>
    </row>
    <row r="249" spans="1:83" ht="89.25" x14ac:dyDescent="0.25">
      <c r="A249" s="3">
        <v>35</v>
      </c>
      <c r="B249" s="33" t="s">
        <v>617</v>
      </c>
      <c r="C249" s="33" t="s">
        <v>464</v>
      </c>
      <c r="D249" s="4" t="s">
        <v>594</v>
      </c>
      <c r="E249" s="33" t="s">
        <v>602</v>
      </c>
      <c r="F249" s="33" t="s">
        <v>618</v>
      </c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8"/>
      <c r="Y249" s="33" t="s">
        <v>662</v>
      </c>
      <c r="Z249" s="33" t="s">
        <v>542</v>
      </c>
      <c r="AA249" s="33" t="s">
        <v>663</v>
      </c>
      <c r="AB249" s="5">
        <v>45114</v>
      </c>
      <c r="AC249" s="33">
        <v>13571</v>
      </c>
      <c r="AD249" s="5">
        <v>45114</v>
      </c>
      <c r="AE249" s="5">
        <v>45293</v>
      </c>
      <c r="AF249" s="33" t="s">
        <v>209</v>
      </c>
      <c r="AG249" s="33" t="s">
        <v>210</v>
      </c>
      <c r="AH249" s="33" t="s">
        <v>719</v>
      </c>
      <c r="AI249" s="8">
        <v>3854348.54</v>
      </c>
      <c r="AJ249" s="8">
        <v>7900</v>
      </c>
      <c r="AK249" s="8">
        <f>AI249+AJ249</f>
        <v>3862248.54</v>
      </c>
      <c r="AL249" s="33"/>
      <c r="AM249" s="33"/>
      <c r="AN249" s="5"/>
      <c r="AO249" s="33"/>
      <c r="AP249" s="33"/>
      <c r="AQ249" s="5"/>
      <c r="AR249" s="5"/>
      <c r="AS249" s="33"/>
      <c r="AT249" s="33"/>
      <c r="AU249" s="29"/>
      <c r="AV249" s="33"/>
      <c r="AW249" s="8"/>
      <c r="AX249" s="8"/>
      <c r="AY249" s="33"/>
      <c r="AZ249" s="33"/>
      <c r="BA249" s="8"/>
      <c r="BB249" s="8"/>
      <c r="BC249" s="5"/>
      <c r="BD249" s="33"/>
      <c r="BE249" s="8"/>
      <c r="BF249" s="8"/>
      <c r="BG249" s="33"/>
      <c r="BH249" s="8"/>
      <c r="BI249" s="197">
        <f>AK249+AW249-AX249</f>
        <v>3862248.54</v>
      </c>
      <c r="BJ249" s="8"/>
      <c r="BK249" s="8"/>
      <c r="BL249" s="179">
        <f t="shared" si="26"/>
        <v>0</v>
      </c>
      <c r="BM249" s="3"/>
      <c r="BN249" s="3"/>
      <c r="BO249" s="18"/>
      <c r="BP249" s="18"/>
      <c r="BQ249" s="18"/>
      <c r="BR249" s="18"/>
      <c r="BS249" s="18"/>
      <c r="BT249" s="3"/>
      <c r="BU249" s="205"/>
      <c r="BV249" s="205"/>
      <c r="BW249" s="18"/>
      <c r="BX249" s="18"/>
      <c r="BY249" s="3"/>
      <c r="BZ249" s="185"/>
      <c r="CA249" s="185"/>
      <c r="CB249" s="185"/>
      <c r="CC249" s="185"/>
      <c r="CD249" s="185"/>
      <c r="CE249" s="185"/>
    </row>
    <row r="250" spans="1:83" ht="25.5" x14ac:dyDescent="0.25">
      <c r="A250" s="3">
        <v>36</v>
      </c>
      <c r="B250" s="33" t="s">
        <v>619</v>
      </c>
      <c r="C250" s="33" t="s">
        <v>620</v>
      </c>
      <c r="D250" s="4" t="s">
        <v>621</v>
      </c>
      <c r="E250" s="33" t="s">
        <v>595</v>
      </c>
      <c r="F250" s="33" t="s">
        <v>622</v>
      </c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8"/>
      <c r="Y250" s="33" t="s">
        <v>664</v>
      </c>
      <c r="Z250" s="33" t="s">
        <v>665</v>
      </c>
      <c r="AA250" s="33" t="s">
        <v>666</v>
      </c>
      <c r="AB250" s="5">
        <v>45194</v>
      </c>
      <c r="AC250" s="33">
        <v>13625</v>
      </c>
      <c r="AD250" s="5">
        <v>45194</v>
      </c>
      <c r="AE250" s="5">
        <v>45465</v>
      </c>
      <c r="AF250" s="33" t="s">
        <v>209</v>
      </c>
      <c r="AG250" s="33" t="s">
        <v>210</v>
      </c>
      <c r="AH250" s="33" t="s">
        <v>720</v>
      </c>
      <c r="AI250" s="8">
        <v>3840000</v>
      </c>
      <c r="AJ250" s="8">
        <v>3588280.11</v>
      </c>
      <c r="AK250" s="8">
        <f>AI250+AJ250</f>
        <v>7428280.1099999994</v>
      </c>
      <c r="AL250" s="33"/>
      <c r="AM250" s="33"/>
      <c r="AN250" s="5"/>
      <c r="AO250" s="33"/>
      <c r="AP250" s="33"/>
      <c r="AQ250" s="5"/>
      <c r="AR250" s="5"/>
      <c r="AS250" s="33"/>
      <c r="AT250" s="33"/>
      <c r="AU250" s="29"/>
      <c r="AV250" s="33"/>
      <c r="AW250" s="8"/>
      <c r="AX250" s="8"/>
      <c r="AY250" s="33"/>
      <c r="AZ250" s="33"/>
      <c r="BA250" s="8"/>
      <c r="BB250" s="8"/>
      <c r="BC250" s="5"/>
      <c r="BD250" s="33"/>
      <c r="BE250" s="8"/>
      <c r="BF250" s="8"/>
      <c r="BG250" s="33"/>
      <c r="BH250" s="8"/>
      <c r="BI250" s="197">
        <f t="shared" ref="BI250:BI267" si="34">AK250+AW250-AX250</f>
        <v>7428280.1099999994</v>
      </c>
      <c r="BJ250" s="8">
        <v>807676.92</v>
      </c>
      <c r="BK250" s="8">
        <v>7605211.3899999997</v>
      </c>
      <c r="BL250" s="179">
        <f t="shared" si="26"/>
        <v>8412888.3100000005</v>
      </c>
      <c r="BM250" s="3"/>
      <c r="BN250" s="3"/>
      <c r="BO250" s="18"/>
      <c r="BP250" s="18"/>
      <c r="BQ250" s="18"/>
      <c r="BR250" s="18"/>
      <c r="BS250" s="18">
        <v>45209</v>
      </c>
      <c r="BT250" s="3"/>
      <c r="BU250" s="205"/>
      <c r="BV250" s="205"/>
      <c r="BW250" s="18"/>
      <c r="BX250" s="18"/>
      <c r="BY250" s="3"/>
      <c r="BZ250" s="185"/>
      <c r="CA250" s="185"/>
      <c r="CB250" s="185"/>
      <c r="CC250" s="185"/>
      <c r="CD250" s="185"/>
      <c r="CE250" s="185"/>
    </row>
    <row r="251" spans="1:83" ht="25.5" x14ac:dyDescent="0.25">
      <c r="A251" s="3">
        <v>37</v>
      </c>
      <c r="B251" s="33" t="s">
        <v>623</v>
      </c>
      <c r="C251" s="33" t="s">
        <v>620</v>
      </c>
      <c r="D251" s="4" t="s">
        <v>594</v>
      </c>
      <c r="E251" s="33" t="s">
        <v>602</v>
      </c>
      <c r="F251" s="33" t="s">
        <v>624</v>
      </c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8"/>
      <c r="Y251" s="33" t="s">
        <v>667</v>
      </c>
      <c r="Z251" s="33" t="s">
        <v>668</v>
      </c>
      <c r="AA251" s="33" t="s">
        <v>669</v>
      </c>
      <c r="AB251" s="5">
        <v>45204</v>
      </c>
      <c r="AC251" s="33">
        <v>13634</v>
      </c>
      <c r="AD251" s="5">
        <v>45204</v>
      </c>
      <c r="AE251" s="5">
        <v>45354</v>
      </c>
      <c r="AF251" s="33" t="s">
        <v>209</v>
      </c>
      <c r="AG251" s="33" t="s">
        <v>210</v>
      </c>
      <c r="AH251" s="33" t="s">
        <v>721</v>
      </c>
      <c r="AI251" s="8">
        <v>1413000</v>
      </c>
      <c r="AJ251" s="8">
        <v>1451758.01</v>
      </c>
      <c r="AK251" s="8">
        <f>AI251+AJ251</f>
        <v>2864758.01</v>
      </c>
      <c r="AL251" s="33"/>
      <c r="AM251" s="33"/>
      <c r="AN251" s="5"/>
      <c r="AO251" s="33"/>
      <c r="AP251" s="33"/>
      <c r="AQ251" s="5"/>
      <c r="AR251" s="5"/>
      <c r="AS251" s="33"/>
      <c r="AT251" s="33"/>
      <c r="AU251" s="29"/>
      <c r="AV251" s="33"/>
      <c r="AW251" s="8"/>
      <c r="AX251" s="8"/>
      <c r="AY251" s="33"/>
      <c r="AZ251" s="33"/>
      <c r="BA251" s="8"/>
      <c r="BB251" s="8"/>
      <c r="BC251" s="5"/>
      <c r="BD251" s="33"/>
      <c r="BE251" s="8"/>
      <c r="BF251" s="8"/>
      <c r="BG251" s="33"/>
      <c r="BH251" s="8"/>
      <c r="BI251" s="197">
        <f t="shared" si="34"/>
        <v>2864758.01</v>
      </c>
      <c r="BJ251" s="8">
        <v>60948.44</v>
      </c>
      <c r="BK251" s="8">
        <v>2017846.03</v>
      </c>
      <c r="BL251" s="179">
        <f t="shared" si="26"/>
        <v>2078794.47</v>
      </c>
      <c r="BM251" s="3"/>
      <c r="BN251" s="3"/>
      <c r="BO251" s="18"/>
      <c r="BP251" s="18"/>
      <c r="BQ251" s="18"/>
      <c r="BR251" s="18"/>
      <c r="BS251" s="18">
        <v>45236</v>
      </c>
      <c r="BT251" s="3"/>
      <c r="BU251" s="205"/>
      <c r="BV251" s="205"/>
      <c r="BW251" s="18"/>
      <c r="BX251" s="18"/>
      <c r="BY251" s="3"/>
      <c r="BZ251" s="185"/>
      <c r="CA251" s="185"/>
      <c r="CB251" s="185"/>
      <c r="CC251" s="185"/>
      <c r="CD251" s="185"/>
      <c r="CE251" s="185"/>
    </row>
    <row r="252" spans="1:83" x14ac:dyDescent="0.25">
      <c r="A252" s="3">
        <v>38</v>
      </c>
      <c r="B252" s="33" t="s">
        <v>625</v>
      </c>
      <c r="C252" s="33" t="s">
        <v>626</v>
      </c>
      <c r="D252" s="4" t="s">
        <v>594</v>
      </c>
      <c r="E252" s="33" t="s">
        <v>595</v>
      </c>
      <c r="F252" s="33"/>
      <c r="G252" s="33">
        <v>13567</v>
      </c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8"/>
      <c r="Y252" s="33" t="s">
        <v>670</v>
      </c>
      <c r="Z252" s="33" t="s">
        <v>671</v>
      </c>
      <c r="AA252" s="33" t="s">
        <v>672</v>
      </c>
      <c r="AB252" s="5">
        <v>45224</v>
      </c>
      <c r="AC252" s="33"/>
      <c r="AD252" s="5">
        <v>45224</v>
      </c>
      <c r="AE252" s="5">
        <v>45041</v>
      </c>
      <c r="AF252" s="33">
        <v>1500</v>
      </c>
      <c r="AG252" s="33" t="s">
        <v>210</v>
      </c>
      <c r="AH252" s="33"/>
      <c r="AI252" s="8"/>
      <c r="AJ252" s="8"/>
      <c r="AK252" s="8">
        <v>15660070.74</v>
      </c>
      <c r="AL252" s="33"/>
      <c r="AM252" s="33"/>
      <c r="AN252" s="5"/>
      <c r="AO252" s="33"/>
      <c r="AP252" s="33"/>
      <c r="AQ252" s="5"/>
      <c r="AR252" s="5"/>
      <c r="AS252" s="33"/>
      <c r="AT252" s="33"/>
      <c r="AU252" s="29"/>
      <c r="AV252" s="33"/>
      <c r="AW252" s="8"/>
      <c r="AX252" s="8"/>
      <c r="AY252" s="33"/>
      <c r="AZ252" s="33"/>
      <c r="BA252" s="8"/>
      <c r="BB252" s="8"/>
      <c r="BC252" s="5"/>
      <c r="BD252" s="33"/>
      <c r="BE252" s="8"/>
      <c r="BF252" s="8"/>
      <c r="BG252" s="33"/>
      <c r="BH252" s="8"/>
      <c r="BI252" s="197">
        <f t="shared" si="34"/>
        <v>15660070.74</v>
      </c>
      <c r="BJ252" s="8"/>
      <c r="BK252" s="8">
        <v>16723640.68</v>
      </c>
      <c r="BL252" s="179">
        <f t="shared" si="26"/>
        <v>16723640.68</v>
      </c>
      <c r="BM252" s="3"/>
      <c r="BN252" s="3"/>
      <c r="BO252" s="18">
        <v>45226</v>
      </c>
      <c r="BP252" s="18">
        <v>45500</v>
      </c>
      <c r="BQ252" s="18"/>
      <c r="BR252" s="18"/>
      <c r="BS252" s="18">
        <v>45226</v>
      </c>
      <c r="BT252" s="3"/>
      <c r="BU252" s="205"/>
      <c r="BV252" s="205"/>
      <c r="BW252" s="18"/>
      <c r="BX252" s="18"/>
      <c r="BY252" s="3"/>
      <c r="BZ252" s="185"/>
      <c r="CA252" s="185"/>
      <c r="CB252" s="185"/>
      <c r="CC252" s="185"/>
      <c r="CD252" s="185"/>
      <c r="CE252" s="185"/>
    </row>
    <row r="253" spans="1:83" ht="25.5" x14ac:dyDescent="0.25">
      <c r="A253" s="3">
        <v>39</v>
      </c>
      <c r="B253" s="33" t="s">
        <v>627</v>
      </c>
      <c r="C253" s="33" t="s">
        <v>628</v>
      </c>
      <c r="D253" s="4" t="s">
        <v>594</v>
      </c>
      <c r="E253" s="33" t="s">
        <v>602</v>
      </c>
      <c r="F253" s="33" t="s">
        <v>629</v>
      </c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8"/>
      <c r="Y253" s="33" t="s">
        <v>673</v>
      </c>
      <c r="Z253" s="33" t="s">
        <v>467</v>
      </c>
      <c r="AA253" s="33" t="s">
        <v>468</v>
      </c>
      <c r="AB253" s="5">
        <v>45278</v>
      </c>
      <c r="AC253" s="33">
        <v>13678</v>
      </c>
      <c r="AD253" s="5">
        <v>45278</v>
      </c>
      <c r="AE253" s="5">
        <v>45644</v>
      </c>
      <c r="AF253" s="33">
        <v>1500</v>
      </c>
      <c r="AG253" s="33" t="s">
        <v>210</v>
      </c>
      <c r="AH253" s="33"/>
      <c r="AI253" s="8"/>
      <c r="AJ253" s="8"/>
      <c r="AK253" s="8">
        <v>1483181.32</v>
      </c>
      <c r="AL253" s="33"/>
      <c r="AM253" s="33"/>
      <c r="AN253" s="5"/>
      <c r="AO253" s="33"/>
      <c r="AP253" s="33"/>
      <c r="AQ253" s="5"/>
      <c r="AR253" s="5"/>
      <c r="AS253" s="33"/>
      <c r="AT253" s="33"/>
      <c r="AU253" s="29"/>
      <c r="AV253" s="33"/>
      <c r="AW253" s="8"/>
      <c r="AX253" s="8"/>
      <c r="AY253" s="33"/>
      <c r="AZ253" s="33"/>
      <c r="BA253" s="8"/>
      <c r="BB253" s="8"/>
      <c r="BC253" s="5"/>
      <c r="BD253" s="33"/>
      <c r="BE253" s="8"/>
      <c r="BF253" s="8"/>
      <c r="BG253" s="33"/>
      <c r="BH253" s="8"/>
      <c r="BI253" s="197">
        <f t="shared" si="34"/>
        <v>1483181.32</v>
      </c>
      <c r="BJ253" s="8"/>
      <c r="BK253" s="8">
        <f>1240931.77</f>
        <v>1240931.77</v>
      </c>
      <c r="BL253" s="179">
        <f t="shared" si="26"/>
        <v>1240931.77</v>
      </c>
      <c r="BM253" s="3"/>
      <c r="BN253" s="3"/>
      <c r="BO253" s="18"/>
      <c r="BP253" s="18"/>
      <c r="BQ253" s="18"/>
      <c r="BR253" s="18"/>
      <c r="BS253" s="18" t="s">
        <v>728</v>
      </c>
      <c r="BT253" s="3"/>
      <c r="BU253" s="205"/>
      <c r="BV253" s="205"/>
      <c r="BW253" s="18"/>
      <c r="BX253" s="18"/>
      <c r="BY253" s="3"/>
      <c r="BZ253" s="185"/>
      <c r="CA253" s="185"/>
      <c r="CB253" s="185"/>
      <c r="CC253" s="185"/>
      <c r="CD253" s="185"/>
      <c r="CE253" s="185"/>
    </row>
    <row r="254" spans="1:83" ht="38.25" x14ac:dyDescent="0.25">
      <c r="A254" s="3">
        <v>40</v>
      </c>
      <c r="B254" s="33" t="s">
        <v>593</v>
      </c>
      <c r="C254" s="33" t="s">
        <v>477</v>
      </c>
      <c r="D254" s="4" t="s">
        <v>594</v>
      </c>
      <c r="E254" s="33" t="s">
        <v>602</v>
      </c>
      <c r="F254" s="33" t="s">
        <v>630</v>
      </c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8"/>
      <c r="Y254" s="33" t="s">
        <v>674</v>
      </c>
      <c r="Z254" s="33" t="s">
        <v>675</v>
      </c>
      <c r="AA254" s="33" t="s">
        <v>676</v>
      </c>
      <c r="AB254" s="5">
        <v>45279</v>
      </c>
      <c r="AC254" s="33">
        <v>13678</v>
      </c>
      <c r="AD254" s="5">
        <v>45279</v>
      </c>
      <c r="AE254" s="5">
        <v>45488</v>
      </c>
      <c r="AF254" s="33" t="s">
        <v>209</v>
      </c>
      <c r="AG254" s="33" t="s">
        <v>210</v>
      </c>
      <c r="AH254" s="33" t="s">
        <v>722</v>
      </c>
      <c r="AI254" s="8">
        <v>4093118.81</v>
      </c>
      <c r="AJ254" s="8">
        <v>75287.509999999995</v>
      </c>
      <c r="AK254" s="8">
        <f>AI254+AJ254</f>
        <v>4168406.32</v>
      </c>
      <c r="AL254" s="33"/>
      <c r="AM254" s="33"/>
      <c r="AN254" s="5"/>
      <c r="AO254" s="33"/>
      <c r="AP254" s="33"/>
      <c r="AQ254" s="5"/>
      <c r="AR254" s="5"/>
      <c r="AS254" s="33"/>
      <c r="AT254" s="33"/>
      <c r="AU254" s="29"/>
      <c r="AV254" s="33"/>
      <c r="AW254" s="8"/>
      <c r="AX254" s="8"/>
      <c r="AY254" s="33"/>
      <c r="AZ254" s="33"/>
      <c r="BA254" s="8"/>
      <c r="BB254" s="8"/>
      <c r="BC254" s="5"/>
      <c r="BD254" s="33"/>
      <c r="BE254" s="8"/>
      <c r="BF254" s="8"/>
      <c r="BG254" s="33"/>
      <c r="BH254" s="8"/>
      <c r="BI254" s="197">
        <f t="shared" si="34"/>
        <v>4168406.32</v>
      </c>
      <c r="BJ254" s="8"/>
      <c r="BK254" s="8">
        <v>2498935.04</v>
      </c>
      <c r="BL254" s="179">
        <f t="shared" si="26"/>
        <v>2498935.04</v>
      </c>
      <c r="BM254" s="3"/>
      <c r="BN254" s="3"/>
      <c r="BO254" s="18"/>
      <c r="BP254" s="18"/>
      <c r="BQ254" s="18"/>
      <c r="BR254" s="18"/>
      <c r="BS254" s="18">
        <v>45295</v>
      </c>
      <c r="BT254" s="3"/>
      <c r="BU254" s="205"/>
      <c r="BV254" s="205"/>
      <c r="BW254" s="18"/>
      <c r="BX254" s="18"/>
      <c r="BY254" s="3"/>
      <c r="BZ254" s="185"/>
      <c r="CA254" s="185"/>
      <c r="CB254" s="185"/>
      <c r="CC254" s="185"/>
      <c r="CD254" s="185"/>
      <c r="CE254" s="185"/>
    </row>
    <row r="255" spans="1:83" ht="76.5" x14ac:dyDescent="0.25">
      <c r="A255" s="3">
        <v>41</v>
      </c>
      <c r="B255" s="33" t="s">
        <v>631</v>
      </c>
      <c r="C255" s="33" t="s">
        <v>632</v>
      </c>
      <c r="D255" s="4" t="s">
        <v>633</v>
      </c>
      <c r="E255" s="33" t="s">
        <v>602</v>
      </c>
      <c r="F255" s="33" t="s">
        <v>634</v>
      </c>
      <c r="G255" s="33">
        <v>13619</v>
      </c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8"/>
      <c r="Y255" s="33" t="s">
        <v>677</v>
      </c>
      <c r="Z255" s="33" t="s">
        <v>678</v>
      </c>
      <c r="AA255" s="33" t="s">
        <v>679</v>
      </c>
      <c r="AB255" s="5">
        <v>45310</v>
      </c>
      <c r="AC255" s="33" t="s">
        <v>712</v>
      </c>
      <c r="AD255" s="5">
        <v>45310</v>
      </c>
      <c r="AE255" s="5">
        <v>45857</v>
      </c>
      <c r="AF255" s="33" t="s">
        <v>508</v>
      </c>
      <c r="AG255" s="33" t="s">
        <v>210</v>
      </c>
      <c r="AH255" s="33" t="s">
        <v>723</v>
      </c>
      <c r="AI255" s="8"/>
      <c r="AJ255" s="8"/>
      <c r="AK255" s="8">
        <v>15296600</v>
      </c>
      <c r="AL255" s="33"/>
      <c r="AM255" s="33"/>
      <c r="AN255" s="5"/>
      <c r="AO255" s="33"/>
      <c r="AP255" s="33"/>
      <c r="AQ255" s="5"/>
      <c r="AR255" s="5"/>
      <c r="AS255" s="33"/>
      <c r="AT255" s="33"/>
      <c r="AU255" s="29"/>
      <c r="AV255" s="33"/>
      <c r="AW255" s="8"/>
      <c r="AX255" s="8"/>
      <c r="AY255" s="33"/>
      <c r="AZ255" s="33"/>
      <c r="BA255" s="8"/>
      <c r="BB255" s="8"/>
      <c r="BC255" s="5"/>
      <c r="BD255" s="33"/>
      <c r="BE255" s="8"/>
      <c r="BF255" s="8"/>
      <c r="BG255" s="33"/>
      <c r="BH255" s="8"/>
      <c r="BI255" s="197">
        <f>AK255+AW255-AX255</f>
        <v>15296600</v>
      </c>
      <c r="BJ255" s="8"/>
      <c r="BK255" s="8">
        <v>8174325.0899999999</v>
      </c>
      <c r="BL255" s="179">
        <f t="shared" si="26"/>
        <v>8174325.0899999999</v>
      </c>
      <c r="BM255" s="3"/>
      <c r="BN255" s="3"/>
      <c r="BO255" s="18">
        <v>45384</v>
      </c>
      <c r="BP255" s="18">
        <v>45749</v>
      </c>
      <c r="BQ255" s="18"/>
      <c r="BR255" s="18"/>
      <c r="BS255" s="18">
        <v>45384</v>
      </c>
      <c r="BT255" s="3"/>
      <c r="BU255" s="205"/>
      <c r="BV255" s="205"/>
      <c r="BW255" s="18"/>
      <c r="BX255" s="18"/>
      <c r="BY255" s="3"/>
      <c r="BZ255" s="185"/>
      <c r="CA255" s="185"/>
      <c r="CB255" s="185"/>
      <c r="CC255" s="185"/>
      <c r="CD255" s="185"/>
      <c r="CE255" s="185"/>
    </row>
    <row r="256" spans="1:83" ht="76.5" x14ac:dyDescent="0.25">
      <c r="A256" s="3">
        <v>42</v>
      </c>
      <c r="B256" s="33" t="s">
        <v>631</v>
      </c>
      <c r="C256" s="33" t="s">
        <v>632</v>
      </c>
      <c r="D256" s="4" t="s">
        <v>633</v>
      </c>
      <c r="E256" s="33" t="s">
        <v>602</v>
      </c>
      <c r="F256" s="33" t="s">
        <v>635</v>
      </c>
      <c r="G256" s="33">
        <v>13619</v>
      </c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8"/>
      <c r="Y256" s="33" t="s">
        <v>680</v>
      </c>
      <c r="Z256" s="33" t="s">
        <v>681</v>
      </c>
      <c r="AA256" s="33" t="s">
        <v>682</v>
      </c>
      <c r="AB256" s="5">
        <v>45310</v>
      </c>
      <c r="AC256" s="33" t="s">
        <v>713</v>
      </c>
      <c r="AD256" s="5">
        <v>45310</v>
      </c>
      <c r="AE256" s="5">
        <v>45857</v>
      </c>
      <c r="AF256" s="33" t="s">
        <v>508</v>
      </c>
      <c r="AG256" s="33" t="s">
        <v>210</v>
      </c>
      <c r="AH256" s="33" t="s">
        <v>723</v>
      </c>
      <c r="AI256" s="8"/>
      <c r="AJ256" s="8"/>
      <c r="AK256" s="8">
        <v>16150000</v>
      </c>
      <c r="AL256" s="33"/>
      <c r="AM256" s="33"/>
      <c r="AN256" s="5"/>
      <c r="AO256" s="33"/>
      <c r="AP256" s="33"/>
      <c r="AQ256" s="5"/>
      <c r="AR256" s="5"/>
      <c r="AS256" s="33"/>
      <c r="AT256" s="33"/>
      <c r="AU256" s="29"/>
      <c r="AV256" s="33"/>
      <c r="AW256" s="8"/>
      <c r="AX256" s="8"/>
      <c r="AY256" s="33"/>
      <c r="AZ256" s="33"/>
      <c r="BA256" s="8"/>
      <c r="BB256" s="8"/>
      <c r="BC256" s="5"/>
      <c r="BD256" s="33"/>
      <c r="BE256" s="8"/>
      <c r="BF256" s="8"/>
      <c r="BG256" s="33"/>
      <c r="BH256" s="8"/>
      <c r="BI256" s="197">
        <f t="shared" si="34"/>
        <v>16150000</v>
      </c>
      <c r="BJ256" s="8"/>
      <c r="BK256" s="8">
        <v>19885468.699999999</v>
      </c>
      <c r="BL256" s="179">
        <f t="shared" si="26"/>
        <v>19885468.699999999</v>
      </c>
      <c r="BM256" s="3"/>
      <c r="BN256" s="3"/>
      <c r="BO256" s="18">
        <v>45384</v>
      </c>
      <c r="BP256" s="18">
        <v>45749</v>
      </c>
      <c r="BQ256" s="18"/>
      <c r="BR256" s="18"/>
      <c r="BS256" s="18">
        <v>45384</v>
      </c>
      <c r="BT256" s="3"/>
      <c r="BU256" s="205"/>
      <c r="BV256" s="205"/>
      <c r="BW256" s="18"/>
      <c r="BX256" s="18"/>
      <c r="BY256" s="3"/>
      <c r="BZ256" s="185"/>
      <c r="CA256" s="185"/>
      <c r="CB256" s="185"/>
      <c r="CC256" s="185"/>
      <c r="CD256" s="185"/>
      <c r="CE256" s="185"/>
    </row>
    <row r="257" spans="1:139" ht="76.5" x14ac:dyDescent="0.25">
      <c r="A257" s="3">
        <v>43</v>
      </c>
      <c r="B257" s="33" t="s">
        <v>631</v>
      </c>
      <c r="C257" s="33" t="s">
        <v>632</v>
      </c>
      <c r="D257" s="4" t="s">
        <v>633</v>
      </c>
      <c r="E257" s="33" t="s">
        <v>602</v>
      </c>
      <c r="F257" s="33" t="s">
        <v>636</v>
      </c>
      <c r="G257" s="33">
        <v>13619</v>
      </c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8"/>
      <c r="Y257" s="33" t="s">
        <v>683</v>
      </c>
      <c r="Z257" s="33" t="s">
        <v>684</v>
      </c>
      <c r="AA257" s="33" t="s">
        <v>685</v>
      </c>
      <c r="AB257" s="5">
        <v>45310</v>
      </c>
      <c r="AC257" s="33" t="s">
        <v>714</v>
      </c>
      <c r="AD257" s="5">
        <v>45310</v>
      </c>
      <c r="AE257" s="5">
        <v>45857</v>
      </c>
      <c r="AF257" s="33" t="s">
        <v>508</v>
      </c>
      <c r="AG257" s="33" t="s">
        <v>210</v>
      </c>
      <c r="AH257" s="33" t="s">
        <v>723</v>
      </c>
      <c r="AI257" s="8"/>
      <c r="AJ257" s="8"/>
      <c r="AK257" s="8">
        <v>25428000</v>
      </c>
      <c r="AL257" s="33"/>
      <c r="AM257" s="33"/>
      <c r="AN257" s="5"/>
      <c r="AO257" s="33"/>
      <c r="AP257" s="33"/>
      <c r="AQ257" s="5"/>
      <c r="AR257" s="5"/>
      <c r="AS257" s="33"/>
      <c r="AT257" s="33"/>
      <c r="AU257" s="29"/>
      <c r="AV257" s="33"/>
      <c r="AW257" s="8"/>
      <c r="AX257" s="8"/>
      <c r="AY257" s="33"/>
      <c r="AZ257" s="33"/>
      <c r="BA257" s="8"/>
      <c r="BB257" s="8"/>
      <c r="BC257" s="5"/>
      <c r="BD257" s="33"/>
      <c r="BE257" s="8"/>
      <c r="BF257" s="8"/>
      <c r="BG257" s="33"/>
      <c r="BH257" s="8"/>
      <c r="BI257" s="197">
        <f t="shared" si="34"/>
        <v>25428000</v>
      </c>
      <c r="BJ257" s="8"/>
      <c r="BK257" s="8">
        <v>29265121.84</v>
      </c>
      <c r="BL257" s="179">
        <f t="shared" si="26"/>
        <v>29265121.84</v>
      </c>
      <c r="BM257" s="3"/>
      <c r="BN257" s="3"/>
      <c r="BO257" s="18">
        <v>45386</v>
      </c>
      <c r="BP257" s="18">
        <v>45751</v>
      </c>
      <c r="BQ257" s="18"/>
      <c r="BR257" s="18"/>
      <c r="BS257" s="18">
        <v>45386</v>
      </c>
      <c r="BT257" s="3"/>
      <c r="BU257" s="205"/>
      <c r="BV257" s="205"/>
      <c r="BW257" s="18"/>
      <c r="BX257" s="18"/>
      <c r="BY257" s="3"/>
      <c r="BZ257" s="185"/>
      <c r="CA257" s="185"/>
      <c r="CB257" s="185"/>
      <c r="CC257" s="185"/>
      <c r="CD257" s="185"/>
      <c r="CE257" s="185"/>
    </row>
    <row r="258" spans="1:139" ht="76.5" x14ac:dyDescent="0.25">
      <c r="A258" s="3">
        <v>44</v>
      </c>
      <c r="B258" s="33" t="s">
        <v>631</v>
      </c>
      <c r="C258" s="33" t="s">
        <v>632</v>
      </c>
      <c r="D258" s="4" t="s">
        <v>633</v>
      </c>
      <c r="E258" s="33" t="s">
        <v>602</v>
      </c>
      <c r="F258" s="33" t="s">
        <v>637</v>
      </c>
      <c r="G258" s="33">
        <v>13619</v>
      </c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8"/>
      <c r="Y258" s="33" t="s">
        <v>686</v>
      </c>
      <c r="Z258" s="33" t="s">
        <v>687</v>
      </c>
      <c r="AA258" s="33" t="s">
        <v>688</v>
      </c>
      <c r="AB258" s="5">
        <v>45310</v>
      </c>
      <c r="AC258" s="33" t="s">
        <v>715</v>
      </c>
      <c r="AD258" s="5">
        <v>45310</v>
      </c>
      <c r="AE258" s="5">
        <v>45857</v>
      </c>
      <c r="AF258" s="33" t="s">
        <v>508</v>
      </c>
      <c r="AG258" s="33" t="s">
        <v>210</v>
      </c>
      <c r="AH258" s="33" t="s">
        <v>723</v>
      </c>
      <c r="AI258" s="8"/>
      <c r="AJ258" s="8"/>
      <c r="AK258" s="8">
        <v>16483200</v>
      </c>
      <c r="AL258" s="33"/>
      <c r="AM258" s="33"/>
      <c r="AN258" s="5"/>
      <c r="AO258" s="33"/>
      <c r="AP258" s="33"/>
      <c r="AQ258" s="5"/>
      <c r="AR258" s="5"/>
      <c r="AS258" s="33"/>
      <c r="AT258" s="33"/>
      <c r="AU258" s="29"/>
      <c r="AV258" s="33"/>
      <c r="AW258" s="8"/>
      <c r="AX258" s="8"/>
      <c r="AY258" s="33"/>
      <c r="AZ258" s="33"/>
      <c r="BA258" s="8"/>
      <c r="BB258" s="8"/>
      <c r="BC258" s="5"/>
      <c r="BD258" s="33"/>
      <c r="BE258" s="8"/>
      <c r="BF258" s="8"/>
      <c r="BG258" s="33"/>
      <c r="BH258" s="8"/>
      <c r="BI258" s="197">
        <f>AK258+AW258-AX258</f>
        <v>16483200</v>
      </c>
      <c r="BJ258" s="8"/>
      <c r="BK258" s="8">
        <v>16463703.380000001</v>
      </c>
      <c r="BL258" s="179">
        <f t="shared" si="26"/>
        <v>16463703.380000001</v>
      </c>
      <c r="BM258" s="3"/>
      <c r="BN258" s="3"/>
      <c r="BO258" s="18">
        <v>45386</v>
      </c>
      <c r="BP258" s="18">
        <v>45751</v>
      </c>
      <c r="BQ258" s="18"/>
      <c r="BR258" s="18"/>
      <c r="BS258" s="18">
        <v>45386</v>
      </c>
      <c r="BT258" s="3"/>
      <c r="BU258" s="205"/>
      <c r="BV258" s="205"/>
      <c r="BW258" s="18"/>
      <c r="BX258" s="18"/>
      <c r="BY258" s="3"/>
      <c r="BZ258" s="185"/>
      <c r="CA258" s="185"/>
      <c r="CB258" s="185"/>
      <c r="CC258" s="185"/>
      <c r="CD258" s="185"/>
      <c r="CE258" s="185"/>
    </row>
    <row r="259" spans="1:139" ht="76.5" x14ac:dyDescent="0.25">
      <c r="A259" s="3">
        <v>45</v>
      </c>
      <c r="B259" s="33" t="s">
        <v>631</v>
      </c>
      <c r="C259" s="33" t="s">
        <v>632</v>
      </c>
      <c r="D259" s="4" t="s">
        <v>633</v>
      </c>
      <c r="E259" s="33" t="s">
        <v>602</v>
      </c>
      <c r="F259" s="33" t="s">
        <v>638</v>
      </c>
      <c r="G259" s="33">
        <v>13619</v>
      </c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8"/>
      <c r="Y259" s="33" t="s">
        <v>689</v>
      </c>
      <c r="Z259" s="33" t="s">
        <v>690</v>
      </c>
      <c r="AA259" s="33" t="s">
        <v>691</v>
      </c>
      <c r="AB259" s="5">
        <v>45310</v>
      </c>
      <c r="AC259" s="33" t="s">
        <v>715</v>
      </c>
      <c r="AD259" s="5">
        <v>45310</v>
      </c>
      <c r="AE259" s="5">
        <v>45857</v>
      </c>
      <c r="AF259" s="33" t="s">
        <v>508</v>
      </c>
      <c r="AG259" s="33" t="s">
        <v>210</v>
      </c>
      <c r="AH259" s="33" t="s">
        <v>723</v>
      </c>
      <c r="AI259" s="8"/>
      <c r="AJ259" s="8"/>
      <c r="AK259" s="8">
        <v>18000000</v>
      </c>
      <c r="AL259" s="33"/>
      <c r="AM259" s="33"/>
      <c r="AN259" s="5"/>
      <c r="AO259" s="33"/>
      <c r="AP259" s="33"/>
      <c r="AQ259" s="5"/>
      <c r="AR259" s="5"/>
      <c r="AS259" s="33"/>
      <c r="AT259" s="33"/>
      <c r="AU259" s="29"/>
      <c r="AV259" s="33"/>
      <c r="AW259" s="8"/>
      <c r="AX259" s="8"/>
      <c r="AY259" s="33"/>
      <c r="AZ259" s="33"/>
      <c r="BA259" s="8"/>
      <c r="BB259" s="8"/>
      <c r="BC259" s="5"/>
      <c r="BD259" s="33"/>
      <c r="BE259" s="8"/>
      <c r="BF259" s="8"/>
      <c r="BG259" s="33"/>
      <c r="BH259" s="8"/>
      <c r="BI259" s="197">
        <f t="shared" si="34"/>
        <v>18000000</v>
      </c>
      <c r="BJ259" s="8"/>
      <c r="BK259" s="8">
        <v>26916183.34</v>
      </c>
      <c r="BL259" s="179">
        <f t="shared" si="26"/>
        <v>26916183.34</v>
      </c>
      <c r="BM259" s="3"/>
      <c r="BN259" s="3"/>
      <c r="BO259" s="18">
        <v>45387</v>
      </c>
      <c r="BP259" s="18">
        <v>45752</v>
      </c>
      <c r="BQ259" s="18"/>
      <c r="BR259" s="18"/>
      <c r="BS259" s="18">
        <v>45387</v>
      </c>
      <c r="BT259" s="3"/>
      <c r="BU259" s="205"/>
      <c r="BV259" s="205"/>
      <c r="BW259" s="18"/>
      <c r="BX259" s="18"/>
      <c r="BY259" s="3"/>
      <c r="BZ259" s="185"/>
      <c r="CA259" s="185"/>
      <c r="CB259" s="185"/>
      <c r="CC259" s="185"/>
      <c r="CD259" s="185"/>
      <c r="CE259" s="185"/>
    </row>
    <row r="260" spans="1:139" ht="76.5" x14ac:dyDescent="0.25">
      <c r="A260" s="3">
        <v>46</v>
      </c>
      <c r="B260" s="33" t="s">
        <v>631</v>
      </c>
      <c r="C260" s="33" t="s">
        <v>632</v>
      </c>
      <c r="D260" s="4" t="s">
        <v>633</v>
      </c>
      <c r="E260" s="33" t="s">
        <v>602</v>
      </c>
      <c r="F260" s="33" t="s">
        <v>639</v>
      </c>
      <c r="G260" s="33">
        <v>13619</v>
      </c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8"/>
      <c r="Y260" s="33" t="s">
        <v>692</v>
      </c>
      <c r="Z260" s="33" t="s">
        <v>693</v>
      </c>
      <c r="AA260" s="33" t="s">
        <v>694</v>
      </c>
      <c r="AB260" s="5">
        <v>45310</v>
      </c>
      <c r="AC260" s="33" t="s">
        <v>716</v>
      </c>
      <c r="AD260" s="5">
        <v>45310</v>
      </c>
      <c r="AE260" s="5">
        <v>45857</v>
      </c>
      <c r="AF260" s="33" t="s">
        <v>508</v>
      </c>
      <c r="AG260" s="33" t="s">
        <v>210</v>
      </c>
      <c r="AH260" s="33" t="s">
        <v>723</v>
      </c>
      <c r="AI260" s="8"/>
      <c r="AJ260" s="8"/>
      <c r="AK260" s="8">
        <v>12720500</v>
      </c>
      <c r="AL260" s="33"/>
      <c r="AM260" s="33"/>
      <c r="AN260" s="5"/>
      <c r="AO260" s="33"/>
      <c r="AP260" s="33"/>
      <c r="AQ260" s="5"/>
      <c r="AR260" s="5"/>
      <c r="AS260" s="33"/>
      <c r="AT260" s="33"/>
      <c r="AU260" s="29"/>
      <c r="AV260" s="33"/>
      <c r="AW260" s="8"/>
      <c r="AX260" s="8"/>
      <c r="AY260" s="33"/>
      <c r="AZ260" s="33"/>
      <c r="BA260" s="8"/>
      <c r="BB260" s="8"/>
      <c r="BC260" s="5"/>
      <c r="BD260" s="33"/>
      <c r="BE260" s="8"/>
      <c r="BF260" s="8"/>
      <c r="BG260" s="33"/>
      <c r="BH260" s="8"/>
      <c r="BI260" s="197">
        <f t="shared" si="34"/>
        <v>12720500</v>
      </c>
      <c r="BJ260" s="8"/>
      <c r="BK260" s="8">
        <v>17976701.460000001</v>
      </c>
      <c r="BL260" s="179">
        <f t="shared" si="26"/>
        <v>17976701.460000001</v>
      </c>
      <c r="BM260" s="3"/>
      <c r="BN260" s="3"/>
      <c r="BO260" s="18">
        <v>45387</v>
      </c>
      <c r="BP260" s="18">
        <v>45387</v>
      </c>
      <c r="BQ260" s="18"/>
      <c r="BR260" s="18"/>
      <c r="BS260" s="18">
        <v>45387</v>
      </c>
      <c r="BT260" s="3"/>
      <c r="BU260" s="205"/>
      <c r="BV260" s="205"/>
      <c r="BW260" s="18"/>
      <c r="BX260" s="18"/>
      <c r="BY260" s="3"/>
      <c r="BZ260" s="185"/>
      <c r="CA260" s="185"/>
      <c r="CB260" s="185"/>
      <c r="CC260" s="185"/>
      <c r="CD260" s="185"/>
      <c r="CE260" s="185"/>
    </row>
    <row r="261" spans="1:139" ht="76.5" x14ac:dyDescent="0.25">
      <c r="A261" s="3">
        <v>47</v>
      </c>
      <c r="B261" s="33" t="s">
        <v>631</v>
      </c>
      <c r="C261" s="33" t="s">
        <v>632</v>
      </c>
      <c r="D261" s="4" t="s">
        <v>633</v>
      </c>
      <c r="E261" s="33" t="s">
        <v>602</v>
      </c>
      <c r="F261" s="33" t="s">
        <v>640</v>
      </c>
      <c r="G261" s="33">
        <v>13619</v>
      </c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8"/>
      <c r="Y261" s="33" t="s">
        <v>695</v>
      </c>
      <c r="Z261" s="33" t="s">
        <v>696</v>
      </c>
      <c r="AA261" s="33" t="s">
        <v>697</v>
      </c>
      <c r="AB261" s="5">
        <v>45310</v>
      </c>
      <c r="AC261" s="33" t="s">
        <v>717</v>
      </c>
      <c r="AD261" s="5">
        <v>45310</v>
      </c>
      <c r="AE261" s="5">
        <v>45857</v>
      </c>
      <c r="AF261" s="33" t="s">
        <v>508</v>
      </c>
      <c r="AG261" s="33" t="s">
        <v>210</v>
      </c>
      <c r="AH261" s="33" t="s">
        <v>723</v>
      </c>
      <c r="AI261" s="8"/>
      <c r="AJ261" s="8"/>
      <c r="AK261" s="8">
        <v>23140000</v>
      </c>
      <c r="AL261" s="33"/>
      <c r="AM261" s="33"/>
      <c r="AN261" s="5"/>
      <c r="AO261" s="33"/>
      <c r="AP261" s="33"/>
      <c r="AQ261" s="5"/>
      <c r="AR261" s="5"/>
      <c r="AS261" s="33"/>
      <c r="AT261" s="33"/>
      <c r="AU261" s="29"/>
      <c r="AV261" s="33"/>
      <c r="AW261" s="8"/>
      <c r="AX261" s="8"/>
      <c r="AY261" s="33"/>
      <c r="AZ261" s="33"/>
      <c r="BA261" s="8"/>
      <c r="BB261" s="8"/>
      <c r="BC261" s="5"/>
      <c r="BD261" s="33"/>
      <c r="BE261" s="8"/>
      <c r="BF261" s="8"/>
      <c r="BG261" s="33"/>
      <c r="BH261" s="8"/>
      <c r="BI261" s="197">
        <f>AK261+AW261-AX261</f>
        <v>23140000</v>
      </c>
      <c r="BJ261" s="8"/>
      <c r="BK261" s="8">
        <v>3256595.58</v>
      </c>
      <c r="BL261" s="179">
        <f t="shared" si="26"/>
        <v>3256595.58</v>
      </c>
      <c r="BM261" s="3"/>
      <c r="BN261" s="3"/>
      <c r="BO261" s="18">
        <v>45390</v>
      </c>
      <c r="BP261" s="18">
        <v>45755</v>
      </c>
      <c r="BQ261" s="18"/>
      <c r="BR261" s="18"/>
      <c r="BS261" s="18">
        <v>45755</v>
      </c>
      <c r="BT261" s="3"/>
      <c r="BU261" s="205"/>
      <c r="BV261" s="205"/>
      <c r="BW261" s="18"/>
      <c r="BX261" s="18"/>
      <c r="BY261" s="3"/>
      <c r="BZ261" s="185"/>
      <c r="CA261" s="185"/>
      <c r="CB261" s="185"/>
      <c r="CC261" s="185"/>
      <c r="CD261" s="185"/>
      <c r="CE261" s="185"/>
    </row>
    <row r="262" spans="1:139" ht="76.5" x14ac:dyDescent="0.25">
      <c r="A262" s="3">
        <v>48</v>
      </c>
      <c r="B262" s="33" t="s">
        <v>631</v>
      </c>
      <c r="C262" s="33" t="s">
        <v>632</v>
      </c>
      <c r="D262" s="4" t="s">
        <v>633</v>
      </c>
      <c r="E262" s="33" t="s">
        <v>602</v>
      </c>
      <c r="F262" s="33" t="s">
        <v>641</v>
      </c>
      <c r="G262" s="33">
        <v>13619</v>
      </c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8"/>
      <c r="Y262" s="33" t="s">
        <v>698</v>
      </c>
      <c r="Z262" s="33" t="s">
        <v>206</v>
      </c>
      <c r="AA262" s="33" t="s">
        <v>699</v>
      </c>
      <c r="AB262" s="5">
        <v>45310</v>
      </c>
      <c r="AC262" s="33" t="s">
        <v>715</v>
      </c>
      <c r="AD262" s="5">
        <v>45310</v>
      </c>
      <c r="AE262" s="5">
        <v>45857</v>
      </c>
      <c r="AF262" s="33" t="s">
        <v>508</v>
      </c>
      <c r="AG262" s="33" t="s">
        <v>210</v>
      </c>
      <c r="AH262" s="33" t="s">
        <v>723</v>
      </c>
      <c r="AI262" s="8"/>
      <c r="AJ262" s="8"/>
      <c r="AK262" s="8">
        <v>16558000</v>
      </c>
      <c r="AL262" s="33"/>
      <c r="AM262" s="33"/>
      <c r="AN262" s="5"/>
      <c r="AO262" s="33"/>
      <c r="AP262" s="33"/>
      <c r="AQ262" s="5"/>
      <c r="AR262" s="5"/>
      <c r="AS262" s="33"/>
      <c r="AT262" s="33"/>
      <c r="AU262" s="29"/>
      <c r="AV262" s="33"/>
      <c r="AW262" s="8"/>
      <c r="AX262" s="8"/>
      <c r="AY262" s="33"/>
      <c r="AZ262" s="33"/>
      <c r="BA262" s="8"/>
      <c r="BB262" s="8"/>
      <c r="BC262" s="5"/>
      <c r="BD262" s="33"/>
      <c r="BE262" s="8"/>
      <c r="BF262" s="8"/>
      <c r="BG262" s="33"/>
      <c r="BH262" s="8"/>
      <c r="BI262" s="197">
        <f t="shared" si="34"/>
        <v>16558000</v>
      </c>
      <c r="BJ262" s="8"/>
      <c r="BK262" s="8">
        <v>20696883.370000001</v>
      </c>
      <c r="BL262" s="179">
        <f t="shared" si="26"/>
        <v>20696883.370000001</v>
      </c>
      <c r="BM262" s="3"/>
      <c r="BN262" s="3"/>
      <c r="BO262" s="18">
        <v>45390</v>
      </c>
      <c r="BP262" s="18">
        <v>45755</v>
      </c>
      <c r="BQ262" s="18"/>
      <c r="BR262" s="18"/>
      <c r="BS262" s="18">
        <v>45390</v>
      </c>
      <c r="BT262" s="3"/>
      <c r="BU262" s="205"/>
      <c r="BV262" s="205"/>
      <c r="BW262" s="18"/>
      <c r="BX262" s="18"/>
      <c r="BY262" s="3"/>
      <c r="BZ262" s="185"/>
      <c r="CA262" s="185"/>
      <c r="CB262" s="185"/>
      <c r="CC262" s="185"/>
      <c r="CD262" s="185"/>
      <c r="CE262" s="185"/>
    </row>
    <row r="263" spans="1:139" ht="76.5" x14ac:dyDescent="0.25">
      <c r="A263" s="3">
        <v>49</v>
      </c>
      <c r="B263" s="33" t="s">
        <v>631</v>
      </c>
      <c r="C263" s="33" t="s">
        <v>632</v>
      </c>
      <c r="D263" s="4" t="s">
        <v>633</v>
      </c>
      <c r="E263" s="33" t="s">
        <v>602</v>
      </c>
      <c r="F263" s="33" t="s">
        <v>642</v>
      </c>
      <c r="G263" s="33">
        <v>13619</v>
      </c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8"/>
      <c r="Y263" s="33" t="s">
        <v>700</v>
      </c>
      <c r="Z263" s="33" t="s">
        <v>315</v>
      </c>
      <c r="AA263" s="33" t="s">
        <v>701</v>
      </c>
      <c r="AB263" s="5">
        <v>45310</v>
      </c>
      <c r="AC263" s="33" t="s">
        <v>718</v>
      </c>
      <c r="AD263" s="5">
        <v>45310</v>
      </c>
      <c r="AE263" s="5">
        <v>45857</v>
      </c>
      <c r="AF263" s="33" t="s">
        <v>508</v>
      </c>
      <c r="AG263" s="33" t="s">
        <v>210</v>
      </c>
      <c r="AH263" s="33" t="s">
        <v>723</v>
      </c>
      <c r="AI263" s="8"/>
      <c r="AJ263" s="8"/>
      <c r="AK263" s="8">
        <v>15130000</v>
      </c>
      <c r="AL263" s="33"/>
      <c r="AM263" s="33"/>
      <c r="AN263" s="5"/>
      <c r="AO263" s="33"/>
      <c r="AP263" s="33"/>
      <c r="AQ263" s="5"/>
      <c r="AR263" s="5"/>
      <c r="AS263" s="33"/>
      <c r="AT263" s="33"/>
      <c r="AU263" s="29"/>
      <c r="AV263" s="33"/>
      <c r="AW263" s="8"/>
      <c r="AX263" s="8"/>
      <c r="AY263" s="33"/>
      <c r="AZ263" s="33"/>
      <c r="BA263" s="8"/>
      <c r="BB263" s="8"/>
      <c r="BC263" s="5"/>
      <c r="BD263" s="33"/>
      <c r="BE263" s="8"/>
      <c r="BF263" s="8"/>
      <c r="BG263" s="33"/>
      <c r="BH263" s="8"/>
      <c r="BI263" s="197">
        <f t="shared" si="34"/>
        <v>15130000</v>
      </c>
      <c r="BJ263" s="8"/>
      <c r="BK263" s="8">
        <v>7275348.7400000002</v>
      </c>
      <c r="BL263" s="179">
        <f t="shared" si="26"/>
        <v>7275348.7400000002</v>
      </c>
      <c r="BM263" s="3"/>
      <c r="BN263" s="3"/>
      <c r="BO263" s="18">
        <v>45392</v>
      </c>
      <c r="BP263" s="18">
        <v>45757</v>
      </c>
      <c r="BQ263" s="18"/>
      <c r="BR263" s="18"/>
      <c r="BS263" s="18">
        <v>45392</v>
      </c>
      <c r="BT263" s="3"/>
      <c r="BU263" s="205"/>
      <c r="BV263" s="205"/>
      <c r="BW263" s="18"/>
      <c r="BX263" s="18"/>
      <c r="BY263" s="3"/>
      <c r="BZ263" s="185"/>
      <c r="CA263" s="185"/>
      <c r="CB263" s="185"/>
      <c r="CC263" s="185"/>
      <c r="CD263" s="185"/>
      <c r="CE263" s="185"/>
    </row>
    <row r="264" spans="1:139" ht="63.75" x14ac:dyDescent="0.25">
      <c r="A264" s="3">
        <v>50</v>
      </c>
      <c r="B264" s="33" t="s">
        <v>643</v>
      </c>
      <c r="C264" s="33" t="s">
        <v>644</v>
      </c>
      <c r="D264" s="4" t="s">
        <v>645</v>
      </c>
      <c r="E264" s="33" t="s">
        <v>602</v>
      </c>
      <c r="F264" s="33" t="s">
        <v>646</v>
      </c>
      <c r="G264" s="33">
        <v>13615</v>
      </c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8"/>
      <c r="Y264" s="33" t="s">
        <v>702</v>
      </c>
      <c r="Z264" s="33" t="s">
        <v>206</v>
      </c>
      <c r="AA264" s="33" t="s">
        <v>699</v>
      </c>
      <c r="AB264" s="5">
        <v>45331</v>
      </c>
      <c r="AC264" s="33">
        <v>13709</v>
      </c>
      <c r="AD264" s="5">
        <v>45331</v>
      </c>
      <c r="AE264" s="5">
        <v>45697</v>
      </c>
      <c r="AF264" s="33" t="s">
        <v>209</v>
      </c>
      <c r="AG264" s="33" t="s">
        <v>210</v>
      </c>
      <c r="AH264" s="33" t="s">
        <v>724</v>
      </c>
      <c r="AI264" s="8">
        <v>4054594.8</v>
      </c>
      <c r="AJ264" s="8">
        <v>1864405.18</v>
      </c>
      <c r="AK264" s="8">
        <f>AI264+AJ264</f>
        <v>5918999.9799999995</v>
      </c>
      <c r="AL264" s="33"/>
      <c r="AM264" s="33"/>
      <c r="AN264" s="5"/>
      <c r="AO264" s="33"/>
      <c r="AP264" s="33"/>
      <c r="AQ264" s="5"/>
      <c r="AR264" s="5"/>
      <c r="AS264" s="33"/>
      <c r="AT264" s="33"/>
      <c r="AU264" s="29"/>
      <c r="AV264" s="33"/>
      <c r="AW264" s="8"/>
      <c r="AX264" s="8"/>
      <c r="AY264" s="33"/>
      <c r="AZ264" s="33"/>
      <c r="BA264" s="8"/>
      <c r="BB264" s="8"/>
      <c r="BC264" s="5"/>
      <c r="BD264" s="33"/>
      <c r="BE264" s="8"/>
      <c r="BF264" s="8"/>
      <c r="BG264" s="33"/>
      <c r="BH264" s="8"/>
      <c r="BI264" s="197">
        <f t="shared" si="34"/>
        <v>5918999.9799999995</v>
      </c>
      <c r="BJ264" s="8"/>
      <c r="BK264" s="8">
        <v>3026521.28</v>
      </c>
      <c r="BL264" s="179">
        <f t="shared" si="26"/>
        <v>3026521.28</v>
      </c>
      <c r="BM264" s="3"/>
      <c r="BN264" s="3"/>
      <c r="BO264" s="3"/>
      <c r="BP264" s="3"/>
      <c r="BQ264" s="3"/>
      <c r="BR264" s="3"/>
      <c r="BS264" s="3"/>
      <c r="BT264" s="3"/>
      <c r="BU264" s="205"/>
      <c r="BV264" s="205"/>
      <c r="BW264" s="18"/>
      <c r="BX264" s="18"/>
      <c r="BY264" s="3"/>
      <c r="BZ264" s="185"/>
      <c r="CA264" s="185"/>
      <c r="CB264" s="185"/>
      <c r="CC264" s="185"/>
      <c r="CD264" s="185"/>
      <c r="CE264" s="185"/>
    </row>
    <row r="265" spans="1:139" ht="25.5" x14ac:dyDescent="0.25">
      <c r="A265" s="3">
        <v>51</v>
      </c>
      <c r="B265" s="33" t="s">
        <v>647</v>
      </c>
      <c r="C265" s="33" t="s">
        <v>648</v>
      </c>
      <c r="D265" s="4" t="s">
        <v>645</v>
      </c>
      <c r="E265" s="33" t="s">
        <v>602</v>
      </c>
      <c r="F265" s="33" t="s">
        <v>649</v>
      </c>
      <c r="G265" s="33">
        <v>13590</v>
      </c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8"/>
      <c r="Y265" s="33" t="s">
        <v>703</v>
      </c>
      <c r="Z265" s="33" t="s">
        <v>704</v>
      </c>
      <c r="AA265" s="33" t="s">
        <v>302</v>
      </c>
      <c r="AB265" s="5">
        <v>45350</v>
      </c>
      <c r="AC265" s="33">
        <v>13725</v>
      </c>
      <c r="AD265" s="5">
        <v>45356</v>
      </c>
      <c r="AE265" s="5">
        <v>45662</v>
      </c>
      <c r="AF265" s="33">
        <v>1700</v>
      </c>
      <c r="AG265" s="33" t="s">
        <v>210</v>
      </c>
      <c r="AH265" s="33" t="s">
        <v>725</v>
      </c>
      <c r="AI265" s="8">
        <v>1637066.4</v>
      </c>
      <c r="AJ265" s="8"/>
      <c r="AK265" s="8">
        <f>AI265+AJ265</f>
        <v>1637066.4</v>
      </c>
      <c r="AL265" s="33"/>
      <c r="AM265" s="33"/>
      <c r="AN265" s="5"/>
      <c r="AO265" s="33"/>
      <c r="AP265" s="33"/>
      <c r="AQ265" s="5"/>
      <c r="AR265" s="5"/>
      <c r="AS265" s="33"/>
      <c r="AT265" s="33"/>
      <c r="AU265" s="29"/>
      <c r="AV265" s="33"/>
      <c r="AW265" s="8"/>
      <c r="AX265" s="8"/>
      <c r="AY265" s="33"/>
      <c r="AZ265" s="33"/>
      <c r="BA265" s="8"/>
      <c r="BB265" s="8"/>
      <c r="BC265" s="5"/>
      <c r="BD265" s="33"/>
      <c r="BE265" s="8"/>
      <c r="BF265" s="8"/>
      <c r="BG265" s="33"/>
      <c r="BH265" s="8"/>
      <c r="BI265" s="197">
        <f t="shared" si="34"/>
        <v>1637066.4</v>
      </c>
      <c r="BJ265" s="8"/>
      <c r="BK265" s="8"/>
      <c r="BL265" s="179">
        <f t="shared" si="26"/>
        <v>0</v>
      </c>
      <c r="BM265" s="3"/>
      <c r="BN265" s="3"/>
      <c r="BO265" s="3"/>
      <c r="BP265" s="3"/>
      <c r="BQ265" s="3"/>
      <c r="BR265" s="3"/>
      <c r="BS265" s="3"/>
      <c r="BT265" s="3"/>
      <c r="BU265" s="205"/>
      <c r="BV265" s="205"/>
      <c r="BW265" s="18"/>
      <c r="BX265" s="18"/>
      <c r="BY265" s="3"/>
      <c r="BZ265" s="185"/>
      <c r="CA265" s="185"/>
      <c r="CB265" s="185"/>
      <c r="CC265" s="185"/>
      <c r="CD265" s="185"/>
      <c r="CE265" s="185"/>
    </row>
    <row r="266" spans="1:139" ht="51" x14ac:dyDescent="0.25">
      <c r="A266" s="3">
        <v>52</v>
      </c>
      <c r="B266" s="33" t="s">
        <v>650</v>
      </c>
      <c r="C266" s="33" t="s">
        <v>651</v>
      </c>
      <c r="D266" s="4" t="s">
        <v>645</v>
      </c>
      <c r="E266" s="33" t="s">
        <v>602</v>
      </c>
      <c r="F266" s="33" t="s">
        <v>652</v>
      </c>
      <c r="G266" s="33">
        <v>13688</v>
      </c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8"/>
      <c r="Y266" s="33" t="s">
        <v>705</v>
      </c>
      <c r="Z266" s="33" t="s">
        <v>706</v>
      </c>
      <c r="AA266" s="33" t="s">
        <v>707</v>
      </c>
      <c r="AB266" s="5">
        <v>45370</v>
      </c>
      <c r="AC266" s="33">
        <v>13737</v>
      </c>
      <c r="AD266" s="5">
        <v>45372</v>
      </c>
      <c r="AE266" s="5">
        <v>45737</v>
      </c>
      <c r="AF266" s="33">
        <v>1500</v>
      </c>
      <c r="AG266" s="33" t="s">
        <v>210</v>
      </c>
      <c r="AH266" s="33"/>
      <c r="AI266" s="8"/>
      <c r="AJ266" s="8"/>
      <c r="AK266" s="8">
        <v>147459.62</v>
      </c>
      <c r="AL266" s="33"/>
      <c r="AM266" s="33"/>
      <c r="AN266" s="5"/>
      <c r="AO266" s="33"/>
      <c r="AP266" s="33"/>
      <c r="AQ266" s="5"/>
      <c r="AR266" s="5"/>
      <c r="AS266" s="33"/>
      <c r="AT266" s="33"/>
      <c r="AU266" s="29"/>
      <c r="AV266" s="33"/>
      <c r="AW266" s="8"/>
      <c r="AX266" s="8"/>
      <c r="AY266" s="33"/>
      <c r="AZ266" s="33"/>
      <c r="BA266" s="8"/>
      <c r="BB266" s="8"/>
      <c r="BC266" s="5"/>
      <c r="BD266" s="33"/>
      <c r="BE266" s="8"/>
      <c r="BF266" s="8"/>
      <c r="BG266" s="33"/>
      <c r="BH266" s="8"/>
      <c r="BI266" s="197">
        <f t="shared" si="34"/>
        <v>147459.62</v>
      </c>
      <c r="BJ266" s="8"/>
      <c r="BK266" s="8"/>
      <c r="BL266" s="179">
        <f t="shared" si="26"/>
        <v>0</v>
      </c>
      <c r="BM266" s="3"/>
      <c r="BN266" s="3"/>
      <c r="BO266" s="3"/>
      <c r="BP266" s="3"/>
      <c r="BQ266" s="3"/>
      <c r="BR266" s="3"/>
      <c r="BS266" s="3"/>
      <c r="BT266" s="3"/>
      <c r="BU266" s="205"/>
      <c r="BV266" s="205"/>
      <c r="BW266" s="18"/>
      <c r="BX266" s="18"/>
      <c r="BY266" s="3"/>
      <c r="BZ266" s="185"/>
      <c r="CA266" s="185"/>
      <c r="CB266" s="185"/>
      <c r="CC266" s="185"/>
      <c r="CD266" s="185"/>
      <c r="CE266" s="185"/>
    </row>
    <row r="267" spans="1:139" ht="38.25" x14ac:dyDescent="0.25">
      <c r="A267" s="3">
        <v>54</v>
      </c>
      <c r="B267" s="33" t="s">
        <v>655</v>
      </c>
      <c r="C267" s="33" t="s">
        <v>656</v>
      </c>
      <c r="D267" s="4" t="s">
        <v>645</v>
      </c>
      <c r="E267" s="33" t="s">
        <v>657</v>
      </c>
      <c r="F267" s="33" t="s">
        <v>658</v>
      </c>
      <c r="G267" s="33">
        <v>13641</v>
      </c>
      <c r="H267" s="34">
        <v>13716</v>
      </c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8"/>
      <c r="Y267" s="33" t="s">
        <v>709</v>
      </c>
      <c r="Z267" s="33" t="s">
        <v>315</v>
      </c>
      <c r="AA267" s="33" t="s">
        <v>701</v>
      </c>
      <c r="AB267" s="5">
        <v>45390</v>
      </c>
      <c r="AC267" s="33">
        <v>13753</v>
      </c>
      <c r="AD267" s="5">
        <v>45398</v>
      </c>
      <c r="AE267" s="5">
        <v>45763</v>
      </c>
      <c r="AF267" s="33" t="s">
        <v>209</v>
      </c>
      <c r="AG267" s="33" t="s">
        <v>210</v>
      </c>
      <c r="AH267" s="33" t="s">
        <v>727</v>
      </c>
      <c r="AI267" s="8">
        <v>468763.76</v>
      </c>
      <c r="AJ267" s="8">
        <v>1200</v>
      </c>
      <c r="AK267" s="8">
        <f>AI267+AJ267</f>
        <v>469963.76</v>
      </c>
      <c r="AL267" s="33"/>
      <c r="AM267" s="33"/>
      <c r="AN267" s="5"/>
      <c r="AO267" s="33"/>
      <c r="AP267" s="33"/>
      <c r="AQ267" s="5"/>
      <c r="AR267" s="5"/>
      <c r="AS267" s="33"/>
      <c r="AT267" s="33"/>
      <c r="AU267" s="29"/>
      <c r="AV267" s="33"/>
      <c r="AW267" s="8"/>
      <c r="AX267" s="8"/>
      <c r="AY267" s="33"/>
      <c r="AZ267" s="33"/>
      <c r="BA267" s="8"/>
      <c r="BB267" s="8"/>
      <c r="BC267" s="5"/>
      <c r="BD267" s="33"/>
      <c r="BE267" s="8"/>
      <c r="BF267" s="8"/>
      <c r="BG267" s="33"/>
      <c r="BH267" s="8"/>
      <c r="BI267" s="197">
        <f t="shared" si="34"/>
        <v>469963.76</v>
      </c>
      <c r="BJ267" s="8"/>
      <c r="BK267" s="8"/>
      <c r="BL267" s="179">
        <f t="shared" si="26"/>
        <v>0</v>
      </c>
      <c r="BM267" s="3"/>
      <c r="BN267" s="3"/>
      <c r="BO267" s="3"/>
      <c r="BP267" s="3"/>
      <c r="BQ267" s="3"/>
      <c r="BR267" s="3"/>
      <c r="BS267" s="3" t="s">
        <v>1227</v>
      </c>
      <c r="BT267" s="3"/>
      <c r="BU267" s="205"/>
      <c r="BV267" s="205"/>
      <c r="BW267" s="18"/>
      <c r="BX267" s="18"/>
      <c r="BY267" s="3"/>
      <c r="BZ267" s="185" t="s">
        <v>1237</v>
      </c>
      <c r="CA267" s="206">
        <v>13760</v>
      </c>
      <c r="CB267" s="185" t="s">
        <v>1238</v>
      </c>
      <c r="CC267" s="185" t="s">
        <v>1239</v>
      </c>
      <c r="CD267" s="185" t="s">
        <v>1240</v>
      </c>
      <c r="CE267" s="185" t="s">
        <v>1191</v>
      </c>
    </row>
    <row r="268" spans="1:139" x14ac:dyDescent="0.25">
      <c r="A268" s="194">
        <v>55</v>
      </c>
      <c r="B268" s="260" t="s">
        <v>659</v>
      </c>
      <c r="C268" s="260" t="s">
        <v>660</v>
      </c>
      <c r="D268" s="261" t="s">
        <v>645</v>
      </c>
      <c r="E268" s="260" t="s">
        <v>657</v>
      </c>
      <c r="F268" s="260" t="s">
        <v>661</v>
      </c>
      <c r="G268" s="260">
        <v>13624</v>
      </c>
      <c r="H268" s="265">
        <v>13747</v>
      </c>
      <c r="I268" s="260"/>
      <c r="J268" s="260"/>
      <c r="K268" s="260"/>
      <c r="L268" s="260"/>
      <c r="M268" s="260"/>
      <c r="N268" s="260"/>
      <c r="O268" s="260"/>
      <c r="P268" s="260"/>
      <c r="Q268" s="260"/>
      <c r="R268" s="260"/>
      <c r="S268" s="260"/>
      <c r="T268" s="260"/>
      <c r="U268" s="260"/>
      <c r="V268" s="260"/>
      <c r="W268" s="260"/>
      <c r="X268" s="264"/>
      <c r="Y268" s="260" t="s">
        <v>710</v>
      </c>
      <c r="Z268" s="260" t="s">
        <v>354</v>
      </c>
      <c r="AA268" s="260" t="s">
        <v>711</v>
      </c>
      <c r="AB268" s="263">
        <v>45419</v>
      </c>
      <c r="AC268" s="260">
        <v>13771</v>
      </c>
      <c r="AD268" s="263">
        <v>45422</v>
      </c>
      <c r="AE268" s="263">
        <v>45571</v>
      </c>
      <c r="AF268" s="260" t="s">
        <v>209</v>
      </c>
      <c r="AG268" s="260" t="s">
        <v>210</v>
      </c>
      <c r="AH268" s="260" t="s">
        <v>726</v>
      </c>
      <c r="AI268" s="264">
        <v>5010000</v>
      </c>
      <c r="AJ268" s="264">
        <v>101567.38</v>
      </c>
      <c r="AK268" s="264">
        <f>AI268+AJ268</f>
        <v>5111567.38</v>
      </c>
      <c r="AL268" s="33"/>
      <c r="AM268" s="33"/>
      <c r="AN268" s="5"/>
      <c r="AO268" s="33"/>
      <c r="AP268" s="33"/>
      <c r="AQ268" s="5"/>
      <c r="AR268" s="5"/>
      <c r="AS268" s="33"/>
      <c r="AT268" s="33"/>
      <c r="AU268" s="29"/>
      <c r="AV268" s="33"/>
      <c r="AW268" s="8"/>
      <c r="AX268" s="8"/>
      <c r="AY268" s="33"/>
      <c r="AZ268" s="33"/>
      <c r="BA268" s="8"/>
      <c r="BB268" s="8"/>
      <c r="BC268" s="5"/>
      <c r="BD268" s="33"/>
      <c r="BE268" s="8"/>
      <c r="BF268" s="8"/>
      <c r="BG268" s="33"/>
      <c r="BH268" s="8"/>
      <c r="BI268" s="197">
        <v>0</v>
      </c>
      <c r="BJ268" s="8"/>
      <c r="BK268" s="8"/>
      <c r="BL268" s="179">
        <f t="shared" si="26"/>
        <v>0</v>
      </c>
      <c r="BM268" s="3"/>
      <c r="BN268" s="3"/>
      <c r="BO268" s="18">
        <v>45456</v>
      </c>
      <c r="BP268" s="3" t="s">
        <v>1270</v>
      </c>
      <c r="BQ268" s="3"/>
      <c r="BR268" s="3"/>
      <c r="BS268" s="27">
        <v>45456</v>
      </c>
      <c r="BT268" s="3"/>
      <c r="BU268" s="205"/>
      <c r="BV268" s="205"/>
      <c r="BW268" s="27">
        <v>45498</v>
      </c>
      <c r="BX268" s="27"/>
      <c r="BY268" s="194"/>
      <c r="BZ268" s="194" t="s">
        <v>1271</v>
      </c>
      <c r="CA268" s="198" t="s">
        <v>1272</v>
      </c>
      <c r="CB268" s="194" t="s">
        <v>1192</v>
      </c>
      <c r="CC268" s="270" t="s">
        <v>1229</v>
      </c>
      <c r="CD268" s="194" t="s">
        <v>1273</v>
      </c>
      <c r="CE268" s="194" t="s">
        <v>1274</v>
      </c>
    </row>
    <row r="269" spans="1:139" ht="25.5" x14ac:dyDescent="0.25">
      <c r="A269" s="194"/>
      <c r="B269" s="260"/>
      <c r="C269" s="260"/>
      <c r="D269" s="261"/>
      <c r="E269" s="260"/>
      <c r="F269" s="260"/>
      <c r="G269" s="260"/>
      <c r="H269" s="265"/>
      <c r="I269" s="260"/>
      <c r="J269" s="260"/>
      <c r="K269" s="260"/>
      <c r="L269" s="260"/>
      <c r="M269" s="260"/>
      <c r="N269" s="260"/>
      <c r="O269" s="260"/>
      <c r="P269" s="260"/>
      <c r="Q269" s="260"/>
      <c r="R269" s="260"/>
      <c r="S269" s="260"/>
      <c r="T269" s="260"/>
      <c r="U269" s="260"/>
      <c r="V269" s="260"/>
      <c r="W269" s="260"/>
      <c r="X269" s="264"/>
      <c r="Y269" s="260"/>
      <c r="Z269" s="260"/>
      <c r="AA269" s="260"/>
      <c r="AB269" s="263"/>
      <c r="AC269" s="260"/>
      <c r="AD269" s="263"/>
      <c r="AE269" s="263"/>
      <c r="AF269" s="260"/>
      <c r="AG269" s="260"/>
      <c r="AH269" s="260"/>
      <c r="AI269" s="264"/>
      <c r="AJ269" s="264"/>
      <c r="AK269" s="264"/>
      <c r="AL269" s="33" t="s">
        <v>1266</v>
      </c>
      <c r="AM269" s="33" t="s">
        <v>1267</v>
      </c>
      <c r="AN269" s="5">
        <v>45568</v>
      </c>
      <c r="AO269" s="34">
        <v>13890</v>
      </c>
      <c r="AP269" s="33" t="s">
        <v>1181</v>
      </c>
      <c r="AQ269" s="5"/>
      <c r="AR269" s="5"/>
      <c r="AS269" s="5">
        <v>45570</v>
      </c>
      <c r="AT269" s="5">
        <v>45689</v>
      </c>
      <c r="AU269" s="29"/>
      <c r="AV269" s="33"/>
      <c r="AW269" s="8"/>
      <c r="AX269" s="8"/>
      <c r="AY269" s="33"/>
      <c r="AZ269" s="33"/>
      <c r="BA269" s="8"/>
      <c r="BB269" s="8"/>
      <c r="BC269" s="5"/>
      <c r="BD269" s="33"/>
      <c r="BE269" s="8"/>
      <c r="BF269" s="8"/>
      <c r="BG269" s="33"/>
      <c r="BH269" s="8"/>
      <c r="BI269" s="197">
        <f t="shared" ref="BI269:BI270" si="35">$AK$268+AW269-AX269</f>
        <v>5111567.38</v>
      </c>
      <c r="BJ269" s="8"/>
      <c r="BK269" s="8">
        <v>184817.01</v>
      </c>
      <c r="BL269" s="179">
        <f t="shared" si="26"/>
        <v>184817.01</v>
      </c>
      <c r="BM269" s="3"/>
      <c r="BN269" s="3"/>
      <c r="BO269" s="3"/>
      <c r="BP269" s="3"/>
      <c r="BQ269" s="3"/>
      <c r="BR269" s="3"/>
      <c r="BS269" s="27"/>
      <c r="BT269" s="3"/>
      <c r="BU269" s="205"/>
      <c r="BV269" s="205"/>
      <c r="BW269" s="27"/>
      <c r="BX269" s="27"/>
      <c r="BY269" s="194"/>
      <c r="BZ269" s="194"/>
      <c r="CA269" s="198"/>
      <c r="CB269" s="194"/>
      <c r="CC269" s="270"/>
      <c r="CD269" s="194"/>
      <c r="CE269" s="194"/>
    </row>
    <row r="270" spans="1:139" ht="25.5" x14ac:dyDescent="0.25">
      <c r="A270" s="194"/>
      <c r="B270" s="260"/>
      <c r="C270" s="260"/>
      <c r="D270" s="261"/>
      <c r="E270" s="260"/>
      <c r="F270" s="260"/>
      <c r="G270" s="260"/>
      <c r="H270" s="265"/>
      <c r="I270" s="260"/>
      <c r="J270" s="260"/>
      <c r="K270" s="260"/>
      <c r="L270" s="260"/>
      <c r="M270" s="260"/>
      <c r="N270" s="260"/>
      <c r="O270" s="260"/>
      <c r="P270" s="260"/>
      <c r="Q270" s="260"/>
      <c r="R270" s="260"/>
      <c r="S270" s="260"/>
      <c r="T270" s="260"/>
      <c r="U270" s="260"/>
      <c r="V270" s="260"/>
      <c r="W270" s="260"/>
      <c r="X270" s="264"/>
      <c r="Y270" s="260"/>
      <c r="Z270" s="260"/>
      <c r="AA270" s="260"/>
      <c r="AB270" s="263"/>
      <c r="AC270" s="260"/>
      <c r="AD270" s="263"/>
      <c r="AE270" s="263"/>
      <c r="AF270" s="260"/>
      <c r="AG270" s="260"/>
      <c r="AH270" s="260"/>
      <c r="AI270" s="264"/>
      <c r="AJ270" s="264"/>
      <c r="AK270" s="264"/>
      <c r="AL270" s="33" t="s">
        <v>1268</v>
      </c>
      <c r="AM270" s="33" t="s">
        <v>1269</v>
      </c>
      <c r="AN270" s="5">
        <v>45685</v>
      </c>
      <c r="AO270" s="34">
        <v>13953</v>
      </c>
      <c r="AP270" s="33" t="s">
        <v>1181</v>
      </c>
      <c r="AQ270" s="5"/>
      <c r="AR270" s="5"/>
      <c r="AS270" s="5">
        <v>45690</v>
      </c>
      <c r="AT270" s="5">
        <v>45839</v>
      </c>
      <c r="AU270" s="29"/>
      <c r="AV270" s="33"/>
      <c r="AW270" s="8"/>
      <c r="AX270" s="8"/>
      <c r="AY270" s="33"/>
      <c r="AZ270" s="33"/>
      <c r="BA270" s="8"/>
      <c r="BB270" s="8"/>
      <c r="BC270" s="5"/>
      <c r="BD270" s="33"/>
      <c r="BE270" s="8"/>
      <c r="BF270" s="8"/>
      <c r="BG270" s="33"/>
      <c r="BH270" s="8"/>
      <c r="BI270" s="197">
        <f t="shared" si="35"/>
        <v>5111567.38</v>
      </c>
      <c r="BJ270" s="8"/>
      <c r="BK270" s="8"/>
      <c r="BL270" s="179">
        <f t="shared" si="26"/>
        <v>0</v>
      </c>
      <c r="BM270" s="3"/>
      <c r="BN270" s="3"/>
      <c r="BO270" s="3"/>
      <c r="BP270" s="3"/>
      <c r="BQ270" s="3"/>
      <c r="BR270" s="3"/>
      <c r="BS270" s="27"/>
      <c r="BT270" s="3"/>
      <c r="BU270" s="205"/>
      <c r="BV270" s="205"/>
      <c r="BW270" s="27"/>
      <c r="BX270" s="27"/>
      <c r="BY270" s="194"/>
      <c r="BZ270" s="194"/>
      <c r="CA270" s="198"/>
      <c r="CB270" s="194"/>
      <c r="CC270" s="270"/>
      <c r="CD270" s="194"/>
      <c r="CE270" s="194"/>
    </row>
    <row r="271" spans="1:139" s="181" customFormat="1" x14ac:dyDescent="0.25">
      <c r="A271" s="194">
        <v>56</v>
      </c>
      <c r="B271" s="260" t="s">
        <v>1174</v>
      </c>
      <c r="C271" s="260" t="s">
        <v>1175</v>
      </c>
      <c r="D271" s="261" t="s">
        <v>1176</v>
      </c>
      <c r="E271" s="260" t="s">
        <v>602</v>
      </c>
      <c r="F271" s="260" t="s">
        <v>1177</v>
      </c>
      <c r="G271" s="265">
        <v>13677</v>
      </c>
      <c r="H271" s="265">
        <v>13723</v>
      </c>
      <c r="I271" s="260"/>
      <c r="J271" s="260"/>
      <c r="K271" s="260"/>
      <c r="L271" s="260"/>
      <c r="M271" s="260"/>
      <c r="N271" s="260"/>
      <c r="O271" s="260"/>
      <c r="P271" s="260"/>
      <c r="Q271" s="260"/>
      <c r="R271" s="260"/>
      <c r="S271" s="260"/>
      <c r="T271" s="260"/>
      <c r="U271" s="260"/>
      <c r="V271" s="260"/>
      <c r="W271" s="260"/>
      <c r="X271" s="264"/>
      <c r="Y271" s="260" t="s">
        <v>1453</v>
      </c>
      <c r="Z271" s="260" t="s">
        <v>706</v>
      </c>
      <c r="AA271" s="263" t="s">
        <v>1178</v>
      </c>
      <c r="AB271" s="263">
        <v>45370</v>
      </c>
      <c r="AC271" s="265">
        <v>13737</v>
      </c>
      <c r="AD271" s="263">
        <v>45370</v>
      </c>
      <c r="AE271" s="263">
        <v>45735</v>
      </c>
      <c r="AF271" s="260">
        <v>1706</v>
      </c>
      <c r="AG271" s="260" t="s">
        <v>1179</v>
      </c>
      <c r="AH271" s="260"/>
      <c r="AI271" s="264">
        <v>343632.16</v>
      </c>
      <c r="AJ271" s="264"/>
      <c r="AK271" s="264">
        <f>AI271+AJ271</f>
        <v>343632.16</v>
      </c>
      <c r="AL271" s="33"/>
      <c r="AM271" s="33"/>
      <c r="AN271" s="5"/>
      <c r="AO271" s="33"/>
      <c r="AP271" s="33"/>
      <c r="AQ271" s="5"/>
      <c r="AR271" s="5"/>
      <c r="AS271" s="33"/>
      <c r="AT271" s="33"/>
      <c r="AU271" s="29"/>
      <c r="AV271" s="33"/>
      <c r="AW271" s="8"/>
      <c r="AX271" s="8"/>
      <c r="AY271" s="33"/>
      <c r="AZ271" s="33"/>
      <c r="BA271" s="8"/>
      <c r="BB271" s="8"/>
      <c r="BC271" s="5"/>
      <c r="BD271" s="33"/>
      <c r="BE271" s="8"/>
      <c r="BF271" s="8"/>
      <c r="BG271" s="33"/>
      <c r="BH271" s="8"/>
      <c r="BI271" s="197">
        <v>0</v>
      </c>
      <c r="BJ271" s="204"/>
      <c r="BK271" s="204"/>
      <c r="BL271" s="179">
        <f t="shared" si="26"/>
        <v>0</v>
      </c>
      <c r="BM271" s="3"/>
      <c r="BN271" s="3"/>
      <c r="BO271" s="18">
        <v>45422</v>
      </c>
      <c r="BP271" s="18">
        <v>45489</v>
      </c>
      <c r="BQ271" s="3"/>
      <c r="BR271" s="3"/>
      <c r="BS271" s="27">
        <v>45422</v>
      </c>
      <c r="BT271" s="3"/>
      <c r="BU271" s="205"/>
      <c r="BV271" s="205"/>
      <c r="BW271" s="18"/>
      <c r="BX271" s="18"/>
      <c r="BY271" s="3"/>
      <c r="BZ271" s="194" t="s">
        <v>1189</v>
      </c>
      <c r="CA271" s="198">
        <v>13745</v>
      </c>
      <c r="CB271" s="194" t="s">
        <v>1192</v>
      </c>
      <c r="CC271" s="194">
        <v>715615</v>
      </c>
      <c r="CD271" s="194" t="s">
        <v>1190</v>
      </c>
      <c r="CE271" s="194" t="s">
        <v>1191</v>
      </c>
      <c r="CF271" s="40"/>
      <c r="CG271" s="40"/>
      <c r="CH271" s="40"/>
      <c r="CI271" s="40"/>
      <c r="CJ271" s="40"/>
      <c r="CK271" s="40"/>
      <c r="CL271" s="40"/>
      <c r="CM271" s="40"/>
      <c r="CN271" s="40"/>
      <c r="CO271" s="40"/>
      <c r="CP271" s="40"/>
      <c r="CQ271" s="40"/>
      <c r="CR271" s="40"/>
      <c r="CS271" s="40"/>
      <c r="CT271" s="40"/>
      <c r="CU271" s="40"/>
      <c r="CV271" s="40"/>
      <c r="CW271" s="40"/>
      <c r="CX271" s="40"/>
      <c r="CY271" s="40"/>
      <c r="CZ271" s="40"/>
      <c r="DA271" s="40"/>
      <c r="DB271" s="40"/>
      <c r="DC271" s="40"/>
      <c r="DD271" s="40"/>
      <c r="DE271" s="40"/>
      <c r="DF271" s="40"/>
      <c r="DG271" s="40"/>
      <c r="DH271" s="40"/>
      <c r="DI271" s="40"/>
      <c r="DJ271" s="40"/>
      <c r="DK271" s="40"/>
      <c r="DL271" s="40"/>
      <c r="DM271" s="40"/>
      <c r="DN271" s="40"/>
      <c r="DO271" s="40"/>
      <c r="DP271" s="40"/>
      <c r="DQ271" s="40"/>
      <c r="DR271" s="40"/>
      <c r="DS271" s="40"/>
      <c r="DT271" s="40"/>
      <c r="DU271" s="40"/>
      <c r="DV271" s="40"/>
      <c r="DW271" s="40"/>
      <c r="DX271" s="40"/>
      <c r="DY271" s="40"/>
      <c r="DZ271" s="40"/>
      <c r="EA271" s="40"/>
      <c r="EB271" s="40"/>
      <c r="EC271" s="40"/>
      <c r="ED271" s="40"/>
      <c r="EE271" s="40"/>
      <c r="EF271" s="40"/>
      <c r="EG271" s="40"/>
      <c r="EH271" s="40"/>
      <c r="EI271" s="40"/>
    </row>
    <row r="272" spans="1:139" s="181" customFormat="1" ht="25.5" x14ac:dyDescent="0.25">
      <c r="A272" s="194"/>
      <c r="B272" s="260"/>
      <c r="C272" s="260"/>
      <c r="D272" s="261"/>
      <c r="E272" s="260"/>
      <c r="F272" s="260"/>
      <c r="G272" s="265"/>
      <c r="H272" s="265"/>
      <c r="I272" s="260"/>
      <c r="J272" s="260"/>
      <c r="K272" s="260"/>
      <c r="L272" s="260"/>
      <c r="M272" s="260"/>
      <c r="N272" s="260"/>
      <c r="O272" s="260"/>
      <c r="P272" s="260"/>
      <c r="Q272" s="260"/>
      <c r="R272" s="260"/>
      <c r="S272" s="260"/>
      <c r="T272" s="260"/>
      <c r="U272" s="260"/>
      <c r="V272" s="260"/>
      <c r="W272" s="260"/>
      <c r="X272" s="264"/>
      <c r="Y272" s="260"/>
      <c r="Z272" s="260"/>
      <c r="AA272" s="263"/>
      <c r="AB272" s="263"/>
      <c r="AC272" s="265"/>
      <c r="AD272" s="263"/>
      <c r="AE272" s="263"/>
      <c r="AF272" s="260"/>
      <c r="AG272" s="260"/>
      <c r="AH272" s="260"/>
      <c r="AI272" s="264"/>
      <c r="AJ272" s="264"/>
      <c r="AK272" s="264"/>
      <c r="AL272" s="33" t="s">
        <v>181</v>
      </c>
      <c r="AM272" s="33" t="s">
        <v>1180</v>
      </c>
      <c r="AN272" s="5">
        <v>45489</v>
      </c>
      <c r="AO272" s="34">
        <v>13824</v>
      </c>
      <c r="AP272" s="33" t="s">
        <v>1181</v>
      </c>
      <c r="AQ272" s="5"/>
      <c r="AR272" s="5"/>
      <c r="AS272" s="33"/>
      <c r="AT272" s="33"/>
      <c r="AU272" s="29"/>
      <c r="AV272" s="33"/>
      <c r="AW272" s="8"/>
      <c r="AX272" s="8"/>
      <c r="AY272" s="33"/>
      <c r="AZ272" s="33"/>
      <c r="BA272" s="8"/>
      <c r="BB272" s="8"/>
      <c r="BC272" s="5"/>
      <c r="BD272" s="33"/>
      <c r="BE272" s="8"/>
      <c r="BF272" s="8"/>
      <c r="BG272" s="33"/>
      <c r="BH272" s="8"/>
      <c r="BI272" s="197">
        <f t="shared" ref="BI272:BI276" si="36">$AK$271+AW272-AX272</f>
        <v>343632.16</v>
      </c>
      <c r="BJ272" s="204"/>
      <c r="BK272" s="204"/>
      <c r="BL272" s="179">
        <f t="shared" si="26"/>
        <v>0</v>
      </c>
      <c r="BM272" s="3"/>
      <c r="BN272" s="3"/>
      <c r="BO272" s="18">
        <v>45490</v>
      </c>
      <c r="BP272" s="18">
        <v>45552</v>
      </c>
      <c r="BQ272" s="3"/>
      <c r="BR272" s="3"/>
      <c r="BS272" s="27"/>
      <c r="BT272" s="3"/>
      <c r="BU272" s="205"/>
      <c r="BV272" s="205"/>
      <c r="BW272" s="18"/>
      <c r="BX272" s="18"/>
      <c r="BY272" s="3"/>
      <c r="BZ272" s="194"/>
      <c r="CA272" s="198"/>
      <c r="CB272" s="194"/>
      <c r="CC272" s="194"/>
      <c r="CD272" s="194"/>
      <c r="CE272" s="194"/>
      <c r="CF272" s="40"/>
      <c r="CG272" s="40"/>
      <c r="CH272" s="40"/>
      <c r="CI272" s="40"/>
      <c r="CJ272" s="40"/>
      <c r="CK272" s="40"/>
      <c r="CL272" s="40"/>
      <c r="CM272" s="40"/>
      <c r="CN272" s="40"/>
      <c r="CO272" s="40"/>
      <c r="CP272" s="40"/>
      <c r="CQ272" s="40"/>
      <c r="CR272" s="40"/>
      <c r="CS272" s="40"/>
      <c r="CT272" s="40"/>
      <c r="CU272" s="40"/>
      <c r="CV272" s="40"/>
      <c r="CW272" s="40"/>
      <c r="CX272" s="40"/>
      <c r="CY272" s="40"/>
      <c r="CZ272" s="40"/>
      <c r="DA272" s="40"/>
      <c r="DB272" s="40"/>
      <c r="DC272" s="40"/>
      <c r="DD272" s="40"/>
      <c r="DE272" s="40"/>
      <c r="DF272" s="40"/>
      <c r="DG272" s="40"/>
      <c r="DH272" s="40"/>
      <c r="DI272" s="40"/>
      <c r="DJ272" s="40"/>
      <c r="DK272" s="40"/>
      <c r="DL272" s="40"/>
      <c r="DM272" s="40"/>
      <c r="DN272" s="40"/>
      <c r="DO272" s="40"/>
      <c r="DP272" s="40"/>
      <c r="DQ272" s="40"/>
      <c r="DR272" s="40"/>
      <c r="DS272" s="40"/>
      <c r="DT272" s="40"/>
      <c r="DU272" s="40"/>
      <c r="DV272" s="40"/>
      <c r="DW272" s="40"/>
      <c r="DX272" s="40"/>
      <c r="DY272" s="40"/>
      <c r="DZ272" s="40"/>
      <c r="EA272" s="40"/>
      <c r="EB272" s="40"/>
      <c r="EC272" s="40"/>
      <c r="ED272" s="40"/>
      <c r="EE272" s="40"/>
      <c r="EF272" s="40"/>
      <c r="EG272" s="40"/>
      <c r="EH272" s="40"/>
      <c r="EI272" s="40"/>
    </row>
    <row r="273" spans="1:139" s="181" customFormat="1" ht="25.5" x14ac:dyDescent="0.25">
      <c r="A273" s="194"/>
      <c r="B273" s="260"/>
      <c r="C273" s="260"/>
      <c r="D273" s="261"/>
      <c r="E273" s="260"/>
      <c r="F273" s="260"/>
      <c r="G273" s="265"/>
      <c r="H273" s="265"/>
      <c r="I273" s="260"/>
      <c r="J273" s="260"/>
      <c r="K273" s="260"/>
      <c r="L273" s="260"/>
      <c r="M273" s="260"/>
      <c r="N273" s="260"/>
      <c r="O273" s="260"/>
      <c r="P273" s="260"/>
      <c r="Q273" s="260"/>
      <c r="R273" s="260"/>
      <c r="S273" s="260"/>
      <c r="T273" s="260"/>
      <c r="U273" s="260"/>
      <c r="V273" s="260"/>
      <c r="W273" s="260"/>
      <c r="X273" s="264"/>
      <c r="Y273" s="260"/>
      <c r="Z273" s="260"/>
      <c r="AA273" s="263"/>
      <c r="AB273" s="263"/>
      <c r="AC273" s="265"/>
      <c r="AD273" s="263"/>
      <c r="AE273" s="263"/>
      <c r="AF273" s="260"/>
      <c r="AG273" s="260"/>
      <c r="AH273" s="260"/>
      <c r="AI273" s="264"/>
      <c r="AJ273" s="264"/>
      <c r="AK273" s="264"/>
      <c r="AL273" s="33" t="s">
        <v>1182</v>
      </c>
      <c r="AM273" s="33" t="s">
        <v>1183</v>
      </c>
      <c r="AN273" s="5">
        <v>45551</v>
      </c>
      <c r="AO273" s="34">
        <v>13875</v>
      </c>
      <c r="AP273" s="33" t="s">
        <v>1181</v>
      </c>
      <c r="AQ273" s="5"/>
      <c r="AR273" s="5"/>
      <c r="AS273" s="33"/>
      <c r="AT273" s="33"/>
      <c r="AU273" s="29"/>
      <c r="AV273" s="33"/>
      <c r="AW273" s="8"/>
      <c r="AX273" s="8"/>
      <c r="AY273" s="33"/>
      <c r="AZ273" s="33"/>
      <c r="BA273" s="8"/>
      <c r="BB273" s="8"/>
      <c r="BC273" s="5"/>
      <c r="BD273" s="33"/>
      <c r="BE273" s="8"/>
      <c r="BF273" s="8"/>
      <c r="BG273" s="33"/>
      <c r="BH273" s="8"/>
      <c r="BI273" s="197">
        <f t="shared" si="36"/>
        <v>343632.16</v>
      </c>
      <c r="BJ273" s="204"/>
      <c r="BK273" s="204"/>
      <c r="BL273" s="179">
        <f t="shared" si="26"/>
        <v>0</v>
      </c>
      <c r="BM273" s="3"/>
      <c r="BN273" s="3"/>
      <c r="BO273" s="18">
        <v>45553</v>
      </c>
      <c r="BP273" s="18">
        <v>45614</v>
      </c>
      <c r="BQ273" s="3"/>
      <c r="BR273" s="3"/>
      <c r="BS273" s="27"/>
      <c r="BT273" s="3"/>
      <c r="BU273" s="205"/>
      <c r="BV273" s="205"/>
      <c r="BW273" s="18"/>
      <c r="BX273" s="18"/>
      <c r="BY273" s="3"/>
      <c r="BZ273" s="194"/>
      <c r="CA273" s="198"/>
      <c r="CB273" s="194"/>
      <c r="CC273" s="194"/>
      <c r="CD273" s="194"/>
      <c r="CE273" s="194"/>
      <c r="CF273" s="40"/>
      <c r="CG273" s="40"/>
      <c r="CH273" s="40"/>
      <c r="CI273" s="40"/>
      <c r="CJ273" s="40"/>
      <c r="CK273" s="40"/>
      <c r="CL273" s="40"/>
      <c r="CM273" s="40"/>
      <c r="CN273" s="40"/>
      <c r="CO273" s="40"/>
      <c r="CP273" s="40"/>
      <c r="CQ273" s="40"/>
      <c r="CR273" s="40"/>
      <c r="CS273" s="40"/>
      <c r="CT273" s="40"/>
      <c r="CU273" s="40"/>
      <c r="CV273" s="40"/>
      <c r="CW273" s="40"/>
      <c r="CX273" s="40"/>
      <c r="CY273" s="40"/>
      <c r="CZ273" s="40"/>
      <c r="DA273" s="40"/>
      <c r="DB273" s="40"/>
      <c r="DC273" s="40"/>
      <c r="DD273" s="40"/>
      <c r="DE273" s="40"/>
      <c r="DF273" s="40"/>
      <c r="DG273" s="40"/>
      <c r="DH273" s="40"/>
      <c r="DI273" s="40"/>
      <c r="DJ273" s="40"/>
      <c r="DK273" s="40"/>
      <c r="DL273" s="40"/>
      <c r="DM273" s="40"/>
      <c r="DN273" s="40"/>
      <c r="DO273" s="40"/>
      <c r="DP273" s="40"/>
      <c r="DQ273" s="40"/>
      <c r="DR273" s="40"/>
      <c r="DS273" s="40"/>
      <c r="DT273" s="40"/>
      <c r="DU273" s="40"/>
      <c r="DV273" s="40"/>
      <c r="DW273" s="40"/>
      <c r="DX273" s="40"/>
      <c r="DY273" s="40"/>
      <c r="DZ273" s="40"/>
      <c r="EA273" s="40"/>
      <c r="EB273" s="40"/>
      <c r="EC273" s="40"/>
      <c r="ED273" s="40"/>
      <c r="EE273" s="40"/>
      <c r="EF273" s="40"/>
      <c r="EG273" s="40"/>
      <c r="EH273" s="40"/>
      <c r="EI273" s="40"/>
    </row>
    <row r="274" spans="1:139" s="181" customFormat="1" ht="25.5" x14ac:dyDescent="0.25">
      <c r="A274" s="194"/>
      <c r="B274" s="260"/>
      <c r="C274" s="260"/>
      <c r="D274" s="261"/>
      <c r="E274" s="260"/>
      <c r="F274" s="260"/>
      <c r="G274" s="265"/>
      <c r="H274" s="265"/>
      <c r="I274" s="260"/>
      <c r="J274" s="260"/>
      <c r="K274" s="260"/>
      <c r="L274" s="260"/>
      <c r="M274" s="260"/>
      <c r="N274" s="260"/>
      <c r="O274" s="260"/>
      <c r="P274" s="260"/>
      <c r="Q274" s="260"/>
      <c r="R274" s="260"/>
      <c r="S274" s="260"/>
      <c r="T274" s="260"/>
      <c r="U274" s="260"/>
      <c r="V274" s="260"/>
      <c r="W274" s="260"/>
      <c r="X274" s="264"/>
      <c r="Y274" s="260"/>
      <c r="Z274" s="260"/>
      <c r="AA274" s="263"/>
      <c r="AB274" s="263"/>
      <c r="AC274" s="265"/>
      <c r="AD274" s="263"/>
      <c r="AE274" s="263"/>
      <c r="AF274" s="260"/>
      <c r="AG274" s="260"/>
      <c r="AH274" s="260"/>
      <c r="AI274" s="264"/>
      <c r="AJ274" s="264"/>
      <c r="AK274" s="264"/>
      <c r="AL274" s="33" t="s">
        <v>291</v>
      </c>
      <c r="AM274" s="33" t="s">
        <v>1184</v>
      </c>
      <c r="AN274" s="5">
        <v>45590</v>
      </c>
      <c r="AO274" s="34">
        <v>13894</v>
      </c>
      <c r="AP274" s="33" t="s">
        <v>1185</v>
      </c>
      <c r="AQ274" s="5"/>
      <c r="AR274" s="5"/>
      <c r="AS274" s="33"/>
      <c r="AT274" s="33"/>
      <c r="AU274" s="29"/>
      <c r="AV274" s="33"/>
      <c r="AW274" s="8"/>
      <c r="AX274" s="8"/>
      <c r="AY274" s="271">
        <v>0.29820000000000002</v>
      </c>
      <c r="AZ274" s="33"/>
      <c r="BA274" s="8">
        <v>102472.4</v>
      </c>
      <c r="BB274" s="8"/>
      <c r="BC274" s="5"/>
      <c r="BD274" s="33"/>
      <c r="BE274" s="8"/>
      <c r="BF274" s="8"/>
      <c r="BG274" s="33"/>
      <c r="BH274" s="8"/>
      <c r="BI274" s="197">
        <f t="shared" si="36"/>
        <v>343632.16</v>
      </c>
      <c r="BJ274" s="204"/>
      <c r="BK274" s="204"/>
      <c r="BL274" s="179">
        <f t="shared" si="26"/>
        <v>0</v>
      </c>
      <c r="BM274" s="3"/>
      <c r="BN274" s="3"/>
      <c r="BO274" s="3"/>
      <c r="BP274" s="3"/>
      <c r="BQ274" s="3"/>
      <c r="BR274" s="3"/>
      <c r="BS274" s="27"/>
      <c r="BT274" s="3"/>
      <c r="BU274" s="205"/>
      <c r="BV274" s="205"/>
      <c r="BW274" s="18"/>
      <c r="BX274" s="18"/>
      <c r="BY274" s="3"/>
      <c r="BZ274" s="194"/>
      <c r="CA274" s="198"/>
      <c r="CB274" s="194"/>
      <c r="CC274" s="194"/>
      <c r="CD274" s="194"/>
      <c r="CE274" s="194"/>
      <c r="CF274" s="40"/>
      <c r="CG274" s="40"/>
      <c r="CH274" s="40"/>
      <c r="CI274" s="40"/>
      <c r="CJ274" s="40"/>
      <c r="CK274" s="40"/>
      <c r="CL274" s="40"/>
      <c r="CM274" s="40"/>
      <c r="CN274" s="40"/>
      <c r="CO274" s="40"/>
      <c r="CP274" s="40"/>
      <c r="CQ274" s="40"/>
      <c r="CR274" s="40"/>
      <c r="CS274" s="40"/>
      <c r="CT274" s="40"/>
      <c r="CU274" s="40"/>
      <c r="CV274" s="40"/>
      <c r="CW274" s="40"/>
      <c r="CX274" s="40"/>
      <c r="CY274" s="40"/>
      <c r="CZ274" s="40"/>
      <c r="DA274" s="40"/>
      <c r="DB274" s="40"/>
      <c r="DC274" s="40"/>
      <c r="DD274" s="40"/>
      <c r="DE274" s="40"/>
      <c r="DF274" s="40"/>
      <c r="DG274" s="40"/>
      <c r="DH274" s="40"/>
      <c r="DI274" s="40"/>
      <c r="DJ274" s="40"/>
      <c r="DK274" s="40"/>
      <c r="DL274" s="40"/>
      <c r="DM274" s="40"/>
      <c r="DN274" s="40"/>
      <c r="DO274" s="40"/>
      <c r="DP274" s="40"/>
      <c r="DQ274" s="40"/>
      <c r="DR274" s="40"/>
      <c r="DS274" s="40"/>
      <c r="DT274" s="40"/>
      <c r="DU274" s="40"/>
      <c r="DV274" s="40"/>
      <c r="DW274" s="40"/>
      <c r="DX274" s="40"/>
      <c r="DY274" s="40"/>
      <c r="DZ274" s="40"/>
      <c r="EA274" s="40"/>
      <c r="EB274" s="40"/>
      <c r="EC274" s="40"/>
      <c r="ED274" s="40"/>
      <c r="EE274" s="40"/>
      <c r="EF274" s="40"/>
      <c r="EG274" s="40"/>
      <c r="EH274" s="40"/>
      <c r="EI274" s="40"/>
    </row>
    <row r="275" spans="1:139" s="181" customFormat="1" ht="25.5" x14ac:dyDescent="0.25">
      <c r="A275" s="194"/>
      <c r="B275" s="260"/>
      <c r="C275" s="260"/>
      <c r="D275" s="261"/>
      <c r="E275" s="260"/>
      <c r="F275" s="260"/>
      <c r="G275" s="265"/>
      <c r="H275" s="265"/>
      <c r="I275" s="260"/>
      <c r="J275" s="260"/>
      <c r="K275" s="260"/>
      <c r="L275" s="260"/>
      <c r="M275" s="260"/>
      <c r="N275" s="260"/>
      <c r="O275" s="260"/>
      <c r="P275" s="260"/>
      <c r="Q275" s="260"/>
      <c r="R275" s="260"/>
      <c r="S275" s="260"/>
      <c r="T275" s="260"/>
      <c r="U275" s="260"/>
      <c r="V275" s="260"/>
      <c r="W275" s="260"/>
      <c r="X275" s="264"/>
      <c r="Y275" s="260"/>
      <c r="Z275" s="260"/>
      <c r="AA275" s="263"/>
      <c r="AB275" s="263"/>
      <c r="AC275" s="265"/>
      <c r="AD275" s="263"/>
      <c r="AE275" s="263"/>
      <c r="AF275" s="260"/>
      <c r="AG275" s="260"/>
      <c r="AH275" s="260"/>
      <c r="AI275" s="264"/>
      <c r="AJ275" s="264"/>
      <c r="AK275" s="264"/>
      <c r="AL275" s="33" t="s">
        <v>1186</v>
      </c>
      <c r="AM275" s="33" t="s">
        <v>1187</v>
      </c>
      <c r="AN275" s="5">
        <v>45614</v>
      </c>
      <c r="AO275" s="34">
        <v>13920</v>
      </c>
      <c r="AP275" s="33" t="s">
        <v>1181</v>
      </c>
      <c r="AQ275" s="5"/>
      <c r="AR275" s="5"/>
      <c r="AS275" s="33"/>
      <c r="AT275" s="33"/>
      <c r="AU275" s="29"/>
      <c r="AV275" s="33"/>
      <c r="AW275" s="8"/>
      <c r="AX275" s="8"/>
      <c r="AY275" s="33"/>
      <c r="AZ275" s="33"/>
      <c r="BA275" s="8"/>
      <c r="BB275" s="8"/>
      <c r="BC275" s="5"/>
      <c r="BD275" s="33"/>
      <c r="BE275" s="8"/>
      <c r="BF275" s="8"/>
      <c r="BG275" s="33"/>
      <c r="BH275" s="8"/>
      <c r="BI275" s="197">
        <f t="shared" si="36"/>
        <v>343632.16</v>
      </c>
      <c r="BJ275" s="204"/>
      <c r="BK275" s="204"/>
      <c r="BL275" s="179">
        <f t="shared" si="26"/>
        <v>0</v>
      </c>
      <c r="BM275" s="3"/>
      <c r="BN275" s="3"/>
      <c r="BO275" s="18">
        <v>45615</v>
      </c>
      <c r="BP275" s="18">
        <v>45676</v>
      </c>
      <c r="BQ275" s="3"/>
      <c r="BR275" s="3"/>
      <c r="BS275" s="27"/>
      <c r="BT275" s="3"/>
      <c r="BU275" s="205"/>
      <c r="BV275" s="205"/>
      <c r="BW275" s="18"/>
      <c r="BX275" s="18"/>
      <c r="BY275" s="3"/>
      <c r="BZ275" s="194"/>
      <c r="CA275" s="198"/>
      <c r="CB275" s="194"/>
      <c r="CC275" s="194"/>
      <c r="CD275" s="194"/>
      <c r="CE275" s="194"/>
      <c r="CF275" s="40"/>
      <c r="CG275" s="40"/>
      <c r="CH275" s="40"/>
      <c r="CI275" s="40"/>
      <c r="CJ275" s="40"/>
      <c r="CK275" s="40"/>
      <c r="CL275" s="40"/>
      <c r="CM275" s="40"/>
      <c r="CN275" s="40"/>
      <c r="CO275" s="40"/>
      <c r="CP275" s="40"/>
      <c r="CQ275" s="40"/>
      <c r="CR275" s="40"/>
      <c r="CS275" s="40"/>
      <c r="CT275" s="40"/>
      <c r="CU275" s="40"/>
      <c r="CV275" s="40"/>
      <c r="CW275" s="40"/>
      <c r="CX275" s="40"/>
      <c r="CY275" s="40"/>
      <c r="CZ275" s="40"/>
      <c r="DA275" s="40"/>
      <c r="DB275" s="40"/>
      <c r="DC275" s="40"/>
      <c r="DD275" s="40"/>
      <c r="DE275" s="40"/>
      <c r="DF275" s="40"/>
      <c r="DG275" s="40"/>
      <c r="DH275" s="40"/>
      <c r="DI275" s="40"/>
      <c r="DJ275" s="40"/>
      <c r="DK275" s="40"/>
      <c r="DL275" s="40"/>
      <c r="DM275" s="40"/>
      <c r="DN275" s="40"/>
      <c r="DO275" s="40"/>
      <c r="DP275" s="40"/>
      <c r="DQ275" s="40"/>
      <c r="DR275" s="40"/>
      <c r="DS275" s="40"/>
      <c r="DT275" s="40"/>
      <c r="DU275" s="40"/>
      <c r="DV275" s="40"/>
      <c r="DW275" s="40"/>
      <c r="DX275" s="40"/>
      <c r="DY275" s="40"/>
      <c r="DZ275" s="40"/>
      <c r="EA275" s="40"/>
      <c r="EB275" s="40"/>
      <c r="EC275" s="40"/>
      <c r="ED275" s="40"/>
      <c r="EE275" s="40"/>
      <c r="EF275" s="40"/>
      <c r="EG275" s="40"/>
      <c r="EH275" s="40"/>
      <c r="EI275" s="40"/>
    </row>
    <row r="276" spans="1:139" s="181" customFormat="1" ht="25.5" x14ac:dyDescent="0.25">
      <c r="A276" s="194"/>
      <c r="B276" s="260"/>
      <c r="C276" s="260"/>
      <c r="D276" s="261"/>
      <c r="E276" s="260"/>
      <c r="F276" s="260"/>
      <c r="G276" s="265"/>
      <c r="H276" s="265"/>
      <c r="I276" s="260"/>
      <c r="J276" s="260"/>
      <c r="K276" s="260"/>
      <c r="L276" s="260"/>
      <c r="M276" s="260"/>
      <c r="N276" s="260"/>
      <c r="O276" s="260"/>
      <c r="P276" s="260"/>
      <c r="Q276" s="260"/>
      <c r="R276" s="260"/>
      <c r="S276" s="260"/>
      <c r="T276" s="260"/>
      <c r="U276" s="260"/>
      <c r="V276" s="260"/>
      <c r="W276" s="260"/>
      <c r="X276" s="264"/>
      <c r="Y276" s="260"/>
      <c r="Z276" s="260"/>
      <c r="AA276" s="263"/>
      <c r="AB276" s="263"/>
      <c r="AC276" s="265"/>
      <c r="AD276" s="263"/>
      <c r="AE276" s="263"/>
      <c r="AF276" s="260"/>
      <c r="AG276" s="260"/>
      <c r="AH276" s="260"/>
      <c r="AI276" s="264"/>
      <c r="AJ276" s="264"/>
      <c r="AK276" s="264"/>
      <c r="AL276" s="33" t="s">
        <v>1186</v>
      </c>
      <c r="AM276" s="33" t="s">
        <v>1188</v>
      </c>
      <c r="AN276" s="5">
        <v>45301</v>
      </c>
      <c r="AO276" s="34">
        <v>13943</v>
      </c>
      <c r="AP276" s="33" t="s">
        <v>1181</v>
      </c>
      <c r="AQ276" s="5"/>
      <c r="AR276" s="5"/>
      <c r="AS276" s="33"/>
      <c r="AT276" s="33"/>
      <c r="AU276" s="29"/>
      <c r="AV276" s="33"/>
      <c r="AW276" s="8"/>
      <c r="AX276" s="8"/>
      <c r="AY276" s="33"/>
      <c r="AZ276" s="33"/>
      <c r="BA276" s="8"/>
      <c r="BB276" s="8"/>
      <c r="BC276" s="5"/>
      <c r="BD276" s="33"/>
      <c r="BE276" s="8"/>
      <c r="BF276" s="8"/>
      <c r="BG276" s="33"/>
      <c r="BH276" s="8"/>
      <c r="BI276" s="197">
        <f t="shared" si="36"/>
        <v>343632.16</v>
      </c>
      <c r="BJ276" s="204"/>
      <c r="BK276" s="204"/>
      <c r="BL276" s="179">
        <f t="shared" si="26"/>
        <v>0</v>
      </c>
      <c r="BM276" s="3"/>
      <c r="BN276" s="3"/>
      <c r="BO276" s="18">
        <v>45677</v>
      </c>
      <c r="BP276" s="18">
        <v>45736</v>
      </c>
      <c r="BQ276" s="3"/>
      <c r="BR276" s="3"/>
      <c r="BS276" s="27"/>
      <c r="BT276" s="3"/>
      <c r="BU276" s="205"/>
      <c r="BV276" s="205"/>
      <c r="BW276" s="18"/>
      <c r="BX276" s="18"/>
      <c r="BY276" s="3"/>
      <c r="BZ276" s="194"/>
      <c r="CA276" s="198"/>
      <c r="CB276" s="194"/>
      <c r="CC276" s="194"/>
      <c r="CD276" s="194"/>
      <c r="CE276" s="194"/>
      <c r="CF276" s="40"/>
      <c r="CG276" s="40"/>
      <c r="CH276" s="40"/>
      <c r="CI276" s="40"/>
      <c r="CJ276" s="40"/>
      <c r="CK276" s="40"/>
      <c r="CL276" s="40"/>
      <c r="CM276" s="40"/>
      <c r="CN276" s="40"/>
      <c r="CO276" s="40"/>
      <c r="CP276" s="40"/>
      <c r="CQ276" s="40"/>
      <c r="CR276" s="40"/>
      <c r="CS276" s="40"/>
      <c r="CT276" s="40"/>
      <c r="CU276" s="40"/>
      <c r="CV276" s="40"/>
      <c r="CW276" s="40"/>
      <c r="CX276" s="40"/>
      <c r="CY276" s="40"/>
      <c r="CZ276" s="40"/>
      <c r="DA276" s="40"/>
      <c r="DB276" s="40"/>
      <c r="DC276" s="40"/>
      <c r="DD276" s="40"/>
      <c r="DE276" s="40"/>
      <c r="DF276" s="40"/>
      <c r="DG276" s="40"/>
      <c r="DH276" s="40"/>
      <c r="DI276" s="40"/>
      <c r="DJ276" s="40"/>
      <c r="DK276" s="40"/>
      <c r="DL276" s="40"/>
      <c r="DM276" s="40"/>
      <c r="DN276" s="40"/>
      <c r="DO276" s="40"/>
      <c r="DP276" s="40"/>
      <c r="DQ276" s="40"/>
      <c r="DR276" s="40"/>
      <c r="DS276" s="40"/>
      <c r="DT276" s="40"/>
      <c r="DU276" s="40"/>
      <c r="DV276" s="40"/>
      <c r="DW276" s="40"/>
      <c r="DX276" s="40"/>
      <c r="DY276" s="40"/>
      <c r="DZ276" s="40"/>
      <c r="EA276" s="40"/>
      <c r="EB276" s="40"/>
      <c r="EC276" s="40"/>
      <c r="ED276" s="40"/>
      <c r="EE276" s="40"/>
      <c r="EF276" s="40"/>
      <c r="EG276" s="40"/>
      <c r="EH276" s="40"/>
      <c r="EI276" s="40"/>
    </row>
    <row r="277" spans="1:139" s="181" customFormat="1" x14ac:dyDescent="0.25">
      <c r="A277" s="260">
        <v>57</v>
      </c>
      <c r="B277" s="260" t="s">
        <v>1193</v>
      </c>
      <c r="C277" s="260" t="s">
        <v>572</v>
      </c>
      <c r="D277" s="260" t="s">
        <v>1176</v>
      </c>
      <c r="E277" s="260" t="s">
        <v>602</v>
      </c>
      <c r="F277" s="260" t="s">
        <v>1194</v>
      </c>
      <c r="G277" s="265">
        <v>13614</v>
      </c>
      <c r="H277" s="265">
        <v>13694</v>
      </c>
      <c r="I277" s="260"/>
      <c r="J277" s="263"/>
      <c r="K277" s="263"/>
      <c r="L277" s="260"/>
      <c r="M277" s="260"/>
      <c r="N277" s="260"/>
      <c r="O277" s="260"/>
      <c r="P277" s="260"/>
      <c r="Q277" s="260"/>
      <c r="R277" s="260"/>
      <c r="S277" s="260"/>
      <c r="T277" s="260"/>
      <c r="U277" s="260"/>
      <c r="V277" s="260"/>
      <c r="W277" s="260"/>
      <c r="X277" s="264"/>
      <c r="Y277" s="260" t="s">
        <v>1195</v>
      </c>
      <c r="Z277" s="260" t="s">
        <v>1196</v>
      </c>
      <c r="AA277" s="260" t="s">
        <v>1225</v>
      </c>
      <c r="AB277" s="263">
        <v>45370</v>
      </c>
      <c r="AC277" s="265">
        <v>13737</v>
      </c>
      <c r="AD277" s="263">
        <v>45370</v>
      </c>
      <c r="AE277" s="263">
        <v>45520</v>
      </c>
      <c r="AF277" s="260" t="s">
        <v>1197</v>
      </c>
      <c r="AG277" s="260" t="s">
        <v>210</v>
      </c>
      <c r="AH277" s="260" t="s">
        <v>1198</v>
      </c>
      <c r="AI277" s="264">
        <v>294000</v>
      </c>
      <c r="AJ277" s="264">
        <v>74974</v>
      </c>
      <c r="AK277" s="264">
        <f>AI277+AJ277</f>
        <v>368974</v>
      </c>
      <c r="AL277" s="33"/>
      <c r="AM277" s="33"/>
      <c r="AN277" s="5"/>
      <c r="AO277" s="33"/>
      <c r="AP277" s="33"/>
      <c r="AQ277" s="5"/>
      <c r="AR277" s="5"/>
      <c r="AS277" s="33"/>
      <c r="AT277" s="33"/>
      <c r="AU277" s="29"/>
      <c r="AV277" s="33"/>
      <c r="AW277" s="8"/>
      <c r="AX277" s="8"/>
      <c r="AY277" s="33"/>
      <c r="AZ277" s="33"/>
      <c r="BA277" s="8"/>
      <c r="BB277" s="8"/>
      <c r="BC277" s="5"/>
      <c r="BD277" s="33"/>
      <c r="BE277" s="8"/>
      <c r="BF277" s="8"/>
      <c r="BG277" s="33"/>
      <c r="BH277" s="8"/>
      <c r="BI277" s="178">
        <v>0</v>
      </c>
      <c r="BJ277" s="204"/>
      <c r="BK277" s="204">
        <v>279069.28999999998</v>
      </c>
      <c r="BL277" s="179">
        <f t="shared" si="26"/>
        <v>279069.28999999998</v>
      </c>
      <c r="BM277" s="3"/>
      <c r="BN277" s="3"/>
      <c r="BO277" s="18">
        <v>45440</v>
      </c>
      <c r="BP277" s="18">
        <v>45560</v>
      </c>
      <c r="BQ277" s="3"/>
      <c r="BR277" s="3"/>
      <c r="BS277" s="27">
        <v>45440</v>
      </c>
      <c r="BT277" s="260"/>
      <c r="BU277" s="260"/>
      <c r="BV277" s="260"/>
      <c r="BW277" s="18"/>
      <c r="BX277" s="18"/>
      <c r="BY277" s="3"/>
      <c r="BZ277" s="194" t="s">
        <v>1203</v>
      </c>
      <c r="CA277" s="198">
        <v>13745</v>
      </c>
      <c r="CB277" s="194" t="s">
        <v>1204</v>
      </c>
      <c r="CC277" s="194" t="s">
        <v>1454</v>
      </c>
      <c r="CD277" s="194" t="s">
        <v>1205</v>
      </c>
      <c r="CE277" s="194" t="s">
        <v>1206</v>
      </c>
      <c r="CF277" s="40"/>
      <c r="CG277" s="40"/>
      <c r="CH277" s="40"/>
      <c r="CI277" s="40"/>
      <c r="CJ277" s="40"/>
      <c r="CK277" s="40"/>
      <c r="CL277" s="40"/>
      <c r="CM277" s="40"/>
      <c r="CN277" s="40"/>
      <c r="CO277" s="40"/>
      <c r="CP277" s="40"/>
      <c r="CQ277" s="40"/>
      <c r="CR277" s="40"/>
      <c r="CS277" s="40"/>
      <c r="CT277" s="40"/>
      <c r="CU277" s="40"/>
      <c r="CV277" s="40"/>
      <c r="CW277" s="40"/>
      <c r="CX277" s="40"/>
      <c r="CY277" s="40"/>
      <c r="CZ277" s="40"/>
      <c r="DA277" s="40"/>
      <c r="DB277" s="40"/>
      <c r="DC277" s="40"/>
      <c r="DD277" s="40"/>
      <c r="DE277" s="40"/>
      <c r="DF277" s="40"/>
      <c r="DG277" s="40"/>
      <c r="DH277" s="40"/>
      <c r="DI277" s="40"/>
      <c r="DJ277" s="40"/>
      <c r="DK277" s="40"/>
      <c r="DL277" s="40"/>
      <c r="DM277" s="40"/>
      <c r="DN277" s="40"/>
      <c r="DO277" s="40"/>
      <c r="DP277" s="40"/>
      <c r="DQ277" s="40"/>
      <c r="DR277" s="40"/>
      <c r="DS277" s="40"/>
      <c r="DT277" s="40"/>
      <c r="DU277" s="40"/>
      <c r="DV277" s="40"/>
      <c r="DW277" s="40"/>
      <c r="DX277" s="40"/>
      <c r="DY277" s="40"/>
      <c r="DZ277" s="40"/>
      <c r="EA277" s="40"/>
      <c r="EB277" s="40"/>
      <c r="EC277" s="40"/>
      <c r="ED277" s="40"/>
      <c r="EE277" s="40"/>
      <c r="EF277" s="40"/>
      <c r="EG277" s="40"/>
      <c r="EH277" s="40"/>
      <c r="EI277" s="40"/>
    </row>
    <row r="278" spans="1:139" s="181" customFormat="1" ht="25.5" x14ac:dyDescent="0.25">
      <c r="A278" s="260"/>
      <c r="B278" s="260"/>
      <c r="C278" s="260"/>
      <c r="D278" s="260"/>
      <c r="E278" s="260"/>
      <c r="F278" s="260"/>
      <c r="G278" s="260"/>
      <c r="H278" s="260"/>
      <c r="I278" s="260"/>
      <c r="J278" s="260"/>
      <c r="K278" s="260"/>
      <c r="L278" s="260"/>
      <c r="M278" s="260"/>
      <c r="N278" s="260"/>
      <c r="O278" s="260"/>
      <c r="P278" s="260"/>
      <c r="Q278" s="260"/>
      <c r="R278" s="260"/>
      <c r="S278" s="260"/>
      <c r="T278" s="260"/>
      <c r="U278" s="260"/>
      <c r="V278" s="260"/>
      <c r="W278" s="260"/>
      <c r="X278" s="264"/>
      <c r="Y278" s="260"/>
      <c r="Z278" s="260"/>
      <c r="AA278" s="260"/>
      <c r="AB278" s="263"/>
      <c r="AC278" s="260"/>
      <c r="AD278" s="263"/>
      <c r="AE278" s="263"/>
      <c r="AF278" s="260"/>
      <c r="AG278" s="260"/>
      <c r="AH278" s="260"/>
      <c r="AI278" s="264"/>
      <c r="AJ278" s="264"/>
      <c r="AK278" s="264"/>
      <c r="AL278" s="33" t="s">
        <v>1199</v>
      </c>
      <c r="AM278" s="33" t="s">
        <v>1200</v>
      </c>
      <c r="AN278" s="5">
        <v>45520</v>
      </c>
      <c r="AO278" s="34">
        <v>13871</v>
      </c>
      <c r="AP278" s="33" t="s">
        <v>1181</v>
      </c>
      <c r="AQ278" s="5"/>
      <c r="AR278" s="5"/>
      <c r="AS278" s="5">
        <v>45523</v>
      </c>
      <c r="AT278" s="5">
        <v>45642</v>
      </c>
      <c r="AU278" s="29"/>
      <c r="AV278" s="33"/>
      <c r="AW278" s="8"/>
      <c r="AX278" s="8"/>
      <c r="AY278" s="33"/>
      <c r="AZ278" s="33"/>
      <c r="BA278" s="8"/>
      <c r="BB278" s="8"/>
      <c r="BC278" s="5"/>
      <c r="BD278" s="33"/>
      <c r="BE278" s="8"/>
      <c r="BF278" s="8"/>
      <c r="BG278" s="33"/>
      <c r="BH278" s="8"/>
      <c r="BI278" s="178">
        <f t="shared" ref="BI278:BI279" si="37">$AK$277+AW278-AX278</f>
        <v>368974</v>
      </c>
      <c r="BJ278" s="204"/>
      <c r="BK278" s="204"/>
      <c r="BL278" s="179">
        <f t="shared" si="26"/>
        <v>0</v>
      </c>
      <c r="BM278" s="3"/>
      <c r="BN278" s="3"/>
      <c r="BO278" s="18">
        <v>45561</v>
      </c>
      <c r="BP278" s="18">
        <v>45650</v>
      </c>
      <c r="BQ278" s="3"/>
      <c r="BR278" s="3"/>
      <c r="BS278" s="27"/>
      <c r="BT278" s="260"/>
      <c r="BU278" s="260"/>
      <c r="BV278" s="260"/>
      <c r="BW278" s="18"/>
      <c r="BX278" s="18"/>
      <c r="BY278" s="3"/>
      <c r="BZ278" s="194"/>
      <c r="CA278" s="198"/>
      <c r="CB278" s="194"/>
      <c r="CC278" s="194"/>
      <c r="CD278" s="194"/>
      <c r="CE278" s="194"/>
      <c r="CF278" s="40"/>
      <c r="CG278" s="40"/>
      <c r="CH278" s="40"/>
      <c r="CI278" s="40"/>
      <c r="CJ278" s="40"/>
      <c r="CK278" s="40"/>
      <c r="CL278" s="40"/>
      <c r="CM278" s="40"/>
      <c r="CN278" s="40"/>
      <c r="CO278" s="40"/>
      <c r="CP278" s="40"/>
      <c r="CQ278" s="40"/>
      <c r="CR278" s="40"/>
      <c r="CS278" s="40"/>
      <c r="CT278" s="40"/>
      <c r="CU278" s="40"/>
      <c r="CV278" s="40"/>
      <c r="CW278" s="40"/>
      <c r="CX278" s="40"/>
      <c r="CY278" s="40"/>
      <c r="CZ278" s="40"/>
      <c r="DA278" s="40"/>
      <c r="DB278" s="40"/>
      <c r="DC278" s="40"/>
      <c r="DD278" s="40"/>
      <c r="DE278" s="40"/>
      <c r="DF278" s="40"/>
      <c r="DG278" s="40"/>
      <c r="DH278" s="40"/>
      <c r="DI278" s="40"/>
      <c r="DJ278" s="40"/>
      <c r="DK278" s="40"/>
      <c r="DL278" s="40"/>
      <c r="DM278" s="40"/>
      <c r="DN278" s="40"/>
      <c r="DO278" s="40"/>
      <c r="DP278" s="40"/>
      <c r="DQ278" s="40"/>
      <c r="DR278" s="40"/>
      <c r="DS278" s="40"/>
      <c r="DT278" s="40"/>
      <c r="DU278" s="40"/>
      <c r="DV278" s="40"/>
      <c r="DW278" s="40"/>
      <c r="DX278" s="40"/>
      <c r="DY278" s="40"/>
      <c r="DZ278" s="40"/>
      <c r="EA278" s="40"/>
      <c r="EB278" s="40"/>
      <c r="EC278" s="40"/>
      <c r="ED278" s="40"/>
      <c r="EE278" s="40"/>
      <c r="EF278" s="40"/>
      <c r="EG278" s="40"/>
      <c r="EH278" s="40"/>
      <c r="EI278" s="40"/>
    </row>
    <row r="279" spans="1:139" s="181" customFormat="1" ht="25.5" x14ac:dyDescent="0.25">
      <c r="A279" s="260"/>
      <c r="B279" s="260"/>
      <c r="C279" s="260"/>
      <c r="D279" s="260"/>
      <c r="E279" s="260"/>
      <c r="F279" s="260"/>
      <c r="G279" s="260"/>
      <c r="H279" s="260"/>
      <c r="I279" s="260"/>
      <c r="J279" s="260"/>
      <c r="K279" s="260"/>
      <c r="L279" s="260"/>
      <c r="M279" s="260"/>
      <c r="N279" s="260"/>
      <c r="O279" s="260"/>
      <c r="P279" s="260"/>
      <c r="Q279" s="260"/>
      <c r="R279" s="260"/>
      <c r="S279" s="260"/>
      <c r="T279" s="260"/>
      <c r="U279" s="260"/>
      <c r="V279" s="260"/>
      <c r="W279" s="260"/>
      <c r="X279" s="264"/>
      <c r="Y279" s="260"/>
      <c r="Z279" s="260"/>
      <c r="AA279" s="260"/>
      <c r="AB279" s="263"/>
      <c r="AC279" s="260"/>
      <c r="AD279" s="263"/>
      <c r="AE279" s="263"/>
      <c r="AF279" s="260"/>
      <c r="AG279" s="260"/>
      <c r="AH279" s="260"/>
      <c r="AI279" s="264"/>
      <c r="AJ279" s="264"/>
      <c r="AK279" s="264"/>
      <c r="AL279" s="33" t="s">
        <v>1201</v>
      </c>
      <c r="AM279" s="33" t="s">
        <v>1202</v>
      </c>
      <c r="AN279" s="5">
        <v>45639</v>
      </c>
      <c r="AO279" s="34">
        <v>13927</v>
      </c>
      <c r="AP279" s="33" t="s">
        <v>1181</v>
      </c>
      <c r="AQ279" s="5"/>
      <c r="AR279" s="5"/>
      <c r="AS279" s="5">
        <v>45643</v>
      </c>
      <c r="AT279" s="5">
        <v>45762</v>
      </c>
      <c r="AU279" s="29"/>
      <c r="AV279" s="33"/>
      <c r="AW279" s="8"/>
      <c r="AX279" s="8"/>
      <c r="AY279" s="33"/>
      <c r="AZ279" s="33"/>
      <c r="BA279" s="8"/>
      <c r="BB279" s="8"/>
      <c r="BC279" s="5"/>
      <c r="BD279" s="33"/>
      <c r="BE279" s="8"/>
      <c r="BF279" s="8"/>
      <c r="BG279" s="33"/>
      <c r="BH279" s="8"/>
      <c r="BI279" s="178">
        <f t="shared" si="37"/>
        <v>368974</v>
      </c>
      <c r="BJ279" s="204"/>
      <c r="BK279" s="204"/>
      <c r="BL279" s="179">
        <f t="shared" ref="BL279:BL342" si="38">BJ279+BK279</f>
        <v>0</v>
      </c>
      <c r="BM279" s="3"/>
      <c r="BN279" s="3"/>
      <c r="BO279" s="18">
        <v>45651</v>
      </c>
      <c r="BP279" s="18">
        <v>45740</v>
      </c>
      <c r="BQ279" s="3"/>
      <c r="BR279" s="3"/>
      <c r="BS279" s="27"/>
      <c r="BT279" s="260"/>
      <c r="BU279" s="260"/>
      <c r="BV279" s="260"/>
      <c r="BW279" s="18"/>
      <c r="BX279" s="18"/>
      <c r="BY279" s="3"/>
      <c r="BZ279" s="185"/>
      <c r="CA279" s="185"/>
      <c r="CB279" s="185"/>
      <c r="CC279" s="185"/>
      <c r="CD279" s="185"/>
      <c r="CE279" s="185"/>
      <c r="CF279" s="40"/>
      <c r="CG279" s="40"/>
      <c r="CH279" s="40"/>
      <c r="CI279" s="40"/>
      <c r="CJ279" s="40"/>
      <c r="CK279" s="40"/>
      <c r="CL279" s="40"/>
      <c r="CM279" s="40"/>
      <c r="CN279" s="40"/>
      <c r="CO279" s="40"/>
      <c r="CP279" s="40"/>
      <c r="CQ279" s="40"/>
      <c r="CR279" s="40"/>
      <c r="CS279" s="40"/>
      <c r="CT279" s="40"/>
      <c r="CU279" s="40"/>
      <c r="CV279" s="40"/>
      <c r="CW279" s="40"/>
      <c r="CX279" s="40"/>
      <c r="CY279" s="40"/>
      <c r="CZ279" s="40"/>
      <c r="DA279" s="40"/>
      <c r="DB279" s="40"/>
      <c r="DC279" s="40"/>
      <c r="DD279" s="40"/>
      <c r="DE279" s="40"/>
      <c r="DF279" s="40"/>
      <c r="DG279" s="40"/>
      <c r="DH279" s="40"/>
      <c r="DI279" s="40"/>
      <c r="DJ279" s="40"/>
      <c r="DK279" s="40"/>
      <c r="DL279" s="40"/>
      <c r="DM279" s="40"/>
      <c r="DN279" s="40"/>
      <c r="DO279" s="40"/>
      <c r="DP279" s="40"/>
      <c r="DQ279" s="40"/>
      <c r="DR279" s="40"/>
      <c r="DS279" s="40"/>
      <c r="DT279" s="40"/>
      <c r="DU279" s="40"/>
      <c r="DV279" s="40"/>
      <c r="DW279" s="40"/>
      <c r="DX279" s="40"/>
      <c r="DY279" s="40"/>
      <c r="DZ279" s="40"/>
      <c r="EA279" s="40"/>
      <c r="EB279" s="40"/>
      <c r="EC279" s="40"/>
      <c r="ED279" s="40"/>
      <c r="EE279" s="40"/>
      <c r="EF279" s="40"/>
      <c r="EG279" s="40"/>
      <c r="EH279" s="40"/>
      <c r="EI279" s="40"/>
    </row>
    <row r="280" spans="1:139" s="181" customFormat="1" x14ac:dyDescent="0.25">
      <c r="A280" s="260">
        <v>58</v>
      </c>
      <c r="B280" s="260" t="s">
        <v>650</v>
      </c>
      <c r="C280" s="260" t="s">
        <v>651</v>
      </c>
      <c r="D280" s="260" t="s">
        <v>1176</v>
      </c>
      <c r="E280" s="260" t="s">
        <v>1207</v>
      </c>
      <c r="F280" s="260" t="s">
        <v>1208</v>
      </c>
      <c r="G280" s="265">
        <v>13689</v>
      </c>
      <c r="H280" s="265">
        <v>13717</v>
      </c>
      <c r="I280" s="260"/>
      <c r="J280" s="263"/>
      <c r="K280" s="263"/>
      <c r="L280" s="260"/>
      <c r="M280" s="260"/>
      <c r="N280" s="260"/>
      <c r="O280" s="260"/>
      <c r="P280" s="260"/>
      <c r="Q280" s="260"/>
      <c r="R280" s="260"/>
      <c r="S280" s="260"/>
      <c r="T280" s="260"/>
      <c r="U280" s="260"/>
      <c r="V280" s="260"/>
      <c r="W280" s="260"/>
      <c r="X280" s="264"/>
      <c r="Y280" s="260" t="s">
        <v>1209</v>
      </c>
      <c r="Z280" s="260" t="s">
        <v>706</v>
      </c>
      <c r="AA280" s="260" t="s">
        <v>1224</v>
      </c>
      <c r="AB280" s="263">
        <v>45371</v>
      </c>
      <c r="AC280" s="265">
        <v>13737</v>
      </c>
      <c r="AD280" s="263">
        <v>45371</v>
      </c>
      <c r="AE280" s="263">
        <v>45736</v>
      </c>
      <c r="AF280" s="260">
        <v>1500</v>
      </c>
      <c r="AG280" s="260" t="s">
        <v>1210</v>
      </c>
      <c r="AH280" s="260"/>
      <c r="AI280" s="264"/>
      <c r="AJ280" s="264"/>
      <c r="AK280" s="264">
        <v>147459.62</v>
      </c>
      <c r="AL280" s="33"/>
      <c r="AM280" s="33"/>
      <c r="AN280" s="5"/>
      <c r="AO280" s="33"/>
      <c r="AP280" s="33"/>
      <c r="AQ280" s="5"/>
      <c r="AR280" s="5"/>
      <c r="AS280" s="33"/>
      <c r="AT280" s="33"/>
      <c r="AU280" s="29"/>
      <c r="AV280" s="33"/>
      <c r="AW280" s="8"/>
      <c r="AX280" s="8"/>
      <c r="AY280" s="33"/>
      <c r="AZ280" s="33"/>
      <c r="BA280" s="8"/>
      <c r="BB280" s="8"/>
      <c r="BC280" s="5"/>
      <c r="BD280" s="33"/>
      <c r="BE280" s="8"/>
      <c r="BF280" s="8"/>
      <c r="BG280" s="33"/>
      <c r="BH280" s="8"/>
      <c r="BI280" s="178">
        <v>0</v>
      </c>
      <c r="BJ280" s="204"/>
      <c r="BK280" s="204"/>
      <c r="BL280" s="179">
        <f t="shared" si="38"/>
        <v>0</v>
      </c>
      <c r="BM280" s="3"/>
      <c r="BN280" s="3"/>
      <c r="BO280" s="18">
        <v>45478</v>
      </c>
      <c r="BP280" s="18">
        <v>45537</v>
      </c>
      <c r="BQ280" s="3"/>
      <c r="BR280" s="3"/>
      <c r="BS280" s="18">
        <v>45478</v>
      </c>
      <c r="BT280" s="260"/>
      <c r="BU280" s="260"/>
      <c r="BV280" s="260"/>
      <c r="BW280" s="18"/>
      <c r="BX280" s="18"/>
      <c r="BY280" s="3"/>
      <c r="BZ280" s="194" t="s">
        <v>1217</v>
      </c>
      <c r="CA280" s="198">
        <v>13745</v>
      </c>
      <c r="CB280" s="194" t="s">
        <v>1219</v>
      </c>
      <c r="CC280" s="194">
        <v>715615</v>
      </c>
      <c r="CD280" s="194" t="s">
        <v>1218</v>
      </c>
      <c r="CE280" s="194" t="s">
        <v>1220</v>
      </c>
      <c r="CF280" s="40"/>
      <c r="CG280" s="40"/>
      <c r="CH280" s="40"/>
      <c r="CI280" s="40"/>
      <c r="CJ280" s="40"/>
      <c r="CK280" s="40"/>
      <c r="CL280" s="40"/>
      <c r="CM280" s="40"/>
      <c r="CN280" s="40"/>
      <c r="CO280" s="40"/>
      <c r="CP280" s="40"/>
      <c r="CQ280" s="40"/>
      <c r="CR280" s="40"/>
      <c r="CS280" s="40"/>
      <c r="CT280" s="40"/>
      <c r="CU280" s="40"/>
      <c r="CV280" s="40"/>
      <c r="CW280" s="40"/>
      <c r="CX280" s="40"/>
      <c r="CY280" s="40"/>
      <c r="CZ280" s="40"/>
      <c r="DA280" s="40"/>
      <c r="DB280" s="40"/>
      <c r="DC280" s="40"/>
      <c r="DD280" s="40"/>
      <c r="DE280" s="40"/>
      <c r="DF280" s="40"/>
      <c r="DG280" s="40"/>
      <c r="DH280" s="40"/>
      <c r="DI280" s="40"/>
      <c r="DJ280" s="40"/>
      <c r="DK280" s="40"/>
      <c r="DL280" s="40"/>
      <c r="DM280" s="40"/>
      <c r="DN280" s="40"/>
      <c r="DO280" s="40"/>
      <c r="DP280" s="40"/>
      <c r="DQ280" s="40"/>
      <c r="DR280" s="40"/>
      <c r="DS280" s="40"/>
      <c r="DT280" s="40"/>
      <c r="DU280" s="40"/>
      <c r="DV280" s="40"/>
      <c r="DW280" s="40"/>
      <c r="DX280" s="40"/>
      <c r="DY280" s="40"/>
      <c r="DZ280" s="40"/>
      <c r="EA280" s="40"/>
      <c r="EB280" s="40"/>
      <c r="EC280" s="40"/>
      <c r="ED280" s="40"/>
      <c r="EE280" s="40"/>
      <c r="EF280" s="40"/>
      <c r="EG280" s="40"/>
      <c r="EH280" s="40"/>
      <c r="EI280" s="40"/>
    </row>
    <row r="281" spans="1:139" s="181" customFormat="1" ht="25.5" x14ac:dyDescent="0.25">
      <c r="A281" s="260"/>
      <c r="B281" s="260"/>
      <c r="C281" s="260"/>
      <c r="D281" s="260"/>
      <c r="E281" s="260"/>
      <c r="F281" s="260"/>
      <c r="G281" s="260"/>
      <c r="H281" s="260"/>
      <c r="I281" s="260"/>
      <c r="J281" s="260"/>
      <c r="K281" s="260"/>
      <c r="L281" s="260"/>
      <c r="M281" s="260"/>
      <c r="N281" s="260"/>
      <c r="O281" s="260"/>
      <c r="P281" s="260"/>
      <c r="Q281" s="260"/>
      <c r="R281" s="260"/>
      <c r="S281" s="260"/>
      <c r="T281" s="260"/>
      <c r="U281" s="260"/>
      <c r="V281" s="260"/>
      <c r="W281" s="260"/>
      <c r="X281" s="264"/>
      <c r="Y281" s="260"/>
      <c r="Z281" s="260"/>
      <c r="AA281" s="260"/>
      <c r="AB281" s="263"/>
      <c r="AC281" s="260"/>
      <c r="AD281" s="263"/>
      <c r="AE281" s="263"/>
      <c r="AF281" s="260"/>
      <c r="AG281" s="260"/>
      <c r="AH281" s="260"/>
      <c r="AI281" s="264"/>
      <c r="AJ281" s="264"/>
      <c r="AK281" s="264"/>
      <c r="AL281" s="33" t="s">
        <v>1211</v>
      </c>
      <c r="AM281" s="33" t="s">
        <v>1212</v>
      </c>
      <c r="AN281" s="5">
        <v>45469</v>
      </c>
      <c r="AO281" s="34">
        <v>13854</v>
      </c>
      <c r="AP281" s="33" t="s">
        <v>1181</v>
      </c>
      <c r="AQ281" s="5"/>
      <c r="AR281" s="5"/>
      <c r="AS281" s="5"/>
      <c r="AT281" s="5"/>
      <c r="AU281" s="29"/>
      <c r="AV281" s="33"/>
      <c r="AW281" s="8"/>
      <c r="AX281" s="8"/>
      <c r="AY281" s="33"/>
      <c r="AZ281" s="33"/>
      <c r="BA281" s="8"/>
      <c r="BB281" s="8"/>
      <c r="BC281" s="5"/>
      <c r="BD281" s="33"/>
      <c r="BE281" s="8"/>
      <c r="BF281" s="8"/>
      <c r="BG281" s="33"/>
      <c r="BH281" s="8"/>
      <c r="BI281" s="178">
        <f t="shared" ref="BI281:BI283" si="39">$AK$280+AW281-AX281</f>
        <v>147459.62</v>
      </c>
      <c r="BJ281" s="204"/>
      <c r="BK281" s="204"/>
      <c r="BL281" s="179">
        <f t="shared" si="38"/>
        <v>0</v>
      </c>
      <c r="BM281" s="3"/>
      <c r="BN281" s="3"/>
      <c r="BO281" s="18">
        <v>45538</v>
      </c>
      <c r="BP281" s="18">
        <v>45597</v>
      </c>
      <c r="BQ281" s="3"/>
      <c r="BR281" s="3"/>
      <c r="BS281" s="3"/>
      <c r="BT281" s="260"/>
      <c r="BU281" s="260"/>
      <c r="BV281" s="260"/>
      <c r="BW281" s="18"/>
      <c r="BX281" s="18"/>
      <c r="BY281" s="3"/>
      <c r="BZ281" s="194"/>
      <c r="CA281" s="198"/>
      <c r="CB281" s="194"/>
      <c r="CC281" s="194"/>
      <c r="CD281" s="194"/>
      <c r="CE281" s="194"/>
      <c r="CF281" s="40"/>
      <c r="CG281" s="40"/>
      <c r="CH281" s="40"/>
      <c r="CI281" s="40"/>
      <c r="CJ281" s="40"/>
      <c r="CK281" s="40"/>
      <c r="CL281" s="40"/>
      <c r="CM281" s="40"/>
      <c r="CN281" s="40"/>
      <c r="CO281" s="40"/>
      <c r="CP281" s="40"/>
      <c r="CQ281" s="40"/>
      <c r="CR281" s="40"/>
      <c r="CS281" s="40"/>
      <c r="CT281" s="40"/>
      <c r="CU281" s="40"/>
      <c r="CV281" s="40"/>
      <c r="CW281" s="40"/>
      <c r="CX281" s="40"/>
      <c r="CY281" s="40"/>
      <c r="CZ281" s="40"/>
      <c r="DA281" s="40"/>
      <c r="DB281" s="40"/>
      <c r="DC281" s="40"/>
      <c r="DD281" s="40"/>
      <c r="DE281" s="40"/>
      <c r="DF281" s="40"/>
      <c r="DG281" s="40"/>
      <c r="DH281" s="40"/>
      <c r="DI281" s="40"/>
      <c r="DJ281" s="40"/>
      <c r="DK281" s="40"/>
      <c r="DL281" s="40"/>
      <c r="DM281" s="40"/>
      <c r="DN281" s="40"/>
      <c r="DO281" s="40"/>
      <c r="DP281" s="40"/>
      <c r="DQ281" s="40"/>
      <c r="DR281" s="40"/>
      <c r="DS281" s="40"/>
      <c r="DT281" s="40"/>
      <c r="DU281" s="40"/>
      <c r="DV281" s="40"/>
      <c r="DW281" s="40"/>
      <c r="DX281" s="40"/>
      <c r="DY281" s="40"/>
      <c r="DZ281" s="40"/>
      <c r="EA281" s="40"/>
      <c r="EB281" s="40"/>
      <c r="EC281" s="40"/>
      <c r="ED281" s="40"/>
      <c r="EE281" s="40"/>
      <c r="EF281" s="40"/>
      <c r="EG281" s="40"/>
      <c r="EH281" s="40"/>
      <c r="EI281" s="40"/>
    </row>
    <row r="282" spans="1:139" s="181" customFormat="1" ht="25.5" x14ac:dyDescent="0.25">
      <c r="A282" s="260"/>
      <c r="B282" s="260"/>
      <c r="C282" s="260"/>
      <c r="D282" s="260"/>
      <c r="E282" s="260"/>
      <c r="F282" s="260"/>
      <c r="G282" s="260"/>
      <c r="H282" s="260"/>
      <c r="I282" s="260"/>
      <c r="J282" s="260"/>
      <c r="K282" s="260"/>
      <c r="L282" s="260"/>
      <c r="M282" s="260"/>
      <c r="N282" s="260"/>
      <c r="O282" s="260"/>
      <c r="P282" s="260"/>
      <c r="Q282" s="260"/>
      <c r="R282" s="260"/>
      <c r="S282" s="260"/>
      <c r="T282" s="260"/>
      <c r="U282" s="260"/>
      <c r="V282" s="260"/>
      <c r="W282" s="260"/>
      <c r="X282" s="264"/>
      <c r="Y282" s="260"/>
      <c r="Z282" s="260"/>
      <c r="AA282" s="260"/>
      <c r="AB282" s="263"/>
      <c r="AC282" s="260"/>
      <c r="AD282" s="263"/>
      <c r="AE282" s="263"/>
      <c r="AF282" s="260"/>
      <c r="AG282" s="260"/>
      <c r="AH282" s="260"/>
      <c r="AI282" s="264"/>
      <c r="AJ282" s="264"/>
      <c r="AK282" s="264"/>
      <c r="AL282" s="33" t="s">
        <v>1213</v>
      </c>
      <c r="AM282" s="33" t="s">
        <v>1214</v>
      </c>
      <c r="AN282" s="5">
        <v>45587</v>
      </c>
      <c r="AO282" s="34">
        <v>13890</v>
      </c>
      <c r="AP282" s="33" t="s">
        <v>1181</v>
      </c>
      <c r="AQ282" s="5"/>
      <c r="AR282" s="5"/>
      <c r="AS282" s="5"/>
      <c r="AT282" s="5"/>
      <c r="AU282" s="29"/>
      <c r="AV282" s="33"/>
      <c r="AW282" s="8"/>
      <c r="AX282" s="8"/>
      <c r="AY282" s="33"/>
      <c r="AZ282" s="33"/>
      <c r="BA282" s="8"/>
      <c r="BB282" s="8"/>
      <c r="BC282" s="5"/>
      <c r="BD282" s="33"/>
      <c r="BE282" s="8"/>
      <c r="BF282" s="8"/>
      <c r="BG282" s="33"/>
      <c r="BH282" s="8"/>
      <c r="BI282" s="178">
        <f t="shared" si="39"/>
        <v>147459.62</v>
      </c>
      <c r="BJ282" s="204"/>
      <c r="BK282" s="204"/>
      <c r="BL282" s="179">
        <f t="shared" si="38"/>
        <v>0</v>
      </c>
      <c r="BM282" s="3"/>
      <c r="BN282" s="3"/>
      <c r="BO282" s="18">
        <v>45598</v>
      </c>
      <c r="BP282" s="18">
        <v>45657</v>
      </c>
      <c r="BQ282" s="3"/>
      <c r="BR282" s="3"/>
      <c r="BS282" s="3"/>
      <c r="BT282" s="260"/>
      <c r="BU282" s="260"/>
      <c r="BV282" s="260"/>
      <c r="BW282" s="18"/>
      <c r="BX282" s="18"/>
      <c r="BY282" s="3"/>
      <c r="BZ282" s="194"/>
      <c r="CA282" s="198"/>
      <c r="CB282" s="194"/>
      <c r="CC282" s="194"/>
      <c r="CD282" s="194"/>
      <c r="CE282" s="194"/>
      <c r="CF282" s="40"/>
      <c r="CG282" s="40"/>
      <c r="CH282" s="40"/>
      <c r="CI282" s="40"/>
      <c r="CJ282" s="40"/>
      <c r="CK282" s="40"/>
      <c r="CL282" s="40"/>
      <c r="CM282" s="40"/>
      <c r="CN282" s="40"/>
      <c r="CO282" s="40"/>
      <c r="CP282" s="40"/>
      <c r="CQ282" s="40"/>
      <c r="CR282" s="40"/>
      <c r="CS282" s="40"/>
      <c r="CT282" s="40"/>
      <c r="CU282" s="40"/>
      <c r="CV282" s="40"/>
      <c r="CW282" s="40"/>
      <c r="CX282" s="40"/>
      <c r="CY282" s="40"/>
      <c r="CZ282" s="40"/>
      <c r="DA282" s="40"/>
      <c r="DB282" s="40"/>
      <c r="DC282" s="40"/>
      <c r="DD282" s="40"/>
      <c r="DE282" s="40"/>
      <c r="DF282" s="40"/>
      <c r="DG282" s="40"/>
      <c r="DH282" s="40"/>
      <c r="DI282" s="40"/>
      <c r="DJ282" s="40"/>
      <c r="DK282" s="40"/>
      <c r="DL282" s="40"/>
      <c r="DM282" s="40"/>
      <c r="DN282" s="40"/>
      <c r="DO282" s="40"/>
      <c r="DP282" s="40"/>
      <c r="DQ282" s="40"/>
      <c r="DR282" s="40"/>
      <c r="DS282" s="40"/>
      <c r="DT282" s="40"/>
      <c r="DU282" s="40"/>
      <c r="DV282" s="40"/>
      <c r="DW282" s="40"/>
      <c r="DX282" s="40"/>
      <c r="DY282" s="40"/>
      <c r="DZ282" s="40"/>
      <c r="EA282" s="40"/>
      <c r="EB282" s="40"/>
      <c r="EC282" s="40"/>
      <c r="ED282" s="40"/>
      <c r="EE282" s="40"/>
      <c r="EF282" s="40"/>
      <c r="EG282" s="40"/>
      <c r="EH282" s="40"/>
      <c r="EI282" s="40"/>
    </row>
    <row r="283" spans="1:139" s="181" customFormat="1" ht="25.5" x14ac:dyDescent="0.25">
      <c r="A283" s="260"/>
      <c r="B283" s="260"/>
      <c r="C283" s="260"/>
      <c r="D283" s="260"/>
      <c r="E283" s="260"/>
      <c r="F283" s="260"/>
      <c r="G283" s="260"/>
      <c r="H283" s="260"/>
      <c r="I283" s="260"/>
      <c r="J283" s="260"/>
      <c r="K283" s="260"/>
      <c r="L283" s="260"/>
      <c r="M283" s="260"/>
      <c r="N283" s="260"/>
      <c r="O283" s="260"/>
      <c r="P283" s="260"/>
      <c r="Q283" s="260"/>
      <c r="R283" s="260"/>
      <c r="S283" s="260"/>
      <c r="T283" s="260"/>
      <c r="U283" s="260"/>
      <c r="V283" s="260"/>
      <c r="W283" s="260"/>
      <c r="X283" s="264"/>
      <c r="Y283" s="260"/>
      <c r="Z283" s="260"/>
      <c r="AA283" s="260"/>
      <c r="AB283" s="263"/>
      <c r="AC283" s="260"/>
      <c r="AD283" s="263"/>
      <c r="AE283" s="263"/>
      <c r="AF283" s="260"/>
      <c r="AG283" s="260"/>
      <c r="AH283" s="260"/>
      <c r="AI283" s="264"/>
      <c r="AJ283" s="264"/>
      <c r="AK283" s="264"/>
      <c r="AL283" s="33" t="s">
        <v>1215</v>
      </c>
      <c r="AM283" s="33" t="s">
        <v>1216</v>
      </c>
      <c r="AN283" s="5">
        <v>45637</v>
      </c>
      <c r="AO283" s="34">
        <v>13944</v>
      </c>
      <c r="AP283" s="33" t="s">
        <v>1181</v>
      </c>
      <c r="AQ283" s="5"/>
      <c r="AR283" s="5"/>
      <c r="AS283" s="33"/>
      <c r="AT283" s="33"/>
      <c r="AU283" s="29"/>
      <c r="AV283" s="33"/>
      <c r="AW283" s="8"/>
      <c r="AX283" s="8"/>
      <c r="AY283" s="33"/>
      <c r="AZ283" s="33"/>
      <c r="BA283" s="8"/>
      <c r="BB283" s="8"/>
      <c r="BC283" s="5"/>
      <c r="BD283" s="33"/>
      <c r="BE283" s="8"/>
      <c r="BF283" s="8"/>
      <c r="BG283" s="33"/>
      <c r="BH283" s="8"/>
      <c r="BI283" s="178">
        <f t="shared" si="39"/>
        <v>147459.62</v>
      </c>
      <c r="BJ283" s="204"/>
      <c r="BK283" s="204"/>
      <c r="BL283" s="179">
        <f t="shared" si="38"/>
        <v>0</v>
      </c>
      <c r="BM283" s="3"/>
      <c r="BN283" s="3"/>
      <c r="BO283" s="18">
        <v>45657</v>
      </c>
      <c r="BP283" s="18">
        <v>45717</v>
      </c>
      <c r="BQ283" s="3"/>
      <c r="BR283" s="3"/>
      <c r="BS283" s="3"/>
      <c r="BT283" s="260"/>
      <c r="BU283" s="260"/>
      <c r="BV283" s="260"/>
      <c r="BW283" s="18"/>
      <c r="BX283" s="18"/>
      <c r="BY283" s="3"/>
      <c r="BZ283" s="194"/>
      <c r="CA283" s="198"/>
      <c r="CB283" s="194"/>
      <c r="CC283" s="194"/>
      <c r="CD283" s="194"/>
      <c r="CE283" s="194"/>
      <c r="CF283" s="40"/>
      <c r="CG283" s="40"/>
      <c r="CH283" s="40"/>
      <c r="CI283" s="40"/>
      <c r="CJ283" s="40"/>
      <c r="CK283" s="40"/>
      <c r="CL283" s="40"/>
      <c r="CM283" s="40"/>
      <c r="CN283" s="40"/>
      <c r="CO283" s="40"/>
      <c r="CP283" s="40"/>
      <c r="CQ283" s="40"/>
      <c r="CR283" s="40"/>
      <c r="CS283" s="40"/>
      <c r="CT283" s="40"/>
      <c r="CU283" s="40"/>
      <c r="CV283" s="40"/>
      <c r="CW283" s="40"/>
      <c r="CX283" s="40"/>
      <c r="CY283" s="40"/>
      <c r="CZ283" s="40"/>
      <c r="DA283" s="40"/>
      <c r="DB283" s="40"/>
      <c r="DC283" s="40"/>
      <c r="DD283" s="40"/>
      <c r="DE283" s="40"/>
      <c r="DF283" s="40"/>
      <c r="DG283" s="40"/>
      <c r="DH283" s="40"/>
      <c r="DI283" s="40"/>
      <c r="DJ283" s="40"/>
      <c r="DK283" s="40"/>
      <c r="DL283" s="40"/>
      <c r="DM283" s="40"/>
      <c r="DN283" s="40"/>
      <c r="DO283" s="40"/>
      <c r="DP283" s="40"/>
      <c r="DQ283" s="40"/>
      <c r="DR283" s="40"/>
      <c r="DS283" s="40"/>
      <c r="DT283" s="40"/>
      <c r="DU283" s="40"/>
      <c r="DV283" s="40"/>
      <c r="DW283" s="40"/>
      <c r="DX283" s="40"/>
      <c r="DY283" s="40"/>
      <c r="DZ283" s="40"/>
      <c r="EA283" s="40"/>
      <c r="EB283" s="40"/>
      <c r="EC283" s="40"/>
      <c r="ED283" s="40"/>
      <c r="EE283" s="40"/>
      <c r="EF283" s="40"/>
      <c r="EG283" s="40"/>
      <c r="EH283" s="40"/>
      <c r="EI283" s="40"/>
    </row>
    <row r="284" spans="1:139" s="181" customFormat="1" ht="63.75" x14ac:dyDescent="0.25">
      <c r="A284" s="33">
        <v>59</v>
      </c>
      <c r="B284" s="33" t="s">
        <v>653</v>
      </c>
      <c r="C284" s="33" t="s">
        <v>654</v>
      </c>
      <c r="D284" s="33" t="s">
        <v>1176</v>
      </c>
      <c r="E284" s="33" t="s">
        <v>1207</v>
      </c>
      <c r="F284" s="33" t="s">
        <v>1221</v>
      </c>
      <c r="G284" s="34">
        <v>13601</v>
      </c>
      <c r="H284" s="34">
        <v>13686</v>
      </c>
      <c r="I284" s="33"/>
      <c r="J284" s="5"/>
      <c r="K284" s="5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8"/>
      <c r="Y284" s="33" t="s">
        <v>708</v>
      </c>
      <c r="Z284" s="33" t="s">
        <v>1222</v>
      </c>
      <c r="AA284" s="33" t="s">
        <v>1223</v>
      </c>
      <c r="AB284" s="5">
        <v>45376</v>
      </c>
      <c r="AC284" s="34">
        <v>13741</v>
      </c>
      <c r="AD284" s="5">
        <v>45377</v>
      </c>
      <c r="AE284" s="5">
        <v>45742</v>
      </c>
      <c r="AF284" s="33" t="s">
        <v>209</v>
      </c>
      <c r="AG284" s="33" t="s">
        <v>1179</v>
      </c>
      <c r="AH284" s="33" t="s">
        <v>1226</v>
      </c>
      <c r="AI284" s="8">
        <v>1155290.96</v>
      </c>
      <c r="AJ284" s="8">
        <v>2606</v>
      </c>
      <c r="AK284" s="8">
        <f>AI284+AJ284</f>
        <v>1157896.96</v>
      </c>
      <c r="AL284" s="33"/>
      <c r="AM284" s="33"/>
      <c r="AN284" s="5"/>
      <c r="AO284" s="33"/>
      <c r="AP284" s="33"/>
      <c r="AQ284" s="5"/>
      <c r="AR284" s="5"/>
      <c r="AS284" s="33"/>
      <c r="AT284" s="33"/>
      <c r="AU284" s="29"/>
      <c r="AV284" s="33"/>
      <c r="AW284" s="8"/>
      <c r="AX284" s="8"/>
      <c r="AY284" s="33"/>
      <c r="AZ284" s="33"/>
      <c r="BA284" s="8"/>
      <c r="BB284" s="8"/>
      <c r="BC284" s="5"/>
      <c r="BD284" s="33"/>
      <c r="BE284" s="8"/>
      <c r="BF284" s="8"/>
      <c r="BG284" s="33"/>
      <c r="BH284" s="8"/>
      <c r="BI284" s="197">
        <f>AK284+AW284-AX284</f>
        <v>1157896.96</v>
      </c>
      <c r="BJ284" s="8"/>
      <c r="BK284" s="8"/>
      <c r="BL284" s="179">
        <f t="shared" si="38"/>
        <v>0</v>
      </c>
      <c r="BM284" s="3"/>
      <c r="BN284" s="3"/>
      <c r="BO284" s="18"/>
      <c r="BP284" s="18"/>
      <c r="BQ284" s="3"/>
      <c r="BR284" s="3"/>
      <c r="BS284" s="18" t="s">
        <v>1227</v>
      </c>
      <c r="BT284" s="33"/>
      <c r="BU284" s="33"/>
      <c r="BV284" s="33"/>
      <c r="BW284" s="18"/>
      <c r="BX284" s="18"/>
      <c r="BY284" s="3"/>
      <c r="BZ284" s="185" t="s">
        <v>1228</v>
      </c>
      <c r="CA284" s="206">
        <v>13746</v>
      </c>
      <c r="CB284" s="185" t="s">
        <v>1219</v>
      </c>
      <c r="CC284" s="185" t="s">
        <v>1229</v>
      </c>
      <c r="CD284" s="185" t="s">
        <v>1218</v>
      </c>
      <c r="CE284" s="185" t="s">
        <v>1220</v>
      </c>
      <c r="CF284" s="40"/>
      <c r="CG284" s="40"/>
      <c r="CH284" s="40"/>
      <c r="CI284" s="40"/>
      <c r="CJ284" s="40"/>
      <c r="CK284" s="40"/>
      <c r="CL284" s="40"/>
      <c r="CM284" s="40"/>
      <c r="CN284" s="40"/>
      <c r="CO284" s="40"/>
      <c r="CP284" s="40"/>
      <c r="CQ284" s="40"/>
      <c r="CR284" s="40"/>
      <c r="CS284" s="40"/>
      <c r="CT284" s="40"/>
      <c r="CU284" s="40"/>
      <c r="CV284" s="40"/>
      <c r="CW284" s="40"/>
      <c r="CX284" s="40"/>
      <c r="CY284" s="40"/>
      <c r="CZ284" s="40"/>
      <c r="DA284" s="40"/>
      <c r="DB284" s="40"/>
      <c r="DC284" s="40"/>
      <c r="DD284" s="40"/>
      <c r="DE284" s="40"/>
      <c r="DF284" s="40"/>
      <c r="DG284" s="40"/>
      <c r="DH284" s="40"/>
      <c r="DI284" s="40"/>
      <c r="DJ284" s="40"/>
      <c r="DK284" s="40"/>
      <c r="DL284" s="40"/>
      <c r="DM284" s="40"/>
      <c r="DN284" s="40"/>
      <c r="DO284" s="40"/>
      <c r="DP284" s="40"/>
      <c r="DQ284" s="40"/>
      <c r="DR284" s="40"/>
      <c r="DS284" s="40"/>
      <c r="DT284" s="40"/>
      <c r="DU284" s="40"/>
      <c r="DV284" s="40"/>
      <c r="DW284" s="40"/>
      <c r="DX284" s="40"/>
      <c r="DY284" s="40"/>
      <c r="DZ284" s="40"/>
      <c r="EA284" s="40"/>
      <c r="EB284" s="40"/>
      <c r="EC284" s="40"/>
      <c r="ED284" s="40"/>
      <c r="EE284" s="40"/>
      <c r="EF284" s="40"/>
      <c r="EG284" s="40"/>
      <c r="EH284" s="40"/>
      <c r="EI284" s="40"/>
    </row>
    <row r="285" spans="1:139" s="181" customFormat="1" ht="25.5" x14ac:dyDescent="0.25">
      <c r="A285" s="33"/>
      <c r="B285" s="33" t="s">
        <v>1275</v>
      </c>
      <c r="C285" s="272" t="s">
        <v>1277</v>
      </c>
      <c r="D285" s="33" t="s">
        <v>1176</v>
      </c>
      <c r="E285" s="33" t="s">
        <v>1207</v>
      </c>
      <c r="F285" s="33" t="s">
        <v>1276</v>
      </c>
      <c r="G285" s="34">
        <v>13717</v>
      </c>
      <c r="H285" s="34">
        <v>13761</v>
      </c>
      <c r="I285" s="33"/>
      <c r="J285" s="5"/>
      <c r="K285" s="5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8"/>
      <c r="Y285" s="33" t="s">
        <v>1278</v>
      </c>
      <c r="Z285" s="33" t="s">
        <v>1279</v>
      </c>
      <c r="AA285" s="33" t="s">
        <v>1280</v>
      </c>
      <c r="AB285" s="5">
        <v>45454</v>
      </c>
      <c r="AC285" s="34">
        <v>13795</v>
      </c>
      <c r="AD285" s="5">
        <v>45454</v>
      </c>
      <c r="AE285" s="5">
        <v>46184</v>
      </c>
      <c r="AF285" s="33" t="s">
        <v>1281</v>
      </c>
      <c r="AG285" s="33" t="s">
        <v>1210</v>
      </c>
      <c r="AH285" s="33" t="s">
        <v>1282</v>
      </c>
      <c r="AI285" s="8">
        <v>24990000</v>
      </c>
      <c r="AJ285" s="8">
        <v>3739505.28</v>
      </c>
      <c r="AK285" s="8">
        <f>AI285+AJ285</f>
        <v>28729505.280000001</v>
      </c>
      <c r="AL285" s="33"/>
      <c r="AM285" s="33"/>
      <c r="AN285" s="5"/>
      <c r="AO285" s="33"/>
      <c r="AP285" s="33"/>
      <c r="AQ285" s="5"/>
      <c r="AR285" s="5"/>
      <c r="AS285" s="33"/>
      <c r="AT285" s="33"/>
      <c r="AU285" s="29"/>
      <c r="AV285" s="33"/>
      <c r="AW285" s="8"/>
      <c r="AX285" s="8"/>
      <c r="AY285" s="33"/>
      <c r="AZ285" s="33"/>
      <c r="BA285" s="8"/>
      <c r="BB285" s="8"/>
      <c r="BC285" s="5"/>
      <c r="BD285" s="33"/>
      <c r="BE285" s="8"/>
      <c r="BF285" s="8"/>
      <c r="BG285" s="33"/>
      <c r="BH285" s="8"/>
      <c r="BI285" s="197">
        <f>AK285+AW285-AX285</f>
        <v>28729505.280000001</v>
      </c>
      <c r="BJ285" s="8"/>
      <c r="BK285" s="8">
        <v>2980335.1</v>
      </c>
      <c r="BL285" s="179">
        <f t="shared" si="38"/>
        <v>2980335.1</v>
      </c>
      <c r="BM285" s="18"/>
      <c r="BN285" s="18"/>
      <c r="BO285" s="201">
        <v>45461</v>
      </c>
      <c r="BP285" s="201">
        <v>46009</v>
      </c>
      <c r="BQ285" s="18"/>
      <c r="BR285" s="3"/>
      <c r="BS285" s="18">
        <v>45461</v>
      </c>
      <c r="BT285" s="33"/>
      <c r="BU285" s="33"/>
      <c r="BV285" s="33"/>
      <c r="BW285" s="18"/>
      <c r="BX285" s="18"/>
      <c r="BY285" s="3"/>
      <c r="BZ285" s="3" t="s">
        <v>1283</v>
      </c>
      <c r="CA285" s="196" t="s">
        <v>1284</v>
      </c>
      <c r="CB285" s="3" t="s">
        <v>1238</v>
      </c>
      <c r="CC285" s="3" t="s">
        <v>1239</v>
      </c>
      <c r="CD285" s="3" t="s">
        <v>1285</v>
      </c>
      <c r="CE285" s="3" t="s">
        <v>1286</v>
      </c>
      <c r="CF285" s="40"/>
      <c r="CG285" s="40"/>
      <c r="CH285" s="40"/>
      <c r="CI285" s="40"/>
      <c r="CJ285" s="40"/>
      <c r="CK285" s="40"/>
      <c r="CL285" s="40"/>
      <c r="CM285" s="40"/>
      <c r="CN285" s="40"/>
      <c r="CO285" s="40"/>
      <c r="CP285" s="40"/>
      <c r="CQ285" s="40"/>
      <c r="CR285" s="40"/>
      <c r="CS285" s="40"/>
      <c r="CT285" s="40"/>
      <c r="CU285" s="40"/>
      <c r="CV285" s="40"/>
      <c r="CW285" s="40"/>
      <c r="CX285" s="40"/>
      <c r="CY285" s="40"/>
      <c r="CZ285" s="40"/>
      <c r="DA285" s="40"/>
      <c r="DB285" s="40"/>
      <c r="DC285" s="40"/>
      <c r="DD285" s="40"/>
      <c r="DE285" s="40"/>
      <c r="DF285" s="40"/>
      <c r="DG285" s="40"/>
      <c r="DH285" s="40"/>
      <c r="DI285" s="40"/>
      <c r="DJ285" s="40"/>
      <c r="DK285" s="40"/>
      <c r="DL285" s="40"/>
      <c r="DM285" s="40"/>
      <c r="DN285" s="40"/>
      <c r="DO285" s="40"/>
      <c r="DP285" s="40"/>
      <c r="DQ285" s="40"/>
      <c r="DR285" s="40"/>
      <c r="DS285" s="40"/>
      <c r="DT285" s="40"/>
      <c r="DU285" s="40"/>
      <c r="DV285" s="40"/>
      <c r="DW285" s="40"/>
      <c r="DX285" s="40"/>
      <c r="DY285" s="40"/>
      <c r="DZ285" s="40"/>
      <c r="EA285" s="40"/>
      <c r="EB285" s="40"/>
      <c r="EC285" s="40"/>
      <c r="ED285" s="40"/>
      <c r="EE285" s="40"/>
      <c r="EF285" s="40"/>
      <c r="EG285" s="40"/>
      <c r="EH285" s="40"/>
      <c r="EI285" s="40"/>
    </row>
    <row r="286" spans="1:139" s="181" customFormat="1" x14ac:dyDescent="0.25">
      <c r="A286" s="260"/>
      <c r="B286" s="260" t="s">
        <v>1287</v>
      </c>
      <c r="C286" s="273" t="s">
        <v>1288</v>
      </c>
      <c r="D286" s="260" t="s">
        <v>1176</v>
      </c>
      <c r="E286" s="260" t="s">
        <v>1207</v>
      </c>
      <c r="F286" s="260" t="s">
        <v>1289</v>
      </c>
      <c r="G286" s="265">
        <v>13661</v>
      </c>
      <c r="H286" s="265">
        <v>13716</v>
      </c>
      <c r="I286" s="260"/>
      <c r="J286" s="263"/>
      <c r="K286" s="263"/>
      <c r="L286" s="260"/>
      <c r="M286" s="260"/>
      <c r="N286" s="260"/>
      <c r="O286" s="260"/>
      <c r="P286" s="260"/>
      <c r="Q286" s="260"/>
      <c r="R286" s="260"/>
      <c r="S286" s="260"/>
      <c r="T286" s="260"/>
      <c r="U286" s="260"/>
      <c r="V286" s="260"/>
      <c r="W286" s="260"/>
      <c r="X286" s="264"/>
      <c r="Y286" s="260" t="s">
        <v>1290</v>
      </c>
      <c r="Z286" s="260" t="s">
        <v>706</v>
      </c>
      <c r="AA286" s="260" t="s">
        <v>756</v>
      </c>
      <c r="AB286" s="263">
        <v>45463</v>
      </c>
      <c r="AC286" s="265">
        <v>13802</v>
      </c>
      <c r="AD286" s="263">
        <v>45467</v>
      </c>
      <c r="AE286" s="263">
        <v>45832</v>
      </c>
      <c r="AF286" s="260" t="s">
        <v>1291</v>
      </c>
      <c r="AG286" s="260" t="s">
        <v>210</v>
      </c>
      <c r="AH286" s="260" t="s">
        <v>1292</v>
      </c>
      <c r="AI286" s="264">
        <v>872179.19</v>
      </c>
      <c r="AJ286" s="264">
        <v>2005</v>
      </c>
      <c r="AK286" s="264">
        <f>AI286+AJ286</f>
        <v>874184.19</v>
      </c>
      <c r="AL286" s="33"/>
      <c r="AM286" s="33"/>
      <c r="AN286" s="5"/>
      <c r="AO286" s="33"/>
      <c r="AP286" s="33"/>
      <c r="AQ286" s="5"/>
      <c r="AR286" s="5"/>
      <c r="AS286" s="33"/>
      <c r="AT286" s="33"/>
      <c r="AU286" s="29"/>
      <c r="AV286" s="33"/>
      <c r="AW286" s="8"/>
      <c r="AX286" s="8"/>
      <c r="AY286" s="33"/>
      <c r="AZ286" s="33"/>
      <c r="BA286" s="8"/>
      <c r="BB286" s="8"/>
      <c r="BC286" s="5"/>
      <c r="BD286" s="33"/>
      <c r="BE286" s="8"/>
      <c r="BF286" s="8"/>
      <c r="BG286" s="33"/>
      <c r="BH286" s="8"/>
      <c r="BI286" s="178">
        <v>0</v>
      </c>
      <c r="BJ286" s="204"/>
      <c r="BK286" s="204"/>
      <c r="BL286" s="179">
        <f t="shared" si="38"/>
        <v>0</v>
      </c>
      <c r="BM286" s="27"/>
      <c r="BN286" s="18"/>
      <c r="BO286" s="201">
        <v>45478</v>
      </c>
      <c r="BP286" s="201">
        <v>45568</v>
      </c>
      <c r="BQ286" s="18"/>
      <c r="BR286" s="194"/>
      <c r="BS286" s="27">
        <v>45478</v>
      </c>
      <c r="BT286" s="260"/>
      <c r="BU286" s="260"/>
      <c r="BV286" s="260"/>
      <c r="BW286" s="18"/>
      <c r="BX286" s="18"/>
      <c r="BY286" s="3"/>
      <c r="BZ286" s="194" t="s">
        <v>1297</v>
      </c>
      <c r="CA286" s="198">
        <v>13805</v>
      </c>
      <c r="CB286" s="194" t="s">
        <v>1251</v>
      </c>
      <c r="CC286" s="194">
        <v>714497</v>
      </c>
      <c r="CD286" s="194" t="s">
        <v>1298</v>
      </c>
      <c r="CE286" s="194" t="s">
        <v>1299</v>
      </c>
      <c r="CF286" s="40"/>
      <c r="CG286" s="40"/>
      <c r="CH286" s="40"/>
      <c r="CI286" s="40"/>
      <c r="CJ286" s="40"/>
      <c r="CK286" s="40"/>
      <c r="CL286" s="40"/>
      <c r="CM286" s="40"/>
      <c r="CN286" s="40"/>
      <c r="CO286" s="40"/>
      <c r="CP286" s="40"/>
      <c r="CQ286" s="40"/>
      <c r="CR286" s="40"/>
      <c r="CS286" s="40"/>
      <c r="CT286" s="40"/>
      <c r="CU286" s="40"/>
      <c r="CV286" s="40"/>
      <c r="CW286" s="40"/>
      <c r="CX286" s="40"/>
      <c r="CY286" s="40"/>
      <c r="CZ286" s="40"/>
      <c r="DA286" s="40"/>
      <c r="DB286" s="40"/>
      <c r="DC286" s="40"/>
      <c r="DD286" s="40"/>
      <c r="DE286" s="40"/>
      <c r="DF286" s="40"/>
      <c r="DG286" s="40"/>
      <c r="DH286" s="40"/>
      <c r="DI286" s="40"/>
      <c r="DJ286" s="40"/>
      <c r="DK286" s="40"/>
      <c r="DL286" s="40"/>
      <c r="DM286" s="40"/>
      <c r="DN286" s="40"/>
      <c r="DO286" s="40"/>
      <c r="DP286" s="40"/>
      <c r="DQ286" s="40"/>
      <c r="DR286" s="40"/>
      <c r="DS286" s="40"/>
      <c r="DT286" s="40"/>
      <c r="DU286" s="40"/>
      <c r="DV286" s="40"/>
      <c r="DW286" s="40"/>
      <c r="DX286" s="40"/>
      <c r="DY286" s="40"/>
      <c r="DZ286" s="40"/>
      <c r="EA286" s="40"/>
      <c r="EB286" s="40"/>
      <c r="EC286" s="40"/>
      <c r="ED286" s="40"/>
      <c r="EE286" s="40"/>
      <c r="EF286" s="40"/>
      <c r="EG286" s="40"/>
      <c r="EH286" s="40"/>
      <c r="EI286" s="40"/>
    </row>
    <row r="287" spans="1:139" s="181" customFormat="1" ht="25.5" x14ac:dyDescent="0.25">
      <c r="A287" s="260"/>
      <c r="B287" s="260"/>
      <c r="C287" s="260"/>
      <c r="D287" s="260"/>
      <c r="E287" s="260"/>
      <c r="F287" s="260"/>
      <c r="G287" s="260"/>
      <c r="H287" s="260"/>
      <c r="I287" s="260"/>
      <c r="J287" s="260"/>
      <c r="K287" s="260"/>
      <c r="L287" s="260"/>
      <c r="M287" s="260"/>
      <c r="N287" s="260"/>
      <c r="O287" s="260"/>
      <c r="P287" s="260"/>
      <c r="Q287" s="260"/>
      <c r="R287" s="260"/>
      <c r="S287" s="260"/>
      <c r="T287" s="260"/>
      <c r="U287" s="260"/>
      <c r="V287" s="260"/>
      <c r="W287" s="260"/>
      <c r="X287" s="264"/>
      <c r="Y287" s="260"/>
      <c r="Z287" s="260"/>
      <c r="AA287" s="260"/>
      <c r="AB287" s="263"/>
      <c r="AC287" s="260"/>
      <c r="AD287" s="263"/>
      <c r="AE287" s="263"/>
      <c r="AF287" s="260"/>
      <c r="AG287" s="260"/>
      <c r="AH287" s="260"/>
      <c r="AI287" s="264"/>
      <c r="AJ287" s="264"/>
      <c r="AK287" s="264"/>
      <c r="AL287" s="33" t="s">
        <v>1293</v>
      </c>
      <c r="AM287" s="33" t="s">
        <v>1294</v>
      </c>
      <c r="AN287" s="5">
        <v>45568</v>
      </c>
      <c r="AO287" s="34">
        <v>13876</v>
      </c>
      <c r="AP287" s="33" t="s">
        <v>1181</v>
      </c>
      <c r="AQ287" s="5"/>
      <c r="AR287" s="5"/>
      <c r="AS287" s="5"/>
      <c r="AT287" s="5"/>
      <c r="AU287" s="29"/>
      <c r="AV287" s="33"/>
      <c r="AW287" s="8"/>
      <c r="AX287" s="8"/>
      <c r="AY287" s="33"/>
      <c r="AZ287" s="33"/>
      <c r="BA287" s="8"/>
      <c r="BB287" s="8"/>
      <c r="BC287" s="5"/>
      <c r="BD287" s="33"/>
      <c r="BE287" s="8"/>
      <c r="BF287" s="8"/>
      <c r="BG287" s="33"/>
      <c r="BH287" s="8"/>
      <c r="BI287" s="178">
        <f t="shared" ref="BI287:BI288" si="40">$AK$286+AW287-AX287</f>
        <v>874184.19</v>
      </c>
      <c r="BJ287" s="204"/>
      <c r="BK287" s="204"/>
      <c r="BL287" s="179">
        <f t="shared" si="38"/>
        <v>0</v>
      </c>
      <c r="BM287" s="27"/>
      <c r="BN287" s="18"/>
      <c r="BO287" s="201">
        <v>45569</v>
      </c>
      <c r="BP287" s="201">
        <v>45658</v>
      </c>
      <c r="BQ287" s="18"/>
      <c r="BR287" s="194"/>
      <c r="BS287" s="27"/>
      <c r="BT287" s="260"/>
      <c r="BU287" s="260"/>
      <c r="BV287" s="260"/>
      <c r="BW287" s="18"/>
      <c r="BX287" s="18"/>
      <c r="BY287" s="3"/>
      <c r="BZ287" s="194"/>
      <c r="CA287" s="198"/>
      <c r="CB287" s="194"/>
      <c r="CC287" s="194"/>
      <c r="CD287" s="194"/>
      <c r="CE287" s="194"/>
      <c r="CF287" s="40"/>
      <c r="CG287" s="40"/>
      <c r="CH287" s="40"/>
      <c r="CI287" s="40"/>
      <c r="CJ287" s="40"/>
      <c r="CK287" s="40"/>
      <c r="CL287" s="40"/>
      <c r="CM287" s="40"/>
      <c r="CN287" s="40"/>
      <c r="CO287" s="40"/>
      <c r="CP287" s="40"/>
      <c r="CQ287" s="40"/>
      <c r="CR287" s="40"/>
      <c r="CS287" s="40"/>
      <c r="CT287" s="40"/>
      <c r="CU287" s="40"/>
      <c r="CV287" s="40"/>
      <c r="CW287" s="40"/>
      <c r="CX287" s="40"/>
      <c r="CY287" s="40"/>
      <c r="CZ287" s="40"/>
      <c r="DA287" s="40"/>
      <c r="DB287" s="40"/>
      <c r="DC287" s="40"/>
      <c r="DD287" s="40"/>
      <c r="DE287" s="40"/>
      <c r="DF287" s="40"/>
      <c r="DG287" s="40"/>
      <c r="DH287" s="40"/>
      <c r="DI287" s="40"/>
      <c r="DJ287" s="40"/>
      <c r="DK287" s="40"/>
      <c r="DL287" s="40"/>
      <c r="DM287" s="40"/>
      <c r="DN287" s="40"/>
      <c r="DO287" s="40"/>
      <c r="DP287" s="40"/>
      <c r="DQ287" s="40"/>
      <c r="DR287" s="40"/>
      <c r="DS287" s="40"/>
      <c r="DT287" s="40"/>
      <c r="DU287" s="40"/>
      <c r="DV287" s="40"/>
      <c r="DW287" s="40"/>
      <c r="DX287" s="40"/>
      <c r="DY287" s="40"/>
      <c r="DZ287" s="40"/>
      <c r="EA287" s="40"/>
      <c r="EB287" s="40"/>
      <c r="EC287" s="40"/>
      <c r="ED287" s="40"/>
      <c r="EE287" s="40"/>
      <c r="EF287" s="40"/>
      <c r="EG287" s="40"/>
      <c r="EH287" s="40"/>
      <c r="EI287" s="40"/>
    </row>
    <row r="288" spans="1:139" s="181" customFormat="1" ht="25.5" x14ac:dyDescent="0.25">
      <c r="A288" s="260"/>
      <c r="B288" s="260"/>
      <c r="C288" s="260"/>
      <c r="D288" s="260"/>
      <c r="E288" s="260"/>
      <c r="F288" s="260"/>
      <c r="G288" s="260"/>
      <c r="H288" s="260"/>
      <c r="I288" s="260"/>
      <c r="J288" s="260"/>
      <c r="K288" s="260"/>
      <c r="L288" s="260"/>
      <c r="M288" s="260"/>
      <c r="N288" s="260"/>
      <c r="O288" s="260"/>
      <c r="P288" s="260"/>
      <c r="Q288" s="260"/>
      <c r="R288" s="260"/>
      <c r="S288" s="260"/>
      <c r="T288" s="260"/>
      <c r="U288" s="260"/>
      <c r="V288" s="260"/>
      <c r="W288" s="260"/>
      <c r="X288" s="264"/>
      <c r="Y288" s="260"/>
      <c r="Z288" s="260"/>
      <c r="AA288" s="260"/>
      <c r="AB288" s="263"/>
      <c r="AC288" s="260"/>
      <c r="AD288" s="263"/>
      <c r="AE288" s="263"/>
      <c r="AF288" s="260"/>
      <c r="AG288" s="260"/>
      <c r="AH288" s="260"/>
      <c r="AI288" s="264"/>
      <c r="AJ288" s="264"/>
      <c r="AK288" s="264"/>
      <c r="AL288" s="33" t="s">
        <v>1295</v>
      </c>
      <c r="AM288" s="33" t="s">
        <v>1296</v>
      </c>
      <c r="AN288" s="5">
        <v>45646</v>
      </c>
      <c r="AO288" s="34">
        <v>13931</v>
      </c>
      <c r="AP288" s="33" t="s">
        <v>1181</v>
      </c>
      <c r="AQ288" s="5"/>
      <c r="AR288" s="5"/>
      <c r="AS288" s="5"/>
      <c r="AT288" s="5"/>
      <c r="AU288" s="29"/>
      <c r="AV288" s="33"/>
      <c r="AW288" s="8"/>
      <c r="AX288" s="8"/>
      <c r="AY288" s="33"/>
      <c r="AZ288" s="33"/>
      <c r="BA288" s="8"/>
      <c r="BB288" s="8"/>
      <c r="BC288" s="5"/>
      <c r="BD288" s="33"/>
      <c r="BE288" s="8"/>
      <c r="BF288" s="8"/>
      <c r="BG288" s="33"/>
      <c r="BH288" s="8"/>
      <c r="BI288" s="178">
        <f t="shared" si="40"/>
        <v>874184.19</v>
      </c>
      <c r="BJ288" s="204"/>
      <c r="BK288" s="204"/>
      <c r="BL288" s="179">
        <f t="shared" si="38"/>
        <v>0</v>
      </c>
      <c r="BM288" s="27"/>
      <c r="BN288" s="18"/>
      <c r="BO288" s="201">
        <v>45659</v>
      </c>
      <c r="BP288" s="201">
        <v>45748</v>
      </c>
      <c r="BQ288" s="18"/>
      <c r="BR288" s="194"/>
      <c r="BS288" s="27"/>
      <c r="BT288" s="260"/>
      <c r="BU288" s="260"/>
      <c r="BV288" s="260"/>
      <c r="BW288" s="18"/>
      <c r="BX288" s="18"/>
      <c r="BY288" s="3"/>
      <c r="BZ288" s="194"/>
      <c r="CA288" s="198"/>
      <c r="CB288" s="194"/>
      <c r="CC288" s="194"/>
      <c r="CD288" s="194"/>
      <c r="CE288" s="194"/>
      <c r="CF288" s="40"/>
      <c r="CG288" s="40"/>
      <c r="CH288" s="40"/>
      <c r="CI288" s="40"/>
      <c r="CJ288" s="40"/>
      <c r="CK288" s="40"/>
      <c r="CL288" s="40"/>
      <c r="CM288" s="40"/>
      <c r="CN288" s="40"/>
      <c r="CO288" s="40"/>
      <c r="CP288" s="40"/>
      <c r="CQ288" s="40"/>
      <c r="CR288" s="40"/>
      <c r="CS288" s="40"/>
      <c r="CT288" s="40"/>
      <c r="CU288" s="40"/>
      <c r="CV288" s="40"/>
      <c r="CW288" s="40"/>
      <c r="CX288" s="40"/>
      <c r="CY288" s="40"/>
      <c r="CZ288" s="40"/>
      <c r="DA288" s="40"/>
      <c r="DB288" s="40"/>
      <c r="DC288" s="40"/>
      <c r="DD288" s="40"/>
      <c r="DE288" s="40"/>
      <c r="DF288" s="40"/>
      <c r="DG288" s="40"/>
      <c r="DH288" s="40"/>
      <c r="DI288" s="40"/>
      <c r="DJ288" s="40"/>
      <c r="DK288" s="40"/>
      <c r="DL288" s="40"/>
      <c r="DM288" s="40"/>
      <c r="DN288" s="40"/>
      <c r="DO288" s="40"/>
      <c r="DP288" s="40"/>
      <c r="DQ288" s="40"/>
      <c r="DR288" s="40"/>
      <c r="DS288" s="40"/>
      <c r="DT288" s="40"/>
      <c r="DU288" s="40"/>
      <c r="DV288" s="40"/>
      <c r="DW288" s="40"/>
      <c r="DX288" s="40"/>
      <c r="DY288" s="40"/>
      <c r="DZ288" s="40"/>
      <c r="EA288" s="40"/>
      <c r="EB288" s="40"/>
      <c r="EC288" s="40"/>
      <c r="ED288" s="40"/>
      <c r="EE288" s="40"/>
      <c r="EF288" s="40"/>
      <c r="EG288" s="40"/>
      <c r="EH288" s="40"/>
      <c r="EI288" s="40"/>
    </row>
    <row r="289" spans="1:139" s="181" customFormat="1" x14ac:dyDescent="0.25">
      <c r="A289" s="260"/>
      <c r="B289" s="260" t="s">
        <v>1300</v>
      </c>
      <c r="C289" s="273" t="s">
        <v>1301</v>
      </c>
      <c r="D289" s="260" t="s">
        <v>1176</v>
      </c>
      <c r="E289" s="260" t="s">
        <v>1207</v>
      </c>
      <c r="F289" s="260" t="s">
        <v>1302</v>
      </c>
      <c r="G289" s="265">
        <v>13677</v>
      </c>
      <c r="H289" s="265">
        <v>13739</v>
      </c>
      <c r="I289" s="260"/>
      <c r="J289" s="263"/>
      <c r="K289" s="263"/>
      <c r="L289" s="260"/>
      <c r="M289" s="260"/>
      <c r="N289" s="260"/>
      <c r="O289" s="260"/>
      <c r="P289" s="260"/>
      <c r="Q289" s="260"/>
      <c r="R289" s="260"/>
      <c r="S289" s="260"/>
      <c r="T289" s="260"/>
      <c r="U289" s="260"/>
      <c r="V289" s="260"/>
      <c r="W289" s="260"/>
      <c r="X289" s="264"/>
      <c r="Y289" s="260" t="s">
        <v>1303</v>
      </c>
      <c r="Z289" s="260" t="s">
        <v>542</v>
      </c>
      <c r="AA289" s="260" t="s">
        <v>1304</v>
      </c>
      <c r="AB289" s="263">
        <v>45464</v>
      </c>
      <c r="AC289" s="265">
        <v>13802</v>
      </c>
      <c r="AD289" s="263">
        <v>45464</v>
      </c>
      <c r="AE289" s="263">
        <v>45829</v>
      </c>
      <c r="AF289" s="260" t="s">
        <v>1291</v>
      </c>
      <c r="AG289" s="260" t="s">
        <v>1305</v>
      </c>
      <c r="AH289" s="260" t="s">
        <v>1306</v>
      </c>
      <c r="AI289" s="264">
        <v>2993300</v>
      </c>
      <c r="AJ289" s="264">
        <v>6700</v>
      </c>
      <c r="AK289" s="264">
        <f>AI289+AJ289</f>
        <v>3000000</v>
      </c>
      <c r="AL289" s="33"/>
      <c r="AM289" s="33"/>
      <c r="AN289" s="5"/>
      <c r="AO289" s="33"/>
      <c r="AP289" s="33"/>
      <c r="AQ289" s="5"/>
      <c r="AR289" s="5"/>
      <c r="AS289" s="33"/>
      <c r="AT289" s="33"/>
      <c r="AU289" s="29"/>
      <c r="AV289" s="33"/>
      <c r="AW289" s="8"/>
      <c r="AX289" s="8"/>
      <c r="AY289" s="33"/>
      <c r="AZ289" s="33"/>
      <c r="BA289" s="8"/>
      <c r="BB289" s="8"/>
      <c r="BC289" s="5"/>
      <c r="BD289" s="33"/>
      <c r="BE289" s="8"/>
      <c r="BF289" s="8"/>
      <c r="BG289" s="33"/>
      <c r="BH289" s="8"/>
      <c r="BI289" s="178">
        <v>0</v>
      </c>
      <c r="BJ289" s="204"/>
      <c r="BK289" s="204">
        <v>669401.87</v>
      </c>
      <c r="BL289" s="179">
        <f t="shared" si="38"/>
        <v>669401.87</v>
      </c>
      <c r="BM289" s="27"/>
      <c r="BN289" s="18"/>
      <c r="BO289" s="201">
        <v>45474</v>
      </c>
      <c r="BP289" s="201">
        <v>45597</v>
      </c>
      <c r="BQ289" s="18"/>
      <c r="BR289" s="194"/>
      <c r="BS289" s="27">
        <v>45474</v>
      </c>
      <c r="BT289" s="260"/>
      <c r="BU289" s="260"/>
      <c r="BV289" s="260"/>
      <c r="BW289" s="18"/>
      <c r="BX289" s="18"/>
      <c r="BY289" s="3"/>
      <c r="BZ289" s="194" t="s">
        <v>1308</v>
      </c>
      <c r="CA289" s="198" t="s">
        <v>1309</v>
      </c>
      <c r="CB289" s="194" t="s">
        <v>1238</v>
      </c>
      <c r="CC289" s="194">
        <v>714834</v>
      </c>
      <c r="CD289" s="194" t="s">
        <v>1310</v>
      </c>
      <c r="CE289" s="194" t="s">
        <v>1311</v>
      </c>
      <c r="CF289" s="40"/>
      <c r="CG289" s="40"/>
      <c r="CH289" s="40"/>
      <c r="CI289" s="40"/>
      <c r="CJ289" s="40"/>
      <c r="CK289" s="40"/>
      <c r="CL289" s="40"/>
      <c r="CM289" s="40"/>
      <c r="CN289" s="40"/>
      <c r="CO289" s="40"/>
      <c r="CP289" s="40"/>
      <c r="CQ289" s="40"/>
      <c r="CR289" s="40"/>
      <c r="CS289" s="40"/>
      <c r="CT289" s="40"/>
      <c r="CU289" s="40"/>
      <c r="CV289" s="40"/>
      <c r="CW289" s="40"/>
      <c r="CX289" s="40"/>
      <c r="CY289" s="40"/>
      <c r="CZ289" s="40"/>
      <c r="DA289" s="40"/>
      <c r="DB289" s="40"/>
      <c r="DC289" s="40"/>
      <c r="DD289" s="40"/>
      <c r="DE289" s="40"/>
      <c r="DF289" s="40"/>
      <c r="DG289" s="40"/>
      <c r="DH289" s="40"/>
      <c r="DI289" s="40"/>
      <c r="DJ289" s="40"/>
      <c r="DK289" s="40"/>
      <c r="DL289" s="40"/>
      <c r="DM289" s="40"/>
      <c r="DN289" s="40"/>
      <c r="DO289" s="40"/>
      <c r="DP289" s="40"/>
      <c r="DQ289" s="40"/>
      <c r="DR289" s="40"/>
      <c r="DS289" s="40"/>
      <c r="DT289" s="40"/>
      <c r="DU289" s="40"/>
      <c r="DV289" s="40"/>
      <c r="DW289" s="40"/>
      <c r="DX289" s="40"/>
      <c r="DY289" s="40"/>
      <c r="DZ289" s="40"/>
      <c r="EA289" s="40"/>
      <c r="EB289" s="40"/>
      <c r="EC289" s="40"/>
      <c r="ED289" s="40"/>
      <c r="EE289" s="40"/>
      <c r="EF289" s="40"/>
      <c r="EG289" s="40"/>
      <c r="EH289" s="40"/>
      <c r="EI289" s="40"/>
    </row>
    <row r="290" spans="1:139" s="181" customFormat="1" ht="25.5" x14ac:dyDescent="0.25">
      <c r="A290" s="260"/>
      <c r="B290" s="260"/>
      <c r="C290" s="260"/>
      <c r="D290" s="260"/>
      <c r="E290" s="260"/>
      <c r="F290" s="260"/>
      <c r="G290" s="260"/>
      <c r="H290" s="260"/>
      <c r="I290" s="260"/>
      <c r="J290" s="260"/>
      <c r="K290" s="260"/>
      <c r="L290" s="260"/>
      <c r="M290" s="260"/>
      <c r="N290" s="260"/>
      <c r="O290" s="260"/>
      <c r="P290" s="260"/>
      <c r="Q290" s="260"/>
      <c r="R290" s="260"/>
      <c r="S290" s="260"/>
      <c r="T290" s="260"/>
      <c r="U290" s="260"/>
      <c r="V290" s="260"/>
      <c r="W290" s="260"/>
      <c r="X290" s="264"/>
      <c r="Y290" s="260"/>
      <c r="Z290" s="260"/>
      <c r="AA290" s="260"/>
      <c r="AB290" s="263"/>
      <c r="AC290" s="260"/>
      <c r="AD290" s="263"/>
      <c r="AE290" s="263"/>
      <c r="AF290" s="260"/>
      <c r="AG290" s="260"/>
      <c r="AH290" s="260"/>
      <c r="AI290" s="264"/>
      <c r="AJ290" s="264"/>
      <c r="AK290" s="264"/>
      <c r="AL290" s="33" t="s">
        <v>1182</v>
      </c>
      <c r="AM290" s="33" t="s">
        <v>1307</v>
      </c>
      <c r="AN290" s="5">
        <v>45597</v>
      </c>
      <c r="AO290" s="34">
        <v>13910</v>
      </c>
      <c r="AP290" s="33" t="s">
        <v>1181</v>
      </c>
      <c r="AQ290" s="5"/>
      <c r="AR290" s="5"/>
      <c r="AS290" s="5"/>
      <c r="AT290" s="5"/>
      <c r="AU290" s="29"/>
      <c r="AV290" s="33"/>
      <c r="AW290" s="8"/>
      <c r="AX290" s="8"/>
      <c r="AY290" s="33"/>
      <c r="AZ290" s="33"/>
      <c r="BA290" s="8"/>
      <c r="BB290" s="8"/>
      <c r="BC290" s="5"/>
      <c r="BD290" s="33"/>
      <c r="BE290" s="8"/>
      <c r="BF290" s="8"/>
      <c r="BG290" s="33"/>
      <c r="BH290" s="8"/>
      <c r="BI290" s="178">
        <f>$AK$289+AW290-AX290</f>
        <v>3000000</v>
      </c>
      <c r="BJ290" s="204"/>
      <c r="BK290" s="204"/>
      <c r="BL290" s="179">
        <f t="shared" si="38"/>
        <v>0</v>
      </c>
      <c r="BM290" s="27"/>
      <c r="BN290" s="18"/>
      <c r="BO290" s="201">
        <v>45598</v>
      </c>
      <c r="BP290" s="201">
        <v>45718</v>
      </c>
      <c r="BQ290" s="18"/>
      <c r="BR290" s="194"/>
      <c r="BS290" s="27"/>
      <c r="BT290" s="260"/>
      <c r="BU290" s="260"/>
      <c r="BV290" s="260"/>
      <c r="BW290" s="18"/>
      <c r="BX290" s="18"/>
      <c r="BY290" s="3"/>
      <c r="BZ290" s="194"/>
      <c r="CA290" s="198"/>
      <c r="CB290" s="194"/>
      <c r="CC290" s="194"/>
      <c r="CD290" s="194"/>
      <c r="CE290" s="194"/>
      <c r="CF290" s="40"/>
      <c r="CG290" s="40"/>
      <c r="CH290" s="40"/>
      <c r="CI290" s="40"/>
      <c r="CJ290" s="40"/>
      <c r="CK290" s="40"/>
      <c r="CL290" s="40"/>
      <c r="CM290" s="40"/>
      <c r="CN290" s="40"/>
      <c r="CO290" s="40"/>
      <c r="CP290" s="40"/>
      <c r="CQ290" s="40"/>
      <c r="CR290" s="40"/>
      <c r="CS290" s="40"/>
      <c r="CT290" s="40"/>
      <c r="CU290" s="40"/>
      <c r="CV290" s="40"/>
      <c r="CW290" s="40"/>
      <c r="CX290" s="40"/>
      <c r="CY290" s="40"/>
      <c r="CZ290" s="40"/>
      <c r="DA290" s="40"/>
      <c r="DB290" s="40"/>
      <c r="DC290" s="40"/>
      <c r="DD290" s="40"/>
      <c r="DE290" s="40"/>
      <c r="DF290" s="40"/>
      <c r="DG290" s="40"/>
      <c r="DH290" s="40"/>
      <c r="DI290" s="40"/>
      <c r="DJ290" s="40"/>
      <c r="DK290" s="40"/>
      <c r="DL290" s="40"/>
      <c r="DM290" s="40"/>
      <c r="DN290" s="40"/>
      <c r="DO290" s="40"/>
      <c r="DP290" s="40"/>
      <c r="DQ290" s="40"/>
      <c r="DR290" s="40"/>
      <c r="DS290" s="40"/>
      <c r="DT290" s="40"/>
      <c r="DU290" s="40"/>
      <c r="DV290" s="40"/>
      <c r="DW290" s="40"/>
      <c r="DX290" s="40"/>
      <c r="DY290" s="40"/>
      <c r="DZ290" s="40"/>
      <c r="EA290" s="40"/>
      <c r="EB290" s="40"/>
      <c r="EC290" s="40"/>
      <c r="ED290" s="40"/>
      <c r="EE290" s="40"/>
      <c r="EF290" s="40"/>
      <c r="EG290" s="40"/>
      <c r="EH290" s="40"/>
      <c r="EI290" s="40"/>
    </row>
    <row r="291" spans="1:139" s="181" customFormat="1" x14ac:dyDescent="0.25">
      <c r="A291" s="260"/>
      <c r="B291" s="260" t="s">
        <v>1312</v>
      </c>
      <c r="C291" s="273" t="s">
        <v>1313</v>
      </c>
      <c r="D291" s="260" t="s">
        <v>1176</v>
      </c>
      <c r="E291" s="260" t="s">
        <v>1207</v>
      </c>
      <c r="F291" s="260" t="s">
        <v>1314</v>
      </c>
      <c r="G291" s="265">
        <v>13688</v>
      </c>
      <c r="H291" s="265">
        <v>13785</v>
      </c>
      <c r="I291" s="260"/>
      <c r="J291" s="263"/>
      <c r="K291" s="263"/>
      <c r="L291" s="260"/>
      <c r="M291" s="260"/>
      <c r="N291" s="260"/>
      <c r="O291" s="260"/>
      <c r="P291" s="260"/>
      <c r="Q291" s="260"/>
      <c r="R291" s="260"/>
      <c r="S291" s="260"/>
      <c r="T291" s="260"/>
      <c r="U291" s="260"/>
      <c r="V291" s="260"/>
      <c r="W291" s="260"/>
      <c r="X291" s="264"/>
      <c r="Y291" s="260" t="s">
        <v>1315</v>
      </c>
      <c r="Z291" s="260" t="s">
        <v>1316</v>
      </c>
      <c r="AA291" s="260" t="s">
        <v>881</v>
      </c>
      <c r="AB291" s="263">
        <v>45494</v>
      </c>
      <c r="AC291" s="265">
        <v>13802</v>
      </c>
      <c r="AD291" s="263">
        <v>45467</v>
      </c>
      <c r="AE291" s="263">
        <v>45832</v>
      </c>
      <c r="AF291" s="260" t="s">
        <v>1317</v>
      </c>
      <c r="AG291" s="260" t="s">
        <v>210</v>
      </c>
      <c r="AH291" s="260" t="s">
        <v>1318</v>
      </c>
      <c r="AI291" s="264">
        <v>379816.99</v>
      </c>
      <c r="AJ291" s="264">
        <v>21000</v>
      </c>
      <c r="AK291" s="264">
        <f>AI291+AJ291</f>
        <v>400816.99</v>
      </c>
      <c r="AL291" s="33"/>
      <c r="AM291" s="33"/>
      <c r="AN291" s="5"/>
      <c r="AO291" s="33"/>
      <c r="AP291" s="33"/>
      <c r="AQ291" s="5"/>
      <c r="AR291" s="5"/>
      <c r="AS291" s="33"/>
      <c r="AT291" s="33"/>
      <c r="AU291" s="29"/>
      <c r="AV291" s="33"/>
      <c r="AW291" s="8"/>
      <c r="AX291" s="8"/>
      <c r="AY291" s="33"/>
      <c r="AZ291" s="33"/>
      <c r="BA291" s="8"/>
      <c r="BB291" s="8"/>
      <c r="BC291" s="5"/>
      <c r="BD291" s="33"/>
      <c r="BE291" s="8"/>
      <c r="BF291" s="8"/>
      <c r="BG291" s="33"/>
      <c r="BH291" s="8"/>
      <c r="BI291" s="178">
        <v>0</v>
      </c>
      <c r="BJ291" s="204"/>
      <c r="BK291" s="204">
        <v>393279.34</v>
      </c>
      <c r="BL291" s="179">
        <f t="shared" si="38"/>
        <v>393279.34</v>
      </c>
      <c r="BM291" s="27"/>
      <c r="BN291" s="18"/>
      <c r="BO291" s="201">
        <v>45477</v>
      </c>
      <c r="BP291" s="201">
        <v>45567</v>
      </c>
      <c r="BQ291" s="18"/>
      <c r="BR291" s="194"/>
      <c r="BS291" s="27">
        <v>45477</v>
      </c>
      <c r="BT291" s="260"/>
      <c r="BU291" s="260"/>
      <c r="BV291" s="260"/>
      <c r="BW291" s="18"/>
      <c r="BX291" s="18"/>
      <c r="BY291" s="3"/>
      <c r="BZ291" s="194" t="s">
        <v>1323</v>
      </c>
      <c r="CA291" s="198" t="s">
        <v>1324</v>
      </c>
      <c r="CB291" s="194" t="s">
        <v>1326</v>
      </c>
      <c r="CC291" s="194" t="s">
        <v>1229</v>
      </c>
      <c r="CD291" s="194" t="s">
        <v>1325</v>
      </c>
      <c r="CE291" s="194" t="s">
        <v>1206</v>
      </c>
      <c r="CF291" s="40"/>
      <c r="CG291" s="40"/>
      <c r="CH291" s="40"/>
      <c r="CI291" s="40"/>
      <c r="CJ291" s="40"/>
      <c r="CK291" s="40"/>
      <c r="CL291" s="40"/>
      <c r="CM291" s="40"/>
      <c r="CN291" s="40"/>
      <c r="CO291" s="40"/>
      <c r="CP291" s="40"/>
      <c r="CQ291" s="40"/>
      <c r="CR291" s="40"/>
      <c r="CS291" s="40"/>
      <c r="CT291" s="40"/>
      <c r="CU291" s="40"/>
      <c r="CV291" s="40"/>
      <c r="CW291" s="40"/>
      <c r="CX291" s="40"/>
      <c r="CY291" s="40"/>
      <c r="CZ291" s="40"/>
      <c r="DA291" s="40"/>
      <c r="DB291" s="40"/>
      <c r="DC291" s="40"/>
      <c r="DD291" s="40"/>
      <c r="DE291" s="40"/>
      <c r="DF291" s="40"/>
      <c r="DG291" s="40"/>
      <c r="DH291" s="40"/>
      <c r="DI291" s="40"/>
      <c r="DJ291" s="40"/>
      <c r="DK291" s="40"/>
      <c r="DL291" s="40"/>
      <c r="DM291" s="40"/>
      <c r="DN291" s="40"/>
      <c r="DO291" s="40"/>
      <c r="DP291" s="40"/>
      <c r="DQ291" s="40"/>
      <c r="DR291" s="40"/>
      <c r="DS291" s="40"/>
      <c r="DT291" s="40"/>
      <c r="DU291" s="40"/>
      <c r="DV291" s="40"/>
      <c r="DW291" s="40"/>
      <c r="DX291" s="40"/>
      <c r="DY291" s="40"/>
      <c r="DZ291" s="40"/>
      <c r="EA291" s="40"/>
      <c r="EB291" s="40"/>
      <c r="EC291" s="40"/>
      <c r="ED291" s="40"/>
      <c r="EE291" s="40"/>
      <c r="EF291" s="40"/>
      <c r="EG291" s="40"/>
      <c r="EH291" s="40"/>
      <c r="EI291" s="40"/>
    </row>
    <row r="292" spans="1:139" s="181" customFormat="1" ht="25.5" x14ac:dyDescent="0.25">
      <c r="A292" s="260"/>
      <c r="B292" s="260"/>
      <c r="C292" s="260"/>
      <c r="D292" s="260"/>
      <c r="E292" s="260"/>
      <c r="F292" s="260"/>
      <c r="G292" s="260"/>
      <c r="H292" s="260"/>
      <c r="I292" s="260"/>
      <c r="J292" s="260"/>
      <c r="K292" s="260"/>
      <c r="L292" s="260"/>
      <c r="M292" s="260"/>
      <c r="N292" s="260"/>
      <c r="O292" s="260"/>
      <c r="P292" s="260"/>
      <c r="Q292" s="260"/>
      <c r="R292" s="260"/>
      <c r="S292" s="260"/>
      <c r="T292" s="260"/>
      <c r="U292" s="260"/>
      <c r="V292" s="260"/>
      <c r="W292" s="260"/>
      <c r="X292" s="264"/>
      <c r="Y292" s="260"/>
      <c r="Z292" s="260"/>
      <c r="AA292" s="260"/>
      <c r="AB292" s="263"/>
      <c r="AC292" s="260"/>
      <c r="AD292" s="263"/>
      <c r="AE292" s="263"/>
      <c r="AF292" s="260"/>
      <c r="AG292" s="260"/>
      <c r="AH292" s="260"/>
      <c r="AI292" s="264"/>
      <c r="AJ292" s="264"/>
      <c r="AK292" s="264"/>
      <c r="AL292" s="33" t="s">
        <v>1319</v>
      </c>
      <c r="AM292" s="33" t="s">
        <v>1320</v>
      </c>
      <c r="AN292" s="5">
        <v>45566</v>
      </c>
      <c r="AO292" s="34">
        <v>13875</v>
      </c>
      <c r="AP292" s="33" t="s">
        <v>1181</v>
      </c>
      <c r="AQ292" s="5"/>
      <c r="AR292" s="5"/>
      <c r="AS292" s="5"/>
      <c r="AT292" s="5"/>
      <c r="AU292" s="29"/>
      <c r="AV292" s="33"/>
      <c r="AW292" s="8"/>
      <c r="AX292" s="8"/>
      <c r="AY292" s="33"/>
      <c r="AZ292" s="33"/>
      <c r="BA292" s="8"/>
      <c r="BB292" s="8"/>
      <c r="BC292" s="5"/>
      <c r="BD292" s="33"/>
      <c r="BE292" s="8"/>
      <c r="BF292" s="8"/>
      <c r="BG292" s="33"/>
      <c r="BH292" s="8"/>
      <c r="BI292" s="178">
        <f t="shared" ref="BI292:BI293" si="41">$AK$291+AW292-AX292</f>
        <v>400816.99</v>
      </c>
      <c r="BJ292" s="204"/>
      <c r="BK292" s="204"/>
      <c r="BL292" s="179">
        <f t="shared" si="38"/>
        <v>0</v>
      </c>
      <c r="BM292" s="27"/>
      <c r="BN292" s="18"/>
      <c r="BO292" s="201">
        <v>45568</v>
      </c>
      <c r="BP292" s="201">
        <v>45657</v>
      </c>
      <c r="BQ292" s="18"/>
      <c r="BR292" s="194"/>
      <c r="BS292" s="27"/>
      <c r="BT292" s="260"/>
      <c r="BU292" s="260"/>
      <c r="BV292" s="260"/>
      <c r="BW292" s="18"/>
      <c r="BX292" s="18"/>
      <c r="BY292" s="3"/>
      <c r="BZ292" s="194"/>
      <c r="CA292" s="198"/>
      <c r="CB292" s="194"/>
      <c r="CC292" s="194"/>
      <c r="CD292" s="194"/>
      <c r="CE292" s="194"/>
      <c r="CF292" s="40"/>
      <c r="CG292" s="40"/>
      <c r="CH292" s="40"/>
      <c r="CI292" s="40"/>
      <c r="CJ292" s="40"/>
      <c r="CK292" s="40"/>
      <c r="CL292" s="40"/>
      <c r="CM292" s="40"/>
      <c r="CN292" s="40"/>
      <c r="CO292" s="40"/>
      <c r="CP292" s="40"/>
      <c r="CQ292" s="40"/>
      <c r="CR292" s="40"/>
      <c r="CS292" s="40"/>
      <c r="CT292" s="40"/>
      <c r="CU292" s="40"/>
      <c r="CV292" s="40"/>
      <c r="CW292" s="40"/>
      <c r="CX292" s="40"/>
      <c r="CY292" s="40"/>
      <c r="CZ292" s="40"/>
      <c r="DA292" s="40"/>
      <c r="DB292" s="40"/>
      <c r="DC292" s="40"/>
      <c r="DD292" s="40"/>
      <c r="DE292" s="40"/>
      <c r="DF292" s="40"/>
      <c r="DG292" s="40"/>
      <c r="DH292" s="40"/>
      <c r="DI292" s="40"/>
      <c r="DJ292" s="40"/>
      <c r="DK292" s="40"/>
      <c r="DL292" s="40"/>
      <c r="DM292" s="40"/>
      <c r="DN292" s="40"/>
      <c r="DO292" s="40"/>
      <c r="DP292" s="40"/>
      <c r="DQ292" s="40"/>
      <c r="DR292" s="40"/>
      <c r="DS292" s="40"/>
      <c r="DT292" s="40"/>
      <c r="DU292" s="40"/>
      <c r="DV292" s="40"/>
      <c r="DW292" s="40"/>
      <c r="DX292" s="40"/>
      <c r="DY292" s="40"/>
      <c r="DZ292" s="40"/>
      <c r="EA292" s="40"/>
      <c r="EB292" s="40"/>
      <c r="EC292" s="40"/>
      <c r="ED292" s="40"/>
      <c r="EE292" s="40"/>
      <c r="EF292" s="40"/>
      <c r="EG292" s="40"/>
      <c r="EH292" s="40"/>
      <c r="EI292" s="40"/>
    </row>
    <row r="293" spans="1:139" s="181" customFormat="1" ht="25.5" x14ac:dyDescent="0.25">
      <c r="A293" s="260"/>
      <c r="B293" s="260"/>
      <c r="C293" s="260"/>
      <c r="D293" s="260"/>
      <c r="E293" s="260"/>
      <c r="F293" s="260"/>
      <c r="G293" s="260"/>
      <c r="H293" s="260"/>
      <c r="I293" s="260"/>
      <c r="J293" s="260"/>
      <c r="K293" s="260"/>
      <c r="L293" s="260"/>
      <c r="M293" s="260"/>
      <c r="N293" s="260"/>
      <c r="O293" s="260"/>
      <c r="P293" s="260"/>
      <c r="Q293" s="260"/>
      <c r="R293" s="260"/>
      <c r="S293" s="260"/>
      <c r="T293" s="260"/>
      <c r="U293" s="260"/>
      <c r="V293" s="260"/>
      <c r="W293" s="260"/>
      <c r="X293" s="264"/>
      <c r="Y293" s="260"/>
      <c r="Z293" s="260"/>
      <c r="AA293" s="260"/>
      <c r="AB293" s="263"/>
      <c r="AC293" s="260"/>
      <c r="AD293" s="263"/>
      <c r="AE293" s="263"/>
      <c r="AF293" s="260"/>
      <c r="AG293" s="260"/>
      <c r="AH293" s="260"/>
      <c r="AI293" s="264"/>
      <c r="AJ293" s="264"/>
      <c r="AK293" s="264"/>
      <c r="AL293" s="33" t="s">
        <v>1321</v>
      </c>
      <c r="AM293" s="33" t="s">
        <v>1322</v>
      </c>
      <c r="AN293" s="5">
        <v>45646</v>
      </c>
      <c r="AO293" s="34">
        <v>13943</v>
      </c>
      <c r="AP293" s="33" t="s">
        <v>1181</v>
      </c>
      <c r="AQ293" s="5"/>
      <c r="AR293" s="5"/>
      <c r="AS293" s="5"/>
      <c r="AT293" s="5"/>
      <c r="AU293" s="29"/>
      <c r="AV293" s="33"/>
      <c r="AW293" s="8"/>
      <c r="AX293" s="8"/>
      <c r="AY293" s="33"/>
      <c r="AZ293" s="33"/>
      <c r="BA293" s="8"/>
      <c r="BB293" s="8"/>
      <c r="BC293" s="5"/>
      <c r="BD293" s="33"/>
      <c r="BE293" s="8"/>
      <c r="BF293" s="8"/>
      <c r="BG293" s="33"/>
      <c r="BH293" s="8"/>
      <c r="BI293" s="178">
        <f t="shared" si="41"/>
        <v>400816.99</v>
      </c>
      <c r="BJ293" s="204"/>
      <c r="BK293" s="204"/>
      <c r="BL293" s="179">
        <f t="shared" si="38"/>
        <v>0</v>
      </c>
      <c r="BM293" s="27"/>
      <c r="BN293" s="18"/>
      <c r="BO293" s="201">
        <v>45658</v>
      </c>
      <c r="BP293" s="201">
        <v>45747</v>
      </c>
      <c r="BQ293" s="18"/>
      <c r="BR293" s="194"/>
      <c r="BS293" s="27"/>
      <c r="BT293" s="260"/>
      <c r="BU293" s="260"/>
      <c r="BV293" s="260"/>
      <c r="BW293" s="18"/>
      <c r="BX293" s="18"/>
      <c r="BY293" s="3"/>
      <c r="BZ293" s="194"/>
      <c r="CA293" s="198"/>
      <c r="CB293" s="194"/>
      <c r="CC293" s="194"/>
      <c r="CD293" s="194"/>
      <c r="CE293" s="194"/>
      <c r="CF293" s="40"/>
      <c r="CG293" s="40"/>
      <c r="CH293" s="40"/>
      <c r="CI293" s="40"/>
      <c r="CJ293" s="40"/>
      <c r="CK293" s="40"/>
      <c r="CL293" s="40"/>
      <c r="CM293" s="40"/>
      <c r="CN293" s="40"/>
      <c r="CO293" s="40"/>
      <c r="CP293" s="40"/>
      <c r="CQ293" s="40"/>
      <c r="CR293" s="40"/>
      <c r="CS293" s="40"/>
      <c r="CT293" s="40"/>
      <c r="CU293" s="40"/>
      <c r="CV293" s="40"/>
      <c r="CW293" s="40"/>
      <c r="CX293" s="40"/>
      <c r="CY293" s="40"/>
      <c r="CZ293" s="40"/>
      <c r="DA293" s="40"/>
      <c r="DB293" s="40"/>
      <c r="DC293" s="40"/>
      <c r="DD293" s="40"/>
      <c r="DE293" s="40"/>
      <c r="DF293" s="40"/>
      <c r="DG293" s="40"/>
      <c r="DH293" s="40"/>
      <c r="DI293" s="40"/>
      <c r="DJ293" s="40"/>
      <c r="DK293" s="40"/>
      <c r="DL293" s="40"/>
      <c r="DM293" s="40"/>
      <c r="DN293" s="40"/>
      <c r="DO293" s="40"/>
      <c r="DP293" s="40"/>
      <c r="DQ293" s="40"/>
      <c r="DR293" s="40"/>
      <c r="DS293" s="40"/>
      <c r="DT293" s="40"/>
      <c r="DU293" s="40"/>
      <c r="DV293" s="40"/>
      <c r="DW293" s="40"/>
      <c r="DX293" s="40"/>
      <c r="DY293" s="40"/>
      <c r="DZ293" s="40"/>
      <c r="EA293" s="40"/>
      <c r="EB293" s="40"/>
      <c r="EC293" s="40"/>
      <c r="ED293" s="40"/>
      <c r="EE293" s="40"/>
      <c r="EF293" s="40"/>
      <c r="EG293" s="40"/>
      <c r="EH293" s="40"/>
      <c r="EI293" s="40"/>
    </row>
    <row r="294" spans="1:139" s="181" customFormat="1" x14ac:dyDescent="0.25">
      <c r="A294" s="260"/>
      <c r="B294" s="260" t="s">
        <v>1327</v>
      </c>
      <c r="C294" s="273" t="s">
        <v>1140</v>
      </c>
      <c r="D294" s="260" t="s">
        <v>1176</v>
      </c>
      <c r="E294" s="260" t="s">
        <v>1207</v>
      </c>
      <c r="F294" s="260" t="s">
        <v>1328</v>
      </c>
      <c r="G294" s="265">
        <v>13674</v>
      </c>
      <c r="H294" s="265">
        <v>13785</v>
      </c>
      <c r="I294" s="260"/>
      <c r="J294" s="263"/>
      <c r="K294" s="263"/>
      <c r="L294" s="260"/>
      <c r="M294" s="260"/>
      <c r="N294" s="260"/>
      <c r="O294" s="260"/>
      <c r="P294" s="260"/>
      <c r="Q294" s="260"/>
      <c r="R294" s="260"/>
      <c r="S294" s="260"/>
      <c r="T294" s="260"/>
      <c r="U294" s="260"/>
      <c r="V294" s="260"/>
      <c r="W294" s="260"/>
      <c r="X294" s="264"/>
      <c r="Y294" s="260" t="s">
        <v>1329</v>
      </c>
      <c r="Z294" s="260" t="s">
        <v>1153</v>
      </c>
      <c r="AA294" s="260" t="s">
        <v>1330</v>
      </c>
      <c r="AB294" s="263">
        <v>45464</v>
      </c>
      <c r="AC294" s="265">
        <v>13802</v>
      </c>
      <c r="AD294" s="263">
        <v>45467</v>
      </c>
      <c r="AE294" s="263">
        <v>45832</v>
      </c>
      <c r="AF294" s="260">
        <v>1706</v>
      </c>
      <c r="AG294" s="260" t="s">
        <v>210</v>
      </c>
      <c r="AH294" s="260" t="s">
        <v>1331</v>
      </c>
      <c r="AI294" s="264">
        <v>164094.31</v>
      </c>
      <c r="AJ294" s="264"/>
      <c r="AK294" s="264">
        <f>AI294+AJ294</f>
        <v>164094.31</v>
      </c>
      <c r="AL294" s="33"/>
      <c r="AM294" s="33"/>
      <c r="AN294" s="5"/>
      <c r="AO294" s="33"/>
      <c r="AP294" s="33"/>
      <c r="AQ294" s="5"/>
      <c r="AR294" s="5"/>
      <c r="AS294" s="33"/>
      <c r="AT294" s="33"/>
      <c r="AU294" s="29"/>
      <c r="AV294" s="33"/>
      <c r="AW294" s="8"/>
      <c r="AX294" s="8"/>
      <c r="AY294" s="33"/>
      <c r="AZ294" s="33"/>
      <c r="BA294" s="8"/>
      <c r="BB294" s="8"/>
      <c r="BC294" s="5"/>
      <c r="BD294" s="33"/>
      <c r="BE294" s="8"/>
      <c r="BF294" s="8"/>
      <c r="BG294" s="33"/>
      <c r="BH294" s="8"/>
      <c r="BI294" s="178">
        <v>0</v>
      </c>
      <c r="BJ294" s="204"/>
      <c r="BK294" s="204">
        <v>90550.02</v>
      </c>
      <c r="BL294" s="179">
        <f t="shared" si="38"/>
        <v>90550.02</v>
      </c>
      <c r="BM294" s="27"/>
      <c r="BN294" s="18"/>
      <c r="BO294" s="201">
        <v>45474</v>
      </c>
      <c r="BP294" s="201">
        <v>45533</v>
      </c>
      <c r="BQ294" s="18"/>
      <c r="BR294" s="194"/>
      <c r="BS294" s="27">
        <v>45474</v>
      </c>
      <c r="BT294" s="260"/>
      <c r="BU294" s="260"/>
      <c r="BV294" s="260"/>
      <c r="BW294" s="18"/>
      <c r="BX294" s="18"/>
      <c r="BY294" s="3"/>
      <c r="BZ294" s="194" t="s">
        <v>1333</v>
      </c>
      <c r="CA294" s="198" t="s">
        <v>1334</v>
      </c>
      <c r="CB294" s="194" t="s">
        <v>1251</v>
      </c>
      <c r="CC294" s="194">
        <v>714497</v>
      </c>
      <c r="CD294" s="194" t="s">
        <v>1325</v>
      </c>
      <c r="CE294" s="194" t="s">
        <v>1206</v>
      </c>
      <c r="CF294" s="40"/>
      <c r="CG294" s="40"/>
      <c r="CH294" s="40"/>
      <c r="CI294" s="40"/>
      <c r="CJ294" s="40"/>
      <c r="CK294" s="40"/>
      <c r="CL294" s="40"/>
      <c r="CM294" s="40"/>
      <c r="CN294" s="40"/>
      <c r="CO294" s="40"/>
      <c r="CP294" s="40"/>
      <c r="CQ294" s="40"/>
      <c r="CR294" s="40"/>
      <c r="CS294" s="40"/>
      <c r="CT294" s="40"/>
      <c r="CU294" s="40"/>
      <c r="CV294" s="40"/>
      <c r="CW294" s="40"/>
      <c r="CX294" s="40"/>
      <c r="CY294" s="40"/>
      <c r="CZ294" s="40"/>
      <c r="DA294" s="40"/>
      <c r="DB294" s="40"/>
      <c r="DC294" s="40"/>
      <c r="DD294" s="40"/>
      <c r="DE294" s="40"/>
      <c r="DF294" s="40"/>
      <c r="DG294" s="40"/>
      <c r="DH294" s="40"/>
      <c r="DI294" s="40"/>
      <c r="DJ294" s="40"/>
      <c r="DK294" s="40"/>
      <c r="DL294" s="40"/>
      <c r="DM294" s="40"/>
      <c r="DN294" s="40"/>
      <c r="DO294" s="40"/>
      <c r="DP294" s="40"/>
      <c r="DQ294" s="40"/>
      <c r="DR294" s="40"/>
      <c r="DS294" s="40"/>
      <c r="DT294" s="40"/>
      <c r="DU294" s="40"/>
      <c r="DV294" s="40"/>
      <c r="DW294" s="40"/>
      <c r="DX294" s="40"/>
      <c r="DY294" s="40"/>
      <c r="DZ294" s="40"/>
      <c r="EA294" s="40"/>
      <c r="EB294" s="40"/>
      <c r="EC294" s="40"/>
      <c r="ED294" s="40"/>
      <c r="EE294" s="40"/>
      <c r="EF294" s="40"/>
      <c r="EG294" s="40"/>
      <c r="EH294" s="40"/>
      <c r="EI294" s="40"/>
    </row>
    <row r="295" spans="1:139" s="181" customFormat="1" ht="25.5" x14ac:dyDescent="0.25">
      <c r="A295" s="260"/>
      <c r="B295" s="260"/>
      <c r="C295" s="260"/>
      <c r="D295" s="260"/>
      <c r="E295" s="260"/>
      <c r="F295" s="260"/>
      <c r="G295" s="260"/>
      <c r="H295" s="260"/>
      <c r="I295" s="260"/>
      <c r="J295" s="260"/>
      <c r="K295" s="260"/>
      <c r="L295" s="260"/>
      <c r="M295" s="260"/>
      <c r="N295" s="260"/>
      <c r="O295" s="260"/>
      <c r="P295" s="260"/>
      <c r="Q295" s="260"/>
      <c r="R295" s="260"/>
      <c r="S295" s="260"/>
      <c r="T295" s="260"/>
      <c r="U295" s="260"/>
      <c r="V295" s="260"/>
      <c r="W295" s="260"/>
      <c r="X295" s="264"/>
      <c r="Y295" s="260"/>
      <c r="Z295" s="260"/>
      <c r="AA295" s="260"/>
      <c r="AB295" s="263"/>
      <c r="AC295" s="260"/>
      <c r="AD295" s="263"/>
      <c r="AE295" s="263"/>
      <c r="AF295" s="260"/>
      <c r="AG295" s="260"/>
      <c r="AH295" s="260"/>
      <c r="AI295" s="264"/>
      <c r="AJ295" s="264"/>
      <c r="AK295" s="264"/>
      <c r="AL295" s="33" t="s">
        <v>1182</v>
      </c>
      <c r="AM295" s="33" t="s">
        <v>1332</v>
      </c>
      <c r="AN295" s="5">
        <v>45533</v>
      </c>
      <c r="AO295" s="34">
        <v>13863</v>
      </c>
      <c r="AP295" s="33" t="s">
        <v>1181</v>
      </c>
      <c r="AQ295" s="5"/>
      <c r="AR295" s="5"/>
      <c r="AS295" s="5"/>
      <c r="AT295" s="5"/>
      <c r="AU295" s="29"/>
      <c r="AV295" s="33"/>
      <c r="AW295" s="8"/>
      <c r="AX295" s="8"/>
      <c r="AY295" s="33"/>
      <c r="AZ295" s="33"/>
      <c r="BA295" s="8"/>
      <c r="BB295" s="8"/>
      <c r="BC295" s="5"/>
      <c r="BD295" s="33"/>
      <c r="BE295" s="8"/>
      <c r="BF295" s="8"/>
      <c r="BG295" s="33"/>
      <c r="BH295" s="8"/>
      <c r="BI295" s="178">
        <f t="shared" ref="BI295:BI297" si="42">$AK$294+AW295-AX295</f>
        <v>164094.31</v>
      </c>
      <c r="BJ295" s="204"/>
      <c r="BK295" s="204"/>
      <c r="BL295" s="179">
        <f t="shared" si="38"/>
        <v>0</v>
      </c>
      <c r="BM295" s="27"/>
      <c r="BN295" s="18"/>
      <c r="BO295" s="201">
        <v>45534</v>
      </c>
      <c r="BP295" s="201">
        <v>45593</v>
      </c>
      <c r="BQ295" s="18"/>
      <c r="BR295" s="194"/>
      <c r="BS295" s="27"/>
      <c r="BT295" s="260"/>
      <c r="BU295" s="260"/>
      <c r="BV295" s="260"/>
      <c r="BW295" s="18"/>
      <c r="BX295" s="18"/>
      <c r="BY295" s="3"/>
      <c r="BZ295" s="194"/>
      <c r="CA295" s="198"/>
      <c r="CB295" s="194"/>
      <c r="CC295" s="194"/>
      <c r="CD295" s="194"/>
      <c r="CE295" s="194"/>
      <c r="CF295" s="40"/>
      <c r="CG295" s="40"/>
      <c r="CH295" s="40"/>
      <c r="CI295" s="40"/>
      <c r="CJ295" s="40"/>
      <c r="CK295" s="40"/>
      <c r="CL295" s="40"/>
      <c r="CM295" s="40"/>
      <c r="CN295" s="40"/>
      <c r="CO295" s="40"/>
      <c r="CP295" s="40"/>
      <c r="CQ295" s="40"/>
      <c r="CR295" s="40"/>
      <c r="CS295" s="40"/>
      <c r="CT295" s="40"/>
      <c r="CU295" s="40"/>
      <c r="CV295" s="40"/>
      <c r="CW295" s="40"/>
      <c r="CX295" s="40"/>
      <c r="CY295" s="40"/>
      <c r="CZ295" s="40"/>
      <c r="DA295" s="40"/>
      <c r="DB295" s="40"/>
      <c r="DC295" s="40"/>
      <c r="DD295" s="40"/>
      <c r="DE295" s="40"/>
      <c r="DF295" s="40"/>
      <c r="DG295" s="40"/>
      <c r="DH295" s="40"/>
      <c r="DI295" s="40"/>
      <c r="DJ295" s="40"/>
      <c r="DK295" s="40"/>
      <c r="DL295" s="40"/>
      <c r="DM295" s="40"/>
      <c r="DN295" s="40"/>
      <c r="DO295" s="40"/>
      <c r="DP295" s="40"/>
      <c r="DQ295" s="40"/>
      <c r="DR295" s="40"/>
      <c r="DS295" s="40"/>
      <c r="DT295" s="40"/>
      <c r="DU295" s="40"/>
      <c r="DV295" s="40"/>
      <c r="DW295" s="40"/>
      <c r="DX295" s="40"/>
      <c r="DY295" s="40"/>
      <c r="DZ295" s="40"/>
      <c r="EA295" s="40"/>
      <c r="EB295" s="40"/>
      <c r="EC295" s="40"/>
      <c r="ED295" s="40"/>
      <c r="EE295" s="40"/>
      <c r="EF295" s="40"/>
      <c r="EG295" s="40"/>
      <c r="EH295" s="40"/>
      <c r="EI295" s="40"/>
    </row>
    <row r="296" spans="1:139" s="181" customFormat="1" ht="25.5" x14ac:dyDescent="0.25">
      <c r="A296" s="260"/>
      <c r="B296" s="260"/>
      <c r="C296" s="260"/>
      <c r="D296" s="260"/>
      <c r="E296" s="260"/>
      <c r="F296" s="260"/>
      <c r="G296" s="260"/>
      <c r="H296" s="260"/>
      <c r="I296" s="260"/>
      <c r="J296" s="260"/>
      <c r="K296" s="260"/>
      <c r="L296" s="260"/>
      <c r="M296" s="260"/>
      <c r="N296" s="260"/>
      <c r="O296" s="260"/>
      <c r="P296" s="260"/>
      <c r="Q296" s="260"/>
      <c r="R296" s="260"/>
      <c r="S296" s="260"/>
      <c r="T296" s="260"/>
      <c r="U296" s="260"/>
      <c r="V296" s="260"/>
      <c r="W296" s="260"/>
      <c r="X296" s="264"/>
      <c r="Y296" s="260"/>
      <c r="Z296" s="260"/>
      <c r="AA296" s="260"/>
      <c r="AB296" s="263"/>
      <c r="AC296" s="260"/>
      <c r="AD296" s="263"/>
      <c r="AE296" s="263"/>
      <c r="AF296" s="260"/>
      <c r="AG296" s="260"/>
      <c r="AH296" s="260"/>
      <c r="AI296" s="264"/>
      <c r="AJ296" s="264"/>
      <c r="AK296" s="264"/>
      <c r="AL296" s="33" t="s">
        <v>1244</v>
      </c>
      <c r="AM296" s="33" t="s">
        <v>1335</v>
      </c>
      <c r="AN296" s="5">
        <v>45565</v>
      </c>
      <c r="AO296" s="34">
        <v>13876</v>
      </c>
      <c r="AP296" s="33" t="s">
        <v>1181</v>
      </c>
      <c r="AQ296" s="5"/>
      <c r="AR296" s="5"/>
      <c r="AS296" s="5"/>
      <c r="AT296" s="5"/>
      <c r="AU296" s="29"/>
      <c r="AV296" s="33"/>
      <c r="AW296" s="8"/>
      <c r="AX296" s="8"/>
      <c r="AY296" s="33"/>
      <c r="AZ296" s="33"/>
      <c r="BA296" s="8"/>
      <c r="BB296" s="8"/>
      <c r="BC296" s="5"/>
      <c r="BD296" s="33"/>
      <c r="BE296" s="8"/>
      <c r="BF296" s="8"/>
      <c r="BG296" s="33"/>
      <c r="BH296" s="8"/>
      <c r="BI296" s="178">
        <f t="shared" si="42"/>
        <v>164094.31</v>
      </c>
      <c r="BJ296" s="204"/>
      <c r="BK296" s="204"/>
      <c r="BL296" s="179">
        <f t="shared" si="38"/>
        <v>0</v>
      </c>
      <c r="BM296" s="27"/>
      <c r="BN296" s="18"/>
      <c r="BO296" s="201">
        <v>45594</v>
      </c>
      <c r="BP296" s="201">
        <v>45653</v>
      </c>
      <c r="BQ296" s="18"/>
      <c r="BR296" s="194"/>
      <c r="BS296" s="27"/>
      <c r="BT296" s="260"/>
      <c r="BU296" s="260"/>
      <c r="BV296" s="260"/>
      <c r="BW296" s="18"/>
      <c r="BX296" s="18"/>
      <c r="BY296" s="3"/>
      <c r="BZ296" s="194"/>
      <c r="CA296" s="198"/>
      <c r="CB296" s="194"/>
      <c r="CC296" s="194"/>
      <c r="CD296" s="194"/>
      <c r="CE296" s="194"/>
      <c r="CF296" s="40"/>
      <c r="CG296" s="40"/>
      <c r="CH296" s="40"/>
      <c r="CI296" s="40"/>
      <c r="CJ296" s="40"/>
      <c r="CK296" s="40"/>
      <c r="CL296" s="40"/>
      <c r="CM296" s="40"/>
      <c r="CN296" s="40"/>
      <c r="CO296" s="40"/>
      <c r="CP296" s="40"/>
      <c r="CQ296" s="40"/>
      <c r="CR296" s="40"/>
      <c r="CS296" s="40"/>
      <c r="CT296" s="40"/>
      <c r="CU296" s="40"/>
      <c r="CV296" s="40"/>
      <c r="CW296" s="40"/>
      <c r="CX296" s="40"/>
      <c r="CY296" s="40"/>
      <c r="CZ296" s="40"/>
      <c r="DA296" s="40"/>
      <c r="DB296" s="40"/>
      <c r="DC296" s="40"/>
      <c r="DD296" s="40"/>
      <c r="DE296" s="40"/>
      <c r="DF296" s="40"/>
      <c r="DG296" s="40"/>
      <c r="DH296" s="40"/>
      <c r="DI296" s="40"/>
      <c r="DJ296" s="40"/>
      <c r="DK296" s="40"/>
      <c r="DL296" s="40"/>
      <c r="DM296" s="40"/>
      <c r="DN296" s="40"/>
      <c r="DO296" s="40"/>
      <c r="DP296" s="40"/>
      <c r="DQ296" s="40"/>
      <c r="DR296" s="40"/>
      <c r="DS296" s="40"/>
      <c r="DT296" s="40"/>
      <c r="DU296" s="40"/>
      <c r="DV296" s="40"/>
      <c r="DW296" s="40"/>
      <c r="DX296" s="40"/>
      <c r="DY296" s="40"/>
      <c r="DZ296" s="40"/>
      <c r="EA296" s="40"/>
      <c r="EB296" s="40"/>
      <c r="EC296" s="40"/>
      <c r="ED296" s="40"/>
      <c r="EE296" s="40"/>
      <c r="EF296" s="40"/>
      <c r="EG296" s="40"/>
      <c r="EH296" s="40"/>
      <c r="EI296" s="40"/>
    </row>
    <row r="297" spans="1:139" s="181" customFormat="1" ht="25.5" x14ac:dyDescent="0.25">
      <c r="A297" s="260"/>
      <c r="B297" s="260"/>
      <c r="C297" s="260"/>
      <c r="D297" s="260"/>
      <c r="E297" s="260"/>
      <c r="F297" s="260"/>
      <c r="G297" s="260"/>
      <c r="H297" s="260"/>
      <c r="I297" s="260"/>
      <c r="J297" s="260"/>
      <c r="K297" s="260"/>
      <c r="L297" s="260"/>
      <c r="M297" s="260"/>
      <c r="N297" s="260"/>
      <c r="O297" s="260"/>
      <c r="P297" s="260"/>
      <c r="Q297" s="260"/>
      <c r="R297" s="260"/>
      <c r="S297" s="260"/>
      <c r="T297" s="260"/>
      <c r="U297" s="260"/>
      <c r="V297" s="260"/>
      <c r="W297" s="260"/>
      <c r="X297" s="264"/>
      <c r="Y297" s="260"/>
      <c r="Z297" s="260"/>
      <c r="AA297" s="260"/>
      <c r="AB297" s="263"/>
      <c r="AC297" s="260"/>
      <c r="AD297" s="263"/>
      <c r="AE297" s="263"/>
      <c r="AF297" s="260"/>
      <c r="AG297" s="260"/>
      <c r="AH297" s="260"/>
      <c r="AI297" s="264"/>
      <c r="AJ297" s="264"/>
      <c r="AK297" s="264"/>
      <c r="AL297" s="33" t="s">
        <v>1295</v>
      </c>
      <c r="AM297" s="33" t="s">
        <v>1336</v>
      </c>
      <c r="AN297" s="5">
        <v>45653</v>
      </c>
      <c r="AO297" s="34">
        <v>13945</v>
      </c>
      <c r="AP297" s="33" t="s">
        <v>1181</v>
      </c>
      <c r="AQ297" s="5"/>
      <c r="AR297" s="5"/>
      <c r="AS297" s="33"/>
      <c r="AT297" s="33"/>
      <c r="AU297" s="29"/>
      <c r="AV297" s="33"/>
      <c r="AW297" s="8"/>
      <c r="AX297" s="8"/>
      <c r="AY297" s="33"/>
      <c r="AZ297" s="33"/>
      <c r="BA297" s="8"/>
      <c r="BB297" s="8"/>
      <c r="BC297" s="5"/>
      <c r="BD297" s="33"/>
      <c r="BE297" s="8"/>
      <c r="BF297" s="8"/>
      <c r="BG297" s="33"/>
      <c r="BH297" s="8"/>
      <c r="BI297" s="178">
        <f t="shared" si="42"/>
        <v>164094.31</v>
      </c>
      <c r="BJ297" s="204"/>
      <c r="BK297" s="204"/>
      <c r="BL297" s="179">
        <f t="shared" si="38"/>
        <v>0</v>
      </c>
      <c r="BM297" s="27"/>
      <c r="BN297" s="18"/>
      <c r="BO297" s="201">
        <v>45654</v>
      </c>
      <c r="BP297" s="201">
        <v>45713</v>
      </c>
      <c r="BQ297" s="18"/>
      <c r="BR297" s="194"/>
      <c r="BS297" s="27"/>
      <c r="BT297" s="260"/>
      <c r="BU297" s="260"/>
      <c r="BV297" s="260"/>
      <c r="BW297" s="18"/>
      <c r="BX297" s="18"/>
      <c r="BY297" s="3"/>
      <c r="BZ297" s="194"/>
      <c r="CA297" s="198"/>
      <c r="CB297" s="194"/>
      <c r="CC297" s="194"/>
      <c r="CD297" s="194"/>
      <c r="CE297" s="194"/>
      <c r="CF297" s="40"/>
      <c r="CG297" s="40"/>
      <c r="CH297" s="40"/>
      <c r="CI297" s="40"/>
      <c r="CJ297" s="40"/>
      <c r="CK297" s="40"/>
      <c r="CL297" s="40"/>
      <c r="CM297" s="40"/>
      <c r="CN297" s="40"/>
      <c r="CO297" s="40"/>
      <c r="CP297" s="40"/>
      <c r="CQ297" s="40"/>
      <c r="CR297" s="40"/>
      <c r="CS297" s="40"/>
      <c r="CT297" s="40"/>
      <c r="CU297" s="40"/>
      <c r="CV297" s="40"/>
      <c r="CW297" s="40"/>
      <c r="CX297" s="40"/>
      <c r="CY297" s="40"/>
      <c r="CZ297" s="40"/>
      <c r="DA297" s="40"/>
      <c r="DB297" s="40"/>
      <c r="DC297" s="40"/>
      <c r="DD297" s="40"/>
      <c r="DE297" s="40"/>
      <c r="DF297" s="40"/>
      <c r="DG297" s="40"/>
      <c r="DH297" s="40"/>
      <c r="DI297" s="40"/>
      <c r="DJ297" s="40"/>
      <c r="DK297" s="40"/>
      <c r="DL297" s="40"/>
      <c r="DM297" s="40"/>
      <c r="DN297" s="40"/>
      <c r="DO297" s="40"/>
      <c r="DP297" s="40"/>
      <c r="DQ297" s="40"/>
      <c r="DR297" s="40"/>
      <c r="DS297" s="40"/>
      <c r="DT297" s="40"/>
      <c r="DU297" s="40"/>
      <c r="DV297" s="40"/>
      <c r="DW297" s="40"/>
      <c r="DX297" s="40"/>
      <c r="DY297" s="40"/>
      <c r="DZ297" s="40"/>
      <c r="EA297" s="40"/>
      <c r="EB297" s="40"/>
      <c r="EC297" s="40"/>
      <c r="ED297" s="40"/>
      <c r="EE297" s="40"/>
      <c r="EF297" s="40"/>
      <c r="EG297" s="40"/>
      <c r="EH297" s="40"/>
      <c r="EI297" s="40"/>
    </row>
    <row r="298" spans="1:139" s="181" customFormat="1" x14ac:dyDescent="0.25">
      <c r="A298" s="260"/>
      <c r="B298" s="260" t="s">
        <v>1277</v>
      </c>
      <c r="C298" s="273" t="s">
        <v>1337</v>
      </c>
      <c r="D298" s="260" t="s">
        <v>1176</v>
      </c>
      <c r="E298" s="260" t="s">
        <v>1207</v>
      </c>
      <c r="F298" s="260" t="s">
        <v>1338</v>
      </c>
      <c r="G298" s="265">
        <v>13720</v>
      </c>
      <c r="H298" s="265">
        <v>13803</v>
      </c>
      <c r="I298" s="260"/>
      <c r="J298" s="263"/>
      <c r="K298" s="263"/>
      <c r="L298" s="260"/>
      <c r="M298" s="260"/>
      <c r="N298" s="260"/>
      <c r="O298" s="260"/>
      <c r="P298" s="260"/>
      <c r="Q298" s="260"/>
      <c r="R298" s="260"/>
      <c r="S298" s="260"/>
      <c r="T298" s="260"/>
      <c r="U298" s="260"/>
      <c r="V298" s="260"/>
      <c r="W298" s="260"/>
      <c r="X298" s="264"/>
      <c r="Y298" s="260" t="s">
        <v>1339</v>
      </c>
      <c r="Z298" s="260" t="s">
        <v>1340</v>
      </c>
      <c r="AA298" s="260" t="s">
        <v>1341</v>
      </c>
      <c r="AB298" s="263">
        <v>45468</v>
      </c>
      <c r="AC298" s="265">
        <v>13805</v>
      </c>
      <c r="AD298" s="263">
        <v>45468</v>
      </c>
      <c r="AE298" s="263">
        <v>45833</v>
      </c>
      <c r="AF298" s="260">
        <v>1500</v>
      </c>
      <c r="AG298" s="260" t="s">
        <v>210</v>
      </c>
      <c r="AH298" s="260"/>
      <c r="AI298" s="264"/>
      <c r="AJ298" s="264"/>
      <c r="AK298" s="264">
        <v>1512763.47</v>
      </c>
      <c r="AL298" s="33"/>
      <c r="AM298" s="33"/>
      <c r="AN298" s="5"/>
      <c r="AO298" s="33"/>
      <c r="AP298" s="33"/>
      <c r="AQ298" s="5"/>
      <c r="AR298" s="5"/>
      <c r="AS298" s="33"/>
      <c r="AT298" s="33"/>
      <c r="AU298" s="29"/>
      <c r="AV298" s="33"/>
      <c r="AW298" s="8"/>
      <c r="AX298" s="8"/>
      <c r="AY298" s="33"/>
      <c r="AZ298" s="33"/>
      <c r="BA298" s="8"/>
      <c r="BB298" s="8"/>
      <c r="BC298" s="5"/>
      <c r="BD298" s="33"/>
      <c r="BE298" s="8"/>
      <c r="BF298" s="8"/>
      <c r="BG298" s="33"/>
      <c r="BH298" s="8"/>
      <c r="BI298" s="178">
        <v>0</v>
      </c>
      <c r="BJ298" s="204"/>
      <c r="BK298" s="204">
        <v>1243567.1499999999</v>
      </c>
      <c r="BL298" s="179">
        <f t="shared" si="38"/>
        <v>1243567.1499999999</v>
      </c>
      <c r="BM298" s="27"/>
      <c r="BN298" s="18"/>
      <c r="BO298" s="201">
        <v>45474</v>
      </c>
      <c r="BP298" s="201">
        <v>45597</v>
      </c>
      <c r="BQ298" s="18"/>
      <c r="BR298" s="194"/>
      <c r="BS298" s="27"/>
      <c r="BT298" s="260"/>
      <c r="BU298" s="260"/>
      <c r="BV298" s="260"/>
      <c r="BW298" s="18"/>
      <c r="BX298" s="18"/>
      <c r="BY298" s="3"/>
      <c r="BZ298" s="194" t="s">
        <v>1344</v>
      </c>
      <c r="CA298" s="198" t="s">
        <v>1345</v>
      </c>
      <c r="CB298" s="194" t="s">
        <v>1204</v>
      </c>
      <c r="CC298" s="194" t="s">
        <v>1367</v>
      </c>
      <c r="CD298" s="194" t="s">
        <v>1346</v>
      </c>
      <c r="CE298" s="194" t="s">
        <v>1220</v>
      </c>
      <c r="CF298" s="40"/>
      <c r="CG298" s="40"/>
      <c r="CH298" s="40"/>
      <c r="CI298" s="40"/>
      <c r="CJ298" s="40"/>
      <c r="CK298" s="40"/>
      <c r="CL298" s="40"/>
      <c r="CM298" s="40"/>
      <c r="CN298" s="40"/>
      <c r="CO298" s="40"/>
      <c r="CP298" s="40"/>
      <c r="CQ298" s="40"/>
      <c r="CR298" s="40"/>
      <c r="CS298" s="40"/>
      <c r="CT298" s="40"/>
      <c r="CU298" s="40"/>
      <c r="CV298" s="40"/>
      <c r="CW298" s="40"/>
      <c r="CX298" s="40"/>
      <c r="CY298" s="40"/>
      <c r="CZ298" s="40"/>
      <c r="DA298" s="40"/>
      <c r="DB298" s="40"/>
      <c r="DC298" s="40"/>
      <c r="DD298" s="40"/>
      <c r="DE298" s="40"/>
      <c r="DF298" s="40"/>
      <c r="DG298" s="40"/>
      <c r="DH298" s="40"/>
      <c r="DI298" s="40"/>
      <c r="DJ298" s="40"/>
      <c r="DK298" s="40"/>
      <c r="DL298" s="40"/>
      <c r="DM298" s="40"/>
      <c r="DN298" s="40"/>
      <c r="DO298" s="40"/>
      <c r="DP298" s="40"/>
      <c r="DQ298" s="40"/>
      <c r="DR298" s="40"/>
      <c r="DS298" s="40"/>
      <c r="DT298" s="40"/>
      <c r="DU298" s="40"/>
      <c r="DV298" s="40"/>
      <c r="DW298" s="40"/>
      <c r="DX298" s="40"/>
      <c r="DY298" s="40"/>
      <c r="DZ298" s="40"/>
      <c r="EA298" s="40"/>
      <c r="EB298" s="40"/>
      <c r="EC298" s="40"/>
      <c r="ED298" s="40"/>
      <c r="EE298" s="40"/>
      <c r="EF298" s="40"/>
      <c r="EG298" s="40"/>
      <c r="EH298" s="40"/>
      <c r="EI298" s="40"/>
    </row>
    <row r="299" spans="1:139" s="181" customFormat="1" ht="25.5" x14ac:dyDescent="0.25">
      <c r="A299" s="260"/>
      <c r="B299" s="260"/>
      <c r="C299" s="260"/>
      <c r="D299" s="260"/>
      <c r="E299" s="260"/>
      <c r="F299" s="260"/>
      <c r="G299" s="260"/>
      <c r="H299" s="260"/>
      <c r="I299" s="260"/>
      <c r="J299" s="260"/>
      <c r="K299" s="260"/>
      <c r="L299" s="260"/>
      <c r="M299" s="260"/>
      <c r="N299" s="260"/>
      <c r="O299" s="260"/>
      <c r="P299" s="260"/>
      <c r="Q299" s="260"/>
      <c r="R299" s="260"/>
      <c r="S299" s="260"/>
      <c r="T299" s="260"/>
      <c r="U299" s="260"/>
      <c r="V299" s="260"/>
      <c r="W299" s="260"/>
      <c r="X299" s="264"/>
      <c r="Y299" s="260"/>
      <c r="Z299" s="260"/>
      <c r="AA299" s="260"/>
      <c r="AB299" s="263"/>
      <c r="AC299" s="260"/>
      <c r="AD299" s="263"/>
      <c r="AE299" s="263"/>
      <c r="AF299" s="260"/>
      <c r="AG299" s="260"/>
      <c r="AH299" s="260"/>
      <c r="AI299" s="264"/>
      <c r="AJ299" s="264"/>
      <c r="AK299" s="264"/>
      <c r="AL299" s="33" t="s">
        <v>1342</v>
      </c>
      <c r="AM299" s="33" t="s">
        <v>1332</v>
      </c>
      <c r="AN299" s="5">
        <v>45583</v>
      </c>
      <c r="AO299" s="34">
        <v>13885</v>
      </c>
      <c r="AP299" s="33" t="s">
        <v>1181</v>
      </c>
      <c r="AQ299" s="5"/>
      <c r="AR299" s="5"/>
      <c r="AS299" s="5"/>
      <c r="AT299" s="5"/>
      <c r="AU299" s="29"/>
      <c r="AV299" s="33"/>
      <c r="AW299" s="8"/>
      <c r="AX299" s="8"/>
      <c r="AY299" s="33"/>
      <c r="AZ299" s="33"/>
      <c r="BA299" s="8"/>
      <c r="BB299" s="8"/>
      <c r="BC299" s="5"/>
      <c r="BD299" s="33"/>
      <c r="BE299" s="8"/>
      <c r="BF299" s="8"/>
      <c r="BG299" s="33"/>
      <c r="BH299" s="8"/>
      <c r="BI299" s="178">
        <f t="shared" ref="BI299:BI300" si="43">$AK$298+AW299-AX299</f>
        <v>1512763.47</v>
      </c>
      <c r="BJ299" s="204"/>
      <c r="BK299" s="204"/>
      <c r="BL299" s="179">
        <f t="shared" si="38"/>
        <v>0</v>
      </c>
      <c r="BM299" s="27"/>
      <c r="BN299" s="18"/>
      <c r="BO299" s="201">
        <v>45598</v>
      </c>
      <c r="BP299" s="201">
        <v>45718</v>
      </c>
      <c r="BQ299" s="18"/>
      <c r="BR299" s="194"/>
      <c r="BS299" s="27"/>
      <c r="BT299" s="260"/>
      <c r="BU299" s="260"/>
      <c r="BV299" s="260"/>
      <c r="BW299" s="18"/>
      <c r="BX299" s="18"/>
      <c r="BY299" s="3"/>
      <c r="BZ299" s="194"/>
      <c r="CA299" s="198"/>
      <c r="CB299" s="194"/>
      <c r="CC299" s="194"/>
      <c r="CD299" s="194"/>
      <c r="CE299" s="194"/>
      <c r="CF299" s="40"/>
      <c r="CG299" s="40"/>
      <c r="CH299" s="40"/>
      <c r="CI299" s="40"/>
      <c r="CJ299" s="40"/>
      <c r="CK299" s="40"/>
      <c r="CL299" s="40"/>
      <c r="CM299" s="40"/>
      <c r="CN299" s="40"/>
      <c r="CO299" s="40"/>
      <c r="CP299" s="40"/>
      <c r="CQ299" s="40"/>
      <c r="CR299" s="40"/>
      <c r="CS299" s="40"/>
      <c r="CT299" s="40"/>
      <c r="CU299" s="40"/>
      <c r="CV299" s="40"/>
      <c r="CW299" s="40"/>
      <c r="CX299" s="40"/>
      <c r="CY299" s="40"/>
      <c r="CZ299" s="40"/>
      <c r="DA299" s="40"/>
      <c r="DB299" s="40"/>
      <c r="DC299" s="40"/>
      <c r="DD299" s="40"/>
      <c r="DE299" s="40"/>
      <c r="DF299" s="40"/>
      <c r="DG299" s="40"/>
      <c r="DH299" s="40"/>
      <c r="DI299" s="40"/>
      <c r="DJ299" s="40"/>
      <c r="DK299" s="40"/>
      <c r="DL299" s="40"/>
      <c r="DM299" s="40"/>
      <c r="DN299" s="40"/>
      <c r="DO299" s="40"/>
      <c r="DP299" s="40"/>
      <c r="DQ299" s="40"/>
      <c r="DR299" s="40"/>
      <c r="DS299" s="40"/>
      <c r="DT299" s="40"/>
      <c r="DU299" s="40"/>
      <c r="DV299" s="40"/>
      <c r="DW299" s="40"/>
      <c r="DX299" s="40"/>
      <c r="DY299" s="40"/>
      <c r="DZ299" s="40"/>
      <c r="EA299" s="40"/>
      <c r="EB299" s="40"/>
      <c r="EC299" s="40"/>
      <c r="ED299" s="40"/>
      <c r="EE299" s="40"/>
      <c r="EF299" s="40"/>
      <c r="EG299" s="40"/>
      <c r="EH299" s="40"/>
      <c r="EI299" s="40"/>
    </row>
    <row r="300" spans="1:139" s="181" customFormat="1" ht="25.5" x14ac:dyDescent="0.25">
      <c r="A300" s="260"/>
      <c r="B300" s="260"/>
      <c r="C300" s="260"/>
      <c r="D300" s="260"/>
      <c r="E300" s="260"/>
      <c r="F300" s="260"/>
      <c r="G300" s="260"/>
      <c r="H300" s="260"/>
      <c r="I300" s="260"/>
      <c r="J300" s="260"/>
      <c r="K300" s="260"/>
      <c r="L300" s="260"/>
      <c r="M300" s="260"/>
      <c r="N300" s="260"/>
      <c r="O300" s="260"/>
      <c r="P300" s="260"/>
      <c r="Q300" s="260"/>
      <c r="R300" s="260"/>
      <c r="S300" s="260"/>
      <c r="T300" s="260"/>
      <c r="U300" s="260"/>
      <c r="V300" s="260"/>
      <c r="W300" s="260"/>
      <c r="X300" s="264"/>
      <c r="Y300" s="260"/>
      <c r="Z300" s="260"/>
      <c r="AA300" s="260"/>
      <c r="AB300" s="263"/>
      <c r="AC300" s="260"/>
      <c r="AD300" s="263"/>
      <c r="AE300" s="263"/>
      <c r="AF300" s="260"/>
      <c r="AG300" s="260"/>
      <c r="AH300" s="260"/>
      <c r="AI300" s="264"/>
      <c r="AJ300" s="264"/>
      <c r="AK300" s="264"/>
      <c r="AL300" s="33" t="s">
        <v>1230</v>
      </c>
      <c r="AM300" s="33" t="s">
        <v>1335</v>
      </c>
      <c r="AN300" s="5">
        <v>45614</v>
      </c>
      <c r="AO300" s="34">
        <v>13908</v>
      </c>
      <c r="AP300" s="33" t="s">
        <v>1343</v>
      </c>
      <c r="AQ300" s="5"/>
      <c r="AR300" s="5"/>
      <c r="AS300" s="5"/>
      <c r="AT300" s="5"/>
      <c r="AU300" s="29"/>
      <c r="AV300" s="33"/>
      <c r="AW300" s="8"/>
      <c r="AX300" s="8"/>
      <c r="AY300" s="274">
        <v>0.05</v>
      </c>
      <c r="AZ300" s="33"/>
      <c r="BA300" s="8">
        <v>202260.4</v>
      </c>
      <c r="BB300" s="8"/>
      <c r="BC300" s="5"/>
      <c r="BD300" s="33"/>
      <c r="BE300" s="8"/>
      <c r="BF300" s="8"/>
      <c r="BG300" s="33"/>
      <c r="BH300" s="8"/>
      <c r="BI300" s="178">
        <f t="shared" si="43"/>
        <v>1512763.47</v>
      </c>
      <c r="BJ300" s="204"/>
      <c r="BK300" s="204"/>
      <c r="BL300" s="179">
        <f t="shared" si="38"/>
        <v>0</v>
      </c>
      <c r="BM300" s="27"/>
      <c r="BN300" s="18"/>
      <c r="BO300" s="201"/>
      <c r="BP300" s="201"/>
      <c r="BQ300" s="18"/>
      <c r="BR300" s="194"/>
      <c r="BS300" s="27"/>
      <c r="BT300" s="260"/>
      <c r="BU300" s="260"/>
      <c r="BV300" s="260"/>
      <c r="BW300" s="18"/>
      <c r="BX300" s="18"/>
      <c r="BY300" s="3"/>
      <c r="BZ300" s="194"/>
      <c r="CA300" s="198"/>
      <c r="CB300" s="194"/>
      <c r="CC300" s="194"/>
      <c r="CD300" s="194"/>
      <c r="CE300" s="194"/>
      <c r="CF300" s="40"/>
      <c r="CG300" s="40"/>
      <c r="CH300" s="40"/>
      <c r="CI300" s="40"/>
      <c r="CJ300" s="40"/>
      <c r="CK300" s="40"/>
      <c r="CL300" s="40"/>
      <c r="CM300" s="40"/>
      <c r="CN300" s="40"/>
      <c r="CO300" s="40"/>
      <c r="CP300" s="40"/>
      <c r="CQ300" s="40"/>
      <c r="CR300" s="40"/>
      <c r="CS300" s="40"/>
      <c r="CT300" s="40"/>
      <c r="CU300" s="40"/>
      <c r="CV300" s="40"/>
      <c r="CW300" s="40"/>
      <c r="CX300" s="40"/>
      <c r="CY300" s="40"/>
      <c r="CZ300" s="40"/>
      <c r="DA300" s="40"/>
      <c r="DB300" s="40"/>
      <c r="DC300" s="40"/>
      <c r="DD300" s="40"/>
      <c r="DE300" s="40"/>
      <c r="DF300" s="40"/>
      <c r="DG300" s="40"/>
      <c r="DH300" s="40"/>
      <c r="DI300" s="40"/>
      <c r="DJ300" s="40"/>
      <c r="DK300" s="40"/>
      <c r="DL300" s="40"/>
      <c r="DM300" s="40"/>
      <c r="DN300" s="40"/>
      <c r="DO300" s="40"/>
      <c r="DP300" s="40"/>
      <c r="DQ300" s="40"/>
      <c r="DR300" s="40"/>
      <c r="DS300" s="40"/>
      <c r="DT300" s="40"/>
      <c r="DU300" s="40"/>
      <c r="DV300" s="40"/>
      <c r="DW300" s="40"/>
      <c r="DX300" s="40"/>
      <c r="DY300" s="40"/>
      <c r="DZ300" s="40"/>
      <c r="EA300" s="40"/>
      <c r="EB300" s="40"/>
      <c r="EC300" s="40"/>
      <c r="ED300" s="40"/>
      <c r="EE300" s="40"/>
      <c r="EF300" s="40"/>
      <c r="EG300" s="40"/>
      <c r="EH300" s="40"/>
      <c r="EI300" s="40"/>
    </row>
    <row r="301" spans="1:139" s="181" customFormat="1" x14ac:dyDescent="0.25">
      <c r="A301" s="260"/>
      <c r="B301" s="273" t="s">
        <v>1359</v>
      </c>
      <c r="C301" s="273" t="s">
        <v>1347</v>
      </c>
      <c r="D301" s="260" t="s">
        <v>1176</v>
      </c>
      <c r="E301" s="260" t="s">
        <v>1207</v>
      </c>
      <c r="F301" s="260" t="s">
        <v>1348</v>
      </c>
      <c r="G301" s="265">
        <v>13758</v>
      </c>
      <c r="H301" s="265">
        <v>13802</v>
      </c>
      <c r="I301" s="260"/>
      <c r="J301" s="263"/>
      <c r="K301" s="263"/>
      <c r="L301" s="260"/>
      <c r="M301" s="260"/>
      <c r="N301" s="260"/>
      <c r="O301" s="260"/>
      <c r="P301" s="260"/>
      <c r="Q301" s="260"/>
      <c r="R301" s="260"/>
      <c r="S301" s="260"/>
      <c r="T301" s="260"/>
      <c r="U301" s="260"/>
      <c r="V301" s="260"/>
      <c r="W301" s="260"/>
      <c r="X301" s="264"/>
      <c r="Y301" s="260" t="s">
        <v>1349</v>
      </c>
      <c r="Z301" s="260" t="s">
        <v>1350</v>
      </c>
      <c r="AA301" s="260" t="s">
        <v>1351</v>
      </c>
      <c r="AB301" s="263">
        <v>45474</v>
      </c>
      <c r="AC301" s="265">
        <v>13810</v>
      </c>
      <c r="AD301" s="263">
        <v>45474</v>
      </c>
      <c r="AE301" s="263">
        <v>45839</v>
      </c>
      <c r="AF301" s="260" t="s">
        <v>1352</v>
      </c>
      <c r="AG301" s="260" t="s">
        <v>210</v>
      </c>
      <c r="AH301" s="260"/>
      <c r="AI301" s="264"/>
      <c r="AJ301" s="264"/>
      <c r="AK301" s="264">
        <v>1755000</v>
      </c>
      <c r="AL301" s="33"/>
      <c r="AM301" s="33"/>
      <c r="AN301" s="5"/>
      <c r="AO301" s="33"/>
      <c r="AP301" s="33"/>
      <c r="AQ301" s="5"/>
      <c r="AR301" s="5"/>
      <c r="AS301" s="33"/>
      <c r="AT301" s="33"/>
      <c r="AU301" s="29"/>
      <c r="AV301" s="33"/>
      <c r="AW301" s="8"/>
      <c r="AX301" s="8"/>
      <c r="AY301" s="33"/>
      <c r="AZ301" s="33"/>
      <c r="BA301" s="8"/>
      <c r="BB301" s="8"/>
      <c r="BC301" s="5"/>
      <c r="BD301" s="33"/>
      <c r="BE301" s="8"/>
      <c r="BF301" s="8"/>
      <c r="BG301" s="33"/>
      <c r="BH301" s="8"/>
      <c r="BI301" s="178">
        <v>0</v>
      </c>
      <c r="BJ301" s="204"/>
      <c r="BK301" s="204">
        <v>558336.96</v>
      </c>
      <c r="BL301" s="179">
        <f t="shared" si="38"/>
        <v>558336.96</v>
      </c>
      <c r="BM301" s="27"/>
      <c r="BN301" s="18"/>
      <c r="BO301" s="201" t="s">
        <v>1353</v>
      </c>
      <c r="BP301" s="201">
        <v>45569</v>
      </c>
      <c r="BQ301" s="18"/>
      <c r="BR301" s="194"/>
      <c r="BS301" s="27">
        <v>45477</v>
      </c>
      <c r="BT301" s="260"/>
      <c r="BU301" s="260"/>
      <c r="BV301" s="260"/>
      <c r="BW301" s="18"/>
      <c r="BX301" s="18"/>
      <c r="BY301" s="3"/>
      <c r="BZ301" s="194" t="s">
        <v>1356</v>
      </c>
      <c r="CA301" s="198" t="s">
        <v>1357</v>
      </c>
      <c r="CB301" s="194" t="s">
        <v>1326</v>
      </c>
      <c r="CC301" s="194" t="s">
        <v>1229</v>
      </c>
      <c r="CD301" s="194" t="s">
        <v>1358</v>
      </c>
      <c r="CE301" s="194" t="s">
        <v>1260</v>
      </c>
      <c r="CF301" s="40"/>
      <c r="CG301" s="40"/>
      <c r="CH301" s="40"/>
      <c r="CI301" s="40"/>
      <c r="CJ301" s="40"/>
      <c r="CK301" s="40"/>
      <c r="CL301" s="40"/>
      <c r="CM301" s="40"/>
      <c r="CN301" s="40"/>
      <c r="CO301" s="40"/>
      <c r="CP301" s="40"/>
      <c r="CQ301" s="40"/>
      <c r="CR301" s="40"/>
      <c r="CS301" s="40"/>
      <c r="CT301" s="40"/>
      <c r="CU301" s="40"/>
      <c r="CV301" s="40"/>
      <c r="CW301" s="40"/>
      <c r="CX301" s="40"/>
      <c r="CY301" s="40"/>
      <c r="CZ301" s="40"/>
      <c r="DA301" s="40"/>
      <c r="DB301" s="40"/>
      <c r="DC301" s="40"/>
      <c r="DD301" s="40"/>
      <c r="DE301" s="40"/>
      <c r="DF301" s="40"/>
      <c r="DG301" s="40"/>
      <c r="DH301" s="40"/>
      <c r="DI301" s="40"/>
      <c r="DJ301" s="40"/>
      <c r="DK301" s="40"/>
      <c r="DL301" s="40"/>
      <c r="DM301" s="40"/>
      <c r="DN301" s="40"/>
      <c r="DO301" s="40"/>
      <c r="DP301" s="40"/>
      <c r="DQ301" s="40"/>
      <c r="DR301" s="40"/>
      <c r="DS301" s="40"/>
      <c r="DT301" s="40"/>
      <c r="DU301" s="40"/>
      <c r="DV301" s="40"/>
      <c r="DW301" s="40"/>
      <c r="DX301" s="40"/>
      <c r="DY301" s="40"/>
      <c r="DZ301" s="40"/>
      <c r="EA301" s="40"/>
      <c r="EB301" s="40"/>
      <c r="EC301" s="40"/>
      <c r="ED301" s="40"/>
      <c r="EE301" s="40"/>
      <c r="EF301" s="40"/>
      <c r="EG301" s="40"/>
      <c r="EH301" s="40"/>
      <c r="EI301" s="40"/>
    </row>
    <row r="302" spans="1:139" s="181" customFormat="1" ht="25.5" x14ac:dyDescent="0.25">
      <c r="A302" s="260"/>
      <c r="B302" s="260"/>
      <c r="C302" s="273"/>
      <c r="D302" s="260"/>
      <c r="E302" s="260"/>
      <c r="F302" s="260"/>
      <c r="G302" s="265"/>
      <c r="H302" s="265"/>
      <c r="I302" s="260"/>
      <c r="J302" s="263"/>
      <c r="K302" s="263"/>
      <c r="L302" s="260"/>
      <c r="M302" s="260"/>
      <c r="N302" s="260"/>
      <c r="O302" s="260"/>
      <c r="P302" s="260"/>
      <c r="Q302" s="260"/>
      <c r="R302" s="260"/>
      <c r="S302" s="260"/>
      <c r="T302" s="260"/>
      <c r="U302" s="260"/>
      <c r="V302" s="260"/>
      <c r="W302" s="260"/>
      <c r="X302" s="264"/>
      <c r="Y302" s="260"/>
      <c r="Z302" s="260"/>
      <c r="AA302" s="260"/>
      <c r="AB302" s="260"/>
      <c r="AC302" s="260"/>
      <c r="AD302" s="260"/>
      <c r="AE302" s="260"/>
      <c r="AF302" s="260"/>
      <c r="AG302" s="260"/>
      <c r="AH302" s="260"/>
      <c r="AI302" s="264"/>
      <c r="AJ302" s="264"/>
      <c r="AK302" s="264"/>
      <c r="AL302" s="33" t="s">
        <v>1241</v>
      </c>
      <c r="AM302" s="33" t="s">
        <v>1354</v>
      </c>
      <c r="AN302" s="5">
        <v>45569</v>
      </c>
      <c r="AO302" s="34">
        <v>13880</v>
      </c>
      <c r="AP302" s="33" t="s">
        <v>1181</v>
      </c>
      <c r="AQ302" s="5"/>
      <c r="AR302" s="5"/>
      <c r="AS302" s="5"/>
      <c r="AT302" s="5"/>
      <c r="AU302" s="29"/>
      <c r="AV302" s="33"/>
      <c r="AW302" s="8"/>
      <c r="AX302" s="8"/>
      <c r="AY302" s="33"/>
      <c r="AZ302" s="33"/>
      <c r="BA302" s="8"/>
      <c r="BB302" s="8"/>
      <c r="BC302" s="5"/>
      <c r="BD302" s="33"/>
      <c r="BE302" s="8"/>
      <c r="BF302" s="8"/>
      <c r="BG302" s="33"/>
      <c r="BH302" s="8"/>
      <c r="BI302" s="178">
        <f t="shared" ref="BI302:BI303" si="44">$AK$301+AW302-AX302</f>
        <v>1755000</v>
      </c>
      <c r="BJ302" s="204"/>
      <c r="BK302" s="204"/>
      <c r="BL302" s="179">
        <f t="shared" si="38"/>
        <v>0</v>
      </c>
      <c r="BM302" s="27"/>
      <c r="BN302" s="18"/>
      <c r="BO302" s="201">
        <v>45570</v>
      </c>
      <c r="BP302" s="201">
        <v>45662</v>
      </c>
      <c r="BQ302" s="18"/>
      <c r="BR302" s="194"/>
      <c r="BS302" s="27"/>
      <c r="BT302" s="260"/>
      <c r="BU302" s="260"/>
      <c r="BV302" s="260"/>
      <c r="BW302" s="18"/>
      <c r="BX302" s="18"/>
      <c r="BY302" s="3"/>
      <c r="BZ302" s="194"/>
      <c r="CA302" s="198"/>
      <c r="CB302" s="194"/>
      <c r="CC302" s="194"/>
      <c r="CD302" s="194"/>
      <c r="CE302" s="194"/>
      <c r="CF302" s="40"/>
      <c r="CG302" s="40"/>
      <c r="CH302" s="40"/>
      <c r="CI302" s="40"/>
      <c r="CJ302" s="40"/>
      <c r="CK302" s="40"/>
      <c r="CL302" s="40"/>
      <c r="CM302" s="40"/>
      <c r="CN302" s="40"/>
      <c r="CO302" s="40"/>
      <c r="CP302" s="40"/>
      <c r="CQ302" s="40"/>
      <c r="CR302" s="40"/>
      <c r="CS302" s="40"/>
      <c r="CT302" s="40"/>
      <c r="CU302" s="40"/>
      <c r="CV302" s="40"/>
      <c r="CW302" s="40"/>
      <c r="CX302" s="40"/>
      <c r="CY302" s="40"/>
      <c r="CZ302" s="40"/>
      <c r="DA302" s="40"/>
      <c r="DB302" s="40"/>
      <c r="DC302" s="40"/>
      <c r="DD302" s="40"/>
      <c r="DE302" s="40"/>
      <c r="DF302" s="40"/>
      <c r="DG302" s="40"/>
      <c r="DH302" s="40"/>
      <c r="DI302" s="40"/>
      <c r="DJ302" s="40"/>
      <c r="DK302" s="40"/>
      <c r="DL302" s="40"/>
      <c r="DM302" s="40"/>
      <c r="DN302" s="40"/>
      <c r="DO302" s="40"/>
      <c r="DP302" s="40"/>
      <c r="DQ302" s="40"/>
      <c r="DR302" s="40"/>
      <c r="DS302" s="40"/>
      <c r="DT302" s="40"/>
      <c r="DU302" s="40"/>
      <c r="DV302" s="40"/>
      <c r="DW302" s="40"/>
      <c r="DX302" s="40"/>
      <c r="DY302" s="40"/>
      <c r="DZ302" s="40"/>
      <c r="EA302" s="40"/>
      <c r="EB302" s="40"/>
      <c r="EC302" s="40"/>
      <c r="ED302" s="40"/>
      <c r="EE302" s="40"/>
      <c r="EF302" s="40"/>
      <c r="EG302" s="40"/>
      <c r="EH302" s="40"/>
      <c r="EI302" s="40"/>
    </row>
    <row r="303" spans="1:139" s="181" customFormat="1" ht="25.5" x14ac:dyDescent="0.25">
      <c r="A303" s="260"/>
      <c r="B303" s="260"/>
      <c r="C303" s="273"/>
      <c r="D303" s="260"/>
      <c r="E303" s="260"/>
      <c r="F303" s="260"/>
      <c r="G303" s="265"/>
      <c r="H303" s="265"/>
      <c r="I303" s="260"/>
      <c r="J303" s="263"/>
      <c r="K303" s="263"/>
      <c r="L303" s="260"/>
      <c r="M303" s="260"/>
      <c r="N303" s="260"/>
      <c r="O303" s="260"/>
      <c r="P303" s="260"/>
      <c r="Q303" s="260"/>
      <c r="R303" s="260"/>
      <c r="S303" s="260"/>
      <c r="T303" s="260"/>
      <c r="U303" s="260"/>
      <c r="V303" s="260"/>
      <c r="W303" s="260"/>
      <c r="X303" s="264"/>
      <c r="Y303" s="260"/>
      <c r="Z303" s="260"/>
      <c r="AA303" s="260"/>
      <c r="AB303" s="260"/>
      <c r="AC303" s="260"/>
      <c r="AD303" s="260"/>
      <c r="AE303" s="260"/>
      <c r="AF303" s="260"/>
      <c r="AG303" s="260"/>
      <c r="AH303" s="260"/>
      <c r="AI303" s="264"/>
      <c r="AJ303" s="264"/>
      <c r="AK303" s="264"/>
      <c r="AL303" s="33" t="s">
        <v>1244</v>
      </c>
      <c r="AM303" s="33" t="s">
        <v>1355</v>
      </c>
      <c r="AN303" s="5">
        <v>45646</v>
      </c>
      <c r="AO303" s="34">
        <v>13931</v>
      </c>
      <c r="AP303" s="33" t="s">
        <v>1181</v>
      </c>
      <c r="AQ303" s="5"/>
      <c r="AR303" s="5"/>
      <c r="AS303" s="5"/>
      <c r="AT303" s="5"/>
      <c r="AU303" s="29"/>
      <c r="AV303" s="33"/>
      <c r="AW303" s="8"/>
      <c r="AX303" s="8"/>
      <c r="AY303" s="274"/>
      <c r="AZ303" s="33"/>
      <c r="BA303" s="8"/>
      <c r="BB303" s="8"/>
      <c r="BC303" s="5"/>
      <c r="BD303" s="33"/>
      <c r="BE303" s="8"/>
      <c r="BF303" s="8"/>
      <c r="BG303" s="33"/>
      <c r="BH303" s="8"/>
      <c r="BI303" s="178">
        <f t="shared" si="44"/>
        <v>1755000</v>
      </c>
      <c r="BJ303" s="204"/>
      <c r="BK303" s="204"/>
      <c r="BL303" s="179">
        <f t="shared" si="38"/>
        <v>0</v>
      </c>
      <c r="BM303" s="27"/>
      <c r="BN303" s="18"/>
      <c r="BO303" s="201">
        <v>45663</v>
      </c>
      <c r="BP303" s="201">
        <v>45753</v>
      </c>
      <c r="BQ303" s="18"/>
      <c r="BR303" s="194"/>
      <c r="BS303" s="27"/>
      <c r="BT303" s="260"/>
      <c r="BU303" s="260"/>
      <c r="BV303" s="260"/>
      <c r="BW303" s="18"/>
      <c r="BX303" s="18"/>
      <c r="BY303" s="3"/>
      <c r="BZ303" s="194"/>
      <c r="CA303" s="198"/>
      <c r="CB303" s="194"/>
      <c r="CC303" s="194"/>
      <c r="CD303" s="194"/>
      <c r="CE303" s="194"/>
      <c r="CF303" s="40"/>
      <c r="CG303" s="40"/>
      <c r="CH303" s="40"/>
      <c r="CI303" s="40"/>
      <c r="CJ303" s="40"/>
      <c r="CK303" s="40"/>
      <c r="CL303" s="40"/>
      <c r="CM303" s="40"/>
      <c r="CN303" s="40"/>
      <c r="CO303" s="40"/>
      <c r="CP303" s="40"/>
      <c r="CQ303" s="40"/>
      <c r="CR303" s="40"/>
      <c r="CS303" s="40"/>
      <c r="CT303" s="40"/>
      <c r="CU303" s="40"/>
      <c r="CV303" s="40"/>
      <c r="CW303" s="40"/>
      <c r="CX303" s="40"/>
      <c r="CY303" s="40"/>
      <c r="CZ303" s="40"/>
      <c r="DA303" s="40"/>
      <c r="DB303" s="40"/>
      <c r="DC303" s="40"/>
      <c r="DD303" s="40"/>
      <c r="DE303" s="40"/>
      <c r="DF303" s="40"/>
      <c r="DG303" s="40"/>
      <c r="DH303" s="40"/>
      <c r="DI303" s="40"/>
      <c r="DJ303" s="40"/>
      <c r="DK303" s="40"/>
      <c r="DL303" s="40"/>
      <c r="DM303" s="40"/>
      <c r="DN303" s="40"/>
      <c r="DO303" s="40"/>
      <c r="DP303" s="40"/>
      <c r="DQ303" s="40"/>
      <c r="DR303" s="40"/>
      <c r="DS303" s="40"/>
      <c r="DT303" s="40"/>
      <c r="DU303" s="40"/>
      <c r="DV303" s="40"/>
      <c r="DW303" s="40"/>
      <c r="DX303" s="40"/>
      <c r="DY303" s="40"/>
      <c r="DZ303" s="40"/>
      <c r="EA303" s="40"/>
      <c r="EB303" s="40"/>
      <c r="EC303" s="40"/>
      <c r="ED303" s="40"/>
      <c r="EE303" s="40"/>
      <c r="EF303" s="40"/>
      <c r="EG303" s="40"/>
      <c r="EH303" s="40"/>
      <c r="EI303" s="40"/>
    </row>
    <row r="304" spans="1:139" s="181" customFormat="1" ht="38.25" x14ac:dyDescent="0.25">
      <c r="A304" s="5"/>
      <c r="B304" s="5" t="s">
        <v>1360</v>
      </c>
      <c r="C304" s="5" t="s">
        <v>1359</v>
      </c>
      <c r="D304" s="5" t="s">
        <v>1176</v>
      </c>
      <c r="E304" s="5" t="s">
        <v>1207</v>
      </c>
      <c r="F304" s="5" t="s">
        <v>1361</v>
      </c>
      <c r="G304" s="34">
        <v>13740</v>
      </c>
      <c r="H304" s="275" t="s">
        <v>1362</v>
      </c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8"/>
      <c r="Y304" s="5" t="s">
        <v>1363</v>
      </c>
      <c r="Z304" s="5" t="s">
        <v>1364</v>
      </c>
      <c r="AA304" s="5" t="s">
        <v>1365</v>
      </c>
      <c r="AB304" s="5">
        <v>45474</v>
      </c>
      <c r="AC304" s="34">
        <v>13811</v>
      </c>
      <c r="AD304" s="5">
        <v>45478</v>
      </c>
      <c r="AE304" s="5">
        <v>46027</v>
      </c>
      <c r="AF304" s="5" t="s">
        <v>1291</v>
      </c>
      <c r="AG304" s="5" t="s">
        <v>210</v>
      </c>
      <c r="AH304" s="5"/>
      <c r="AI304" s="8">
        <v>24348000</v>
      </c>
      <c r="AJ304" s="8">
        <v>51000</v>
      </c>
      <c r="AK304" s="8">
        <f>AI304+AJ304</f>
        <v>24399000</v>
      </c>
      <c r="AL304" s="33"/>
      <c r="AM304" s="33"/>
      <c r="AN304" s="5"/>
      <c r="AO304" s="33"/>
      <c r="AP304" s="33"/>
      <c r="AQ304" s="5"/>
      <c r="AR304" s="5"/>
      <c r="AS304" s="33"/>
      <c r="AT304" s="33"/>
      <c r="AU304" s="29"/>
      <c r="AV304" s="33"/>
      <c r="AW304" s="8"/>
      <c r="AX304" s="8"/>
      <c r="AY304" s="33"/>
      <c r="AZ304" s="33"/>
      <c r="BA304" s="8"/>
      <c r="BB304" s="8"/>
      <c r="BC304" s="5"/>
      <c r="BD304" s="33"/>
      <c r="BE304" s="8"/>
      <c r="BF304" s="8"/>
      <c r="BG304" s="33"/>
      <c r="BH304" s="8"/>
      <c r="BI304" s="197">
        <f>AK304+AW304-AX304</f>
        <v>24399000</v>
      </c>
      <c r="BJ304" s="8"/>
      <c r="BK304" s="8">
        <v>6553039.9699999997</v>
      </c>
      <c r="BL304" s="179">
        <f t="shared" si="38"/>
        <v>6553039.9699999997</v>
      </c>
      <c r="BM304" s="18"/>
      <c r="BN304" s="18"/>
      <c r="BO304" s="201">
        <v>45478</v>
      </c>
      <c r="BP304" s="201">
        <v>45843</v>
      </c>
      <c r="BQ304" s="18"/>
      <c r="BR304" s="3"/>
      <c r="BS304" s="18"/>
      <c r="BT304" s="33"/>
      <c r="BU304" s="33"/>
      <c r="BV304" s="33"/>
      <c r="BW304" s="18"/>
      <c r="BX304" s="18"/>
      <c r="BY304" s="3"/>
      <c r="BZ304" s="3" t="s">
        <v>1366</v>
      </c>
      <c r="CA304" s="196" t="s">
        <v>1357</v>
      </c>
      <c r="CB304" s="3" t="s">
        <v>1204</v>
      </c>
      <c r="CC304" s="3" t="s">
        <v>1367</v>
      </c>
      <c r="CD304" s="3" t="s">
        <v>1273</v>
      </c>
      <c r="CE304" s="3" t="s">
        <v>1274</v>
      </c>
      <c r="CF304" s="40"/>
      <c r="CG304" s="40"/>
      <c r="CH304" s="40"/>
      <c r="CI304" s="40"/>
      <c r="CJ304" s="40"/>
      <c r="CK304" s="40"/>
      <c r="CL304" s="40"/>
      <c r="CM304" s="40"/>
      <c r="CN304" s="40"/>
      <c r="CO304" s="40"/>
      <c r="CP304" s="40"/>
      <c r="CQ304" s="40"/>
      <c r="CR304" s="40"/>
      <c r="CS304" s="40"/>
      <c r="CT304" s="40"/>
      <c r="CU304" s="40"/>
      <c r="CV304" s="40"/>
      <c r="CW304" s="40"/>
      <c r="CX304" s="40"/>
      <c r="CY304" s="40"/>
      <c r="CZ304" s="40"/>
      <c r="DA304" s="40"/>
      <c r="DB304" s="40"/>
      <c r="DC304" s="40"/>
      <c r="DD304" s="40"/>
      <c r="DE304" s="40"/>
      <c r="DF304" s="40"/>
      <c r="DG304" s="40"/>
      <c r="DH304" s="40"/>
      <c r="DI304" s="40"/>
      <c r="DJ304" s="40"/>
      <c r="DK304" s="40"/>
      <c r="DL304" s="40"/>
      <c r="DM304" s="40"/>
      <c r="DN304" s="40"/>
      <c r="DO304" s="40"/>
      <c r="DP304" s="40"/>
      <c r="DQ304" s="40"/>
      <c r="DR304" s="40"/>
      <c r="DS304" s="40"/>
      <c r="DT304" s="40"/>
      <c r="DU304" s="40"/>
      <c r="DV304" s="40"/>
      <c r="DW304" s="40"/>
      <c r="DX304" s="40"/>
      <c r="DY304" s="40"/>
      <c r="DZ304" s="40"/>
      <c r="EA304" s="40"/>
      <c r="EB304" s="40"/>
      <c r="EC304" s="40"/>
      <c r="ED304" s="40"/>
      <c r="EE304" s="40"/>
      <c r="EF304" s="40"/>
      <c r="EG304" s="40"/>
      <c r="EH304" s="40"/>
      <c r="EI304" s="40"/>
    </row>
    <row r="305" spans="1:139" s="181" customFormat="1" x14ac:dyDescent="0.25">
      <c r="A305" s="263"/>
      <c r="B305" s="273" t="s">
        <v>1368</v>
      </c>
      <c r="C305" s="273" t="s">
        <v>1369</v>
      </c>
      <c r="D305" s="260" t="s">
        <v>1176</v>
      </c>
      <c r="E305" s="260" t="s">
        <v>1207</v>
      </c>
      <c r="F305" s="260" t="s">
        <v>1370</v>
      </c>
      <c r="G305" s="265">
        <v>13613</v>
      </c>
      <c r="H305" s="265">
        <v>13798</v>
      </c>
      <c r="I305" s="263"/>
      <c r="J305" s="263"/>
      <c r="K305" s="263"/>
      <c r="L305" s="263"/>
      <c r="M305" s="263"/>
      <c r="N305" s="263"/>
      <c r="O305" s="263"/>
      <c r="P305" s="263"/>
      <c r="Q305" s="263"/>
      <c r="R305" s="263"/>
      <c r="S305" s="263"/>
      <c r="T305" s="263"/>
      <c r="U305" s="263"/>
      <c r="V305" s="263"/>
      <c r="W305" s="263"/>
      <c r="X305" s="264"/>
      <c r="Y305" s="260" t="s">
        <v>1371</v>
      </c>
      <c r="Z305" s="260" t="s">
        <v>687</v>
      </c>
      <c r="AA305" s="260" t="s">
        <v>1372</v>
      </c>
      <c r="AB305" s="260" t="s">
        <v>1353</v>
      </c>
      <c r="AC305" s="265">
        <v>139811</v>
      </c>
      <c r="AD305" s="263">
        <v>45477</v>
      </c>
      <c r="AE305" s="263">
        <v>45657</v>
      </c>
      <c r="AF305" s="260" t="s">
        <v>1291</v>
      </c>
      <c r="AG305" s="260" t="s">
        <v>210</v>
      </c>
      <c r="AH305" s="263"/>
      <c r="AI305" s="264">
        <v>1795432</v>
      </c>
      <c r="AJ305" s="264">
        <v>371970.43</v>
      </c>
      <c r="AK305" s="264">
        <f>AI305+AJ305</f>
        <v>2167402.4300000002</v>
      </c>
      <c r="AL305" s="33"/>
      <c r="AM305" s="33"/>
      <c r="AN305" s="5"/>
      <c r="AO305" s="33"/>
      <c r="AP305" s="33"/>
      <c r="AQ305" s="5"/>
      <c r="AR305" s="5"/>
      <c r="AS305" s="33"/>
      <c r="AT305" s="33"/>
      <c r="AU305" s="29"/>
      <c r="AV305" s="33"/>
      <c r="AW305" s="8"/>
      <c r="AX305" s="8"/>
      <c r="AY305" s="33"/>
      <c r="AZ305" s="33"/>
      <c r="BA305" s="8"/>
      <c r="BB305" s="8"/>
      <c r="BC305" s="5"/>
      <c r="BD305" s="33"/>
      <c r="BE305" s="8"/>
      <c r="BF305" s="8"/>
      <c r="BG305" s="33"/>
      <c r="BH305" s="8"/>
      <c r="BI305" s="197">
        <v>0</v>
      </c>
      <c r="BJ305" s="204"/>
      <c r="BK305" s="204">
        <v>2037032.43</v>
      </c>
      <c r="BL305" s="179">
        <f t="shared" si="38"/>
        <v>2037032.43</v>
      </c>
      <c r="BM305" s="18"/>
      <c r="BN305" s="18"/>
      <c r="BO305" s="201">
        <v>45478</v>
      </c>
      <c r="BP305" s="201">
        <v>45662</v>
      </c>
      <c r="BQ305" s="18"/>
      <c r="BR305" s="3"/>
      <c r="BS305" s="27">
        <v>45478</v>
      </c>
      <c r="BT305" s="33"/>
      <c r="BU305" s="33"/>
      <c r="BV305" s="33"/>
      <c r="BW305" s="18"/>
      <c r="BX305" s="18"/>
      <c r="BY305" s="3"/>
      <c r="BZ305" s="194" t="s">
        <v>1375</v>
      </c>
      <c r="CA305" s="198">
        <v>13814</v>
      </c>
      <c r="CB305" s="194" t="s">
        <v>1238</v>
      </c>
      <c r="CC305" s="194" t="s">
        <v>1229</v>
      </c>
      <c r="CD305" s="194" t="s">
        <v>1376</v>
      </c>
      <c r="CE305" s="194" t="s">
        <v>1377</v>
      </c>
      <c r="CF305" s="40"/>
      <c r="CG305" s="40"/>
      <c r="CH305" s="40"/>
      <c r="CI305" s="40"/>
      <c r="CJ305" s="40"/>
      <c r="CK305" s="40"/>
      <c r="CL305" s="40"/>
      <c r="CM305" s="40"/>
      <c r="CN305" s="40"/>
      <c r="CO305" s="40"/>
      <c r="CP305" s="40"/>
      <c r="CQ305" s="40"/>
      <c r="CR305" s="40"/>
      <c r="CS305" s="40"/>
      <c r="CT305" s="40"/>
      <c r="CU305" s="40"/>
      <c r="CV305" s="40"/>
      <c r="CW305" s="40"/>
      <c r="CX305" s="40"/>
      <c r="CY305" s="40"/>
      <c r="CZ305" s="40"/>
      <c r="DA305" s="40"/>
      <c r="DB305" s="40"/>
      <c r="DC305" s="40"/>
      <c r="DD305" s="40"/>
      <c r="DE305" s="40"/>
      <c r="DF305" s="40"/>
      <c r="DG305" s="40"/>
      <c r="DH305" s="40"/>
      <c r="DI305" s="40"/>
      <c r="DJ305" s="40"/>
      <c r="DK305" s="40"/>
      <c r="DL305" s="40"/>
      <c r="DM305" s="40"/>
      <c r="DN305" s="40"/>
      <c r="DO305" s="40"/>
      <c r="DP305" s="40"/>
      <c r="DQ305" s="40"/>
      <c r="DR305" s="40"/>
      <c r="DS305" s="40"/>
      <c r="DT305" s="40"/>
      <c r="DU305" s="40"/>
      <c r="DV305" s="40"/>
      <c r="DW305" s="40"/>
      <c r="DX305" s="40"/>
      <c r="DY305" s="40"/>
      <c r="DZ305" s="40"/>
      <c r="EA305" s="40"/>
      <c r="EB305" s="40"/>
      <c r="EC305" s="40"/>
      <c r="ED305" s="40"/>
      <c r="EE305" s="40"/>
      <c r="EF305" s="40"/>
      <c r="EG305" s="40"/>
      <c r="EH305" s="40"/>
      <c r="EI305" s="40"/>
    </row>
    <row r="306" spans="1:139" s="181" customFormat="1" ht="25.5" x14ac:dyDescent="0.25">
      <c r="A306" s="263"/>
      <c r="B306" s="273"/>
      <c r="C306" s="273"/>
      <c r="D306" s="260"/>
      <c r="E306" s="260"/>
      <c r="F306" s="260"/>
      <c r="G306" s="265"/>
      <c r="H306" s="265"/>
      <c r="I306" s="263"/>
      <c r="J306" s="263"/>
      <c r="K306" s="263"/>
      <c r="L306" s="263"/>
      <c r="M306" s="263"/>
      <c r="N306" s="263"/>
      <c r="O306" s="263"/>
      <c r="P306" s="263"/>
      <c r="Q306" s="263"/>
      <c r="R306" s="263"/>
      <c r="S306" s="263"/>
      <c r="T306" s="263"/>
      <c r="U306" s="263"/>
      <c r="V306" s="263"/>
      <c r="W306" s="263"/>
      <c r="X306" s="264"/>
      <c r="Y306" s="260"/>
      <c r="Z306" s="260"/>
      <c r="AA306" s="260"/>
      <c r="AB306" s="260"/>
      <c r="AC306" s="265"/>
      <c r="AD306" s="263"/>
      <c r="AE306" s="263"/>
      <c r="AF306" s="260"/>
      <c r="AG306" s="260"/>
      <c r="AH306" s="263"/>
      <c r="AI306" s="264"/>
      <c r="AJ306" s="264"/>
      <c r="AK306" s="264"/>
      <c r="AL306" s="33" t="s">
        <v>1373</v>
      </c>
      <c r="AM306" s="33" t="s">
        <v>1374</v>
      </c>
      <c r="AN306" s="5">
        <v>45642</v>
      </c>
      <c r="AO306" s="34">
        <v>13811</v>
      </c>
      <c r="AP306" s="33" t="s">
        <v>1181</v>
      </c>
      <c r="AQ306" s="5"/>
      <c r="AR306" s="5"/>
      <c r="AS306" s="5">
        <v>45658</v>
      </c>
      <c r="AT306" s="5">
        <v>45867</v>
      </c>
      <c r="AU306" s="29"/>
      <c r="AV306" s="33"/>
      <c r="AW306" s="8"/>
      <c r="AX306" s="8"/>
      <c r="AY306" s="33"/>
      <c r="AZ306" s="33"/>
      <c r="BA306" s="8"/>
      <c r="BB306" s="8"/>
      <c r="BC306" s="5"/>
      <c r="BD306" s="33"/>
      <c r="BE306" s="8"/>
      <c r="BF306" s="8"/>
      <c r="BG306" s="33"/>
      <c r="BH306" s="8"/>
      <c r="BI306" s="197">
        <f>$AK$305+AW306-AX306</f>
        <v>2167402.4300000002</v>
      </c>
      <c r="BJ306" s="204"/>
      <c r="BK306" s="204"/>
      <c r="BL306" s="179">
        <f t="shared" si="38"/>
        <v>0</v>
      </c>
      <c r="BM306" s="18"/>
      <c r="BN306" s="18"/>
      <c r="BO306" s="201">
        <v>45663</v>
      </c>
      <c r="BP306" s="201">
        <v>45782</v>
      </c>
      <c r="BQ306" s="18"/>
      <c r="BR306" s="3"/>
      <c r="BS306" s="27"/>
      <c r="BT306" s="33"/>
      <c r="BU306" s="33"/>
      <c r="BV306" s="33"/>
      <c r="BW306" s="18"/>
      <c r="BX306" s="18"/>
      <c r="BY306" s="3"/>
      <c r="BZ306" s="194"/>
      <c r="CA306" s="198"/>
      <c r="CB306" s="194"/>
      <c r="CC306" s="194"/>
      <c r="CD306" s="194"/>
      <c r="CE306" s="194"/>
      <c r="CF306" s="40"/>
      <c r="CG306" s="40"/>
      <c r="CH306" s="40"/>
      <c r="CI306" s="40"/>
      <c r="CJ306" s="40"/>
      <c r="CK306" s="40"/>
      <c r="CL306" s="40"/>
      <c r="CM306" s="40"/>
      <c r="CN306" s="40"/>
      <c r="CO306" s="40"/>
      <c r="CP306" s="40"/>
      <c r="CQ306" s="40"/>
      <c r="CR306" s="40"/>
      <c r="CS306" s="40"/>
      <c r="CT306" s="40"/>
      <c r="CU306" s="40"/>
      <c r="CV306" s="40"/>
      <c r="CW306" s="40"/>
      <c r="CX306" s="40"/>
      <c r="CY306" s="40"/>
      <c r="CZ306" s="40"/>
      <c r="DA306" s="40"/>
      <c r="DB306" s="40"/>
      <c r="DC306" s="40"/>
      <c r="DD306" s="40"/>
      <c r="DE306" s="40"/>
      <c r="DF306" s="40"/>
      <c r="DG306" s="40"/>
      <c r="DH306" s="40"/>
      <c r="DI306" s="40"/>
      <c r="DJ306" s="40"/>
      <c r="DK306" s="40"/>
      <c r="DL306" s="40"/>
      <c r="DM306" s="40"/>
      <c r="DN306" s="40"/>
      <c r="DO306" s="40"/>
      <c r="DP306" s="40"/>
      <c r="DQ306" s="40"/>
      <c r="DR306" s="40"/>
      <c r="DS306" s="40"/>
      <c r="DT306" s="40"/>
      <c r="DU306" s="40"/>
      <c r="DV306" s="40"/>
      <c r="DW306" s="40"/>
      <c r="DX306" s="40"/>
      <c r="DY306" s="40"/>
      <c r="DZ306" s="40"/>
      <c r="EA306" s="40"/>
      <c r="EB306" s="40"/>
      <c r="EC306" s="40"/>
      <c r="ED306" s="40"/>
      <c r="EE306" s="40"/>
      <c r="EF306" s="40"/>
      <c r="EG306" s="40"/>
      <c r="EH306" s="40"/>
      <c r="EI306" s="40"/>
    </row>
    <row r="307" spans="1:139" s="181" customFormat="1" x14ac:dyDescent="0.25">
      <c r="A307" s="260"/>
      <c r="B307" s="273" t="s">
        <v>1378</v>
      </c>
      <c r="C307" s="273" t="s">
        <v>1378</v>
      </c>
      <c r="D307" s="260" t="s">
        <v>1176</v>
      </c>
      <c r="E307" s="260" t="s">
        <v>1380</v>
      </c>
      <c r="F307" s="260" t="s">
        <v>1379</v>
      </c>
      <c r="G307" s="265">
        <v>13750</v>
      </c>
      <c r="H307" s="265">
        <v>13806</v>
      </c>
      <c r="I307" s="260"/>
      <c r="J307" s="263"/>
      <c r="K307" s="263"/>
      <c r="L307" s="260"/>
      <c r="M307" s="260"/>
      <c r="N307" s="260"/>
      <c r="O307" s="260"/>
      <c r="P307" s="260"/>
      <c r="Q307" s="260"/>
      <c r="R307" s="260"/>
      <c r="S307" s="260"/>
      <c r="T307" s="260"/>
      <c r="U307" s="260"/>
      <c r="V307" s="260"/>
      <c r="W307" s="260"/>
      <c r="X307" s="264"/>
      <c r="Y307" s="260" t="s">
        <v>1381</v>
      </c>
      <c r="Z307" s="260" t="s">
        <v>668</v>
      </c>
      <c r="AA307" s="260" t="s">
        <v>669</v>
      </c>
      <c r="AB307" s="263">
        <v>45477</v>
      </c>
      <c r="AC307" s="265">
        <v>13811</v>
      </c>
      <c r="AD307" s="263">
        <v>45477</v>
      </c>
      <c r="AE307" s="263">
        <v>45842</v>
      </c>
      <c r="AF307" s="260" t="s">
        <v>1382</v>
      </c>
      <c r="AG307" s="260" t="s">
        <v>210</v>
      </c>
      <c r="AH307" s="260" t="s">
        <v>1383</v>
      </c>
      <c r="AI307" s="264">
        <v>2845764</v>
      </c>
      <c r="AJ307" s="264">
        <v>761857.14</v>
      </c>
      <c r="AK307" s="264">
        <f>AI307+AJ307</f>
        <v>3607621.14</v>
      </c>
      <c r="AL307" s="33"/>
      <c r="AM307" s="33"/>
      <c r="AN307" s="5"/>
      <c r="AO307" s="33"/>
      <c r="AP307" s="33"/>
      <c r="AQ307" s="5"/>
      <c r="AR307" s="5"/>
      <c r="AS307" s="33"/>
      <c r="AT307" s="33"/>
      <c r="AU307" s="29"/>
      <c r="AV307" s="33"/>
      <c r="AW307" s="8"/>
      <c r="AX307" s="8"/>
      <c r="AY307" s="33"/>
      <c r="AZ307" s="33"/>
      <c r="BA307" s="8"/>
      <c r="BB307" s="8"/>
      <c r="BC307" s="5"/>
      <c r="BD307" s="33"/>
      <c r="BE307" s="8"/>
      <c r="BF307" s="8"/>
      <c r="BG307" s="33"/>
      <c r="BH307" s="8"/>
      <c r="BI307" s="178">
        <v>0</v>
      </c>
      <c r="BJ307" s="204"/>
      <c r="BK307" s="204">
        <v>1136292.56</v>
      </c>
      <c r="BL307" s="179">
        <f t="shared" si="38"/>
        <v>1136292.56</v>
      </c>
      <c r="BM307" s="27"/>
      <c r="BN307" s="18"/>
      <c r="BO307" s="201">
        <v>45478</v>
      </c>
      <c r="BP307" s="201">
        <v>45664</v>
      </c>
      <c r="BQ307" s="18"/>
      <c r="BR307" s="194"/>
      <c r="BS307" s="27">
        <v>45478</v>
      </c>
      <c r="BT307" s="260"/>
      <c r="BU307" s="260"/>
      <c r="BV307" s="260"/>
      <c r="BW307" s="18"/>
      <c r="BX307" s="18"/>
      <c r="BY307" s="3"/>
      <c r="BZ307" s="194" t="s">
        <v>1384</v>
      </c>
      <c r="CA307" s="198" t="s">
        <v>1357</v>
      </c>
      <c r="CB307" s="194" t="s">
        <v>1238</v>
      </c>
      <c r="CC307" s="194" t="s">
        <v>1239</v>
      </c>
      <c r="CD307" s="194" t="s">
        <v>1273</v>
      </c>
      <c r="CE307" s="194" t="s">
        <v>1274</v>
      </c>
      <c r="CF307" s="40"/>
      <c r="CG307" s="40"/>
      <c r="CH307" s="40"/>
      <c r="CI307" s="40"/>
      <c r="CJ307" s="40"/>
      <c r="CK307" s="40"/>
      <c r="CL307" s="40"/>
      <c r="CM307" s="40"/>
      <c r="CN307" s="40"/>
      <c r="CO307" s="40"/>
      <c r="CP307" s="40"/>
      <c r="CQ307" s="40"/>
      <c r="CR307" s="40"/>
      <c r="CS307" s="40"/>
      <c r="CT307" s="40"/>
      <c r="CU307" s="40"/>
      <c r="CV307" s="40"/>
      <c r="CW307" s="40"/>
      <c r="CX307" s="40"/>
      <c r="CY307" s="40"/>
      <c r="CZ307" s="40"/>
      <c r="DA307" s="40"/>
      <c r="DB307" s="40"/>
      <c r="DC307" s="40"/>
      <c r="DD307" s="40"/>
      <c r="DE307" s="40"/>
      <c r="DF307" s="40"/>
      <c r="DG307" s="40"/>
      <c r="DH307" s="40"/>
      <c r="DI307" s="40"/>
      <c r="DJ307" s="40"/>
      <c r="DK307" s="40"/>
      <c r="DL307" s="40"/>
      <c r="DM307" s="40"/>
      <c r="DN307" s="40"/>
      <c r="DO307" s="40"/>
      <c r="DP307" s="40"/>
      <c r="DQ307" s="40"/>
      <c r="DR307" s="40"/>
      <c r="DS307" s="40"/>
      <c r="DT307" s="40"/>
      <c r="DU307" s="40"/>
      <c r="DV307" s="40"/>
      <c r="DW307" s="40"/>
      <c r="DX307" s="40"/>
      <c r="DY307" s="40"/>
      <c r="DZ307" s="40"/>
      <c r="EA307" s="40"/>
      <c r="EB307" s="40"/>
      <c r="EC307" s="40"/>
      <c r="ED307" s="40"/>
      <c r="EE307" s="40"/>
      <c r="EF307" s="40"/>
      <c r="EG307" s="40"/>
      <c r="EH307" s="40"/>
      <c r="EI307" s="40"/>
    </row>
    <row r="308" spans="1:139" s="181" customFormat="1" ht="25.5" x14ac:dyDescent="0.25">
      <c r="A308" s="260"/>
      <c r="B308" s="260"/>
      <c r="C308" s="273"/>
      <c r="D308" s="260"/>
      <c r="E308" s="260"/>
      <c r="F308" s="260"/>
      <c r="G308" s="265"/>
      <c r="H308" s="265"/>
      <c r="I308" s="260"/>
      <c r="J308" s="263"/>
      <c r="K308" s="263"/>
      <c r="L308" s="260"/>
      <c r="M308" s="260"/>
      <c r="N308" s="260"/>
      <c r="O308" s="260"/>
      <c r="P308" s="260"/>
      <c r="Q308" s="260"/>
      <c r="R308" s="260"/>
      <c r="S308" s="260"/>
      <c r="T308" s="260"/>
      <c r="U308" s="260"/>
      <c r="V308" s="260"/>
      <c r="W308" s="260"/>
      <c r="X308" s="264"/>
      <c r="Y308" s="260"/>
      <c r="Z308" s="260"/>
      <c r="AA308" s="260"/>
      <c r="AB308" s="263"/>
      <c r="AC308" s="260"/>
      <c r="AD308" s="260"/>
      <c r="AE308" s="260"/>
      <c r="AF308" s="260"/>
      <c r="AG308" s="260"/>
      <c r="AH308" s="260"/>
      <c r="AI308" s="264"/>
      <c r="AJ308" s="264"/>
      <c r="AK308" s="264"/>
      <c r="AL308" s="33" t="s">
        <v>1244</v>
      </c>
      <c r="AM308" s="33" t="s">
        <v>1381</v>
      </c>
      <c r="AN308" s="5">
        <v>45663</v>
      </c>
      <c r="AO308" s="34">
        <v>13939</v>
      </c>
      <c r="AP308" s="33" t="s">
        <v>1181</v>
      </c>
      <c r="AQ308" s="5"/>
      <c r="AR308" s="5"/>
      <c r="AS308" s="5"/>
      <c r="AT308" s="5"/>
      <c r="AU308" s="29"/>
      <c r="AV308" s="33"/>
      <c r="AW308" s="8"/>
      <c r="AX308" s="8"/>
      <c r="AY308" s="33"/>
      <c r="AZ308" s="33"/>
      <c r="BA308" s="8"/>
      <c r="BB308" s="8"/>
      <c r="BC308" s="5"/>
      <c r="BD308" s="33"/>
      <c r="BE308" s="8"/>
      <c r="BF308" s="8"/>
      <c r="BG308" s="33"/>
      <c r="BH308" s="8"/>
      <c r="BI308" s="178">
        <f>$AK$307+AW308-AX308</f>
        <v>3607621.14</v>
      </c>
      <c r="BJ308" s="204"/>
      <c r="BK308" s="204"/>
      <c r="BL308" s="179">
        <f t="shared" si="38"/>
        <v>0</v>
      </c>
      <c r="BM308" s="27"/>
      <c r="BN308" s="18"/>
      <c r="BO308" s="201">
        <v>45665</v>
      </c>
      <c r="BP308" s="201">
        <v>45754</v>
      </c>
      <c r="BQ308" s="18"/>
      <c r="BR308" s="194"/>
      <c r="BS308" s="27"/>
      <c r="BT308" s="260"/>
      <c r="BU308" s="260"/>
      <c r="BV308" s="260"/>
      <c r="BW308" s="18"/>
      <c r="BX308" s="18"/>
      <c r="BY308" s="3"/>
      <c r="BZ308" s="194"/>
      <c r="CA308" s="198"/>
      <c r="CB308" s="194"/>
      <c r="CC308" s="194"/>
      <c r="CD308" s="194"/>
      <c r="CE308" s="194"/>
      <c r="CF308" s="40"/>
      <c r="CG308" s="40"/>
      <c r="CH308" s="40"/>
      <c r="CI308" s="40"/>
      <c r="CJ308" s="40"/>
      <c r="CK308" s="40"/>
      <c r="CL308" s="40"/>
      <c r="CM308" s="40"/>
      <c r="CN308" s="40"/>
      <c r="CO308" s="40"/>
      <c r="CP308" s="40"/>
      <c r="CQ308" s="40"/>
      <c r="CR308" s="40"/>
      <c r="CS308" s="40"/>
      <c r="CT308" s="40"/>
      <c r="CU308" s="40"/>
      <c r="CV308" s="40"/>
      <c r="CW308" s="40"/>
      <c r="CX308" s="40"/>
      <c r="CY308" s="40"/>
      <c r="CZ308" s="40"/>
      <c r="DA308" s="40"/>
      <c r="DB308" s="40"/>
      <c r="DC308" s="40"/>
      <c r="DD308" s="40"/>
      <c r="DE308" s="40"/>
      <c r="DF308" s="40"/>
      <c r="DG308" s="40"/>
      <c r="DH308" s="40"/>
      <c r="DI308" s="40"/>
      <c r="DJ308" s="40"/>
      <c r="DK308" s="40"/>
      <c r="DL308" s="40"/>
      <c r="DM308" s="40"/>
      <c r="DN308" s="40"/>
      <c r="DO308" s="40"/>
      <c r="DP308" s="40"/>
      <c r="DQ308" s="40"/>
      <c r="DR308" s="40"/>
      <c r="DS308" s="40"/>
      <c r="DT308" s="40"/>
      <c r="DU308" s="40"/>
      <c r="DV308" s="40"/>
      <c r="DW308" s="40"/>
      <c r="DX308" s="40"/>
      <c r="DY308" s="40"/>
      <c r="DZ308" s="40"/>
      <c r="EA308" s="40"/>
      <c r="EB308" s="40"/>
      <c r="EC308" s="40"/>
      <c r="ED308" s="40"/>
      <c r="EE308" s="40"/>
      <c r="EF308" s="40"/>
      <c r="EG308" s="40"/>
      <c r="EH308" s="40"/>
      <c r="EI308" s="40"/>
    </row>
    <row r="309" spans="1:139" s="181" customFormat="1" x14ac:dyDescent="0.25">
      <c r="A309" s="260"/>
      <c r="B309" s="273" t="s">
        <v>1385</v>
      </c>
      <c r="C309" s="273" t="s">
        <v>1386</v>
      </c>
      <c r="D309" s="260" t="s">
        <v>1176</v>
      </c>
      <c r="E309" s="260" t="s">
        <v>1207</v>
      </c>
      <c r="F309" s="260" t="s">
        <v>1387</v>
      </c>
      <c r="G309" s="265">
        <v>13701</v>
      </c>
      <c r="H309" s="265">
        <v>13797</v>
      </c>
      <c r="I309" s="260"/>
      <c r="J309" s="263"/>
      <c r="K309" s="263"/>
      <c r="L309" s="260"/>
      <c r="M309" s="260"/>
      <c r="N309" s="260"/>
      <c r="O309" s="260"/>
      <c r="P309" s="260"/>
      <c r="Q309" s="260"/>
      <c r="R309" s="260"/>
      <c r="S309" s="260"/>
      <c r="T309" s="260"/>
      <c r="U309" s="260"/>
      <c r="V309" s="260"/>
      <c r="W309" s="260"/>
      <c r="X309" s="264"/>
      <c r="Y309" s="260" t="s">
        <v>1388</v>
      </c>
      <c r="Z309" s="260" t="s">
        <v>1389</v>
      </c>
      <c r="AA309" s="260" t="s">
        <v>1390</v>
      </c>
      <c r="AB309" s="263">
        <v>45477</v>
      </c>
      <c r="AC309" s="265">
        <v>13811</v>
      </c>
      <c r="AD309" s="263">
        <v>45478</v>
      </c>
      <c r="AE309" s="263">
        <v>45843</v>
      </c>
      <c r="AF309" s="260" t="s">
        <v>1391</v>
      </c>
      <c r="AG309" s="260" t="s">
        <v>1210</v>
      </c>
      <c r="AH309" s="260"/>
      <c r="AI309" s="264">
        <v>3728926</v>
      </c>
      <c r="AJ309" s="264">
        <v>334074</v>
      </c>
      <c r="AK309" s="264">
        <f>AI309+AJ309</f>
        <v>4063000</v>
      </c>
      <c r="AL309" s="33"/>
      <c r="AM309" s="33"/>
      <c r="AN309" s="5"/>
      <c r="AO309" s="33"/>
      <c r="AP309" s="33"/>
      <c r="AQ309" s="5"/>
      <c r="AR309" s="5"/>
      <c r="AS309" s="33"/>
      <c r="AT309" s="33"/>
      <c r="AU309" s="29"/>
      <c r="AV309" s="33"/>
      <c r="AW309" s="8"/>
      <c r="AX309" s="8"/>
      <c r="AY309" s="33"/>
      <c r="AZ309" s="33"/>
      <c r="BA309" s="8"/>
      <c r="BB309" s="8"/>
      <c r="BC309" s="5"/>
      <c r="BD309" s="33"/>
      <c r="BE309" s="8"/>
      <c r="BF309" s="8"/>
      <c r="BG309" s="33"/>
      <c r="BH309" s="8"/>
      <c r="BI309" s="178">
        <v>0</v>
      </c>
      <c r="BJ309" s="204"/>
      <c r="BK309" s="204"/>
      <c r="BL309" s="179">
        <f t="shared" si="38"/>
        <v>0</v>
      </c>
      <c r="BM309" s="27"/>
      <c r="BN309" s="18"/>
      <c r="BO309" s="201">
        <v>45478</v>
      </c>
      <c r="BP309" s="201">
        <v>45570</v>
      </c>
      <c r="BQ309" s="18"/>
      <c r="BR309" s="194"/>
      <c r="BS309" s="27">
        <v>45478</v>
      </c>
      <c r="BT309" s="260"/>
      <c r="BU309" s="260"/>
      <c r="BV309" s="260"/>
      <c r="BW309" s="18"/>
      <c r="BX309" s="18"/>
      <c r="BY309" s="3"/>
      <c r="BZ309" s="194" t="s">
        <v>1394</v>
      </c>
      <c r="CA309" s="198">
        <v>13812</v>
      </c>
      <c r="CB309" s="194" t="s">
        <v>1251</v>
      </c>
      <c r="CC309" s="194" t="s">
        <v>1367</v>
      </c>
      <c r="CD309" s="194" t="s">
        <v>1395</v>
      </c>
      <c r="CE309" s="194" t="s">
        <v>1396</v>
      </c>
      <c r="CF309" s="40"/>
      <c r="CG309" s="40"/>
      <c r="CH309" s="40"/>
      <c r="CI309" s="40"/>
      <c r="CJ309" s="40"/>
      <c r="CK309" s="40"/>
      <c r="CL309" s="40"/>
      <c r="CM309" s="40"/>
      <c r="CN309" s="40"/>
      <c r="CO309" s="40"/>
      <c r="CP309" s="40"/>
      <c r="CQ309" s="40"/>
      <c r="CR309" s="40"/>
      <c r="CS309" s="40"/>
      <c r="CT309" s="40"/>
      <c r="CU309" s="40"/>
      <c r="CV309" s="40"/>
      <c r="CW309" s="40"/>
      <c r="CX309" s="40"/>
      <c r="CY309" s="40"/>
      <c r="CZ309" s="40"/>
      <c r="DA309" s="40"/>
      <c r="DB309" s="40"/>
      <c r="DC309" s="40"/>
      <c r="DD309" s="40"/>
      <c r="DE309" s="40"/>
      <c r="DF309" s="40"/>
      <c r="DG309" s="40"/>
      <c r="DH309" s="40"/>
      <c r="DI309" s="40"/>
      <c r="DJ309" s="40"/>
      <c r="DK309" s="40"/>
      <c r="DL309" s="40"/>
      <c r="DM309" s="40"/>
      <c r="DN309" s="40"/>
      <c r="DO309" s="40"/>
      <c r="DP309" s="40"/>
      <c r="DQ309" s="40"/>
      <c r="DR309" s="40"/>
      <c r="DS309" s="40"/>
      <c r="DT309" s="40"/>
      <c r="DU309" s="40"/>
      <c r="DV309" s="40"/>
      <c r="DW309" s="40"/>
      <c r="DX309" s="40"/>
      <c r="DY309" s="40"/>
      <c r="DZ309" s="40"/>
      <c r="EA309" s="40"/>
      <c r="EB309" s="40"/>
      <c r="EC309" s="40"/>
      <c r="ED309" s="40"/>
      <c r="EE309" s="40"/>
      <c r="EF309" s="40"/>
      <c r="EG309" s="40"/>
      <c r="EH309" s="40"/>
      <c r="EI309" s="40"/>
    </row>
    <row r="310" spans="1:139" s="181" customFormat="1" ht="25.5" x14ac:dyDescent="0.25">
      <c r="A310" s="260"/>
      <c r="B310" s="273"/>
      <c r="C310" s="273"/>
      <c r="D310" s="260"/>
      <c r="E310" s="260"/>
      <c r="F310" s="260"/>
      <c r="G310" s="265"/>
      <c r="H310" s="265"/>
      <c r="I310" s="260"/>
      <c r="J310" s="263"/>
      <c r="K310" s="263"/>
      <c r="L310" s="260"/>
      <c r="M310" s="260"/>
      <c r="N310" s="260"/>
      <c r="O310" s="260"/>
      <c r="P310" s="260"/>
      <c r="Q310" s="260"/>
      <c r="R310" s="260"/>
      <c r="S310" s="260"/>
      <c r="T310" s="260"/>
      <c r="U310" s="260"/>
      <c r="V310" s="260"/>
      <c r="W310" s="260"/>
      <c r="X310" s="264"/>
      <c r="Y310" s="260"/>
      <c r="Z310" s="260"/>
      <c r="AA310" s="260"/>
      <c r="AB310" s="263"/>
      <c r="AC310" s="265"/>
      <c r="AD310" s="263"/>
      <c r="AE310" s="263"/>
      <c r="AF310" s="260"/>
      <c r="AG310" s="260"/>
      <c r="AH310" s="260"/>
      <c r="AI310" s="264"/>
      <c r="AJ310" s="264"/>
      <c r="AK310" s="264"/>
      <c r="AL310" s="33" t="s">
        <v>1241</v>
      </c>
      <c r="AM310" s="33" t="s">
        <v>1392</v>
      </c>
      <c r="AN310" s="5">
        <v>45569</v>
      </c>
      <c r="AO310" s="34">
        <v>13924</v>
      </c>
      <c r="AP310" s="33" t="s">
        <v>1181</v>
      </c>
      <c r="AQ310" s="5"/>
      <c r="AR310" s="5"/>
      <c r="AS310" s="33"/>
      <c r="AT310" s="33"/>
      <c r="AU310" s="29"/>
      <c r="AV310" s="33"/>
      <c r="AW310" s="8"/>
      <c r="AX310" s="8"/>
      <c r="AY310" s="33"/>
      <c r="AZ310" s="33"/>
      <c r="BA310" s="8"/>
      <c r="BB310" s="8"/>
      <c r="BC310" s="5"/>
      <c r="BD310" s="33"/>
      <c r="BE310" s="8"/>
      <c r="BF310" s="8"/>
      <c r="BG310" s="33"/>
      <c r="BH310" s="8"/>
      <c r="BI310" s="178">
        <f t="shared" ref="BI310:BI311" si="45">$AK$309+AW310-AX310</f>
        <v>4063000</v>
      </c>
      <c r="BJ310" s="204"/>
      <c r="BK310" s="204"/>
      <c r="BL310" s="179">
        <f t="shared" si="38"/>
        <v>0</v>
      </c>
      <c r="BM310" s="27"/>
      <c r="BN310" s="18"/>
      <c r="BO310" s="201">
        <v>45571</v>
      </c>
      <c r="BP310" s="201">
        <v>45663</v>
      </c>
      <c r="BQ310" s="18"/>
      <c r="BR310" s="194"/>
      <c r="BS310" s="27"/>
      <c r="BT310" s="260"/>
      <c r="BU310" s="260"/>
      <c r="BV310" s="260"/>
      <c r="BW310" s="18"/>
      <c r="BX310" s="18"/>
      <c r="BY310" s="3"/>
      <c r="BZ310" s="194"/>
      <c r="CA310" s="198"/>
      <c r="CB310" s="194"/>
      <c r="CC310" s="194"/>
      <c r="CD310" s="194"/>
      <c r="CE310" s="194"/>
      <c r="CF310" s="40"/>
      <c r="CG310" s="40"/>
      <c r="CH310" s="40"/>
      <c r="CI310" s="40"/>
      <c r="CJ310" s="40"/>
      <c r="CK310" s="40"/>
      <c r="CL310" s="40"/>
      <c r="CM310" s="40"/>
      <c r="CN310" s="40"/>
      <c r="CO310" s="40"/>
      <c r="CP310" s="40"/>
      <c r="CQ310" s="40"/>
      <c r="CR310" s="40"/>
      <c r="CS310" s="40"/>
      <c r="CT310" s="40"/>
      <c r="CU310" s="40"/>
      <c r="CV310" s="40"/>
      <c r="CW310" s="40"/>
      <c r="CX310" s="40"/>
      <c r="CY310" s="40"/>
      <c r="CZ310" s="40"/>
      <c r="DA310" s="40"/>
      <c r="DB310" s="40"/>
      <c r="DC310" s="40"/>
      <c r="DD310" s="40"/>
      <c r="DE310" s="40"/>
      <c r="DF310" s="40"/>
      <c r="DG310" s="40"/>
      <c r="DH310" s="40"/>
      <c r="DI310" s="40"/>
      <c r="DJ310" s="40"/>
      <c r="DK310" s="40"/>
      <c r="DL310" s="40"/>
      <c r="DM310" s="40"/>
      <c r="DN310" s="40"/>
      <c r="DO310" s="40"/>
      <c r="DP310" s="40"/>
      <c r="DQ310" s="40"/>
      <c r="DR310" s="40"/>
      <c r="DS310" s="40"/>
      <c r="DT310" s="40"/>
      <c r="DU310" s="40"/>
      <c r="DV310" s="40"/>
      <c r="DW310" s="40"/>
      <c r="DX310" s="40"/>
      <c r="DY310" s="40"/>
      <c r="DZ310" s="40"/>
      <c r="EA310" s="40"/>
      <c r="EB310" s="40"/>
      <c r="EC310" s="40"/>
      <c r="ED310" s="40"/>
      <c r="EE310" s="40"/>
      <c r="EF310" s="40"/>
      <c r="EG310" s="40"/>
      <c r="EH310" s="40"/>
      <c r="EI310" s="40"/>
    </row>
    <row r="311" spans="1:139" s="181" customFormat="1" ht="25.5" x14ac:dyDescent="0.25">
      <c r="A311" s="260"/>
      <c r="B311" s="260"/>
      <c r="C311" s="273"/>
      <c r="D311" s="260"/>
      <c r="E311" s="260"/>
      <c r="F311" s="260"/>
      <c r="G311" s="265"/>
      <c r="H311" s="265"/>
      <c r="I311" s="260"/>
      <c r="J311" s="263"/>
      <c r="K311" s="263"/>
      <c r="L311" s="260"/>
      <c r="M311" s="260"/>
      <c r="N311" s="260"/>
      <c r="O311" s="260"/>
      <c r="P311" s="260"/>
      <c r="Q311" s="260"/>
      <c r="R311" s="260"/>
      <c r="S311" s="260"/>
      <c r="T311" s="260"/>
      <c r="U311" s="260"/>
      <c r="V311" s="260"/>
      <c r="W311" s="260"/>
      <c r="X311" s="264"/>
      <c r="Y311" s="260"/>
      <c r="Z311" s="260"/>
      <c r="AA311" s="260"/>
      <c r="AB311" s="260"/>
      <c r="AC311" s="260"/>
      <c r="AD311" s="260"/>
      <c r="AE311" s="260"/>
      <c r="AF311" s="260"/>
      <c r="AG311" s="260"/>
      <c r="AH311" s="260"/>
      <c r="AI311" s="264"/>
      <c r="AJ311" s="264"/>
      <c r="AK311" s="264"/>
      <c r="AL311" s="33" t="s">
        <v>1244</v>
      </c>
      <c r="AM311" s="33" t="s">
        <v>1393</v>
      </c>
      <c r="AN311" s="5">
        <v>45642</v>
      </c>
      <c r="AO311" s="34">
        <v>13927</v>
      </c>
      <c r="AP311" s="33" t="s">
        <v>1181</v>
      </c>
      <c r="AQ311" s="5"/>
      <c r="AR311" s="5"/>
      <c r="AS311" s="5"/>
      <c r="AT311" s="5"/>
      <c r="AU311" s="29"/>
      <c r="AV311" s="33"/>
      <c r="AW311" s="8"/>
      <c r="AX311" s="8"/>
      <c r="AY311" s="33"/>
      <c r="AZ311" s="33"/>
      <c r="BA311" s="8"/>
      <c r="BB311" s="8"/>
      <c r="BC311" s="5"/>
      <c r="BD311" s="33"/>
      <c r="BE311" s="8"/>
      <c r="BF311" s="8"/>
      <c r="BG311" s="33"/>
      <c r="BH311" s="8"/>
      <c r="BI311" s="178">
        <f t="shared" si="45"/>
        <v>4063000</v>
      </c>
      <c r="BJ311" s="204"/>
      <c r="BK311" s="204"/>
      <c r="BL311" s="179">
        <f t="shared" si="38"/>
        <v>0</v>
      </c>
      <c r="BM311" s="27"/>
      <c r="BN311" s="18"/>
      <c r="BO311" s="201">
        <v>45664</v>
      </c>
      <c r="BP311" s="201">
        <v>45754</v>
      </c>
      <c r="BQ311" s="18"/>
      <c r="BR311" s="194"/>
      <c r="BS311" s="27"/>
      <c r="BT311" s="260"/>
      <c r="BU311" s="260"/>
      <c r="BV311" s="260"/>
      <c r="BW311" s="18"/>
      <c r="BX311" s="18"/>
      <c r="BY311" s="3"/>
      <c r="BZ311" s="194"/>
      <c r="CA311" s="198"/>
      <c r="CB311" s="194"/>
      <c r="CC311" s="194"/>
      <c r="CD311" s="194"/>
      <c r="CE311" s="194"/>
      <c r="CF311" s="40"/>
      <c r="CG311" s="40"/>
      <c r="CH311" s="40"/>
      <c r="CI311" s="40"/>
      <c r="CJ311" s="40"/>
      <c r="CK311" s="40"/>
      <c r="CL311" s="40"/>
      <c r="CM311" s="40"/>
      <c r="CN311" s="40"/>
      <c r="CO311" s="40"/>
      <c r="CP311" s="40"/>
      <c r="CQ311" s="40"/>
      <c r="CR311" s="40"/>
      <c r="CS311" s="40"/>
      <c r="CT311" s="40"/>
      <c r="CU311" s="40"/>
      <c r="CV311" s="40"/>
      <c r="CW311" s="40"/>
      <c r="CX311" s="40"/>
      <c r="CY311" s="40"/>
      <c r="CZ311" s="40"/>
      <c r="DA311" s="40"/>
      <c r="DB311" s="40"/>
      <c r="DC311" s="40"/>
      <c r="DD311" s="40"/>
      <c r="DE311" s="40"/>
      <c r="DF311" s="40"/>
      <c r="DG311" s="40"/>
      <c r="DH311" s="40"/>
      <c r="DI311" s="40"/>
      <c r="DJ311" s="40"/>
      <c r="DK311" s="40"/>
      <c r="DL311" s="40"/>
      <c r="DM311" s="40"/>
      <c r="DN311" s="40"/>
      <c r="DO311" s="40"/>
      <c r="DP311" s="40"/>
      <c r="DQ311" s="40"/>
      <c r="DR311" s="40"/>
      <c r="DS311" s="40"/>
      <c r="DT311" s="40"/>
      <c r="DU311" s="40"/>
      <c r="DV311" s="40"/>
      <c r="DW311" s="40"/>
      <c r="DX311" s="40"/>
      <c r="DY311" s="40"/>
      <c r="DZ311" s="40"/>
      <c r="EA311" s="40"/>
      <c r="EB311" s="40"/>
      <c r="EC311" s="40"/>
      <c r="ED311" s="40"/>
      <c r="EE311" s="40"/>
      <c r="EF311" s="40"/>
      <c r="EG311" s="40"/>
      <c r="EH311" s="40"/>
      <c r="EI311" s="40"/>
    </row>
    <row r="312" spans="1:139" s="181" customFormat="1" x14ac:dyDescent="0.25">
      <c r="A312" s="260"/>
      <c r="B312" s="273" t="s">
        <v>1397</v>
      </c>
      <c r="C312" s="273" t="s">
        <v>540</v>
      </c>
      <c r="D312" s="260" t="s">
        <v>1176</v>
      </c>
      <c r="E312" s="260" t="s">
        <v>1207</v>
      </c>
      <c r="F312" s="260" t="s">
        <v>1398</v>
      </c>
      <c r="G312" s="265">
        <v>13612</v>
      </c>
      <c r="H312" s="265">
        <v>13781</v>
      </c>
      <c r="I312" s="260"/>
      <c r="J312" s="263"/>
      <c r="K312" s="263"/>
      <c r="L312" s="260"/>
      <c r="M312" s="260"/>
      <c r="N312" s="260"/>
      <c r="O312" s="260"/>
      <c r="P312" s="260"/>
      <c r="Q312" s="260"/>
      <c r="R312" s="260"/>
      <c r="S312" s="260"/>
      <c r="T312" s="260"/>
      <c r="U312" s="260"/>
      <c r="V312" s="260"/>
      <c r="W312" s="260"/>
      <c r="X312" s="264"/>
      <c r="Y312" s="260" t="s">
        <v>1399</v>
      </c>
      <c r="Z312" s="260" t="s">
        <v>1389</v>
      </c>
      <c r="AA312" s="260" t="s">
        <v>1390</v>
      </c>
      <c r="AB312" s="263">
        <v>45477</v>
      </c>
      <c r="AC312" s="265">
        <v>13811</v>
      </c>
      <c r="AD312" s="263">
        <v>45477</v>
      </c>
      <c r="AE312" s="263">
        <v>45842</v>
      </c>
      <c r="AF312" s="260" t="s">
        <v>209</v>
      </c>
      <c r="AG312" s="260" t="s">
        <v>210</v>
      </c>
      <c r="AH312" s="260" t="s">
        <v>1400</v>
      </c>
      <c r="AI312" s="264">
        <v>7760484</v>
      </c>
      <c r="AJ312" s="264">
        <v>844516</v>
      </c>
      <c r="AK312" s="264">
        <f>AI312+AJ312</f>
        <v>8605000</v>
      </c>
      <c r="AL312" s="33"/>
      <c r="AM312" s="33"/>
      <c r="AN312" s="5"/>
      <c r="AO312" s="33"/>
      <c r="AP312" s="33"/>
      <c r="AQ312" s="5"/>
      <c r="AR312" s="5"/>
      <c r="AS312" s="33"/>
      <c r="AT312" s="33"/>
      <c r="AU312" s="29"/>
      <c r="AV312" s="33"/>
      <c r="AW312" s="8"/>
      <c r="AX312" s="8"/>
      <c r="AY312" s="33"/>
      <c r="AZ312" s="33"/>
      <c r="BA312" s="8"/>
      <c r="BB312" s="8"/>
      <c r="BC312" s="5"/>
      <c r="BD312" s="33"/>
      <c r="BE312" s="8"/>
      <c r="BF312" s="8"/>
      <c r="BG312" s="33"/>
      <c r="BH312" s="8"/>
      <c r="BI312" s="178">
        <v>0</v>
      </c>
      <c r="BJ312" s="204"/>
      <c r="BK312" s="204">
        <v>5134949.8600000003</v>
      </c>
      <c r="BL312" s="179">
        <f t="shared" si="38"/>
        <v>5134949.8600000003</v>
      </c>
      <c r="BM312" s="27"/>
      <c r="BN312" s="18"/>
      <c r="BO312" s="201">
        <v>45478</v>
      </c>
      <c r="BP312" s="201">
        <v>45601</v>
      </c>
      <c r="BQ312" s="18"/>
      <c r="BR312" s="194"/>
      <c r="BS312" s="27">
        <v>45478</v>
      </c>
      <c r="BT312" s="260"/>
      <c r="BU312" s="260"/>
      <c r="BV312" s="260"/>
      <c r="BW312" s="18"/>
      <c r="BX312" s="18"/>
      <c r="BY312" s="3"/>
      <c r="BZ312" s="194" t="s">
        <v>1402</v>
      </c>
      <c r="CA312" s="198" t="s">
        <v>1357</v>
      </c>
      <c r="CB312" s="194" t="s">
        <v>1251</v>
      </c>
      <c r="CC312" s="194" t="s">
        <v>1367</v>
      </c>
      <c r="CD312" s="194" t="s">
        <v>1310</v>
      </c>
      <c r="CE312" s="194" t="s">
        <v>1311</v>
      </c>
      <c r="CF312" s="40"/>
      <c r="CG312" s="40"/>
      <c r="CH312" s="40"/>
      <c r="CI312" s="40"/>
      <c r="CJ312" s="40"/>
      <c r="CK312" s="40"/>
      <c r="CL312" s="40"/>
      <c r="CM312" s="40"/>
      <c r="CN312" s="40"/>
      <c r="CO312" s="40"/>
      <c r="CP312" s="40"/>
      <c r="CQ312" s="40"/>
      <c r="CR312" s="40"/>
      <c r="CS312" s="40"/>
      <c r="CT312" s="40"/>
      <c r="CU312" s="40"/>
      <c r="CV312" s="40"/>
      <c r="CW312" s="40"/>
      <c r="CX312" s="40"/>
      <c r="CY312" s="40"/>
      <c r="CZ312" s="40"/>
      <c r="DA312" s="40"/>
      <c r="DB312" s="40"/>
      <c r="DC312" s="40"/>
      <c r="DD312" s="40"/>
      <c r="DE312" s="40"/>
      <c r="DF312" s="40"/>
      <c r="DG312" s="40"/>
      <c r="DH312" s="40"/>
      <c r="DI312" s="40"/>
      <c r="DJ312" s="40"/>
      <c r="DK312" s="40"/>
      <c r="DL312" s="40"/>
      <c r="DM312" s="40"/>
      <c r="DN312" s="40"/>
      <c r="DO312" s="40"/>
      <c r="DP312" s="40"/>
      <c r="DQ312" s="40"/>
      <c r="DR312" s="40"/>
      <c r="DS312" s="40"/>
      <c r="DT312" s="40"/>
      <c r="DU312" s="40"/>
      <c r="DV312" s="40"/>
      <c r="DW312" s="40"/>
      <c r="DX312" s="40"/>
      <c r="DY312" s="40"/>
      <c r="DZ312" s="40"/>
      <c r="EA312" s="40"/>
      <c r="EB312" s="40"/>
      <c r="EC312" s="40"/>
      <c r="ED312" s="40"/>
      <c r="EE312" s="40"/>
      <c r="EF312" s="40"/>
      <c r="EG312" s="40"/>
      <c r="EH312" s="40"/>
      <c r="EI312" s="40"/>
    </row>
    <row r="313" spans="1:139" s="181" customFormat="1" ht="25.5" x14ac:dyDescent="0.25">
      <c r="A313" s="260"/>
      <c r="B313" s="273"/>
      <c r="C313" s="273"/>
      <c r="D313" s="260"/>
      <c r="E313" s="260"/>
      <c r="F313" s="260"/>
      <c r="G313" s="265"/>
      <c r="H313" s="265"/>
      <c r="I313" s="260"/>
      <c r="J313" s="263"/>
      <c r="K313" s="263"/>
      <c r="L313" s="260"/>
      <c r="M313" s="260"/>
      <c r="N313" s="260"/>
      <c r="O313" s="260"/>
      <c r="P313" s="260"/>
      <c r="Q313" s="260"/>
      <c r="R313" s="260"/>
      <c r="S313" s="260"/>
      <c r="T313" s="260"/>
      <c r="U313" s="260"/>
      <c r="V313" s="260"/>
      <c r="W313" s="260"/>
      <c r="X313" s="264"/>
      <c r="Y313" s="260"/>
      <c r="Z313" s="260"/>
      <c r="AA313" s="260"/>
      <c r="AB313" s="263"/>
      <c r="AC313" s="265"/>
      <c r="AD313" s="263"/>
      <c r="AE313" s="263"/>
      <c r="AF313" s="260"/>
      <c r="AG313" s="260"/>
      <c r="AH313" s="260"/>
      <c r="AI313" s="264"/>
      <c r="AJ313" s="264"/>
      <c r="AK313" s="264"/>
      <c r="AL313" s="33" t="s">
        <v>1401</v>
      </c>
      <c r="AM313" s="33" t="s">
        <v>1399</v>
      </c>
      <c r="AN313" s="5">
        <v>45601</v>
      </c>
      <c r="AO313" s="34">
        <v>13900</v>
      </c>
      <c r="AP313" s="33" t="s">
        <v>1181</v>
      </c>
      <c r="AQ313" s="5"/>
      <c r="AR313" s="5"/>
      <c r="AS313" s="33"/>
      <c r="AT313" s="33"/>
      <c r="AU313" s="29"/>
      <c r="AV313" s="33"/>
      <c r="AW313" s="8"/>
      <c r="AX313" s="8"/>
      <c r="AY313" s="33"/>
      <c r="AZ313" s="33"/>
      <c r="BA313" s="8"/>
      <c r="BB313" s="8"/>
      <c r="BC313" s="5"/>
      <c r="BD313" s="33"/>
      <c r="BE313" s="8"/>
      <c r="BF313" s="8"/>
      <c r="BG313" s="33"/>
      <c r="BH313" s="8"/>
      <c r="BI313" s="178">
        <f t="shared" ref="BI313" si="46">$AK$312+AW313-AX313</f>
        <v>8605000</v>
      </c>
      <c r="BJ313" s="204"/>
      <c r="BK313" s="204"/>
      <c r="BL313" s="179">
        <f t="shared" si="38"/>
        <v>0</v>
      </c>
      <c r="BM313" s="27"/>
      <c r="BN313" s="18"/>
      <c r="BO313" s="201">
        <v>45602</v>
      </c>
      <c r="BP313" s="201">
        <v>45722</v>
      </c>
      <c r="BQ313" s="18"/>
      <c r="BR313" s="194"/>
      <c r="BS313" s="27"/>
      <c r="BT313" s="260"/>
      <c r="BU313" s="260"/>
      <c r="BV313" s="260"/>
      <c r="BW313" s="18"/>
      <c r="BX313" s="18"/>
      <c r="BY313" s="3"/>
      <c r="BZ313" s="194"/>
      <c r="CA313" s="198"/>
      <c r="CB313" s="194"/>
      <c r="CC313" s="194"/>
      <c r="CD313" s="194"/>
      <c r="CE313" s="194"/>
      <c r="CF313" s="40"/>
      <c r="CG313" s="40"/>
      <c r="CH313" s="40"/>
      <c r="CI313" s="40"/>
      <c r="CJ313" s="40"/>
      <c r="CK313" s="40"/>
      <c r="CL313" s="40"/>
      <c r="CM313" s="40"/>
      <c r="CN313" s="40"/>
      <c r="CO313" s="40"/>
      <c r="CP313" s="40"/>
      <c r="CQ313" s="40"/>
      <c r="CR313" s="40"/>
      <c r="CS313" s="40"/>
      <c r="CT313" s="40"/>
      <c r="CU313" s="40"/>
      <c r="CV313" s="40"/>
      <c r="CW313" s="40"/>
      <c r="CX313" s="40"/>
      <c r="CY313" s="40"/>
      <c r="CZ313" s="40"/>
      <c r="DA313" s="40"/>
      <c r="DB313" s="40"/>
      <c r="DC313" s="40"/>
      <c r="DD313" s="40"/>
      <c r="DE313" s="40"/>
      <c r="DF313" s="40"/>
      <c r="DG313" s="40"/>
      <c r="DH313" s="40"/>
      <c r="DI313" s="40"/>
      <c r="DJ313" s="40"/>
      <c r="DK313" s="40"/>
      <c r="DL313" s="40"/>
      <c r="DM313" s="40"/>
      <c r="DN313" s="40"/>
      <c r="DO313" s="40"/>
      <c r="DP313" s="40"/>
      <c r="DQ313" s="40"/>
      <c r="DR313" s="40"/>
      <c r="DS313" s="40"/>
      <c r="DT313" s="40"/>
      <c r="DU313" s="40"/>
      <c r="DV313" s="40"/>
      <c r="DW313" s="40"/>
      <c r="DX313" s="40"/>
      <c r="DY313" s="40"/>
      <c r="DZ313" s="40"/>
      <c r="EA313" s="40"/>
      <c r="EB313" s="40"/>
      <c r="EC313" s="40"/>
      <c r="ED313" s="40"/>
      <c r="EE313" s="40"/>
      <c r="EF313" s="40"/>
      <c r="EG313" s="40"/>
      <c r="EH313" s="40"/>
      <c r="EI313" s="40"/>
    </row>
    <row r="314" spans="1:139" s="181" customFormat="1" x14ac:dyDescent="0.25">
      <c r="A314" s="260"/>
      <c r="B314" s="260"/>
      <c r="C314" s="273"/>
      <c r="D314" s="260"/>
      <c r="E314" s="260"/>
      <c r="F314" s="260"/>
      <c r="G314" s="265"/>
      <c r="H314" s="265"/>
      <c r="I314" s="260"/>
      <c r="J314" s="263"/>
      <c r="K314" s="263"/>
      <c r="L314" s="260"/>
      <c r="M314" s="260"/>
      <c r="N314" s="260"/>
      <c r="O314" s="260"/>
      <c r="P314" s="260"/>
      <c r="Q314" s="260"/>
      <c r="R314" s="260"/>
      <c r="S314" s="260"/>
      <c r="T314" s="260"/>
      <c r="U314" s="260"/>
      <c r="V314" s="260"/>
      <c r="W314" s="260"/>
      <c r="X314" s="264"/>
      <c r="Y314" s="260"/>
      <c r="Z314" s="260"/>
      <c r="AA314" s="260"/>
      <c r="AB314" s="260"/>
      <c r="AC314" s="260"/>
      <c r="AD314" s="260"/>
      <c r="AE314" s="260"/>
      <c r="AF314" s="260"/>
      <c r="AG314" s="260"/>
      <c r="AH314" s="260"/>
      <c r="AI314" s="264"/>
      <c r="AJ314" s="264"/>
      <c r="AK314" s="264"/>
      <c r="AL314" s="33"/>
      <c r="AM314" s="33"/>
      <c r="AN314" s="5"/>
      <c r="AO314" s="34"/>
      <c r="AP314" s="33"/>
      <c r="AQ314" s="5"/>
      <c r="AR314" s="5"/>
      <c r="AS314" s="5"/>
      <c r="AT314" s="5"/>
      <c r="AU314" s="29"/>
      <c r="AV314" s="33"/>
      <c r="AW314" s="8"/>
      <c r="AX314" s="8"/>
      <c r="AY314" s="33"/>
      <c r="AZ314" s="33"/>
      <c r="BA314" s="8"/>
      <c r="BB314" s="8"/>
      <c r="BC314" s="5"/>
      <c r="BD314" s="33"/>
      <c r="BE314" s="8"/>
      <c r="BF314" s="8"/>
      <c r="BG314" s="33"/>
      <c r="BH314" s="8"/>
      <c r="BI314" s="178">
        <v>0</v>
      </c>
      <c r="BJ314" s="204"/>
      <c r="BK314" s="204"/>
      <c r="BL314" s="179">
        <f t="shared" si="38"/>
        <v>0</v>
      </c>
      <c r="BM314" s="27"/>
      <c r="BN314" s="18"/>
      <c r="BO314" s="201"/>
      <c r="BP314" s="201"/>
      <c r="BQ314" s="18"/>
      <c r="BR314" s="194"/>
      <c r="BS314" s="27"/>
      <c r="BT314" s="260"/>
      <c r="BU314" s="260"/>
      <c r="BV314" s="260"/>
      <c r="BW314" s="18"/>
      <c r="BX314" s="18"/>
      <c r="BY314" s="3"/>
      <c r="BZ314" s="194"/>
      <c r="CA314" s="198"/>
      <c r="CB314" s="194"/>
      <c r="CC314" s="194"/>
      <c r="CD314" s="194"/>
      <c r="CE314" s="194"/>
      <c r="CF314" s="40"/>
      <c r="CG314" s="40"/>
      <c r="CH314" s="40"/>
      <c r="CI314" s="40"/>
      <c r="CJ314" s="40"/>
      <c r="CK314" s="40"/>
      <c r="CL314" s="40"/>
      <c r="CM314" s="40"/>
      <c r="CN314" s="40"/>
      <c r="CO314" s="40"/>
      <c r="CP314" s="40"/>
      <c r="CQ314" s="40"/>
      <c r="CR314" s="40"/>
      <c r="CS314" s="40"/>
      <c r="CT314" s="40"/>
      <c r="CU314" s="40"/>
      <c r="CV314" s="40"/>
      <c r="CW314" s="40"/>
      <c r="CX314" s="40"/>
      <c r="CY314" s="40"/>
      <c r="CZ314" s="40"/>
      <c r="DA314" s="40"/>
      <c r="DB314" s="40"/>
      <c r="DC314" s="40"/>
      <c r="DD314" s="40"/>
      <c r="DE314" s="40"/>
      <c r="DF314" s="40"/>
      <c r="DG314" s="40"/>
      <c r="DH314" s="40"/>
      <c r="DI314" s="40"/>
      <c r="DJ314" s="40"/>
      <c r="DK314" s="40"/>
      <c r="DL314" s="40"/>
      <c r="DM314" s="40"/>
      <c r="DN314" s="40"/>
      <c r="DO314" s="40"/>
      <c r="DP314" s="40"/>
      <c r="DQ314" s="40"/>
      <c r="DR314" s="40"/>
      <c r="DS314" s="40"/>
      <c r="DT314" s="40"/>
      <c r="DU314" s="40"/>
      <c r="DV314" s="40"/>
      <c r="DW314" s="40"/>
      <c r="DX314" s="40"/>
      <c r="DY314" s="40"/>
      <c r="DZ314" s="40"/>
      <c r="EA314" s="40"/>
      <c r="EB314" s="40"/>
      <c r="EC314" s="40"/>
      <c r="ED314" s="40"/>
      <c r="EE314" s="40"/>
      <c r="EF314" s="40"/>
      <c r="EG314" s="40"/>
      <c r="EH314" s="40"/>
      <c r="EI314" s="40"/>
    </row>
    <row r="315" spans="1:139" s="181" customFormat="1" ht="38.25" x14ac:dyDescent="0.25">
      <c r="A315" s="33"/>
      <c r="B315" s="272" t="s">
        <v>651</v>
      </c>
      <c r="C315" s="272" t="s">
        <v>873</v>
      </c>
      <c r="D315" s="33" t="s">
        <v>1176</v>
      </c>
      <c r="E315" s="33" t="s">
        <v>1207</v>
      </c>
      <c r="F315" s="33" t="s">
        <v>1403</v>
      </c>
      <c r="G315" s="34">
        <v>13752</v>
      </c>
      <c r="H315" s="34">
        <v>13804</v>
      </c>
      <c r="I315" s="33"/>
      <c r="J315" s="5"/>
      <c r="K315" s="5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8"/>
      <c r="Y315" s="33" t="s">
        <v>1404</v>
      </c>
      <c r="Z315" s="33" t="s">
        <v>1405</v>
      </c>
      <c r="AA315" s="33" t="s">
        <v>1406</v>
      </c>
      <c r="AB315" s="5">
        <v>45477</v>
      </c>
      <c r="AC315" s="34">
        <v>13811</v>
      </c>
      <c r="AD315" s="5">
        <v>45478</v>
      </c>
      <c r="AE315" s="5">
        <v>45843</v>
      </c>
      <c r="AF315" s="33" t="s">
        <v>1391</v>
      </c>
      <c r="AG315" s="33" t="s">
        <v>210</v>
      </c>
      <c r="AH315" s="33"/>
      <c r="AI315" s="8">
        <v>238750</v>
      </c>
      <c r="AJ315" s="8">
        <v>45328</v>
      </c>
      <c r="AK315" s="8">
        <f>AI315+AJ315</f>
        <v>284078</v>
      </c>
      <c r="AL315" s="33"/>
      <c r="AM315" s="33"/>
      <c r="AN315" s="5"/>
      <c r="AO315" s="33"/>
      <c r="AP315" s="33"/>
      <c r="AQ315" s="5"/>
      <c r="AR315" s="5"/>
      <c r="AS315" s="33"/>
      <c r="AT315" s="33"/>
      <c r="AU315" s="29"/>
      <c r="AV315" s="33"/>
      <c r="AW315" s="8"/>
      <c r="AX315" s="8"/>
      <c r="AY315" s="33"/>
      <c r="AZ315" s="33"/>
      <c r="BA315" s="8"/>
      <c r="BB315" s="8"/>
      <c r="BC315" s="5"/>
      <c r="BD315" s="33"/>
      <c r="BE315" s="8"/>
      <c r="BF315" s="8"/>
      <c r="BG315" s="33"/>
      <c r="BH315" s="8"/>
      <c r="BI315" s="197">
        <f>AK315+AW315-AX315</f>
        <v>284078</v>
      </c>
      <c r="BJ315" s="8"/>
      <c r="BK315" s="8"/>
      <c r="BL315" s="179">
        <f t="shared" si="38"/>
        <v>0</v>
      </c>
      <c r="BM315" s="18"/>
      <c r="BN315" s="18"/>
      <c r="BO315" s="201"/>
      <c r="BP315" s="201"/>
      <c r="BQ315" s="18"/>
      <c r="BR315" s="3"/>
      <c r="BS315" s="18" t="s">
        <v>1407</v>
      </c>
      <c r="BT315" s="33"/>
      <c r="BU315" s="33"/>
      <c r="BV315" s="33"/>
      <c r="BW315" s="18"/>
      <c r="BX315" s="18"/>
      <c r="BY315" s="3"/>
      <c r="BZ315" s="3" t="s">
        <v>1408</v>
      </c>
      <c r="CA315" s="196" t="s">
        <v>1357</v>
      </c>
      <c r="CB315" s="3" t="s">
        <v>1326</v>
      </c>
      <c r="CC315" s="3" t="s">
        <v>1229</v>
      </c>
      <c r="CD315" s="3" t="s">
        <v>1409</v>
      </c>
      <c r="CE315" s="3" t="s">
        <v>1410</v>
      </c>
      <c r="CF315" s="40"/>
      <c r="CG315" s="40"/>
      <c r="CH315" s="40"/>
      <c r="CI315" s="40"/>
      <c r="CJ315" s="40"/>
      <c r="CK315" s="40"/>
      <c r="CL315" s="40"/>
      <c r="CM315" s="40"/>
      <c r="CN315" s="40"/>
      <c r="CO315" s="40"/>
      <c r="CP315" s="40"/>
      <c r="CQ315" s="40"/>
      <c r="CR315" s="40"/>
      <c r="CS315" s="40"/>
      <c r="CT315" s="40"/>
      <c r="CU315" s="40"/>
      <c r="CV315" s="40"/>
      <c r="CW315" s="40"/>
      <c r="CX315" s="40"/>
      <c r="CY315" s="40"/>
      <c r="CZ315" s="40"/>
      <c r="DA315" s="40"/>
      <c r="DB315" s="40"/>
      <c r="DC315" s="40"/>
      <c r="DD315" s="40"/>
      <c r="DE315" s="40"/>
      <c r="DF315" s="40"/>
      <c r="DG315" s="40"/>
      <c r="DH315" s="40"/>
      <c r="DI315" s="40"/>
      <c r="DJ315" s="40"/>
      <c r="DK315" s="40"/>
      <c r="DL315" s="40"/>
      <c r="DM315" s="40"/>
      <c r="DN315" s="40"/>
      <c r="DO315" s="40"/>
      <c r="DP315" s="40"/>
      <c r="DQ315" s="40"/>
      <c r="DR315" s="40"/>
      <c r="DS315" s="40"/>
      <c r="DT315" s="40"/>
      <c r="DU315" s="40"/>
      <c r="DV315" s="40"/>
      <c r="DW315" s="40"/>
      <c r="DX315" s="40"/>
      <c r="DY315" s="40"/>
      <c r="DZ315" s="40"/>
      <c r="EA315" s="40"/>
      <c r="EB315" s="40"/>
      <c r="EC315" s="40"/>
      <c r="ED315" s="40"/>
      <c r="EE315" s="40"/>
      <c r="EF315" s="40"/>
      <c r="EG315" s="40"/>
      <c r="EH315" s="40"/>
      <c r="EI315" s="40"/>
    </row>
    <row r="316" spans="1:139" s="181" customFormat="1" ht="25.5" x14ac:dyDescent="0.25">
      <c r="A316" s="33"/>
      <c r="B316" s="272" t="s">
        <v>1432</v>
      </c>
      <c r="C316" s="272" t="s">
        <v>1433</v>
      </c>
      <c r="D316" s="33" t="s">
        <v>1176</v>
      </c>
      <c r="E316" s="33" t="s">
        <v>1207</v>
      </c>
      <c r="F316" s="33" t="s">
        <v>1434</v>
      </c>
      <c r="G316" s="34">
        <v>13813</v>
      </c>
      <c r="H316" s="34">
        <v>13866</v>
      </c>
      <c r="I316" s="33"/>
      <c r="J316" s="5"/>
      <c r="K316" s="5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8"/>
      <c r="Y316" s="33" t="s">
        <v>1435</v>
      </c>
      <c r="Z316" s="33" t="s">
        <v>684</v>
      </c>
      <c r="AA316" s="33" t="s">
        <v>1162</v>
      </c>
      <c r="AB316" s="5">
        <v>45643</v>
      </c>
      <c r="AC316" s="34">
        <v>13930</v>
      </c>
      <c r="AD316" s="5">
        <v>45643</v>
      </c>
      <c r="AE316" s="5">
        <v>46008</v>
      </c>
      <c r="AF316" s="33" t="s">
        <v>209</v>
      </c>
      <c r="AG316" s="33" t="s">
        <v>210</v>
      </c>
      <c r="AH316" s="33"/>
      <c r="AI316" s="8">
        <v>1200000</v>
      </c>
      <c r="AJ316" s="8">
        <v>795000</v>
      </c>
      <c r="AK316" s="8">
        <f>AI316+AJ316</f>
        <v>1995000</v>
      </c>
      <c r="AL316" s="33"/>
      <c r="AM316" s="33"/>
      <c r="AN316" s="5"/>
      <c r="AO316" s="33"/>
      <c r="AP316" s="33"/>
      <c r="AQ316" s="5"/>
      <c r="AR316" s="5"/>
      <c r="AS316" s="33"/>
      <c r="AT316" s="33"/>
      <c r="AU316" s="29"/>
      <c r="AV316" s="33"/>
      <c r="AW316" s="8"/>
      <c r="AX316" s="8"/>
      <c r="AY316" s="33"/>
      <c r="AZ316" s="33"/>
      <c r="BA316" s="8"/>
      <c r="BB316" s="8"/>
      <c r="BC316" s="5"/>
      <c r="BD316" s="33"/>
      <c r="BE316" s="8"/>
      <c r="BF316" s="8"/>
      <c r="BG316" s="33"/>
      <c r="BH316" s="8"/>
      <c r="BI316" s="197">
        <f t="shared" ref="BI316:BI319" si="47">AK316+AW316-AX316</f>
        <v>1995000</v>
      </c>
      <c r="BJ316" s="8"/>
      <c r="BK316" s="8"/>
      <c r="BL316" s="179">
        <f t="shared" si="38"/>
        <v>0</v>
      </c>
      <c r="BM316" s="18"/>
      <c r="BN316" s="18"/>
      <c r="BO316" s="201"/>
      <c r="BP316" s="201"/>
      <c r="BQ316" s="18"/>
      <c r="BR316" s="3"/>
      <c r="BS316" s="18" t="s">
        <v>1407</v>
      </c>
      <c r="BT316" s="33"/>
      <c r="BU316" s="33"/>
      <c r="BV316" s="33"/>
      <c r="BW316" s="18"/>
      <c r="BX316" s="18"/>
      <c r="BY316" s="3"/>
      <c r="BZ316" s="3" t="s">
        <v>1436</v>
      </c>
      <c r="CA316" s="196"/>
      <c r="CB316" s="3"/>
      <c r="CC316" s="3"/>
      <c r="CD316" s="3"/>
      <c r="CE316" s="3"/>
      <c r="CF316" s="40"/>
      <c r="CG316" s="40"/>
      <c r="CH316" s="40"/>
      <c r="CI316" s="40"/>
      <c r="CJ316" s="40"/>
      <c r="CK316" s="40"/>
      <c r="CL316" s="40"/>
      <c r="CM316" s="40"/>
      <c r="CN316" s="40"/>
      <c r="CO316" s="40"/>
      <c r="CP316" s="40"/>
      <c r="CQ316" s="40"/>
      <c r="CR316" s="40"/>
      <c r="CS316" s="40"/>
      <c r="CT316" s="40"/>
      <c r="CU316" s="40"/>
      <c r="CV316" s="40"/>
      <c r="CW316" s="40"/>
      <c r="CX316" s="40"/>
      <c r="CY316" s="40"/>
      <c r="CZ316" s="40"/>
      <c r="DA316" s="40"/>
      <c r="DB316" s="40"/>
      <c r="DC316" s="40"/>
      <c r="DD316" s="40"/>
      <c r="DE316" s="40"/>
      <c r="DF316" s="40"/>
      <c r="DG316" s="40"/>
      <c r="DH316" s="40"/>
      <c r="DI316" s="40"/>
      <c r="DJ316" s="40"/>
      <c r="DK316" s="40"/>
      <c r="DL316" s="40"/>
      <c r="DM316" s="40"/>
      <c r="DN316" s="40"/>
      <c r="DO316" s="40"/>
      <c r="DP316" s="40"/>
      <c r="DQ316" s="40"/>
      <c r="DR316" s="40"/>
      <c r="DS316" s="40"/>
      <c r="DT316" s="40"/>
      <c r="DU316" s="40"/>
      <c r="DV316" s="40"/>
      <c r="DW316" s="40"/>
      <c r="DX316" s="40"/>
      <c r="DY316" s="40"/>
      <c r="DZ316" s="40"/>
      <c r="EA316" s="40"/>
      <c r="EB316" s="40"/>
      <c r="EC316" s="40"/>
      <c r="ED316" s="40"/>
      <c r="EE316" s="40"/>
      <c r="EF316" s="40"/>
      <c r="EG316" s="40"/>
      <c r="EH316" s="40"/>
      <c r="EI316" s="40"/>
    </row>
    <row r="317" spans="1:139" s="181" customFormat="1" ht="38.25" x14ac:dyDescent="0.25">
      <c r="A317" s="33"/>
      <c r="B317" s="272" t="s">
        <v>1437</v>
      </c>
      <c r="C317" s="272" t="s">
        <v>1438</v>
      </c>
      <c r="D317" s="33" t="s">
        <v>1176</v>
      </c>
      <c r="E317" s="33" t="s">
        <v>1207</v>
      </c>
      <c r="F317" s="33" t="s">
        <v>1439</v>
      </c>
      <c r="G317" s="34">
        <v>13858</v>
      </c>
      <c r="H317" s="34">
        <v>13886</v>
      </c>
      <c r="I317" s="33"/>
      <c r="J317" s="5"/>
      <c r="K317" s="5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8"/>
      <c r="Y317" s="33" t="s">
        <v>1440</v>
      </c>
      <c r="Z317" s="33" t="s">
        <v>315</v>
      </c>
      <c r="AA317" s="33" t="s">
        <v>1441</v>
      </c>
      <c r="AB317" s="5">
        <v>45643</v>
      </c>
      <c r="AC317" s="34">
        <v>13930</v>
      </c>
      <c r="AD317" s="5">
        <v>45643</v>
      </c>
      <c r="AE317" s="5">
        <v>46008</v>
      </c>
      <c r="AF317" s="33" t="s">
        <v>1391</v>
      </c>
      <c r="AG317" s="33" t="s">
        <v>210</v>
      </c>
      <c r="AH317" s="33"/>
      <c r="AI317" s="8">
        <v>2563888.4</v>
      </c>
      <c r="AJ317" s="8">
        <v>6269</v>
      </c>
      <c r="AK317" s="8">
        <f>AI317+AJ317</f>
        <v>2570157.4</v>
      </c>
      <c r="AL317" s="33"/>
      <c r="AM317" s="33"/>
      <c r="AN317" s="5"/>
      <c r="AO317" s="33"/>
      <c r="AP317" s="33"/>
      <c r="AQ317" s="5"/>
      <c r="AR317" s="5"/>
      <c r="AS317" s="33"/>
      <c r="AT317" s="33"/>
      <c r="AU317" s="29"/>
      <c r="AV317" s="33"/>
      <c r="AW317" s="8"/>
      <c r="AX317" s="8"/>
      <c r="AY317" s="33"/>
      <c r="AZ317" s="33"/>
      <c r="BA317" s="8"/>
      <c r="BB317" s="8"/>
      <c r="BC317" s="5"/>
      <c r="BD317" s="33"/>
      <c r="BE317" s="8"/>
      <c r="BF317" s="8"/>
      <c r="BG317" s="33"/>
      <c r="BH317" s="8"/>
      <c r="BI317" s="197">
        <f t="shared" si="47"/>
        <v>2570157.4</v>
      </c>
      <c r="BJ317" s="8"/>
      <c r="BK317" s="8"/>
      <c r="BL317" s="179">
        <f t="shared" si="38"/>
        <v>0</v>
      </c>
      <c r="BM317" s="18"/>
      <c r="BN317" s="18"/>
      <c r="BO317" s="201"/>
      <c r="BP317" s="201"/>
      <c r="BQ317" s="18"/>
      <c r="BR317" s="3"/>
      <c r="BS317" s="18" t="s">
        <v>1407</v>
      </c>
      <c r="BT317" s="33"/>
      <c r="BU317" s="33"/>
      <c r="BV317" s="33"/>
      <c r="BW317" s="18"/>
      <c r="BX317" s="18"/>
      <c r="BY317" s="3"/>
      <c r="BZ317" s="3" t="s">
        <v>1436</v>
      </c>
      <c r="CA317" s="196"/>
      <c r="CB317" s="3"/>
      <c r="CC317" s="3"/>
      <c r="CD317" s="3"/>
      <c r="CE317" s="3"/>
      <c r="CF317" s="40"/>
      <c r="CG317" s="40"/>
      <c r="CH317" s="40"/>
      <c r="CI317" s="40"/>
      <c r="CJ317" s="40"/>
      <c r="CK317" s="40"/>
      <c r="CL317" s="40"/>
      <c r="CM317" s="40"/>
      <c r="CN317" s="40"/>
      <c r="CO317" s="40"/>
      <c r="CP317" s="40"/>
      <c r="CQ317" s="40"/>
      <c r="CR317" s="40"/>
      <c r="CS317" s="40"/>
      <c r="CT317" s="40"/>
      <c r="CU317" s="40"/>
      <c r="CV317" s="40"/>
      <c r="CW317" s="40"/>
      <c r="CX317" s="40"/>
      <c r="CY317" s="40"/>
      <c r="CZ317" s="40"/>
      <c r="DA317" s="40"/>
      <c r="DB317" s="40"/>
      <c r="DC317" s="40"/>
      <c r="DD317" s="40"/>
      <c r="DE317" s="40"/>
      <c r="DF317" s="40"/>
      <c r="DG317" s="40"/>
      <c r="DH317" s="40"/>
      <c r="DI317" s="40"/>
      <c r="DJ317" s="40"/>
      <c r="DK317" s="40"/>
      <c r="DL317" s="40"/>
      <c r="DM317" s="40"/>
      <c r="DN317" s="40"/>
      <c r="DO317" s="40"/>
      <c r="DP317" s="40"/>
      <c r="DQ317" s="40"/>
      <c r="DR317" s="40"/>
      <c r="DS317" s="40"/>
      <c r="DT317" s="40"/>
      <c r="DU317" s="40"/>
      <c r="DV317" s="40"/>
      <c r="DW317" s="40"/>
      <c r="DX317" s="40"/>
      <c r="DY317" s="40"/>
      <c r="DZ317" s="40"/>
      <c r="EA317" s="40"/>
      <c r="EB317" s="40"/>
      <c r="EC317" s="40"/>
      <c r="ED317" s="40"/>
      <c r="EE317" s="40"/>
      <c r="EF317" s="40"/>
      <c r="EG317" s="40"/>
      <c r="EH317" s="40"/>
      <c r="EI317" s="40"/>
    </row>
    <row r="318" spans="1:139" s="181" customFormat="1" ht="38.25" x14ac:dyDescent="0.25">
      <c r="A318" s="33"/>
      <c r="B318" s="272" t="s">
        <v>1442</v>
      </c>
      <c r="C318" s="272" t="s">
        <v>1443</v>
      </c>
      <c r="D318" s="33" t="s">
        <v>1176</v>
      </c>
      <c r="E318" s="33" t="s">
        <v>1207</v>
      </c>
      <c r="F318" s="33" t="s">
        <v>1444</v>
      </c>
      <c r="G318" s="34">
        <v>13802</v>
      </c>
      <c r="H318" s="34">
        <v>13872</v>
      </c>
      <c r="I318" s="33"/>
      <c r="J318" s="5"/>
      <c r="K318" s="5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8"/>
      <c r="Y318" s="33" t="s">
        <v>1445</v>
      </c>
      <c r="Z318" s="33" t="s">
        <v>1446</v>
      </c>
      <c r="AA318" s="33" t="s">
        <v>1447</v>
      </c>
      <c r="AB318" s="5">
        <v>45643</v>
      </c>
      <c r="AC318" s="34">
        <v>13931</v>
      </c>
      <c r="AD318" s="5">
        <v>45643</v>
      </c>
      <c r="AE318" s="5">
        <v>46008</v>
      </c>
      <c r="AF318" s="33" t="s">
        <v>1391</v>
      </c>
      <c r="AG318" s="33" t="s">
        <v>210</v>
      </c>
      <c r="AH318" s="33"/>
      <c r="AI318" s="8">
        <v>1391225.8</v>
      </c>
      <c r="AJ318" s="8">
        <v>4010</v>
      </c>
      <c r="AK318" s="8">
        <f>AI318+AJ318</f>
        <v>1395235.8</v>
      </c>
      <c r="AL318" s="33"/>
      <c r="AM318" s="33"/>
      <c r="AN318" s="5"/>
      <c r="AO318" s="33"/>
      <c r="AP318" s="33"/>
      <c r="AQ318" s="5"/>
      <c r="AR318" s="5"/>
      <c r="AS318" s="33"/>
      <c r="AT318" s="33"/>
      <c r="AU318" s="29"/>
      <c r="AV318" s="33"/>
      <c r="AW318" s="8"/>
      <c r="AX318" s="8"/>
      <c r="AY318" s="33"/>
      <c r="AZ318" s="33"/>
      <c r="BA318" s="8"/>
      <c r="BB318" s="8"/>
      <c r="BC318" s="5"/>
      <c r="BD318" s="33"/>
      <c r="BE318" s="8"/>
      <c r="BF318" s="8"/>
      <c r="BG318" s="33"/>
      <c r="BH318" s="8"/>
      <c r="BI318" s="197">
        <f t="shared" si="47"/>
        <v>1395235.8</v>
      </c>
      <c r="BJ318" s="8"/>
      <c r="BK318" s="8"/>
      <c r="BL318" s="179">
        <f t="shared" si="38"/>
        <v>0</v>
      </c>
      <c r="BM318" s="18"/>
      <c r="BN318" s="18"/>
      <c r="BO318" s="201"/>
      <c r="BP318" s="201"/>
      <c r="BQ318" s="18"/>
      <c r="BR318" s="3"/>
      <c r="BS318" s="18" t="s">
        <v>1407</v>
      </c>
      <c r="BT318" s="33"/>
      <c r="BU318" s="33"/>
      <c r="BV318" s="33"/>
      <c r="BW318" s="18"/>
      <c r="BX318" s="18"/>
      <c r="BY318" s="3"/>
      <c r="BZ318" s="3" t="s">
        <v>1436</v>
      </c>
      <c r="CA318" s="196"/>
      <c r="CB318" s="3"/>
      <c r="CC318" s="3"/>
      <c r="CD318" s="3"/>
      <c r="CE318" s="3"/>
      <c r="CF318" s="40"/>
      <c r="CG318" s="40"/>
      <c r="CH318" s="40"/>
      <c r="CI318" s="40"/>
      <c r="CJ318" s="40"/>
      <c r="CK318" s="40"/>
      <c r="CL318" s="40"/>
      <c r="CM318" s="40"/>
      <c r="CN318" s="40"/>
      <c r="CO318" s="40"/>
      <c r="CP318" s="40"/>
      <c r="CQ318" s="40"/>
      <c r="CR318" s="40"/>
      <c r="CS318" s="40"/>
      <c r="CT318" s="40"/>
      <c r="CU318" s="40"/>
      <c r="CV318" s="40"/>
      <c r="CW318" s="40"/>
      <c r="CX318" s="40"/>
      <c r="CY318" s="40"/>
      <c r="CZ318" s="40"/>
      <c r="DA318" s="40"/>
      <c r="DB318" s="40"/>
      <c r="DC318" s="40"/>
      <c r="DD318" s="40"/>
      <c r="DE318" s="40"/>
      <c r="DF318" s="40"/>
      <c r="DG318" s="40"/>
      <c r="DH318" s="40"/>
      <c r="DI318" s="40"/>
      <c r="DJ318" s="40"/>
      <c r="DK318" s="40"/>
      <c r="DL318" s="40"/>
      <c r="DM318" s="40"/>
      <c r="DN318" s="40"/>
      <c r="DO318" s="40"/>
      <c r="DP318" s="40"/>
      <c r="DQ318" s="40"/>
      <c r="DR318" s="40"/>
      <c r="DS318" s="40"/>
      <c r="DT318" s="40"/>
      <c r="DU318" s="40"/>
      <c r="DV318" s="40"/>
      <c r="DW318" s="40"/>
      <c r="DX318" s="40"/>
      <c r="DY318" s="40"/>
      <c r="DZ318" s="40"/>
      <c r="EA318" s="40"/>
      <c r="EB318" s="40"/>
      <c r="EC318" s="40"/>
      <c r="ED318" s="40"/>
      <c r="EE318" s="40"/>
      <c r="EF318" s="40"/>
      <c r="EG318" s="40"/>
      <c r="EH318" s="40"/>
      <c r="EI318" s="40"/>
    </row>
    <row r="319" spans="1:139" s="181" customFormat="1" ht="38.25" x14ac:dyDescent="0.25">
      <c r="A319" s="33"/>
      <c r="B319" s="272" t="s">
        <v>1386</v>
      </c>
      <c r="C319" s="272" t="s">
        <v>1448</v>
      </c>
      <c r="D319" s="33" t="s">
        <v>1176</v>
      </c>
      <c r="E319" s="33" t="s">
        <v>1207</v>
      </c>
      <c r="F319" s="33" t="s">
        <v>1449</v>
      </c>
      <c r="G319" s="34">
        <v>13752</v>
      </c>
      <c r="H319" s="34">
        <v>13885</v>
      </c>
      <c r="I319" s="33"/>
      <c r="J319" s="5"/>
      <c r="K319" s="5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8"/>
      <c r="Y319" s="33" t="s">
        <v>1450</v>
      </c>
      <c r="Z319" s="33" t="s">
        <v>1451</v>
      </c>
      <c r="AA319" s="33" t="s">
        <v>1223</v>
      </c>
      <c r="AB319" s="5">
        <v>45643</v>
      </c>
      <c r="AC319" s="34">
        <v>13931</v>
      </c>
      <c r="AD319" s="5">
        <v>45652</v>
      </c>
      <c r="AE319" s="5">
        <v>46017</v>
      </c>
      <c r="AF319" s="33" t="s">
        <v>1391</v>
      </c>
      <c r="AG319" s="33" t="s">
        <v>210</v>
      </c>
      <c r="AH319" s="33"/>
      <c r="AI319" s="8">
        <v>325073.87</v>
      </c>
      <c r="AJ319" s="8">
        <v>1251</v>
      </c>
      <c r="AK319" s="8">
        <f>AI319+AJ319</f>
        <v>326324.87</v>
      </c>
      <c r="AL319" s="33"/>
      <c r="AM319" s="33"/>
      <c r="AN319" s="5"/>
      <c r="AO319" s="33"/>
      <c r="AP319" s="33"/>
      <c r="AQ319" s="5"/>
      <c r="AR319" s="5"/>
      <c r="AS319" s="33"/>
      <c r="AT319" s="33"/>
      <c r="AU319" s="29"/>
      <c r="AV319" s="33"/>
      <c r="AW319" s="8"/>
      <c r="AX319" s="8"/>
      <c r="AY319" s="33"/>
      <c r="AZ319" s="33"/>
      <c r="BA319" s="8"/>
      <c r="BB319" s="8"/>
      <c r="BC319" s="5"/>
      <c r="BD319" s="33"/>
      <c r="BE319" s="8"/>
      <c r="BF319" s="8"/>
      <c r="BG319" s="33"/>
      <c r="BH319" s="8"/>
      <c r="BI319" s="197">
        <f t="shared" si="47"/>
        <v>326324.87</v>
      </c>
      <c r="BJ319" s="8"/>
      <c r="BK319" s="8"/>
      <c r="BL319" s="179">
        <f t="shared" si="38"/>
        <v>0</v>
      </c>
      <c r="BM319" s="18"/>
      <c r="BN319" s="18"/>
      <c r="BO319" s="201"/>
      <c r="BP319" s="201"/>
      <c r="BQ319" s="18"/>
      <c r="BR319" s="3"/>
      <c r="BS319" s="18" t="s">
        <v>1407</v>
      </c>
      <c r="BT319" s="33"/>
      <c r="BU319" s="33"/>
      <c r="BV319" s="33"/>
      <c r="BW319" s="18"/>
      <c r="BX319" s="18"/>
      <c r="BY319" s="3"/>
      <c r="BZ319" s="3" t="s">
        <v>1452</v>
      </c>
      <c r="CA319" s="196"/>
      <c r="CB319" s="3"/>
      <c r="CC319" s="3"/>
      <c r="CD319" s="3"/>
      <c r="CE319" s="3"/>
      <c r="CF319" s="40"/>
      <c r="CG319" s="40"/>
      <c r="CH319" s="40"/>
      <c r="CI319" s="40"/>
      <c r="CJ319" s="40"/>
      <c r="CK319" s="40"/>
      <c r="CL319" s="40"/>
      <c r="CM319" s="40"/>
      <c r="CN319" s="40"/>
      <c r="CO319" s="40"/>
      <c r="CP319" s="40"/>
      <c r="CQ319" s="40"/>
      <c r="CR319" s="40"/>
      <c r="CS319" s="40"/>
      <c r="CT319" s="40"/>
      <c r="CU319" s="40"/>
      <c r="CV319" s="40"/>
      <c r="CW319" s="40"/>
      <c r="CX319" s="40"/>
      <c r="CY319" s="40"/>
      <c r="CZ319" s="40"/>
      <c r="DA319" s="40"/>
      <c r="DB319" s="40"/>
      <c r="DC319" s="40"/>
      <c r="DD319" s="40"/>
      <c r="DE319" s="40"/>
      <c r="DF319" s="40"/>
      <c r="DG319" s="40"/>
      <c r="DH319" s="40"/>
      <c r="DI319" s="40"/>
      <c r="DJ319" s="40"/>
      <c r="DK319" s="40"/>
      <c r="DL319" s="40"/>
      <c r="DM319" s="40"/>
      <c r="DN319" s="40"/>
      <c r="DO319" s="40"/>
      <c r="DP319" s="40"/>
      <c r="DQ319" s="40"/>
      <c r="DR319" s="40"/>
      <c r="DS319" s="40"/>
      <c r="DT319" s="40"/>
      <c r="DU319" s="40"/>
      <c r="DV319" s="40"/>
      <c r="DW319" s="40"/>
      <c r="DX319" s="40"/>
      <c r="DY319" s="40"/>
      <c r="DZ319" s="40"/>
      <c r="EA319" s="40"/>
      <c r="EB319" s="40"/>
      <c r="EC319" s="40"/>
      <c r="ED319" s="40"/>
      <c r="EE319" s="40"/>
      <c r="EF319" s="40"/>
      <c r="EG319" s="40"/>
      <c r="EH319" s="40"/>
      <c r="EI319" s="40"/>
    </row>
    <row r="320" spans="1:139" x14ac:dyDescent="0.25">
      <c r="A320" s="260">
        <v>56</v>
      </c>
      <c r="B320" s="260" t="s">
        <v>729</v>
      </c>
      <c r="C320" s="260" t="s">
        <v>730</v>
      </c>
      <c r="D320" s="260" t="s">
        <v>731</v>
      </c>
      <c r="E320" s="260" t="s">
        <v>204</v>
      </c>
      <c r="F320" s="260" t="s">
        <v>732</v>
      </c>
      <c r="G320" s="260" t="s">
        <v>733</v>
      </c>
      <c r="H320" s="260"/>
      <c r="I320" s="260" t="s">
        <v>734</v>
      </c>
      <c r="J320" s="263">
        <v>44162</v>
      </c>
      <c r="K320" s="263">
        <v>44527</v>
      </c>
      <c r="L320" s="260"/>
      <c r="M320" s="260"/>
      <c r="N320" s="260"/>
      <c r="O320" s="260"/>
      <c r="P320" s="260"/>
      <c r="Q320" s="260"/>
      <c r="R320" s="260"/>
      <c r="S320" s="260"/>
      <c r="T320" s="260"/>
      <c r="U320" s="260"/>
      <c r="V320" s="260"/>
      <c r="W320" s="260"/>
      <c r="X320" s="264"/>
      <c r="Y320" s="260" t="s">
        <v>735</v>
      </c>
      <c r="Z320" s="260" t="s">
        <v>434</v>
      </c>
      <c r="AA320" s="260" t="s">
        <v>435</v>
      </c>
      <c r="AB320" s="263">
        <v>44469</v>
      </c>
      <c r="AC320" s="260" t="s">
        <v>736</v>
      </c>
      <c r="AD320" s="263">
        <v>44469</v>
      </c>
      <c r="AE320" s="263">
        <v>44588</v>
      </c>
      <c r="AF320" s="260">
        <v>1500</v>
      </c>
      <c r="AG320" s="260" t="s">
        <v>611</v>
      </c>
      <c r="AH320" s="260"/>
      <c r="AI320" s="264"/>
      <c r="AJ320" s="264"/>
      <c r="AK320" s="264">
        <v>682200</v>
      </c>
      <c r="AL320" s="33"/>
      <c r="AM320" s="33"/>
      <c r="AN320" s="5"/>
      <c r="AO320" s="33"/>
      <c r="AP320" s="33"/>
      <c r="AQ320" s="5"/>
      <c r="AR320" s="5"/>
      <c r="AS320" s="33"/>
      <c r="AT320" s="33"/>
      <c r="AU320" s="29"/>
      <c r="AV320" s="33"/>
      <c r="AW320" s="8"/>
      <c r="AX320" s="8"/>
      <c r="AY320" s="33"/>
      <c r="AZ320" s="33"/>
      <c r="BA320" s="8"/>
      <c r="BB320" s="8"/>
      <c r="BC320" s="5"/>
      <c r="BD320" s="33"/>
      <c r="BE320" s="8"/>
      <c r="BF320" s="8"/>
      <c r="BG320" s="33"/>
      <c r="BH320" s="8"/>
      <c r="BI320" s="178">
        <v>0</v>
      </c>
      <c r="BJ320" s="204">
        <v>485692.12</v>
      </c>
      <c r="BK320" s="204">
        <v>193552.94</v>
      </c>
      <c r="BL320" s="179">
        <f t="shared" si="38"/>
        <v>679245.06</v>
      </c>
      <c r="BM320" s="3"/>
      <c r="BN320" s="3"/>
      <c r="BO320" s="18">
        <v>44508</v>
      </c>
      <c r="BP320" s="18" t="s">
        <v>747</v>
      </c>
      <c r="BQ320" s="3"/>
      <c r="BR320" s="3"/>
      <c r="BS320" s="18">
        <v>44508</v>
      </c>
      <c r="BT320" s="260"/>
      <c r="BU320" s="260"/>
      <c r="BV320" s="260"/>
      <c r="BW320" s="18">
        <v>44622</v>
      </c>
      <c r="BX320" s="18"/>
      <c r="BY320" s="3"/>
      <c r="BZ320" s="185"/>
      <c r="CA320" s="185"/>
      <c r="CB320" s="185"/>
      <c r="CC320" s="185"/>
      <c r="CD320" s="185"/>
      <c r="CE320" s="185"/>
    </row>
    <row r="321" spans="1:83" ht="25.5" x14ac:dyDescent="0.25">
      <c r="A321" s="260"/>
      <c r="B321" s="260"/>
      <c r="C321" s="260"/>
      <c r="D321" s="260"/>
      <c r="E321" s="260"/>
      <c r="F321" s="260"/>
      <c r="G321" s="260"/>
      <c r="H321" s="260"/>
      <c r="I321" s="260"/>
      <c r="J321" s="260"/>
      <c r="K321" s="260"/>
      <c r="L321" s="260"/>
      <c r="M321" s="260"/>
      <c r="N321" s="260"/>
      <c r="O321" s="260"/>
      <c r="P321" s="260"/>
      <c r="Q321" s="260"/>
      <c r="R321" s="260"/>
      <c r="S321" s="260"/>
      <c r="T321" s="260"/>
      <c r="U321" s="260"/>
      <c r="V321" s="260"/>
      <c r="W321" s="260"/>
      <c r="X321" s="264"/>
      <c r="Y321" s="260"/>
      <c r="Z321" s="260"/>
      <c r="AA321" s="260"/>
      <c r="AB321" s="263"/>
      <c r="AC321" s="260"/>
      <c r="AD321" s="263"/>
      <c r="AE321" s="263"/>
      <c r="AF321" s="260"/>
      <c r="AG321" s="260"/>
      <c r="AH321" s="260"/>
      <c r="AI321" s="264"/>
      <c r="AJ321" s="264"/>
      <c r="AK321" s="264"/>
      <c r="AL321" s="33" t="s">
        <v>737</v>
      </c>
      <c r="AM321" s="33" t="s">
        <v>738</v>
      </c>
      <c r="AN321" s="5">
        <v>44589</v>
      </c>
      <c r="AO321" s="33">
        <v>13223</v>
      </c>
      <c r="AP321" s="33" t="s">
        <v>212</v>
      </c>
      <c r="AQ321" s="5">
        <v>44589</v>
      </c>
      <c r="AR321" s="5">
        <v>44708</v>
      </c>
      <c r="AS321" s="33"/>
      <c r="AT321" s="33"/>
      <c r="AU321" s="29"/>
      <c r="AV321" s="33"/>
      <c r="AW321" s="8"/>
      <c r="AX321" s="8"/>
      <c r="AY321" s="33"/>
      <c r="AZ321" s="33"/>
      <c r="BA321" s="8"/>
      <c r="BB321" s="8"/>
      <c r="BC321" s="5"/>
      <c r="BD321" s="33"/>
      <c r="BE321" s="8"/>
      <c r="BF321" s="8"/>
      <c r="BG321" s="33"/>
      <c r="BH321" s="8"/>
      <c r="BI321" s="178">
        <f t="shared" ref="BI321:BI327" si="48">$AK$320+AW321-AX321</f>
        <v>682200</v>
      </c>
      <c r="BJ321" s="204"/>
      <c r="BK321" s="204"/>
      <c r="BL321" s="179">
        <f t="shared" si="38"/>
        <v>0</v>
      </c>
      <c r="BM321" s="3"/>
      <c r="BN321" s="3"/>
      <c r="BO321" s="18"/>
      <c r="BP321" s="18"/>
      <c r="BQ321" s="3"/>
      <c r="BR321" s="3"/>
      <c r="BS321" s="3"/>
      <c r="BT321" s="260"/>
      <c r="BU321" s="260"/>
      <c r="BV321" s="260"/>
      <c r="BW321" s="18"/>
      <c r="BX321" s="18">
        <v>44802</v>
      </c>
      <c r="BY321" s="3"/>
      <c r="BZ321" s="185"/>
      <c r="CA321" s="185"/>
      <c r="CB321" s="185"/>
      <c r="CC321" s="185"/>
      <c r="CD321" s="185"/>
      <c r="CE321" s="185"/>
    </row>
    <row r="322" spans="1:83" ht="25.5" x14ac:dyDescent="0.25">
      <c r="A322" s="260"/>
      <c r="B322" s="260"/>
      <c r="C322" s="260"/>
      <c r="D322" s="260"/>
      <c r="E322" s="260"/>
      <c r="F322" s="260"/>
      <c r="G322" s="260"/>
      <c r="H322" s="260"/>
      <c r="I322" s="260"/>
      <c r="J322" s="260"/>
      <c r="K322" s="260"/>
      <c r="L322" s="260"/>
      <c r="M322" s="260"/>
      <c r="N322" s="260"/>
      <c r="O322" s="260"/>
      <c r="P322" s="260"/>
      <c r="Q322" s="260"/>
      <c r="R322" s="260"/>
      <c r="S322" s="260"/>
      <c r="T322" s="260"/>
      <c r="U322" s="260"/>
      <c r="V322" s="260"/>
      <c r="W322" s="260"/>
      <c r="X322" s="264"/>
      <c r="Y322" s="260"/>
      <c r="Z322" s="260"/>
      <c r="AA322" s="260"/>
      <c r="AB322" s="263"/>
      <c r="AC322" s="260"/>
      <c r="AD322" s="263"/>
      <c r="AE322" s="263"/>
      <c r="AF322" s="260"/>
      <c r="AG322" s="260"/>
      <c r="AH322" s="260"/>
      <c r="AI322" s="264"/>
      <c r="AJ322" s="264"/>
      <c r="AK322" s="264"/>
      <c r="AL322" s="33" t="s">
        <v>737</v>
      </c>
      <c r="AM322" s="33" t="s">
        <v>739</v>
      </c>
      <c r="AN322" s="5">
        <v>44706</v>
      </c>
      <c r="AO322" s="33">
        <v>13311</v>
      </c>
      <c r="AP322" s="33" t="s">
        <v>212</v>
      </c>
      <c r="AQ322" s="5">
        <v>44709</v>
      </c>
      <c r="AR322" s="5">
        <v>44828</v>
      </c>
      <c r="AS322" s="33"/>
      <c r="AT322" s="33"/>
      <c r="AU322" s="29"/>
      <c r="AV322" s="33"/>
      <c r="AW322" s="8"/>
      <c r="AX322" s="8"/>
      <c r="AY322" s="33"/>
      <c r="AZ322" s="33"/>
      <c r="BA322" s="8"/>
      <c r="BB322" s="8"/>
      <c r="BC322" s="5"/>
      <c r="BD322" s="33"/>
      <c r="BE322" s="8"/>
      <c r="BF322" s="8"/>
      <c r="BG322" s="33"/>
      <c r="BH322" s="8"/>
      <c r="BI322" s="178">
        <f t="shared" si="48"/>
        <v>682200</v>
      </c>
      <c r="BJ322" s="204"/>
      <c r="BK322" s="204"/>
      <c r="BL322" s="179">
        <f t="shared" si="38"/>
        <v>0</v>
      </c>
      <c r="BM322" s="3"/>
      <c r="BN322" s="3"/>
      <c r="BO322" s="18"/>
      <c r="BP322" s="18"/>
      <c r="BQ322" s="3"/>
      <c r="BR322" s="3"/>
      <c r="BS322" s="3"/>
      <c r="BT322" s="260"/>
      <c r="BU322" s="260"/>
      <c r="BV322" s="260"/>
      <c r="BW322" s="18"/>
      <c r="BX322" s="18"/>
      <c r="BY322" s="3"/>
      <c r="BZ322" s="185"/>
      <c r="CA322" s="185"/>
      <c r="CB322" s="185"/>
      <c r="CC322" s="185"/>
      <c r="CD322" s="185"/>
      <c r="CE322" s="185"/>
    </row>
    <row r="323" spans="1:83" ht="25.5" x14ac:dyDescent="0.25">
      <c r="A323" s="260"/>
      <c r="B323" s="260"/>
      <c r="C323" s="260"/>
      <c r="D323" s="260"/>
      <c r="E323" s="260"/>
      <c r="F323" s="260"/>
      <c r="G323" s="260"/>
      <c r="H323" s="260"/>
      <c r="I323" s="260"/>
      <c r="J323" s="260"/>
      <c r="K323" s="260"/>
      <c r="L323" s="260"/>
      <c r="M323" s="260"/>
      <c r="N323" s="260"/>
      <c r="O323" s="260"/>
      <c r="P323" s="260"/>
      <c r="Q323" s="260"/>
      <c r="R323" s="260"/>
      <c r="S323" s="260"/>
      <c r="T323" s="260"/>
      <c r="U323" s="260"/>
      <c r="V323" s="260"/>
      <c r="W323" s="260"/>
      <c r="X323" s="264"/>
      <c r="Y323" s="260"/>
      <c r="Z323" s="260"/>
      <c r="AA323" s="260"/>
      <c r="AB323" s="263"/>
      <c r="AC323" s="260"/>
      <c r="AD323" s="263"/>
      <c r="AE323" s="263"/>
      <c r="AF323" s="260"/>
      <c r="AG323" s="260"/>
      <c r="AH323" s="260"/>
      <c r="AI323" s="264"/>
      <c r="AJ323" s="264"/>
      <c r="AK323" s="264"/>
      <c r="AL323" s="33" t="s">
        <v>737</v>
      </c>
      <c r="AM323" s="33" t="s">
        <v>740</v>
      </c>
      <c r="AN323" s="5" t="s">
        <v>741</v>
      </c>
      <c r="AO323" s="33">
        <v>13416</v>
      </c>
      <c r="AP323" s="33" t="s">
        <v>212</v>
      </c>
      <c r="AQ323" s="5">
        <v>44829</v>
      </c>
      <c r="AR323" s="5">
        <v>44918</v>
      </c>
      <c r="AS323" s="33"/>
      <c r="AT323" s="33"/>
      <c r="AU323" s="29"/>
      <c r="AV323" s="33"/>
      <c r="AW323" s="8"/>
      <c r="AX323" s="8"/>
      <c r="AY323" s="33"/>
      <c r="AZ323" s="33"/>
      <c r="BA323" s="8"/>
      <c r="BB323" s="8"/>
      <c r="BC323" s="5"/>
      <c r="BD323" s="33"/>
      <c r="BE323" s="8"/>
      <c r="BF323" s="8"/>
      <c r="BG323" s="33"/>
      <c r="BH323" s="8"/>
      <c r="BI323" s="178">
        <f t="shared" si="48"/>
        <v>682200</v>
      </c>
      <c r="BJ323" s="204"/>
      <c r="BK323" s="204"/>
      <c r="BL323" s="179">
        <f t="shared" si="38"/>
        <v>0</v>
      </c>
      <c r="BM323" s="3"/>
      <c r="BN323" s="3"/>
      <c r="BO323" s="18">
        <v>44807</v>
      </c>
      <c r="BP323" s="18">
        <v>44916</v>
      </c>
      <c r="BQ323" s="3"/>
      <c r="BR323" s="3"/>
      <c r="BS323" s="3"/>
      <c r="BT323" s="260"/>
      <c r="BU323" s="260"/>
      <c r="BV323" s="260"/>
      <c r="BW323" s="18"/>
      <c r="BX323" s="18"/>
      <c r="BY323" s="3"/>
      <c r="BZ323" s="185"/>
      <c r="CA323" s="185"/>
      <c r="CB323" s="185"/>
      <c r="CC323" s="185"/>
      <c r="CD323" s="185"/>
      <c r="CE323" s="185"/>
    </row>
    <row r="324" spans="1:83" ht="25.5" x14ac:dyDescent="0.25">
      <c r="A324" s="260"/>
      <c r="B324" s="260"/>
      <c r="C324" s="260"/>
      <c r="D324" s="260"/>
      <c r="E324" s="260"/>
      <c r="F324" s="260"/>
      <c r="G324" s="260"/>
      <c r="H324" s="260"/>
      <c r="I324" s="260"/>
      <c r="J324" s="260"/>
      <c r="K324" s="260"/>
      <c r="L324" s="260"/>
      <c r="M324" s="260"/>
      <c r="N324" s="260"/>
      <c r="O324" s="260"/>
      <c r="P324" s="260"/>
      <c r="Q324" s="260"/>
      <c r="R324" s="260"/>
      <c r="S324" s="260"/>
      <c r="T324" s="260"/>
      <c r="U324" s="260"/>
      <c r="V324" s="260"/>
      <c r="W324" s="260"/>
      <c r="X324" s="264"/>
      <c r="Y324" s="260"/>
      <c r="Z324" s="260"/>
      <c r="AA324" s="260"/>
      <c r="AB324" s="263"/>
      <c r="AC324" s="260"/>
      <c r="AD324" s="263"/>
      <c r="AE324" s="263"/>
      <c r="AF324" s="260"/>
      <c r="AG324" s="260"/>
      <c r="AH324" s="260"/>
      <c r="AI324" s="264"/>
      <c r="AJ324" s="264"/>
      <c r="AK324" s="264"/>
      <c r="AL324" s="33" t="s">
        <v>737</v>
      </c>
      <c r="AM324" s="33" t="s">
        <v>742</v>
      </c>
      <c r="AN324" s="5">
        <v>44896</v>
      </c>
      <c r="AO324" s="33">
        <v>13427</v>
      </c>
      <c r="AP324" s="33" t="s">
        <v>212</v>
      </c>
      <c r="AQ324" s="5">
        <v>44919</v>
      </c>
      <c r="AR324" s="5">
        <v>45008</v>
      </c>
      <c r="AS324" s="33"/>
      <c r="AT324" s="33"/>
      <c r="AU324" s="29"/>
      <c r="AV324" s="33"/>
      <c r="AW324" s="8"/>
      <c r="AX324" s="8"/>
      <c r="AY324" s="33"/>
      <c r="AZ324" s="33"/>
      <c r="BA324" s="8"/>
      <c r="BB324" s="8"/>
      <c r="BC324" s="5"/>
      <c r="BD324" s="33"/>
      <c r="BE324" s="8"/>
      <c r="BF324" s="8"/>
      <c r="BG324" s="33"/>
      <c r="BH324" s="8"/>
      <c r="BI324" s="178">
        <f t="shared" si="48"/>
        <v>682200</v>
      </c>
      <c r="BJ324" s="204"/>
      <c r="BK324" s="204"/>
      <c r="BL324" s="179">
        <f t="shared" si="38"/>
        <v>0</v>
      </c>
      <c r="BM324" s="3"/>
      <c r="BN324" s="3"/>
      <c r="BO324" s="18">
        <v>44898</v>
      </c>
      <c r="BP324" s="18">
        <v>44987</v>
      </c>
      <c r="BQ324" s="3"/>
      <c r="BR324" s="3"/>
      <c r="BS324" s="3"/>
      <c r="BT324" s="260"/>
      <c r="BU324" s="260"/>
      <c r="BV324" s="260"/>
      <c r="BW324" s="18"/>
      <c r="BX324" s="18"/>
      <c r="BY324" s="3"/>
      <c r="BZ324" s="185"/>
      <c r="CA324" s="185"/>
      <c r="CB324" s="185"/>
      <c r="CC324" s="185"/>
      <c r="CD324" s="185"/>
      <c r="CE324" s="185"/>
    </row>
    <row r="325" spans="1:83" ht="25.5" x14ac:dyDescent="0.25">
      <c r="A325" s="260"/>
      <c r="B325" s="260"/>
      <c r="C325" s="260"/>
      <c r="D325" s="260"/>
      <c r="E325" s="260"/>
      <c r="F325" s="260"/>
      <c r="G325" s="260"/>
      <c r="H325" s="260"/>
      <c r="I325" s="260"/>
      <c r="J325" s="260"/>
      <c r="K325" s="260"/>
      <c r="L325" s="260"/>
      <c r="M325" s="260"/>
      <c r="N325" s="260"/>
      <c r="O325" s="260"/>
      <c r="P325" s="260"/>
      <c r="Q325" s="260"/>
      <c r="R325" s="260"/>
      <c r="S325" s="260"/>
      <c r="T325" s="260"/>
      <c r="U325" s="260"/>
      <c r="V325" s="260"/>
      <c r="W325" s="260"/>
      <c r="X325" s="264"/>
      <c r="Y325" s="260"/>
      <c r="Z325" s="260"/>
      <c r="AA325" s="260"/>
      <c r="AB325" s="263"/>
      <c r="AC325" s="260"/>
      <c r="AD325" s="263"/>
      <c r="AE325" s="263"/>
      <c r="AF325" s="260"/>
      <c r="AG325" s="260"/>
      <c r="AH325" s="260"/>
      <c r="AI325" s="264"/>
      <c r="AJ325" s="264"/>
      <c r="AK325" s="264"/>
      <c r="AL325" s="33" t="s">
        <v>743</v>
      </c>
      <c r="AM325" s="33" t="s">
        <v>744</v>
      </c>
      <c r="AN325" s="5">
        <v>44987</v>
      </c>
      <c r="AO325" s="33">
        <v>13497</v>
      </c>
      <c r="AP325" s="33" t="s">
        <v>212</v>
      </c>
      <c r="AQ325" s="5">
        <v>45009</v>
      </c>
      <c r="AR325" s="5">
        <v>45128</v>
      </c>
      <c r="AS325" s="33"/>
      <c r="AT325" s="33"/>
      <c r="AU325" s="29"/>
      <c r="AV325" s="33"/>
      <c r="AW325" s="8"/>
      <c r="AX325" s="8"/>
      <c r="AY325" s="33"/>
      <c r="AZ325" s="33"/>
      <c r="BA325" s="8"/>
      <c r="BB325" s="8"/>
      <c r="BC325" s="5"/>
      <c r="BD325" s="33"/>
      <c r="BE325" s="8"/>
      <c r="BF325" s="8"/>
      <c r="BG325" s="33"/>
      <c r="BH325" s="8"/>
      <c r="BI325" s="178">
        <f t="shared" si="48"/>
        <v>682200</v>
      </c>
      <c r="BJ325" s="204"/>
      <c r="BK325" s="204"/>
      <c r="BL325" s="179">
        <f t="shared" si="38"/>
        <v>0</v>
      </c>
      <c r="BM325" s="3"/>
      <c r="BN325" s="3"/>
      <c r="BO325" s="18">
        <v>44988</v>
      </c>
      <c r="BP325" s="18">
        <v>45107</v>
      </c>
      <c r="BQ325" s="3"/>
      <c r="BR325" s="3"/>
      <c r="BS325" s="3"/>
      <c r="BT325" s="260"/>
      <c r="BU325" s="260"/>
      <c r="BV325" s="260"/>
      <c r="BW325" s="18"/>
      <c r="BX325" s="18"/>
      <c r="BY325" s="3"/>
      <c r="BZ325" s="185"/>
      <c r="CA325" s="185"/>
      <c r="CB325" s="185"/>
      <c r="CC325" s="185"/>
      <c r="CD325" s="185"/>
      <c r="CE325" s="185"/>
    </row>
    <row r="326" spans="1:83" ht="25.5" x14ac:dyDescent="0.25">
      <c r="A326" s="260"/>
      <c r="B326" s="260"/>
      <c r="C326" s="260"/>
      <c r="D326" s="260"/>
      <c r="E326" s="260"/>
      <c r="F326" s="260"/>
      <c r="G326" s="260"/>
      <c r="H326" s="260"/>
      <c r="I326" s="260"/>
      <c r="J326" s="260"/>
      <c r="K326" s="260"/>
      <c r="L326" s="260"/>
      <c r="M326" s="260"/>
      <c r="N326" s="260"/>
      <c r="O326" s="260"/>
      <c r="P326" s="260"/>
      <c r="Q326" s="260"/>
      <c r="R326" s="260"/>
      <c r="S326" s="260"/>
      <c r="T326" s="260"/>
      <c r="U326" s="260"/>
      <c r="V326" s="260"/>
      <c r="W326" s="260"/>
      <c r="X326" s="264"/>
      <c r="Y326" s="260"/>
      <c r="Z326" s="260"/>
      <c r="AA326" s="260"/>
      <c r="AB326" s="263"/>
      <c r="AC326" s="260"/>
      <c r="AD326" s="263"/>
      <c r="AE326" s="263"/>
      <c r="AF326" s="260"/>
      <c r="AG326" s="260"/>
      <c r="AH326" s="260"/>
      <c r="AI326" s="264"/>
      <c r="AJ326" s="264"/>
      <c r="AK326" s="264"/>
      <c r="AL326" s="33" t="s">
        <v>743</v>
      </c>
      <c r="AM326" s="33" t="s">
        <v>745</v>
      </c>
      <c r="AN326" s="5">
        <v>45107</v>
      </c>
      <c r="AO326" s="33">
        <v>13566</v>
      </c>
      <c r="AP326" s="33" t="s">
        <v>212</v>
      </c>
      <c r="AQ326" s="5">
        <v>45129</v>
      </c>
      <c r="AR326" s="5">
        <v>45248</v>
      </c>
      <c r="AS326" s="33"/>
      <c r="AT326" s="33"/>
      <c r="AU326" s="29"/>
      <c r="AV326" s="33"/>
      <c r="AW326" s="8"/>
      <c r="AX326" s="8"/>
      <c r="AY326" s="33"/>
      <c r="AZ326" s="33"/>
      <c r="BA326" s="8"/>
      <c r="BB326" s="8"/>
      <c r="BC326" s="5"/>
      <c r="BD326" s="33"/>
      <c r="BE326" s="8"/>
      <c r="BF326" s="8"/>
      <c r="BG326" s="33"/>
      <c r="BH326" s="8"/>
      <c r="BI326" s="178">
        <f t="shared" si="48"/>
        <v>682200</v>
      </c>
      <c r="BJ326" s="204"/>
      <c r="BK326" s="204"/>
      <c r="BL326" s="179">
        <f t="shared" si="38"/>
        <v>0</v>
      </c>
      <c r="BM326" s="3"/>
      <c r="BN326" s="3"/>
      <c r="BO326" s="18">
        <v>45108</v>
      </c>
      <c r="BP326" s="18">
        <v>45227</v>
      </c>
      <c r="BQ326" s="3"/>
      <c r="BR326" s="3"/>
      <c r="BS326" s="3"/>
      <c r="BT326" s="260"/>
      <c r="BU326" s="260"/>
      <c r="BV326" s="260"/>
      <c r="BW326" s="18"/>
      <c r="BX326" s="18"/>
      <c r="BY326" s="3"/>
      <c r="BZ326" s="185"/>
      <c r="CA326" s="185"/>
      <c r="CB326" s="185"/>
      <c r="CC326" s="185"/>
      <c r="CD326" s="185"/>
      <c r="CE326" s="185"/>
    </row>
    <row r="327" spans="1:83" ht="25.5" x14ac:dyDescent="0.25">
      <c r="A327" s="260"/>
      <c r="B327" s="260"/>
      <c r="C327" s="260"/>
      <c r="D327" s="260"/>
      <c r="E327" s="260"/>
      <c r="F327" s="260"/>
      <c r="G327" s="260"/>
      <c r="H327" s="260"/>
      <c r="I327" s="260"/>
      <c r="J327" s="260"/>
      <c r="K327" s="260"/>
      <c r="L327" s="260"/>
      <c r="M327" s="260"/>
      <c r="N327" s="260"/>
      <c r="O327" s="260"/>
      <c r="P327" s="260"/>
      <c r="Q327" s="260"/>
      <c r="R327" s="260"/>
      <c r="S327" s="260"/>
      <c r="T327" s="260"/>
      <c r="U327" s="260"/>
      <c r="V327" s="260"/>
      <c r="W327" s="260"/>
      <c r="X327" s="264"/>
      <c r="Y327" s="260"/>
      <c r="Z327" s="260"/>
      <c r="AA327" s="260"/>
      <c r="AB327" s="263"/>
      <c r="AC327" s="260"/>
      <c r="AD327" s="263"/>
      <c r="AE327" s="263"/>
      <c r="AF327" s="260"/>
      <c r="AG327" s="260"/>
      <c r="AH327" s="260"/>
      <c r="AI327" s="264"/>
      <c r="AJ327" s="264"/>
      <c r="AK327" s="264"/>
      <c r="AL327" s="33" t="s">
        <v>743</v>
      </c>
      <c r="AM327" s="33" t="s">
        <v>746</v>
      </c>
      <c r="AN327" s="5">
        <v>45209</v>
      </c>
      <c r="AO327" s="33">
        <v>13635</v>
      </c>
      <c r="AP327" s="33" t="s">
        <v>212</v>
      </c>
      <c r="AQ327" s="5">
        <v>45249</v>
      </c>
      <c r="AR327" s="5">
        <v>45368</v>
      </c>
      <c r="AS327" s="33"/>
      <c r="AT327" s="33"/>
      <c r="AU327" s="29"/>
      <c r="AV327" s="33"/>
      <c r="AW327" s="8"/>
      <c r="AX327" s="8"/>
      <c r="AY327" s="33"/>
      <c r="AZ327" s="33"/>
      <c r="BA327" s="8"/>
      <c r="BB327" s="8"/>
      <c r="BC327" s="5"/>
      <c r="BD327" s="33"/>
      <c r="BE327" s="8"/>
      <c r="BF327" s="8"/>
      <c r="BG327" s="33"/>
      <c r="BH327" s="8"/>
      <c r="BI327" s="178">
        <f t="shared" si="48"/>
        <v>682200</v>
      </c>
      <c r="BJ327" s="204"/>
      <c r="BK327" s="204"/>
      <c r="BL327" s="179">
        <f t="shared" si="38"/>
        <v>0</v>
      </c>
      <c r="BM327" s="3"/>
      <c r="BN327" s="3"/>
      <c r="BO327" s="18">
        <v>45228</v>
      </c>
      <c r="BP327" s="18">
        <v>45347</v>
      </c>
      <c r="BQ327" s="3"/>
      <c r="BR327" s="3"/>
      <c r="BS327" s="3"/>
      <c r="BT327" s="260"/>
      <c r="BU327" s="260"/>
      <c r="BV327" s="260"/>
      <c r="BW327" s="18"/>
      <c r="BX327" s="18"/>
      <c r="BY327" s="3"/>
      <c r="BZ327" s="185"/>
      <c r="CA327" s="185"/>
      <c r="CB327" s="185"/>
      <c r="CC327" s="185"/>
      <c r="CD327" s="185"/>
      <c r="CE327" s="185"/>
    </row>
    <row r="328" spans="1:83" x14ac:dyDescent="0.25">
      <c r="A328" s="260">
        <v>57</v>
      </c>
      <c r="B328" s="260" t="s">
        <v>748</v>
      </c>
      <c r="C328" s="260" t="s">
        <v>749</v>
      </c>
      <c r="D328" s="260" t="s">
        <v>731</v>
      </c>
      <c r="E328" s="260" t="s">
        <v>750</v>
      </c>
      <c r="F328" s="260" t="s">
        <v>752</v>
      </c>
      <c r="G328" s="260" t="s">
        <v>751</v>
      </c>
      <c r="H328" s="260"/>
      <c r="I328" s="260" t="s">
        <v>753</v>
      </c>
      <c r="J328" s="263">
        <v>44487</v>
      </c>
      <c r="K328" s="263">
        <v>44852</v>
      </c>
      <c r="L328" s="260"/>
      <c r="M328" s="260"/>
      <c r="N328" s="260"/>
      <c r="O328" s="260"/>
      <c r="P328" s="260"/>
      <c r="Q328" s="260"/>
      <c r="R328" s="260"/>
      <c r="S328" s="260"/>
      <c r="T328" s="260"/>
      <c r="U328" s="260"/>
      <c r="V328" s="260"/>
      <c r="W328" s="260"/>
      <c r="X328" s="264"/>
      <c r="Y328" s="260" t="s">
        <v>754</v>
      </c>
      <c r="Z328" s="260" t="s">
        <v>755</v>
      </c>
      <c r="AA328" s="260" t="s">
        <v>756</v>
      </c>
      <c r="AB328" s="263">
        <v>44490</v>
      </c>
      <c r="AC328" s="260" t="s">
        <v>757</v>
      </c>
      <c r="AD328" s="263">
        <v>44490</v>
      </c>
      <c r="AE328" s="263">
        <v>44854</v>
      </c>
      <c r="AF328" s="260">
        <v>1500</v>
      </c>
      <c r="AG328" s="260" t="s">
        <v>611</v>
      </c>
      <c r="AH328" s="260"/>
      <c r="AI328" s="264"/>
      <c r="AJ328" s="264"/>
      <c r="AK328" s="264">
        <v>327500</v>
      </c>
      <c r="AL328" s="33"/>
      <c r="AM328" s="33"/>
      <c r="AN328" s="5"/>
      <c r="AO328" s="33"/>
      <c r="AP328" s="33"/>
      <c r="AQ328" s="5"/>
      <c r="AR328" s="5"/>
      <c r="AS328" s="33"/>
      <c r="AT328" s="33"/>
      <c r="AU328" s="29"/>
      <c r="AV328" s="33"/>
      <c r="AW328" s="8"/>
      <c r="AX328" s="8"/>
      <c r="AY328" s="33"/>
      <c r="AZ328" s="33"/>
      <c r="BA328" s="8"/>
      <c r="BB328" s="8"/>
      <c r="BC328" s="5"/>
      <c r="BD328" s="33"/>
      <c r="BE328" s="8"/>
      <c r="BF328" s="8"/>
      <c r="BG328" s="33"/>
      <c r="BH328" s="8"/>
      <c r="BI328" s="178">
        <v>0</v>
      </c>
      <c r="BJ328" s="204">
        <v>607959.85</v>
      </c>
      <c r="BK328" s="204">
        <v>83898.09</v>
      </c>
      <c r="BL328" s="179">
        <f t="shared" si="38"/>
        <v>691857.94</v>
      </c>
      <c r="BM328" s="3"/>
      <c r="BN328" s="3"/>
      <c r="BO328" s="18">
        <v>44505</v>
      </c>
      <c r="BP328" s="18">
        <v>44869</v>
      </c>
      <c r="BQ328" s="18"/>
      <c r="BR328" s="18"/>
      <c r="BS328" s="18" t="s">
        <v>759</v>
      </c>
      <c r="BT328" s="3"/>
      <c r="BU328" s="205"/>
      <c r="BV328" s="205"/>
      <c r="BW328" s="18"/>
      <c r="BX328" s="18"/>
      <c r="BY328" s="3"/>
      <c r="BZ328" s="185"/>
      <c r="CA328" s="185"/>
      <c r="CB328" s="185"/>
      <c r="CC328" s="185"/>
      <c r="CD328" s="185"/>
      <c r="CE328" s="185"/>
    </row>
    <row r="329" spans="1:83" ht="25.5" x14ac:dyDescent="0.25">
      <c r="A329" s="260"/>
      <c r="B329" s="260"/>
      <c r="C329" s="260"/>
      <c r="D329" s="260"/>
      <c r="E329" s="260"/>
      <c r="F329" s="260"/>
      <c r="G329" s="260"/>
      <c r="H329" s="260"/>
      <c r="I329" s="260"/>
      <c r="J329" s="260"/>
      <c r="K329" s="260"/>
      <c r="L329" s="260"/>
      <c r="M329" s="260"/>
      <c r="N329" s="260"/>
      <c r="O329" s="260"/>
      <c r="P329" s="260"/>
      <c r="Q329" s="260"/>
      <c r="R329" s="260"/>
      <c r="S329" s="260"/>
      <c r="T329" s="260"/>
      <c r="U329" s="260"/>
      <c r="V329" s="260"/>
      <c r="W329" s="260"/>
      <c r="X329" s="264"/>
      <c r="Y329" s="260"/>
      <c r="Z329" s="260"/>
      <c r="AA329" s="260"/>
      <c r="AB329" s="263"/>
      <c r="AC329" s="260"/>
      <c r="AD329" s="263"/>
      <c r="AE329" s="263"/>
      <c r="AF329" s="260"/>
      <c r="AG329" s="260"/>
      <c r="AH329" s="260"/>
      <c r="AI329" s="264"/>
      <c r="AJ329" s="264"/>
      <c r="AK329" s="264"/>
      <c r="AL329" s="33" t="s">
        <v>737</v>
      </c>
      <c r="AM329" s="33" t="s">
        <v>758</v>
      </c>
      <c r="AN329" s="5">
        <v>44855</v>
      </c>
      <c r="AO329" s="33">
        <v>13412</v>
      </c>
      <c r="AP329" s="33" t="s">
        <v>212</v>
      </c>
      <c r="AQ329" s="5">
        <v>44855</v>
      </c>
      <c r="AR329" s="5">
        <v>45219</v>
      </c>
      <c r="AS329" s="33"/>
      <c r="AT329" s="33"/>
      <c r="AU329" s="29"/>
      <c r="AV329" s="33"/>
      <c r="AW329" s="8"/>
      <c r="AX329" s="8"/>
      <c r="AY329" s="33"/>
      <c r="AZ329" s="33"/>
      <c r="BA329" s="8"/>
      <c r="BB329" s="8"/>
      <c r="BC329" s="5"/>
      <c r="BD329" s="33"/>
      <c r="BE329" s="8"/>
      <c r="BF329" s="8"/>
      <c r="BG329" s="33"/>
      <c r="BH329" s="8"/>
      <c r="BI329" s="178">
        <f t="shared" ref="BI329:BI330" si="49">$AK$328+AW329-AX329</f>
        <v>327500</v>
      </c>
      <c r="BJ329" s="204"/>
      <c r="BK329" s="204"/>
      <c r="BL329" s="179">
        <f t="shared" si="38"/>
        <v>0</v>
      </c>
      <c r="BM329" s="3"/>
      <c r="BN329" s="3"/>
      <c r="BO329" s="18">
        <v>44855</v>
      </c>
      <c r="BP329" s="18">
        <v>45219</v>
      </c>
      <c r="BQ329" s="18"/>
      <c r="BR329" s="18"/>
      <c r="BS329" s="18"/>
      <c r="BT329" s="3"/>
      <c r="BU329" s="205"/>
      <c r="BV329" s="205"/>
      <c r="BW329" s="18"/>
      <c r="BX329" s="18"/>
      <c r="BY329" s="3"/>
      <c r="BZ329" s="185"/>
      <c r="CA329" s="185"/>
      <c r="CB329" s="185"/>
      <c r="CC329" s="185"/>
      <c r="CD329" s="185"/>
      <c r="CE329" s="185"/>
    </row>
    <row r="330" spans="1:83" ht="25.5" x14ac:dyDescent="0.25">
      <c r="A330" s="260"/>
      <c r="B330" s="260"/>
      <c r="C330" s="260"/>
      <c r="D330" s="260"/>
      <c r="E330" s="260"/>
      <c r="F330" s="260"/>
      <c r="G330" s="260"/>
      <c r="H330" s="260"/>
      <c r="I330" s="260"/>
      <c r="J330" s="260"/>
      <c r="K330" s="260"/>
      <c r="L330" s="260"/>
      <c r="M330" s="260"/>
      <c r="N330" s="260"/>
      <c r="O330" s="260"/>
      <c r="P330" s="260"/>
      <c r="Q330" s="260"/>
      <c r="R330" s="260"/>
      <c r="S330" s="260"/>
      <c r="T330" s="260"/>
      <c r="U330" s="260"/>
      <c r="V330" s="260"/>
      <c r="W330" s="260"/>
      <c r="X330" s="264"/>
      <c r="Y330" s="260"/>
      <c r="Z330" s="260"/>
      <c r="AA330" s="260"/>
      <c r="AB330" s="263"/>
      <c r="AC330" s="260"/>
      <c r="AD330" s="263"/>
      <c r="AE330" s="263"/>
      <c r="AF330" s="260"/>
      <c r="AG330" s="260"/>
      <c r="AH330" s="260"/>
      <c r="AI330" s="264"/>
      <c r="AJ330" s="264"/>
      <c r="AK330" s="264"/>
      <c r="AL330" s="33" t="s">
        <v>743</v>
      </c>
      <c r="AM330" s="33" t="s">
        <v>758</v>
      </c>
      <c r="AN330" s="5">
        <v>45220</v>
      </c>
      <c r="AO330" s="33">
        <v>13652</v>
      </c>
      <c r="AP330" s="33" t="s">
        <v>212</v>
      </c>
      <c r="AQ330" s="5">
        <v>45220</v>
      </c>
      <c r="AR330" s="5">
        <v>45584</v>
      </c>
      <c r="AS330" s="33"/>
      <c r="AT330" s="33"/>
      <c r="AU330" s="29"/>
      <c r="AV330" s="33"/>
      <c r="AW330" s="8"/>
      <c r="AX330" s="8"/>
      <c r="AY330" s="33"/>
      <c r="AZ330" s="33"/>
      <c r="BA330" s="8"/>
      <c r="BB330" s="8"/>
      <c r="BC330" s="5"/>
      <c r="BD330" s="33"/>
      <c r="BE330" s="8"/>
      <c r="BF330" s="8"/>
      <c r="BG330" s="33"/>
      <c r="BH330" s="8"/>
      <c r="BI330" s="178">
        <f t="shared" si="49"/>
        <v>327500</v>
      </c>
      <c r="BJ330" s="204"/>
      <c r="BK330" s="204"/>
      <c r="BL330" s="179">
        <f t="shared" si="38"/>
        <v>0</v>
      </c>
      <c r="BM330" s="3"/>
      <c r="BN330" s="3"/>
      <c r="BO330" s="18">
        <v>45220</v>
      </c>
      <c r="BP330" s="18">
        <v>45584</v>
      </c>
      <c r="BQ330" s="18"/>
      <c r="BR330" s="18"/>
      <c r="BS330" s="18"/>
      <c r="BT330" s="3"/>
      <c r="BU330" s="205"/>
      <c r="BV330" s="205"/>
      <c r="BW330" s="18"/>
      <c r="BX330" s="18"/>
      <c r="BY330" s="3"/>
      <c r="BZ330" s="185"/>
      <c r="CA330" s="185"/>
      <c r="CB330" s="185"/>
      <c r="CC330" s="185"/>
      <c r="CD330" s="185"/>
      <c r="CE330" s="185"/>
    </row>
    <row r="331" spans="1:83" x14ac:dyDescent="0.25">
      <c r="A331" s="260">
        <v>58</v>
      </c>
      <c r="B331" s="260" t="s">
        <v>760</v>
      </c>
      <c r="C331" s="260" t="s">
        <v>761</v>
      </c>
      <c r="D331" s="260" t="s">
        <v>731</v>
      </c>
      <c r="E331" s="260" t="s">
        <v>750</v>
      </c>
      <c r="F331" s="260" t="s">
        <v>762</v>
      </c>
      <c r="G331" s="265">
        <v>13159</v>
      </c>
      <c r="H331" s="260"/>
      <c r="I331" s="260"/>
      <c r="J331" s="260"/>
      <c r="K331" s="260"/>
      <c r="L331" s="260"/>
      <c r="M331" s="260"/>
      <c r="N331" s="260"/>
      <c r="O331" s="260"/>
      <c r="P331" s="260"/>
      <c r="Q331" s="260"/>
      <c r="R331" s="260"/>
      <c r="S331" s="260"/>
      <c r="T331" s="260"/>
      <c r="U331" s="260"/>
      <c r="V331" s="260"/>
      <c r="W331" s="260"/>
      <c r="X331" s="264"/>
      <c r="Y331" s="260" t="s">
        <v>763</v>
      </c>
      <c r="Z331" s="260" t="s">
        <v>764</v>
      </c>
      <c r="AA331" s="260" t="s">
        <v>765</v>
      </c>
      <c r="AB331" s="263">
        <v>44589</v>
      </c>
      <c r="AC331" s="32" t="s">
        <v>766</v>
      </c>
      <c r="AD331" s="263">
        <v>44589</v>
      </c>
      <c r="AE331" s="263">
        <v>44953</v>
      </c>
      <c r="AF331" s="260">
        <v>1500</v>
      </c>
      <c r="AG331" s="260" t="s">
        <v>611</v>
      </c>
      <c r="AH331" s="260"/>
      <c r="AI331" s="264"/>
      <c r="AJ331" s="264"/>
      <c r="AK331" s="264">
        <v>2000000</v>
      </c>
      <c r="AL331" s="33"/>
      <c r="AM331" s="33"/>
      <c r="AN331" s="5"/>
      <c r="AO331" s="33"/>
      <c r="AP331" s="33"/>
      <c r="AQ331" s="5"/>
      <c r="AR331" s="5"/>
      <c r="AS331" s="33"/>
      <c r="AT331" s="33"/>
      <c r="AU331" s="29"/>
      <c r="AV331" s="33"/>
      <c r="AW331" s="8"/>
      <c r="AX331" s="8"/>
      <c r="AY331" s="33"/>
      <c r="AZ331" s="33"/>
      <c r="BA331" s="8"/>
      <c r="BB331" s="8"/>
      <c r="BC331" s="5"/>
      <c r="BD331" s="33"/>
      <c r="BE331" s="8"/>
      <c r="BF331" s="8"/>
      <c r="BG331" s="33"/>
      <c r="BH331" s="8"/>
      <c r="BI331" s="178">
        <v>0</v>
      </c>
      <c r="BJ331" s="204">
        <v>3735901.2</v>
      </c>
      <c r="BK331" s="204">
        <v>2785855.58</v>
      </c>
      <c r="BL331" s="179">
        <f t="shared" si="38"/>
        <v>6521756.7800000003</v>
      </c>
      <c r="BM331" s="3"/>
      <c r="BN331" s="3"/>
      <c r="BO331" s="18"/>
      <c r="BP331" s="18"/>
      <c r="BQ331" s="18"/>
      <c r="BR331" s="18"/>
      <c r="BS331" s="18">
        <v>44589</v>
      </c>
      <c r="BT331" s="3"/>
      <c r="BU331" s="205"/>
      <c r="BV331" s="205"/>
      <c r="BW331" s="18"/>
      <c r="BX331" s="18"/>
      <c r="BY331" s="3"/>
      <c r="BZ331" s="185"/>
      <c r="CA331" s="185"/>
      <c r="CB331" s="185"/>
      <c r="CC331" s="185"/>
      <c r="CD331" s="185"/>
      <c r="CE331" s="185"/>
    </row>
    <row r="332" spans="1:83" s="40" customFormat="1" ht="25.5" x14ac:dyDescent="0.25">
      <c r="A332" s="260"/>
      <c r="B332" s="260"/>
      <c r="C332" s="260"/>
      <c r="D332" s="260"/>
      <c r="E332" s="260"/>
      <c r="F332" s="260"/>
      <c r="G332" s="260"/>
      <c r="H332" s="260"/>
      <c r="I332" s="260"/>
      <c r="J332" s="260"/>
      <c r="K332" s="260"/>
      <c r="L332" s="260"/>
      <c r="M332" s="260"/>
      <c r="N332" s="260"/>
      <c r="O332" s="260"/>
      <c r="P332" s="260"/>
      <c r="Q332" s="260"/>
      <c r="R332" s="260"/>
      <c r="S332" s="260"/>
      <c r="T332" s="260"/>
      <c r="U332" s="260"/>
      <c r="V332" s="260"/>
      <c r="W332" s="260"/>
      <c r="X332" s="264"/>
      <c r="Y332" s="260"/>
      <c r="Z332" s="260"/>
      <c r="AA332" s="260"/>
      <c r="AB332" s="263"/>
      <c r="AC332" s="32"/>
      <c r="AD332" s="263"/>
      <c r="AE332" s="263"/>
      <c r="AF332" s="260"/>
      <c r="AG332" s="260"/>
      <c r="AH332" s="260"/>
      <c r="AI332" s="264"/>
      <c r="AJ332" s="264"/>
      <c r="AK332" s="264"/>
      <c r="AL332" s="33" t="s">
        <v>291</v>
      </c>
      <c r="AM332" s="33" t="s">
        <v>767</v>
      </c>
      <c r="AN332" s="5">
        <v>44845</v>
      </c>
      <c r="AO332" s="33">
        <v>13391</v>
      </c>
      <c r="AP332" s="33" t="s">
        <v>295</v>
      </c>
      <c r="AQ332" s="5"/>
      <c r="AR332" s="5"/>
      <c r="AS332" s="33"/>
      <c r="AT332" s="33"/>
      <c r="AU332" s="29"/>
      <c r="AV332" s="33"/>
      <c r="AW332" s="8">
        <v>500000</v>
      </c>
      <c r="AX332" s="8"/>
      <c r="AY332" s="33"/>
      <c r="AZ332" s="33"/>
      <c r="BA332" s="8"/>
      <c r="BB332" s="8"/>
      <c r="BC332" s="5"/>
      <c r="BD332" s="33"/>
      <c r="BE332" s="8"/>
      <c r="BF332" s="8"/>
      <c r="BG332" s="33"/>
      <c r="BH332" s="8"/>
      <c r="BI332" s="178">
        <f t="shared" ref="BI332:BI333" si="50">$AK$331+AW332-AX332</f>
        <v>2500000</v>
      </c>
      <c r="BJ332" s="204"/>
      <c r="BK332" s="204"/>
      <c r="BL332" s="179">
        <f t="shared" si="38"/>
        <v>0</v>
      </c>
      <c r="BM332" s="3"/>
      <c r="BN332" s="3"/>
      <c r="BO332" s="18"/>
      <c r="BP332" s="18"/>
      <c r="BQ332" s="18"/>
      <c r="BR332" s="18"/>
      <c r="BS332" s="18"/>
      <c r="BT332" s="3"/>
      <c r="BU332" s="205"/>
      <c r="BV332" s="205"/>
      <c r="BW332" s="18"/>
      <c r="BX332" s="18"/>
      <c r="BY332" s="3"/>
      <c r="BZ332" s="185"/>
      <c r="CA332" s="185"/>
      <c r="CB332" s="185"/>
      <c r="CC332" s="185"/>
      <c r="CD332" s="185"/>
      <c r="CE332" s="185"/>
    </row>
    <row r="333" spans="1:83" ht="25.5" x14ac:dyDescent="0.25">
      <c r="A333" s="260"/>
      <c r="B333" s="260"/>
      <c r="C333" s="260"/>
      <c r="D333" s="260"/>
      <c r="E333" s="260"/>
      <c r="F333" s="260"/>
      <c r="G333" s="260"/>
      <c r="H333" s="260"/>
      <c r="I333" s="260"/>
      <c r="J333" s="260"/>
      <c r="K333" s="260"/>
      <c r="L333" s="260"/>
      <c r="M333" s="260"/>
      <c r="N333" s="260"/>
      <c r="O333" s="260"/>
      <c r="P333" s="260"/>
      <c r="Q333" s="260"/>
      <c r="R333" s="260"/>
      <c r="S333" s="260"/>
      <c r="T333" s="260"/>
      <c r="U333" s="260"/>
      <c r="V333" s="260"/>
      <c r="W333" s="260"/>
      <c r="X333" s="264"/>
      <c r="Y333" s="260"/>
      <c r="Z333" s="260"/>
      <c r="AA333" s="260"/>
      <c r="AB333" s="263"/>
      <c r="AC333" s="32"/>
      <c r="AD333" s="263"/>
      <c r="AE333" s="263"/>
      <c r="AF333" s="260"/>
      <c r="AG333" s="260"/>
      <c r="AH333" s="260"/>
      <c r="AI333" s="264"/>
      <c r="AJ333" s="264"/>
      <c r="AK333" s="264"/>
      <c r="AL333" s="33" t="s">
        <v>262</v>
      </c>
      <c r="AM333" s="33" t="s">
        <v>768</v>
      </c>
      <c r="AN333" s="5">
        <v>44953</v>
      </c>
      <c r="AO333" s="33">
        <v>13475</v>
      </c>
      <c r="AP333" s="33" t="s">
        <v>212</v>
      </c>
      <c r="AQ333" s="5">
        <v>44954</v>
      </c>
      <c r="AR333" s="5">
        <v>45319</v>
      </c>
      <c r="AS333" s="33"/>
      <c r="AT333" s="33"/>
      <c r="AU333" s="29"/>
      <c r="AV333" s="33"/>
      <c r="AW333" s="8"/>
      <c r="AX333" s="8"/>
      <c r="AY333" s="33"/>
      <c r="AZ333" s="33"/>
      <c r="BA333" s="8"/>
      <c r="BB333" s="8"/>
      <c r="BC333" s="5"/>
      <c r="BD333" s="33"/>
      <c r="BE333" s="8"/>
      <c r="BF333" s="8"/>
      <c r="BG333" s="33"/>
      <c r="BH333" s="8"/>
      <c r="BI333" s="178">
        <f t="shared" si="50"/>
        <v>2000000</v>
      </c>
      <c r="BJ333" s="204"/>
      <c r="BK333" s="204"/>
      <c r="BL333" s="179">
        <f t="shared" si="38"/>
        <v>0</v>
      </c>
      <c r="BM333" s="3"/>
      <c r="BN333" s="3"/>
      <c r="BO333" s="18">
        <v>44954</v>
      </c>
      <c r="BP333" s="18">
        <v>45319</v>
      </c>
      <c r="BQ333" s="18"/>
      <c r="BR333" s="18"/>
      <c r="BS333" s="18"/>
      <c r="BT333" s="3"/>
      <c r="BU333" s="205"/>
      <c r="BV333" s="205"/>
      <c r="BW333" s="18"/>
      <c r="BX333" s="18"/>
      <c r="BY333" s="3"/>
      <c r="BZ333" s="185"/>
      <c r="CA333" s="185"/>
      <c r="CB333" s="185"/>
      <c r="CC333" s="185"/>
      <c r="CD333" s="185"/>
      <c r="CE333" s="185"/>
    </row>
    <row r="334" spans="1:83" s="40" customFormat="1" ht="38.25" x14ac:dyDescent="0.25">
      <c r="A334" s="260"/>
      <c r="B334" s="260"/>
      <c r="C334" s="260"/>
      <c r="D334" s="260"/>
      <c r="E334" s="260"/>
      <c r="F334" s="260"/>
      <c r="G334" s="260"/>
      <c r="H334" s="260"/>
      <c r="I334" s="260"/>
      <c r="J334" s="260"/>
      <c r="K334" s="260"/>
      <c r="L334" s="260"/>
      <c r="M334" s="260"/>
      <c r="N334" s="260"/>
      <c r="O334" s="260"/>
      <c r="P334" s="260"/>
      <c r="Q334" s="260"/>
      <c r="R334" s="260"/>
      <c r="S334" s="260"/>
      <c r="T334" s="260"/>
      <c r="U334" s="260"/>
      <c r="V334" s="260"/>
      <c r="W334" s="260"/>
      <c r="X334" s="264"/>
      <c r="Y334" s="260"/>
      <c r="Z334" s="260"/>
      <c r="AA334" s="260"/>
      <c r="AB334" s="263"/>
      <c r="AC334" s="32"/>
      <c r="AD334" s="263"/>
      <c r="AE334" s="263"/>
      <c r="AF334" s="260"/>
      <c r="AG334" s="260"/>
      <c r="AH334" s="260"/>
      <c r="AI334" s="264"/>
      <c r="AJ334" s="264"/>
      <c r="AK334" s="264"/>
      <c r="AL334" s="33" t="s">
        <v>771</v>
      </c>
      <c r="AM334" s="33" t="s">
        <v>769</v>
      </c>
      <c r="AN334" s="5">
        <v>45035</v>
      </c>
      <c r="AO334" s="33"/>
      <c r="AP334" s="33" t="s">
        <v>526</v>
      </c>
      <c r="AQ334" s="5"/>
      <c r="AR334" s="5"/>
      <c r="AS334" s="33"/>
      <c r="AT334" s="33"/>
      <c r="AU334" s="29"/>
      <c r="AV334" s="33"/>
      <c r="AW334" s="8"/>
      <c r="AX334" s="8"/>
      <c r="AY334" s="33"/>
      <c r="AZ334" s="33"/>
      <c r="BA334" s="8"/>
      <c r="BB334" s="8"/>
      <c r="BC334" s="5">
        <v>45035</v>
      </c>
      <c r="BD334" s="33"/>
      <c r="BE334" s="8">
        <v>113813.19</v>
      </c>
      <c r="BF334" s="8"/>
      <c r="BG334" s="33"/>
      <c r="BH334" s="8"/>
      <c r="BI334" s="178">
        <f>AK331+BE334</f>
        <v>2113813.19</v>
      </c>
      <c r="BJ334" s="204"/>
      <c r="BK334" s="204"/>
      <c r="BL334" s="179">
        <f t="shared" si="38"/>
        <v>0</v>
      </c>
      <c r="BM334" s="3"/>
      <c r="BN334" s="3"/>
      <c r="BO334" s="18"/>
      <c r="BP334" s="18"/>
      <c r="BQ334" s="18"/>
      <c r="BR334" s="18"/>
      <c r="BS334" s="18"/>
      <c r="BT334" s="3"/>
      <c r="BU334" s="205"/>
      <c r="BV334" s="205"/>
      <c r="BW334" s="18"/>
      <c r="BX334" s="18"/>
      <c r="BY334" s="3"/>
      <c r="BZ334" s="185"/>
      <c r="CA334" s="185"/>
      <c r="CB334" s="185"/>
      <c r="CC334" s="185"/>
      <c r="CD334" s="185"/>
      <c r="CE334" s="185"/>
    </row>
    <row r="335" spans="1:83" s="40" customFormat="1" ht="38.25" x14ac:dyDescent="0.25">
      <c r="A335" s="260"/>
      <c r="B335" s="260"/>
      <c r="C335" s="260"/>
      <c r="D335" s="260"/>
      <c r="E335" s="260"/>
      <c r="F335" s="260"/>
      <c r="G335" s="260"/>
      <c r="H335" s="260"/>
      <c r="I335" s="260"/>
      <c r="J335" s="260"/>
      <c r="K335" s="260"/>
      <c r="L335" s="260"/>
      <c r="M335" s="260"/>
      <c r="N335" s="260"/>
      <c r="O335" s="260"/>
      <c r="P335" s="260"/>
      <c r="Q335" s="260"/>
      <c r="R335" s="260"/>
      <c r="S335" s="260"/>
      <c r="T335" s="260"/>
      <c r="U335" s="260"/>
      <c r="V335" s="260"/>
      <c r="W335" s="260"/>
      <c r="X335" s="264"/>
      <c r="Y335" s="260"/>
      <c r="Z335" s="260"/>
      <c r="AA335" s="260"/>
      <c r="AB335" s="263"/>
      <c r="AC335" s="32"/>
      <c r="AD335" s="263"/>
      <c r="AE335" s="263"/>
      <c r="AF335" s="260"/>
      <c r="AG335" s="260"/>
      <c r="AH335" s="260"/>
      <c r="AI335" s="264"/>
      <c r="AJ335" s="264"/>
      <c r="AK335" s="264"/>
      <c r="AL335" s="33" t="s">
        <v>521</v>
      </c>
      <c r="AM335" s="33" t="s">
        <v>770</v>
      </c>
      <c r="AN335" s="5">
        <v>45184</v>
      </c>
      <c r="AO335" s="33"/>
      <c r="AP335" s="33" t="s">
        <v>526</v>
      </c>
      <c r="AQ335" s="5"/>
      <c r="AR335" s="5"/>
      <c r="AS335" s="33"/>
      <c r="AT335" s="33"/>
      <c r="AU335" s="29"/>
      <c r="AV335" s="33"/>
      <c r="AW335" s="8"/>
      <c r="AX335" s="8"/>
      <c r="AY335" s="33"/>
      <c r="AZ335" s="33"/>
      <c r="BA335" s="8"/>
      <c r="BB335" s="8"/>
      <c r="BC335" s="5">
        <v>45184</v>
      </c>
      <c r="BD335" s="33"/>
      <c r="BE335" s="8">
        <v>55314.57</v>
      </c>
      <c r="BF335" s="8"/>
      <c r="BG335" s="33"/>
      <c r="BH335" s="8"/>
      <c r="BI335" s="178">
        <f>AK332+BE335</f>
        <v>55314.57</v>
      </c>
      <c r="BJ335" s="204"/>
      <c r="BK335" s="204"/>
      <c r="BL335" s="179">
        <f t="shared" si="38"/>
        <v>0</v>
      </c>
      <c r="BM335" s="3"/>
      <c r="BN335" s="3"/>
      <c r="BO335" s="18"/>
      <c r="BP335" s="18"/>
      <c r="BQ335" s="18"/>
      <c r="BR335" s="18"/>
      <c r="BS335" s="18"/>
      <c r="BT335" s="3"/>
      <c r="BU335" s="205"/>
      <c r="BV335" s="205"/>
      <c r="BW335" s="18"/>
      <c r="BX335" s="18"/>
      <c r="BY335" s="3"/>
      <c r="BZ335" s="185"/>
      <c r="CA335" s="185"/>
      <c r="CB335" s="185"/>
      <c r="CC335" s="185"/>
      <c r="CD335" s="185"/>
      <c r="CE335" s="185"/>
    </row>
    <row r="336" spans="1:83" x14ac:dyDescent="0.25">
      <c r="A336" s="260">
        <v>59</v>
      </c>
      <c r="B336" s="260" t="s">
        <v>772</v>
      </c>
      <c r="C336" s="260" t="s">
        <v>773</v>
      </c>
      <c r="D336" s="260" t="s">
        <v>774</v>
      </c>
      <c r="E336" s="260" t="s">
        <v>750</v>
      </c>
      <c r="F336" s="260" t="s">
        <v>775</v>
      </c>
      <c r="G336" s="260" t="s">
        <v>776</v>
      </c>
      <c r="H336" s="260"/>
      <c r="I336" s="260" t="s">
        <v>554</v>
      </c>
      <c r="J336" s="263">
        <v>44655</v>
      </c>
      <c r="K336" s="263">
        <v>45019</v>
      </c>
      <c r="L336" s="260"/>
      <c r="M336" s="260"/>
      <c r="N336" s="260"/>
      <c r="O336" s="260"/>
      <c r="P336" s="260"/>
      <c r="Q336" s="260"/>
      <c r="R336" s="260"/>
      <c r="S336" s="260"/>
      <c r="T336" s="260"/>
      <c r="U336" s="260"/>
      <c r="V336" s="260"/>
      <c r="W336" s="260"/>
      <c r="X336" s="264"/>
      <c r="Y336" s="260" t="s">
        <v>777</v>
      </c>
      <c r="Z336" s="260" t="s">
        <v>467</v>
      </c>
      <c r="AA336" s="260" t="s">
        <v>468</v>
      </c>
      <c r="AB336" s="263">
        <v>44659</v>
      </c>
      <c r="AC336" s="260" t="s">
        <v>778</v>
      </c>
      <c r="AD336" s="263">
        <v>44659</v>
      </c>
      <c r="AE336" s="263">
        <v>45023</v>
      </c>
      <c r="AF336" s="260">
        <v>1500</v>
      </c>
      <c r="AG336" s="260" t="s">
        <v>611</v>
      </c>
      <c r="AH336" s="260"/>
      <c r="AI336" s="264"/>
      <c r="AJ336" s="264"/>
      <c r="AK336" s="264">
        <v>2000000</v>
      </c>
      <c r="AL336" s="33"/>
      <c r="AM336" s="33"/>
      <c r="AN336" s="5"/>
      <c r="AO336" s="33"/>
      <c r="AP336" s="33"/>
      <c r="AQ336" s="5"/>
      <c r="AR336" s="5"/>
      <c r="AS336" s="33"/>
      <c r="AT336" s="33"/>
      <c r="AU336" s="29"/>
      <c r="AV336" s="33"/>
      <c r="AW336" s="8"/>
      <c r="AX336" s="8"/>
      <c r="AY336" s="33"/>
      <c r="AZ336" s="33"/>
      <c r="BA336" s="8"/>
      <c r="BB336" s="8"/>
      <c r="BC336" s="5"/>
      <c r="BD336" s="33"/>
      <c r="BE336" s="8"/>
      <c r="BF336" s="8"/>
      <c r="BG336" s="33"/>
      <c r="BH336" s="8"/>
      <c r="BI336" s="178">
        <v>0</v>
      </c>
      <c r="BJ336" s="204">
        <v>4658163.54</v>
      </c>
      <c r="BK336" s="204">
        <v>340615.09</v>
      </c>
      <c r="BL336" s="179">
        <f t="shared" si="38"/>
        <v>4998778.63</v>
      </c>
      <c r="BM336" s="3"/>
      <c r="BN336" s="3"/>
      <c r="BO336" s="18">
        <v>44715</v>
      </c>
      <c r="BP336" s="18">
        <v>45080</v>
      </c>
      <c r="BQ336" s="18"/>
      <c r="BR336" s="18"/>
      <c r="BS336" s="18">
        <v>44715</v>
      </c>
      <c r="BT336" s="3"/>
      <c r="BU336" s="205"/>
      <c r="BV336" s="205"/>
      <c r="BW336" s="18"/>
      <c r="BX336" s="18"/>
      <c r="BY336" s="3"/>
      <c r="BZ336" s="185"/>
      <c r="CA336" s="185"/>
      <c r="CB336" s="185"/>
      <c r="CC336" s="185"/>
      <c r="CD336" s="185"/>
      <c r="CE336" s="185"/>
    </row>
    <row r="337" spans="1:83" s="40" customFormat="1" ht="25.5" x14ac:dyDescent="0.25">
      <c r="A337" s="260"/>
      <c r="B337" s="260"/>
      <c r="C337" s="260"/>
      <c r="D337" s="260"/>
      <c r="E337" s="260"/>
      <c r="F337" s="260"/>
      <c r="G337" s="260"/>
      <c r="H337" s="260"/>
      <c r="I337" s="260"/>
      <c r="J337" s="263"/>
      <c r="K337" s="263"/>
      <c r="L337" s="260"/>
      <c r="M337" s="260"/>
      <c r="N337" s="260"/>
      <c r="O337" s="260"/>
      <c r="P337" s="260"/>
      <c r="Q337" s="260"/>
      <c r="R337" s="260"/>
      <c r="S337" s="260"/>
      <c r="T337" s="260"/>
      <c r="U337" s="260"/>
      <c r="V337" s="260"/>
      <c r="W337" s="260"/>
      <c r="X337" s="264"/>
      <c r="Y337" s="260"/>
      <c r="Z337" s="260"/>
      <c r="AA337" s="260"/>
      <c r="AB337" s="263"/>
      <c r="AC337" s="260"/>
      <c r="AD337" s="263"/>
      <c r="AE337" s="263"/>
      <c r="AF337" s="260"/>
      <c r="AG337" s="260"/>
      <c r="AH337" s="260"/>
      <c r="AI337" s="264"/>
      <c r="AJ337" s="264"/>
      <c r="AK337" s="264"/>
      <c r="AL337" s="33" t="s">
        <v>291</v>
      </c>
      <c r="AM337" s="33" t="s">
        <v>779</v>
      </c>
      <c r="AN337" s="5">
        <v>44839</v>
      </c>
      <c r="AO337" s="33">
        <v>13386</v>
      </c>
      <c r="AP337" s="33" t="s">
        <v>295</v>
      </c>
      <c r="AQ337" s="5"/>
      <c r="AR337" s="5"/>
      <c r="AS337" s="33"/>
      <c r="AT337" s="33"/>
      <c r="AU337" s="29"/>
      <c r="AV337" s="33"/>
      <c r="AW337" s="8">
        <v>500000</v>
      </c>
      <c r="AX337" s="8"/>
      <c r="AY337" s="33"/>
      <c r="AZ337" s="33"/>
      <c r="BA337" s="8"/>
      <c r="BB337" s="8"/>
      <c r="BC337" s="5"/>
      <c r="BD337" s="33"/>
      <c r="BE337" s="8"/>
      <c r="BF337" s="8"/>
      <c r="BG337" s="33"/>
      <c r="BH337" s="8"/>
      <c r="BI337" s="178">
        <f t="shared" ref="BI337:BI338" si="51">$AK$336+AW337-AX337</f>
        <v>2500000</v>
      </c>
      <c r="BJ337" s="204"/>
      <c r="BK337" s="204"/>
      <c r="BL337" s="179">
        <f t="shared" si="38"/>
        <v>0</v>
      </c>
      <c r="BM337" s="3"/>
      <c r="BN337" s="3"/>
      <c r="BO337" s="18"/>
      <c r="BP337" s="18"/>
      <c r="BQ337" s="18"/>
      <c r="BR337" s="18"/>
      <c r="BS337" s="18"/>
      <c r="BT337" s="3"/>
      <c r="BU337" s="205"/>
      <c r="BV337" s="205"/>
      <c r="BW337" s="18"/>
      <c r="BX337" s="18"/>
      <c r="BY337" s="3"/>
      <c r="BZ337" s="185"/>
      <c r="CA337" s="185"/>
      <c r="CB337" s="185"/>
      <c r="CC337" s="185"/>
      <c r="CD337" s="185"/>
      <c r="CE337" s="185"/>
    </row>
    <row r="338" spans="1:83" ht="25.5" x14ac:dyDescent="0.25">
      <c r="A338" s="260"/>
      <c r="B338" s="260"/>
      <c r="C338" s="260"/>
      <c r="D338" s="260"/>
      <c r="E338" s="260"/>
      <c r="F338" s="260"/>
      <c r="G338" s="260"/>
      <c r="H338" s="260"/>
      <c r="I338" s="260"/>
      <c r="J338" s="263"/>
      <c r="K338" s="263"/>
      <c r="L338" s="260"/>
      <c r="M338" s="260"/>
      <c r="N338" s="260"/>
      <c r="O338" s="260"/>
      <c r="P338" s="260"/>
      <c r="Q338" s="260"/>
      <c r="R338" s="260"/>
      <c r="S338" s="260"/>
      <c r="T338" s="260"/>
      <c r="U338" s="260"/>
      <c r="V338" s="260"/>
      <c r="W338" s="260"/>
      <c r="X338" s="264"/>
      <c r="Y338" s="260"/>
      <c r="Z338" s="260"/>
      <c r="AA338" s="260"/>
      <c r="AB338" s="263"/>
      <c r="AC338" s="260"/>
      <c r="AD338" s="263"/>
      <c r="AE338" s="263"/>
      <c r="AF338" s="260"/>
      <c r="AG338" s="260"/>
      <c r="AH338" s="260"/>
      <c r="AI338" s="264"/>
      <c r="AJ338" s="264"/>
      <c r="AK338" s="264"/>
      <c r="AL338" s="33" t="s">
        <v>262</v>
      </c>
      <c r="AM338" s="33" t="s">
        <v>780</v>
      </c>
      <c r="AN338" s="5">
        <v>45021</v>
      </c>
      <c r="AO338" s="33">
        <v>13510</v>
      </c>
      <c r="AP338" s="33" t="s">
        <v>212</v>
      </c>
      <c r="AQ338" s="18">
        <v>45025</v>
      </c>
      <c r="AR338" s="18">
        <v>45391</v>
      </c>
      <c r="AS338" s="33"/>
      <c r="AT338" s="33"/>
      <c r="AU338" s="29"/>
      <c r="AV338" s="33"/>
      <c r="AW338" s="8"/>
      <c r="AX338" s="8"/>
      <c r="AY338" s="33"/>
      <c r="AZ338" s="33"/>
      <c r="BA338" s="8"/>
      <c r="BB338" s="8"/>
      <c r="BC338" s="5"/>
      <c r="BD338" s="33"/>
      <c r="BE338" s="8"/>
      <c r="BF338" s="8"/>
      <c r="BG338" s="33"/>
      <c r="BH338" s="8"/>
      <c r="BI338" s="178">
        <f t="shared" si="51"/>
        <v>2000000</v>
      </c>
      <c r="BJ338" s="204"/>
      <c r="BK338" s="204"/>
      <c r="BL338" s="179">
        <f t="shared" si="38"/>
        <v>0</v>
      </c>
      <c r="BM338" s="3"/>
      <c r="BN338" s="3"/>
      <c r="BO338" s="18">
        <v>45025</v>
      </c>
      <c r="BP338" s="18">
        <v>45391</v>
      </c>
      <c r="BQ338" s="18"/>
      <c r="BR338" s="18"/>
      <c r="BS338" s="18"/>
      <c r="BT338" s="3"/>
      <c r="BU338" s="205"/>
      <c r="BV338" s="205"/>
      <c r="BW338" s="18"/>
      <c r="BX338" s="18"/>
      <c r="BY338" s="3"/>
      <c r="BZ338" s="185"/>
      <c r="CA338" s="185"/>
      <c r="CB338" s="185"/>
      <c r="CC338" s="185"/>
      <c r="CD338" s="185"/>
      <c r="CE338" s="185"/>
    </row>
    <row r="339" spans="1:83" x14ac:dyDescent="0.25">
      <c r="A339" s="260">
        <v>60</v>
      </c>
      <c r="B339" s="260" t="s">
        <v>781</v>
      </c>
      <c r="C339" s="260" t="s">
        <v>598</v>
      </c>
      <c r="D339" s="260" t="s">
        <v>782</v>
      </c>
      <c r="E339" s="260" t="s">
        <v>750</v>
      </c>
      <c r="F339" s="260" t="s">
        <v>783</v>
      </c>
      <c r="G339" s="260" t="s">
        <v>784</v>
      </c>
      <c r="H339" s="260"/>
      <c r="I339" s="260"/>
      <c r="J339" s="260"/>
      <c r="K339" s="260"/>
      <c r="L339" s="260"/>
      <c r="M339" s="260"/>
      <c r="N339" s="260"/>
      <c r="O339" s="260"/>
      <c r="P339" s="260"/>
      <c r="Q339" s="260"/>
      <c r="R339" s="260"/>
      <c r="S339" s="260"/>
      <c r="T339" s="260"/>
      <c r="U339" s="260"/>
      <c r="V339" s="260"/>
      <c r="W339" s="260"/>
      <c r="X339" s="264"/>
      <c r="Y339" s="260" t="s">
        <v>785</v>
      </c>
      <c r="Z339" s="260" t="s">
        <v>786</v>
      </c>
      <c r="AA339" s="260" t="s">
        <v>787</v>
      </c>
      <c r="AB339" s="263">
        <v>44806</v>
      </c>
      <c r="AC339" s="265">
        <v>13366</v>
      </c>
      <c r="AD339" s="263">
        <v>44806</v>
      </c>
      <c r="AE339" s="263">
        <v>44955</v>
      </c>
      <c r="AF339" s="260">
        <v>1500</v>
      </c>
      <c r="AG339" s="260" t="s">
        <v>611</v>
      </c>
      <c r="AH339" s="260"/>
      <c r="AI339" s="264"/>
      <c r="AJ339" s="264"/>
      <c r="AK339" s="264">
        <v>200000</v>
      </c>
      <c r="AL339" s="33"/>
      <c r="AM339" s="33"/>
      <c r="AN339" s="5"/>
      <c r="AO339" s="33"/>
      <c r="AP339" s="33"/>
      <c r="AQ339" s="5"/>
      <c r="AR339" s="5"/>
      <c r="AS339" s="33"/>
      <c r="AT339" s="33"/>
      <c r="AU339" s="29"/>
      <c r="AV339" s="33"/>
      <c r="AW339" s="8"/>
      <c r="AX339" s="8"/>
      <c r="AY339" s="33"/>
      <c r="AZ339" s="33"/>
      <c r="BA339" s="8"/>
      <c r="BB339" s="8"/>
      <c r="BC339" s="5"/>
      <c r="BD339" s="33"/>
      <c r="BE339" s="8"/>
      <c r="BF339" s="8"/>
      <c r="BG339" s="33"/>
      <c r="BH339" s="8"/>
      <c r="BI339" s="178">
        <v>0</v>
      </c>
      <c r="BJ339" s="204">
        <v>0</v>
      </c>
      <c r="BK339" s="204">
        <v>127904.53</v>
      </c>
      <c r="BL339" s="179">
        <f t="shared" si="38"/>
        <v>127904.53</v>
      </c>
      <c r="BM339" s="3"/>
      <c r="BN339" s="3"/>
      <c r="BO339" s="3"/>
      <c r="BP339" s="3"/>
      <c r="BQ339" s="3"/>
      <c r="BR339" s="3"/>
      <c r="BS339" s="3"/>
      <c r="BT339" s="3"/>
      <c r="BU339" s="205"/>
      <c r="BV339" s="205"/>
      <c r="BW339" s="18"/>
      <c r="BX339" s="18"/>
      <c r="BY339" s="3"/>
      <c r="BZ339" s="185"/>
      <c r="CA339" s="185"/>
      <c r="CB339" s="185"/>
      <c r="CC339" s="185"/>
      <c r="CD339" s="185"/>
      <c r="CE339" s="185"/>
    </row>
    <row r="340" spans="1:83" ht="25.5" x14ac:dyDescent="0.25">
      <c r="A340" s="260"/>
      <c r="B340" s="260"/>
      <c r="C340" s="260"/>
      <c r="D340" s="260"/>
      <c r="E340" s="260"/>
      <c r="F340" s="260"/>
      <c r="G340" s="260"/>
      <c r="H340" s="260"/>
      <c r="I340" s="260"/>
      <c r="J340" s="260"/>
      <c r="K340" s="260"/>
      <c r="L340" s="260"/>
      <c r="M340" s="260"/>
      <c r="N340" s="260"/>
      <c r="O340" s="260"/>
      <c r="P340" s="260"/>
      <c r="Q340" s="260"/>
      <c r="R340" s="260"/>
      <c r="S340" s="260"/>
      <c r="T340" s="260"/>
      <c r="U340" s="260"/>
      <c r="V340" s="260"/>
      <c r="W340" s="260"/>
      <c r="X340" s="264"/>
      <c r="Y340" s="260"/>
      <c r="Z340" s="260"/>
      <c r="AA340" s="260"/>
      <c r="AB340" s="263"/>
      <c r="AC340" s="265"/>
      <c r="AD340" s="263"/>
      <c r="AE340" s="263"/>
      <c r="AF340" s="260"/>
      <c r="AG340" s="260"/>
      <c r="AH340" s="260"/>
      <c r="AI340" s="264"/>
      <c r="AJ340" s="264"/>
      <c r="AK340" s="264"/>
      <c r="AL340" s="33" t="s">
        <v>262</v>
      </c>
      <c r="AM340" s="33" t="s">
        <v>788</v>
      </c>
      <c r="AN340" s="5">
        <v>44953</v>
      </c>
      <c r="AO340" s="33">
        <v>13477</v>
      </c>
      <c r="AP340" s="33" t="s">
        <v>212</v>
      </c>
      <c r="AQ340" s="5">
        <v>44956</v>
      </c>
      <c r="AR340" s="5">
        <v>45105</v>
      </c>
      <c r="AS340" s="33"/>
      <c r="AT340" s="33"/>
      <c r="AU340" s="29"/>
      <c r="AV340" s="33"/>
      <c r="AW340" s="8"/>
      <c r="AX340" s="8"/>
      <c r="AY340" s="33"/>
      <c r="AZ340" s="33"/>
      <c r="BA340" s="8"/>
      <c r="BB340" s="8"/>
      <c r="BC340" s="5"/>
      <c r="BD340" s="33"/>
      <c r="BE340" s="8"/>
      <c r="BF340" s="8"/>
      <c r="BG340" s="33"/>
      <c r="BH340" s="8"/>
      <c r="BI340" s="178">
        <f t="shared" ref="BI340:BI341" si="52">$AK$339+AW340-AX340</f>
        <v>200000</v>
      </c>
      <c r="BJ340" s="204"/>
      <c r="BK340" s="204"/>
      <c r="BL340" s="179">
        <f t="shared" si="38"/>
        <v>0</v>
      </c>
      <c r="BM340" s="3"/>
      <c r="BN340" s="3"/>
      <c r="BO340" s="18">
        <v>44959</v>
      </c>
      <c r="BP340" s="18">
        <v>45078</v>
      </c>
      <c r="BQ340" s="18"/>
      <c r="BR340" s="18"/>
      <c r="BS340" s="18">
        <v>44839</v>
      </c>
      <c r="BT340" s="3"/>
      <c r="BU340" s="205"/>
      <c r="BV340" s="205"/>
      <c r="BW340" s="18"/>
      <c r="BX340" s="18"/>
      <c r="BY340" s="3"/>
      <c r="BZ340" s="185"/>
      <c r="CA340" s="185"/>
      <c r="CB340" s="185"/>
      <c r="CC340" s="185"/>
      <c r="CD340" s="185"/>
      <c r="CE340" s="185"/>
    </row>
    <row r="341" spans="1:83" ht="25.5" x14ac:dyDescent="0.25">
      <c r="A341" s="260"/>
      <c r="B341" s="260"/>
      <c r="C341" s="260"/>
      <c r="D341" s="260"/>
      <c r="E341" s="260"/>
      <c r="F341" s="260"/>
      <c r="G341" s="260"/>
      <c r="H341" s="260"/>
      <c r="I341" s="260"/>
      <c r="J341" s="260"/>
      <c r="K341" s="260"/>
      <c r="L341" s="260"/>
      <c r="M341" s="260"/>
      <c r="N341" s="260"/>
      <c r="O341" s="260"/>
      <c r="P341" s="260"/>
      <c r="Q341" s="260"/>
      <c r="R341" s="260"/>
      <c r="S341" s="260"/>
      <c r="T341" s="260"/>
      <c r="U341" s="260"/>
      <c r="V341" s="260"/>
      <c r="W341" s="260"/>
      <c r="X341" s="264"/>
      <c r="Y341" s="260"/>
      <c r="Z341" s="260"/>
      <c r="AA341" s="260"/>
      <c r="AB341" s="263"/>
      <c r="AC341" s="265"/>
      <c r="AD341" s="263"/>
      <c r="AE341" s="263"/>
      <c r="AF341" s="260"/>
      <c r="AG341" s="260"/>
      <c r="AH341" s="260"/>
      <c r="AI341" s="264"/>
      <c r="AJ341" s="264"/>
      <c r="AK341" s="264"/>
      <c r="AL341" s="33" t="s">
        <v>258</v>
      </c>
      <c r="AM341" s="33" t="s">
        <v>789</v>
      </c>
      <c r="AN341" s="5">
        <v>45106</v>
      </c>
      <c r="AO341" s="33">
        <v>13582</v>
      </c>
      <c r="AP341" s="33" t="s">
        <v>212</v>
      </c>
      <c r="AQ341" s="5">
        <v>45106</v>
      </c>
      <c r="AR341" s="5">
        <v>45165</v>
      </c>
      <c r="AS341" s="33"/>
      <c r="AT341" s="33"/>
      <c r="AU341" s="29"/>
      <c r="AV341" s="33"/>
      <c r="AW341" s="8"/>
      <c r="AX341" s="8"/>
      <c r="AY341" s="33"/>
      <c r="AZ341" s="33"/>
      <c r="BA341" s="8"/>
      <c r="BB341" s="8"/>
      <c r="BC341" s="5"/>
      <c r="BD341" s="33"/>
      <c r="BE341" s="8"/>
      <c r="BF341" s="8"/>
      <c r="BG341" s="33"/>
      <c r="BH341" s="8"/>
      <c r="BI341" s="178">
        <f t="shared" si="52"/>
        <v>200000</v>
      </c>
      <c r="BJ341" s="204"/>
      <c r="BK341" s="204"/>
      <c r="BL341" s="179">
        <f t="shared" si="38"/>
        <v>0</v>
      </c>
      <c r="BM341" s="3"/>
      <c r="BN341" s="3"/>
      <c r="BO341" s="3"/>
      <c r="BP341" s="3"/>
      <c r="BQ341" s="3"/>
      <c r="BR341" s="3"/>
      <c r="BS341" s="3"/>
      <c r="BT341" s="3"/>
      <c r="BU341" s="205"/>
      <c r="BV341" s="205"/>
      <c r="BW341" s="18"/>
      <c r="BX341" s="18"/>
      <c r="BY341" s="3"/>
      <c r="BZ341" s="185"/>
      <c r="CA341" s="185"/>
      <c r="CB341" s="185"/>
      <c r="CC341" s="185"/>
      <c r="CD341" s="185"/>
      <c r="CE341" s="185"/>
    </row>
    <row r="342" spans="1:83" x14ac:dyDescent="0.25">
      <c r="A342" s="260">
        <v>61</v>
      </c>
      <c r="B342" s="260" t="s">
        <v>781</v>
      </c>
      <c r="C342" s="260" t="s">
        <v>598</v>
      </c>
      <c r="D342" s="260" t="s">
        <v>782</v>
      </c>
      <c r="E342" s="260" t="s">
        <v>750</v>
      </c>
      <c r="F342" s="260" t="s">
        <v>790</v>
      </c>
      <c r="G342" s="260" t="s">
        <v>784</v>
      </c>
      <c r="H342" s="260"/>
      <c r="I342" s="260"/>
      <c r="J342" s="260"/>
      <c r="K342" s="260"/>
      <c r="L342" s="260"/>
      <c r="M342" s="260"/>
      <c r="N342" s="260"/>
      <c r="O342" s="260"/>
      <c r="P342" s="260"/>
      <c r="Q342" s="260"/>
      <c r="R342" s="260"/>
      <c r="S342" s="260"/>
      <c r="T342" s="260"/>
      <c r="U342" s="260"/>
      <c r="V342" s="260"/>
      <c r="W342" s="260"/>
      <c r="X342" s="264"/>
      <c r="Y342" s="260" t="s">
        <v>792</v>
      </c>
      <c r="Z342" s="260" t="s">
        <v>564</v>
      </c>
      <c r="AA342" s="260" t="s">
        <v>565</v>
      </c>
      <c r="AB342" s="263">
        <v>44806</v>
      </c>
      <c r="AC342" s="32" t="s">
        <v>796</v>
      </c>
      <c r="AD342" s="263">
        <v>44806</v>
      </c>
      <c r="AE342" s="263">
        <v>44955</v>
      </c>
      <c r="AF342" s="260">
        <v>1500</v>
      </c>
      <c r="AG342" s="260" t="s">
        <v>611</v>
      </c>
      <c r="AH342" s="260"/>
      <c r="AI342" s="264"/>
      <c r="AJ342" s="264"/>
      <c r="AK342" s="264">
        <v>120000</v>
      </c>
      <c r="AL342" s="33"/>
      <c r="AM342" s="33"/>
      <c r="AN342" s="5"/>
      <c r="AO342" s="33"/>
      <c r="AP342" s="33"/>
      <c r="AQ342" s="5"/>
      <c r="AR342" s="5"/>
      <c r="AS342" s="33"/>
      <c r="AT342" s="33"/>
      <c r="AU342" s="29"/>
      <c r="AV342" s="33"/>
      <c r="AW342" s="8"/>
      <c r="AX342" s="8"/>
      <c r="AY342" s="33"/>
      <c r="AZ342" s="33"/>
      <c r="BA342" s="8"/>
      <c r="BB342" s="8"/>
      <c r="BC342" s="5"/>
      <c r="BD342" s="33"/>
      <c r="BE342" s="8"/>
      <c r="BF342" s="8"/>
      <c r="BG342" s="33"/>
      <c r="BH342" s="8"/>
      <c r="BI342" s="178">
        <v>0</v>
      </c>
      <c r="BJ342" s="204">
        <v>119337.85</v>
      </c>
      <c r="BK342" s="204"/>
      <c r="BL342" s="179">
        <f t="shared" si="38"/>
        <v>119337.85</v>
      </c>
      <c r="BM342" s="3"/>
      <c r="BN342" s="3"/>
      <c r="BO342" s="18">
        <v>44840</v>
      </c>
      <c r="BP342" s="18">
        <v>44959</v>
      </c>
      <c r="BQ342" s="18"/>
      <c r="BR342" s="18"/>
      <c r="BS342" s="18">
        <v>44840</v>
      </c>
      <c r="BT342" s="3"/>
      <c r="BU342" s="205"/>
      <c r="BV342" s="205"/>
      <c r="BW342" s="18"/>
      <c r="BX342" s="18"/>
      <c r="BY342" s="3"/>
      <c r="BZ342" s="185"/>
      <c r="CA342" s="185"/>
      <c r="CB342" s="185"/>
      <c r="CC342" s="185"/>
      <c r="CD342" s="185"/>
      <c r="CE342" s="185"/>
    </row>
    <row r="343" spans="1:83" ht="25.5" x14ac:dyDescent="0.25">
      <c r="A343" s="260"/>
      <c r="B343" s="260"/>
      <c r="C343" s="260"/>
      <c r="D343" s="260"/>
      <c r="E343" s="260"/>
      <c r="F343" s="260"/>
      <c r="G343" s="260"/>
      <c r="H343" s="260"/>
      <c r="I343" s="260"/>
      <c r="J343" s="260"/>
      <c r="K343" s="260"/>
      <c r="L343" s="260"/>
      <c r="M343" s="260"/>
      <c r="N343" s="260"/>
      <c r="O343" s="260"/>
      <c r="P343" s="260"/>
      <c r="Q343" s="260"/>
      <c r="R343" s="260"/>
      <c r="S343" s="260"/>
      <c r="T343" s="260"/>
      <c r="U343" s="260"/>
      <c r="V343" s="260"/>
      <c r="W343" s="260"/>
      <c r="X343" s="264"/>
      <c r="Y343" s="260"/>
      <c r="Z343" s="260"/>
      <c r="AA343" s="260"/>
      <c r="AB343" s="263"/>
      <c r="AC343" s="32"/>
      <c r="AD343" s="263"/>
      <c r="AE343" s="263"/>
      <c r="AF343" s="260"/>
      <c r="AG343" s="260"/>
      <c r="AH343" s="260"/>
      <c r="AI343" s="264"/>
      <c r="AJ343" s="264"/>
      <c r="AK343" s="264"/>
      <c r="AL343" s="33" t="s">
        <v>262</v>
      </c>
      <c r="AM343" s="33" t="s">
        <v>797</v>
      </c>
      <c r="AN343" s="5">
        <v>44953</v>
      </c>
      <c r="AO343" s="33">
        <v>13475</v>
      </c>
      <c r="AP343" s="33" t="s">
        <v>212</v>
      </c>
      <c r="AQ343" s="5">
        <v>44956</v>
      </c>
      <c r="AR343" s="5">
        <v>45015</v>
      </c>
      <c r="AS343" s="33"/>
      <c r="AT343" s="33"/>
      <c r="AU343" s="29"/>
      <c r="AV343" s="33"/>
      <c r="AW343" s="8"/>
      <c r="AX343" s="8"/>
      <c r="AY343" s="33"/>
      <c r="AZ343" s="33"/>
      <c r="BA343" s="8"/>
      <c r="BB343" s="8"/>
      <c r="BC343" s="5"/>
      <c r="BD343" s="33"/>
      <c r="BE343" s="8"/>
      <c r="BF343" s="8"/>
      <c r="BG343" s="33"/>
      <c r="BH343" s="8"/>
      <c r="BI343" s="178">
        <f t="shared" ref="BI343:BI344" si="53">$AK$342+AW343-AX343</f>
        <v>120000</v>
      </c>
      <c r="BJ343" s="204"/>
      <c r="BK343" s="204"/>
      <c r="BL343" s="179">
        <f t="shared" ref="BL343:BL406" si="54">BJ343+BK343</f>
        <v>0</v>
      </c>
      <c r="BM343" s="3"/>
      <c r="BN343" s="3"/>
      <c r="BO343" s="18">
        <v>44960</v>
      </c>
      <c r="BP343" s="18">
        <v>45015</v>
      </c>
      <c r="BQ343" s="18"/>
      <c r="BR343" s="18"/>
      <c r="BS343" s="18"/>
      <c r="BT343" s="3"/>
      <c r="BU343" s="205"/>
      <c r="BV343" s="205"/>
      <c r="BW343" s="18"/>
      <c r="BX343" s="18"/>
      <c r="BY343" s="3"/>
      <c r="BZ343" s="185"/>
      <c r="CA343" s="185"/>
      <c r="CB343" s="185"/>
      <c r="CC343" s="185"/>
      <c r="CD343" s="185"/>
      <c r="CE343" s="185"/>
    </row>
    <row r="344" spans="1:83" ht="25.5" x14ac:dyDescent="0.25">
      <c r="A344" s="260"/>
      <c r="B344" s="260"/>
      <c r="C344" s="260"/>
      <c r="D344" s="260"/>
      <c r="E344" s="260"/>
      <c r="F344" s="260"/>
      <c r="G344" s="260"/>
      <c r="H344" s="260"/>
      <c r="I344" s="260"/>
      <c r="J344" s="260"/>
      <c r="K344" s="260"/>
      <c r="L344" s="260"/>
      <c r="M344" s="260"/>
      <c r="N344" s="260"/>
      <c r="O344" s="260"/>
      <c r="P344" s="260"/>
      <c r="Q344" s="260"/>
      <c r="R344" s="260"/>
      <c r="S344" s="260"/>
      <c r="T344" s="260"/>
      <c r="U344" s="260"/>
      <c r="V344" s="260"/>
      <c r="W344" s="260"/>
      <c r="X344" s="264"/>
      <c r="Y344" s="260"/>
      <c r="Z344" s="260"/>
      <c r="AA344" s="260"/>
      <c r="AB344" s="263"/>
      <c r="AC344" s="32"/>
      <c r="AD344" s="263"/>
      <c r="AE344" s="263"/>
      <c r="AF344" s="260"/>
      <c r="AG344" s="260"/>
      <c r="AH344" s="260"/>
      <c r="AI344" s="264"/>
      <c r="AJ344" s="264"/>
      <c r="AK344" s="264"/>
      <c r="AL344" s="33" t="s">
        <v>798</v>
      </c>
      <c r="AM344" s="33" t="s">
        <v>799</v>
      </c>
      <c r="AN344" s="5">
        <v>45015</v>
      </c>
      <c r="AO344" s="33">
        <v>13514</v>
      </c>
      <c r="AP344" s="33" t="s">
        <v>212</v>
      </c>
      <c r="AQ344" s="5">
        <v>45016</v>
      </c>
      <c r="AR344" s="5">
        <v>45075</v>
      </c>
      <c r="AS344" s="33"/>
      <c r="AT344" s="33"/>
      <c r="AU344" s="29"/>
      <c r="AV344" s="33"/>
      <c r="AW344" s="8"/>
      <c r="AX344" s="8"/>
      <c r="AY344" s="33"/>
      <c r="AZ344" s="33"/>
      <c r="BA344" s="8"/>
      <c r="BB344" s="8"/>
      <c r="BC344" s="5"/>
      <c r="BD344" s="33"/>
      <c r="BE344" s="8"/>
      <c r="BF344" s="8"/>
      <c r="BG344" s="33"/>
      <c r="BH344" s="8"/>
      <c r="BI344" s="178">
        <f t="shared" si="53"/>
        <v>120000</v>
      </c>
      <c r="BJ344" s="204"/>
      <c r="BK344" s="204"/>
      <c r="BL344" s="179">
        <f t="shared" si="54"/>
        <v>0</v>
      </c>
      <c r="BM344" s="3"/>
      <c r="BN344" s="3"/>
      <c r="BO344" s="3"/>
      <c r="BP344" s="3"/>
      <c r="BQ344" s="3"/>
      <c r="BR344" s="3"/>
      <c r="BS344" s="3"/>
      <c r="BT344" s="3"/>
      <c r="BU344" s="205"/>
      <c r="BV344" s="205"/>
      <c r="BW344" s="18"/>
      <c r="BX344" s="18"/>
      <c r="BY344" s="3"/>
      <c r="BZ344" s="185"/>
      <c r="CA344" s="185"/>
      <c r="CB344" s="185"/>
      <c r="CC344" s="185"/>
      <c r="CD344" s="185"/>
      <c r="CE344" s="185"/>
    </row>
    <row r="345" spans="1:83" x14ac:dyDescent="0.25">
      <c r="A345" s="260">
        <v>62</v>
      </c>
      <c r="B345" s="260" t="s">
        <v>781</v>
      </c>
      <c r="C345" s="260" t="s">
        <v>598</v>
      </c>
      <c r="D345" s="260" t="s">
        <v>782</v>
      </c>
      <c r="E345" s="260" t="s">
        <v>750</v>
      </c>
      <c r="F345" s="260" t="s">
        <v>791</v>
      </c>
      <c r="G345" s="260" t="s">
        <v>784</v>
      </c>
      <c r="H345" s="260"/>
      <c r="I345" s="260"/>
      <c r="J345" s="260"/>
      <c r="K345" s="260"/>
      <c r="L345" s="260"/>
      <c r="M345" s="260"/>
      <c r="N345" s="260"/>
      <c r="O345" s="260"/>
      <c r="P345" s="260"/>
      <c r="Q345" s="260"/>
      <c r="R345" s="260"/>
      <c r="S345" s="260"/>
      <c r="T345" s="260"/>
      <c r="U345" s="260"/>
      <c r="V345" s="260"/>
      <c r="W345" s="260"/>
      <c r="X345" s="264"/>
      <c r="Y345" s="260" t="s">
        <v>793</v>
      </c>
      <c r="Z345" s="260" t="s">
        <v>794</v>
      </c>
      <c r="AA345" s="260" t="s">
        <v>795</v>
      </c>
      <c r="AB345" s="263">
        <v>44806</v>
      </c>
      <c r="AC345" s="32" t="s">
        <v>796</v>
      </c>
      <c r="AD345" s="263">
        <v>44806</v>
      </c>
      <c r="AE345" s="263">
        <v>44806</v>
      </c>
      <c r="AF345" s="260">
        <v>1500</v>
      </c>
      <c r="AG345" s="260" t="s">
        <v>611</v>
      </c>
      <c r="AH345" s="260"/>
      <c r="AI345" s="264"/>
      <c r="AJ345" s="264"/>
      <c r="AK345" s="264">
        <v>150000</v>
      </c>
      <c r="AL345" s="33"/>
      <c r="AM345" s="33"/>
      <c r="AN345" s="5"/>
      <c r="AO345" s="33"/>
      <c r="AP345" s="33"/>
      <c r="AQ345" s="5"/>
      <c r="AR345" s="5"/>
      <c r="AS345" s="33"/>
      <c r="AT345" s="33"/>
      <c r="AU345" s="29"/>
      <c r="AV345" s="33"/>
      <c r="AW345" s="8"/>
      <c r="AX345" s="8"/>
      <c r="AY345" s="33"/>
      <c r="AZ345" s="33"/>
      <c r="BA345" s="8"/>
      <c r="BB345" s="8"/>
      <c r="BC345" s="5"/>
      <c r="BD345" s="33"/>
      <c r="BE345" s="8"/>
      <c r="BF345" s="8"/>
      <c r="BG345" s="33"/>
      <c r="BH345" s="8"/>
      <c r="BI345" s="178">
        <v>0</v>
      </c>
      <c r="BJ345" s="204">
        <v>77180.42</v>
      </c>
      <c r="BK345" s="204"/>
      <c r="BL345" s="179">
        <f t="shared" si="54"/>
        <v>77180.42</v>
      </c>
      <c r="BM345" s="3"/>
      <c r="BN345" s="3"/>
      <c r="BO345" s="18">
        <v>44839</v>
      </c>
      <c r="BP345" s="18">
        <v>44958</v>
      </c>
      <c r="BQ345" s="18"/>
      <c r="BR345" s="18"/>
      <c r="BS345" s="18">
        <v>44839</v>
      </c>
      <c r="BT345" s="3"/>
      <c r="BU345" s="205"/>
      <c r="BV345" s="205"/>
      <c r="BW345" s="18"/>
      <c r="BX345" s="18"/>
      <c r="BY345" s="3"/>
      <c r="BZ345" s="185"/>
      <c r="CA345" s="185"/>
      <c r="CB345" s="185"/>
      <c r="CC345" s="185"/>
      <c r="CD345" s="185"/>
      <c r="CE345" s="185"/>
    </row>
    <row r="346" spans="1:83" ht="25.5" x14ac:dyDescent="0.25">
      <c r="A346" s="260"/>
      <c r="B346" s="260"/>
      <c r="C346" s="260"/>
      <c r="D346" s="260"/>
      <c r="E346" s="260"/>
      <c r="F346" s="260"/>
      <c r="G346" s="260"/>
      <c r="H346" s="260"/>
      <c r="I346" s="260"/>
      <c r="J346" s="260"/>
      <c r="K346" s="260"/>
      <c r="L346" s="260"/>
      <c r="M346" s="260"/>
      <c r="N346" s="260"/>
      <c r="O346" s="260"/>
      <c r="P346" s="260"/>
      <c r="Q346" s="260"/>
      <c r="R346" s="260"/>
      <c r="S346" s="260"/>
      <c r="T346" s="260"/>
      <c r="U346" s="260"/>
      <c r="V346" s="260"/>
      <c r="W346" s="260"/>
      <c r="X346" s="264"/>
      <c r="Y346" s="260"/>
      <c r="Z346" s="260"/>
      <c r="AA346" s="260"/>
      <c r="AB346" s="263"/>
      <c r="AC346" s="32"/>
      <c r="AD346" s="263"/>
      <c r="AE346" s="263"/>
      <c r="AF346" s="260"/>
      <c r="AG346" s="260"/>
      <c r="AH346" s="260"/>
      <c r="AI346" s="264"/>
      <c r="AJ346" s="264"/>
      <c r="AK346" s="264"/>
      <c r="AL346" s="33" t="s">
        <v>262</v>
      </c>
      <c r="AM346" s="33" t="s">
        <v>800</v>
      </c>
      <c r="AN346" s="5">
        <v>44953</v>
      </c>
      <c r="AO346" s="33">
        <v>13476</v>
      </c>
      <c r="AP346" s="33" t="s">
        <v>212</v>
      </c>
      <c r="AQ346" s="5">
        <v>44956</v>
      </c>
      <c r="AR346" s="5">
        <v>45105</v>
      </c>
      <c r="AS346" s="33"/>
      <c r="AT346" s="33"/>
      <c r="AU346" s="29"/>
      <c r="AV346" s="33"/>
      <c r="AW346" s="8"/>
      <c r="AX346" s="8"/>
      <c r="AY346" s="33"/>
      <c r="AZ346" s="33"/>
      <c r="BA346" s="8"/>
      <c r="BB346" s="8"/>
      <c r="BC346" s="5"/>
      <c r="BD346" s="33"/>
      <c r="BE346" s="8"/>
      <c r="BF346" s="8"/>
      <c r="BG346" s="33"/>
      <c r="BH346" s="8"/>
      <c r="BI346" s="178">
        <f t="shared" ref="BI346:BI348" si="55">$AK$345+AW346-AX346</f>
        <v>150000</v>
      </c>
      <c r="BJ346" s="204"/>
      <c r="BK346" s="204"/>
      <c r="BL346" s="179">
        <f t="shared" si="54"/>
        <v>0</v>
      </c>
      <c r="BM346" s="3"/>
      <c r="BN346" s="3"/>
      <c r="BO346" s="18">
        <v>44959</v>
      </c>
      <c r="BP346" s="18">
        <v>45078</v>
      </c>
      <c r="BQ346" s="18"/>
      <c r="BR346" s="18"/>
      <c r="BS346" s="18"/>
      <c r="BT346" s="3"/>
      <c r="BU346" s="205"/>
      <c r="BV346" s="205"/>
      <c r="BW346" s="18"/>
      <c r="BX346" s="18"/>
      <c r="BY346" s="3"/>
      <c r="BZ346" s="185"/>
      <c r="CA346" s="185"/>
      <c r="CB346" s="185"/>
      <c r="CC346" s="185"/>
      <c r="CD346" s="185"/>
      <c r="CE346" s="185"/>
    </row>
    <row r="347" spans="1:83" ht="25.5" x14ac:dyDescent="0.25">
      <c r="A347" s="260"/>
      <c r="B347" s="260"/>
      <c r="C347" s="260"/>
      <c r="D347" s="260"/>
      <c r="E347" s="260"/>
      <c r="F347" s="260"/>
      <c r="G347" s="260"/>
      <c r="H347" s="260"/>
      <c r="I347" s="260"/>
      <c r="J347" s="260"/>
      <c r="K347" s="260"/>
      <c r="L347" s="260"/>
      <c r="M347" s="260"/>
      <c r="N347" s="260"/>
      <c r="O347" s="260"/>
      <c r="P347" s="260"/>
      <c r="Q347" s="260"/>
      <c r="R347" s="260"/>
      <c r="S347" s="260"/>
      <c r="T347" s="260"/>
      <c r="U347" s="260"/>
      <c r="V347" s="260"/>
      <c r="W347" s="260"/>
      <c r="X347" s="264"/>
      <c r="Y347" s="260"/>
      <c r="Z347" s="260"/>
      <c r="AA347" s="260"/>
      <c r="AB347" s="263"/>
      <c r="AC347" s="32"/>
      <c r="AD347" s="263"/>
      <c r="AE347" s="263"/>
      <c r="AF347" s="260"/>
      <c r="AG347" s="260"/>
      <c r="AH347" s="260"/>
      <c r="AI347" s="264"/>
      <c r="AJ347" s="264"/>
      <c r="AK347" s="264"/>
      <c r="AL347" s="33" t="s">
        <v>266</v>
      </c>
      <c r="AM347" s="33" t="s">
        <v>801</v>
      </c>
      <c r="AN347" s="5">
        <v>45104</v>
      </c>
      <c r="AO347" s="33">
        <v>13566</v>
      </c>
      <c r="AP347" s="33" t="s">
        <v>212</v>
      </c>
      <c r="AQ347" s="5">
        <v>45106</v>
      </c>
      <c r="AR347" s="5">
        <v>45165</v>
      </c>
      <c r="AS347" s="33"/>
      <c r="AT347" s="33"/>
      <c r="AU347" s="29"/>
      <c r="AV347" s="33"/>
      <c r="AW347" s="8"/>
      <c r="AX347" s="8"/>
      <c r="AY347" s="33"/>
      <c r="AZ347" s="33"/>
      <c r="BA347" s="8"/>
      <c r="BB347" s="8"/>
      <c r="BC347" s="5"/>
      <c r="BD347" s="33"/>
      <c r="BE347" s="8"/>
      <c r="BF347" s="8"/>
      <c r="BG347" s="33"/>
      <c r="BH347" s="8"/>
      <c r="BI347" s="178">
        <f t="shared" si="55"/>
        <v>150000</v>
      </c>
      <c r="BJ347" s="204"/>
      <c r="BK347" s="204"/>
      <c r="BL347" s="179">
        <f t="shared" si="54"/>
        <v>0</v>
      </c>
      <c r="BM347" s="3"/>
      <c r="BN347" s="3"/>
      <c r="BO347" s="3"/>
      <c r="BP347" s="3"/>
      <c r="BQ347" s="3"/>
      <c r="BR347" s="3"/>
      <c r="BS347" s="3"/>
      <c r="BT347" s="3"/>
      <c r="BU347" s="205"/>
      <c r="BV347" s="205"/>
      <c r="BW347" s="18"/>
      <c r="BX347" s="18"/>
      <c r="BY347" s="3"/>
      <c r="BZ347" s="185"/>
      <c r="CA347" s="185"/>
      <c r="CB347" s="185"/>
      <c r="CC347" s="185"/>
      <c r="CD347" s="185"/>
      <c r="CE347" s="185"/>
    </row>
    <row r="348" spans="1:83" s="40" customFormat="1" ht="25.5" x14ac:dyDescent="0.25">
      <c r="A348" s="260"/>
      <c r="B348" s="260"/>
      <c r="C348" s="260"/>
      <c r="D348" s="260"/>
      <c r="E348" s="260"/>
      <c r="F348" s="260"/>
      <c r="G348" s="260"/>
      <c r="H348" s="260"/>
      <c r="I348" s="260"/>
      <c r="J348" s="260"/>
      <c r="K348" s="260"/>
      <c r="L348" s="260"/>
      <c r="M348" s="260"/>
      <c r="N348" s="260"/>
      <c r="O348" s="260"/>
      <c r="P348" s="260"/>
      <c r="Q348" s="260"/>
      <c r="R348" s="260"/>
      <c r="S348" s="260"/>
      <c r="T348" s="260"/>
      <c r="U348" s="260"/>
      <c r="V348" s="260"/>
      <c r="W348" s="260"/>
      <c r="X348" s="264"/>
      <c r="Y348" s="260"/>
      <c r="Z348" s="260"/>
      <c r="AA348" s="260"/>
      <c r="AB348" s="263"/>
      <c r="AC348" s="32"/>
      <c r="AD348" s="263"/>
      <c r="AE348" s="263"/>
      <c r="AF348" s="260"/>
      <c r="AG348" s="260"/>
      <c r="AH348" s="260"/>
      <c r="AI348" s="264"/>
      <c r="AJ348" s="264"/>
      <c r="AK348" s="264"/>
      <c r="AL348" s="33" t="s">
        <v>332</v>
      </c>
      <c r="AM348" s="33" t="s">
        <v>801</v>
      </c>
      <c r="AN348" s="5">
        <v>45139</v>
      </c>
      <c r="AO348" s="33"/>
      <c r="AP348" s="33" t="s">
        <v>295</v>
      </c>
      <c r="AQ348" s="5"/>
      <c r="AR348" s="5"/>
      <c r="AS348" s="33"/>
      <c r="AT348" s="33"/>
      <c r="AU348" s="29"/>
      <c r="AV348" s="8">
        <v>72819.58</v>
      </c>
      <c r="AW348" s="8"/>
      <c r="AX348" s="8"/>
      <c r="AY348" s="33"/>
      <c r="AZ348" s="33"/>
      <c r="BA348" s="8"/>
      <c r="BB348" s="8"/>
      <c r="BC348" s="5"/>
      <c r="BD348" s="33"/>
      <c r="BE348" s="8"/>
      <c r="BF348" s="8"/>
      <c r="BG348" s="33"/>
      <c r="BH348" s="8"/>
      <c r="BI348" s="178">
        <f t="shared" si="55"/>
        <v>150000</v>
      </c>
      <c r="BJ348" s="204"/>
      <c r="BK348" s="204"/>
      <c r="BL348" s="179">
        <f t="shared" si="54"/>
        <v>0</v>
      </c>
      <c r="BM348" s="3"/>
      <c r="BN348" s="3"/>
      <c r="BO348" s="3"/>
      <c r="BP348" s="3"/>
      <c r="BQ348" s="3"/>
      <c r="BR348" s="3"/>
      <c r="BS348" s="3"/>
      <c r="BT348" s="3"/>
      <c r="BU348" s="205"/>
      <c r="BV348" s="205"/>
      <c r="BW348" s="18"/>
      <c r="BX348" s="18"/>
      <c r="BY348" s="3"/>
      <c r="BZ348" s="185"/>
      <c r="CA348" s="185"/>
      <c r="CB348" s="185"/>
      <c r="CC348" s="185"/>
      <c r="CD348" s="185"/>
      <c r="CE348" s="185"/>
    </row>
    <row r="349" spans="1:83" x14ac:dyDescent="0.25">
      <c r="A349" s="260">
        <v>63</v>
      </c>
      <c r="B349" s="260" t="s">
        <v>781</v>
      </c>
      <c r="C349" s="260" t="s">
        <v>598</v>
      </c>
      <c r="D349" s="260" t="s">
        <v>782</v>
      </c>
      <c r="E349" s="260" t="s">
        <v>750</v>
      </c>
      <c r="F349" s="260" t="s">
        <v>802</v>
      </c>
      <c r="G349" s="260" t="s">
        <v>784</v>
      </c>
      <c r="H349" s="260"/>
      <c r="I349" s="260"/>
      <c r="J349" s="260"/>
      <c r="K349" s="260"/>
      <c r="L349" s="260"/>
      <c r="M349" s="260"/>
      <c r="N349" s="260"/>
      <c r="O349" s="260"/>
      <c r="P349" s="260"/>
      <c r="Q349" s="260"/>
      <c r="R349" s="260"/>
      <c r="S349" s="260"/>
      <c r="T349" s="260"/>
      <c r="U349" s="260"/>
      <c r="V349" s="260"/>
      <c r="W349" s="260"/>
      <c r="X349" s="264"/>
      <c r="Y349" s="260" t="s">
        <v>803</v>
      </c>
      <c r="Z349" s="260" t="s">
        <v>804</v>
      </c>
      <c r="AA349" s="260" t="s">
        <v>805</v>
      </c>
      <c r="AB349" s="263">
        <v>44806</v>
      </c>
      <c r="AC349" s="265">
        <v>13369</v>
      </c>
      <c r="AD349" s="263">
        <v>44806</v>
      </c>
      <c r="AE349" s="263">
        <v>44806</v>
      </c>
      <c r="AF349" s="260">
        <v>1500</v>
      </c>
      <c r="AG349" s="260" t="s">
        <v>611</v>
      </c>
      <c r="AH349" s="260"/>
      <c r="AI349" s="264"/>
      <c r="AJ349" s="264"/>
      <c r="AK349" s="264">
        <v>320000</v>
      </c>
      <c r="AL349" s="33"/>
      <c r="AM349" s="33"/>
      <c r="AN349" s="5"/>
      <c r="AO349" s="33"/>
      <c r="AP349" s="33"/>
      <c r="AQ349" s="5"/>
      <c r="AR349" s="5"/>
      <c r="AS349" s="33"/>
      <c r="AT349" s="33"/>
      <c r="AU349" s="29"/>
      <c r="AV349" s="33"/>
      <c r="AW349" s="8"/>
      <c r="AX349" s="8"/>
      <c r="AY349" s="33"/>
      <c r="AZ349" s="33"/>
      <c r="BA349" s="8"/>
      <c r="BB349" s="8"/>
      <c r="BC349" s="5"/>
      <c r="BD349" s="33"/>
      <c r="BE349" s="8"/>
      <c r="BF349" s="8"/>
      <c r="BG349" s="33"/>
      <c r="BH349" s="8"/>
      <c r="BI349" s="178">
        <v>0</v>
      </c>
      <c r="BJ349" s="204">
        <v>318434.26</v>
      </c>
      <c r="BK349" s="204"/>
      <c r="BL349" s="179">
        <f t="shared" si="54"/>
        <v>318434.26</v>
      </c>
      <c r="BM349" s="3"/>
      <c r="BN349" s="3"/>
      <c r="BO349" s="18">
        <v>44839</v>
      </c>
      <c r="BP349" s="18">
        <v>44958</v>
      </c>
      <c r="BQ349" s="18"/>
      <c r="BR349" s="18"/>
      <c r="BS349" s="18">
        <v>44839</v>
      </c>
      <c r="BT349" s="3"/>
      <c r="BU349" s="205"/>
      <c r="BV349" s="205"/>
      <c r="BW349" s="18"/>
      <c r="BX349" s="18"/>
      <c r="BY349" s="3"/>
      <c r="BZ349" s="185"/>
      <c r="CA349" s="185"/>
      <c r="CB349" s="185"/>
      <c r="CC349" s="185"/>
      <c r="CD349" s="185"/>
      <c r="CE349" s="185"/>
    </row>
    <row r="350" spans="1:83" ht="25.5" x14ac:dyDescent="0.25">
      <c r="A350" s="260"/>
      <c r="B350" s="260"/>
      <c r="C350" s="260"/>
      <c r="D350" s="260"/>
      <c r="E350" s="260"/>
      <c r="F350" s="260"/>
      <c r="G350" s="260"/>
      <c r="H350" s="260"/>
      <c r="I350" s="260"/>
      <c r="J350" s="260"/>
      <c r="K350" s="260"/>
      <c r="L350" s="260"/>
      <c r="M350" s="260"/>
      <c r="N350" s="260"/>
      <c r="O350" s="260"/>
      <c r="P350" s="260"/>
      <c r="Q350" s="260"/>
      <c r="R350" s="260"/>
      <c r="S350" s="260"/>
      <c r="T350" s="260"/>
      <c r="U350" s="260"/>
      <c r="V350" s="260"/>
      <c r="W350" s="260"/>
      <c r="X350" s="264"/>
      <c r="Y350" s="260"/>
      <c r="Z350" s="260"/>
      <c r="AA350" s="260"/>
      <c r="AB350" s="263"/>
      <c r="AC350" s="260"/>
      <c r="AD350" s="263"/>
      <c r="AE350" s="263"/>
      <c r="AF350" s="260"/>
      <c r="AG350" s="260"/>
      <c r="AH350" s="260"/>
      <c r="AI350" s="264"/>
      <c r="AJ350" s="264"/>
      <c r="AK350" s="264"/>
      <c r="AL350" s="33" t="s">
        <v>247</v>
      </c>
      <c r="AM350" s="33" t="s">
        <v>806</v>
      </c>
      <c r="AN350" s="5">
        <v>44953</v>
      </c>
      <c r="AO350" s="33">
        <v>13476</v>
      </c>
      <c r="AP350" s="33" t="s">
        <v>212</v>
      </c>
      <c r="AQ350" s="5">
        <v>44956</v>
      </c>
      <c r="AR350" s="5">
        <v>45105</v>
      </c>
      <c r="AS350" s="33"/>
      <c r="AT350" s="33"/>
      <c r="AU350" s="29"/>
      <c r="AV350" s="33"/>
      <c r="AW350" s="8"/>
      <c r="AX350" s="8"/>
      <c r="AY350" s="33"/>
      <c r="AZ350" s="33"/>
      <c r="BA350" s="8"/>
      <c r="BB350" s="8"/>
      <c r="BC350" s="5"/>
      <c r="BD350" s="33"/>
      <c r="BE350" s="8"/>
      <c r="BF350" s="8"/>
      <c r="BG350" s="33"/>
      <c r="BH350" s="8"/>
      <c r="BI350" s="178">
        <f>$AK$349+AW350-AX350</f>
        <v>320000</v>
      </c>
      <c r="BJ350" s="204"/>
      <c r="BK350" s="204"/>
      <c r="BL350" s="179">
        <f t="shared" si="54"/>
        <v>0</v>
      </c>
      <c r="BM350" s="3"/>
      <c r="BN350" s="3"/>
      <c r="BO350" s="18">
        <v>44959</v>
      </c>
      <c r="BP350" s="18">
        <v>45078</v>
      </c>
      <c r="BQ350" s="18"/>
      <c r="BR350" s="18"/>
      <c r="BS350" s="18"/>
      <c r="BT350" s="3"/>
      <c r="BU350" s="205"/>
      <c r="BV350" s="205"/>
      <c r="BW350" s="18"/>
      <c r="BX350" s="18"/>
      <c r="BY350" s="3"/>
      <c r="BZ350" s="185"/>
      <c r="CA350" s="185"/>
      <c r="CB350" s="185"/>
      <c r="CC350" s="185"/>
      <c r="CD350" s="185"/>
      <c r="CE350" s="185"/>
    </row>
    <row r="351" spans="1:83" x14ac:dyDescent="0.25">
      <c r="A351" s="260">
        <v>64</v>
      </c>
      <c r="B351" s="260" t="s">
        <v>781</v>
      </c>
      <c r="C351" s="260" t="s">
        <v>598</v>
      </c>
      <c r="D351" s="260" t="s">
        <v>782</v>
      </c>
      <c r="E351" s="260" t="s">
        <v>750</v>
      </c>
      <c r="F351" s="260" t="s">
        <v>807</v>
      </c>
      <c r="G351" s="260" t="s">
        <v>784</v>
      </c>
      <c r="H351" s="260"/>
      <c r="I351" s="260"/>
      <c r="J351" s="260"/>
      <c r="K351" s="260"/>
      <c r="L351" s="260"/>
      <c r="M351" s="260"/>
      <c r="N351" s="260"/>
      <c r="O351" s="260"/>
      <c r="P351" s="260"/>
      <c r="Q351" s="260"/>
      <c r="R351" s="260"/>
      <c r="S351" s="260"/>
      <c r="T351" s="260"/>
      <c r="U351" s="260"/>
      <c r="V351" s="260"/>
      <c r="W351" s="260"/>
      <c r="X351" s="264"/>
      <c r="Y351" s="260" t="s">
        <v>808</v>
      </c>
      <c r="Z351" s="260" t="s">
        <v>794</v>
      </c>
      <c r="AA351" s="260" t="s">
        <v>795</v>
      </c>
      <c r="AB351" s="263">
        <v>44806</v>
      </c>
      <c r="AC351" s="32" t="s">
        <v>796</v>
      </c>
      <c r="AD351" s="27">
        <v>44806</v>
      </c>
      <c r="AE351" s="27">
        <v>44806</v>
      </c>
      <c r="AF351" s="260">
        <v>1500</v>
      </c>
      <c r="AG351" s="260" t="s">
        <v>611</v>
      </c>
      <c r="AH351" s="260"/>
      <c r="AI351" s="264"/>
      <c r="AJ351" s="264"/>
      <c r="AK351" s="264">
        <v>2000000</v>
      </c>
      <c r="AL351" s="33"/>
      <c r="AM351" s="33"/>
      <c r="AN351" s="5"/>
      <c r="AO351" s="33"/>
      <c r="AP351" s="33"/>
      <c r="AQ351" s="5"/>
      <c r="AR351" s="5"/>
      <c r="AS351" s="33"/>
      <c r="AT351" s="33"/>
      <c r="AU351" s="29"/>
      <c r="AV351" s="33"/>
      <c r="AW351" s="8"/>
      <c r="AX351" s="8"/>
      <c r="AY351" s="33"/>
      <c r="AZ351" s="33"/>
      <c r="BA351" s="8"/>
      <c r="BB351" s="8"/>
      <c r="BC351" s="5"/>
      <c r="BD351" s="33"/>
      <c r="BE351" s="8"/>
      <c r="BF351" s="8"/>
      <c r="BG351" s="33"/>
      <c r="BH351" s="8"/>
      <c r="BI351" s="178">
        <v>0</v>
      </c>
      <c r="BJ351" s="204">
        <v>183968.61</v>
      </c>
      <c r="BK351" s="204"/>
      <c r="BL351" s="179">
        <f t="shared" si="54"/>
        <v>183968.61</v>
      </c>
      <c r="BM351" s="3"/>
      <c r="BN351" s="3"/>
      <c r="BO351" s="18">
        <v>44839</v>
      </c>
      <c r="BP351" s="18">
        <v>44958</v>
      </c>
      <c r="BQ351" s="18"/>
      <c r="BR351" s="18"/>
      <c r="BS351" s="18">
        <v>45204</v>
      </c>
      <c r="BT351" s="3"/>
      <c r="BU351" s="205"/>
      <c r="BV351" s="205"/>
      <c r="BW351" s="18"/>
      <c r="BX351" s="18"/>
      <c r="BY351" s="3"/>
      <c r="BZ351" s="185"/>
      <c r="CA351" s="185"/>
      <c r="CB351" s="185"/>
      <c r="CC351" s="185"/>
      <c r="CD351" s="185"/>
      <c r="CE351" s="185"/>
    </row>
    <row r="352" spans="1:83" ht="25.5" x14ac:dyDescent="0.25">
      <c r="A352" s="260"/>
      <c r="B352" s="260"/>
      <c r="C352" s="260"/>
      <c r="D352" s="260"/>
      <c r="E352" s="260"/>
      <c r="F352" s="260"/>
      <c r="G352" s="260"/>
      <c r="H352" s="260"/>
      <c r="I352" s="260"/>
      <c r="J352" s="260"/>
      <c r="K352" s="260"/>
      <c r="L352" s="260"/>
      <c r="M352" s="260"/>
      <c r="N352" s="260"/>
      <c r="O352" s="260"/>
      <c r="P352" s="260"/>
      <c r="Q352" s="260"/>
      <c r="R352" s="260"/>
      <c r="S352" s="260"/>
      <c r="T352" s="260"/>
      <c r="U352" s="260"/>
      <c r="V352" s="260"/>
      <c r="W352" s="260"/>
      <c r="X352" s="264"/>
      <c r="Y352" s="260"/>
      <c r="Z352" s="260"/>
      <c r="AA352" s="260"/>
      <c r="AB352" s="263"/>
      <c r="AC352" s="32"/>
      <c r="AD352" s="27"/>
      <c r="AE352" s="27"/>
      <c r="AF352" s="260"/>
      <c r="AG352" s="260"/>
      <c r="AH352" s="260"/>
      <c r="AI352" s="264"/>
      <c r="AJ352" s="264"/>
      <c r="AK352" s="264"/>
      <c r="AL352" s="33" t="s">
        <v>247</v>
      </c>
      <c r="AM352" s="33" t="s">
        <v>812</v>
      </c>
      <c r="AN352" s="5">
        <v>44953</v>
      </c>
      <c r="AO352" s="33">
        <v>13478</v>
      </c>
      <c r="AP352" s="33" t="s">
        <v>212</v>
      </c>
      <c r="AQ352" s="1">
        <v>44956</v>
      </c>
      <c r="AR352" s="1">
        <v>45015</v>
      </c>
      <c r="AS352" s="33"/>
      <c r="AT352" s="33"/>
      <c r="AU352" s="29"/>
      <c r="AV352" s="33"/>
      <c r="AW352" s="8"/>
      <c r="AX352" s="8"/>
      <c r="AY352" s="33"/>
      <c r="AZ352" s="33"/>
      <c r="BA352" s="8"/>
      <c r="BB352" s="8"/>
      <c r="BC352" s="5"/>
      <c r="BD352" s="33"/>
      <c r="BE352" s="8"/>
      <c r="BF352" s="8"/>
      <c r="BG352" s="33"/>
      <c r="BH352" s="8"/>
      <c r="BI352" s="178">
        <f t="shared" ref="BI352:BI354" si="56">$AK$351+AW352-AX352</f>
        <v>2000000</v>
      </c>
      <c r="BJ352" s="204"/>
      <c r="BK352" s="204"/>
      <c r="BL352" s="179">
        <f t="shared" si="54"/>
        <v>0</v>
      </c>
      <c r="BM352" s="3"/>
      <c r="BN352" s="3"/>
      <c r="BO352" s="18">
        <v>44959</v>
      </c>
      <c r="BP352" s="18">
        <v>44988</v>
      </c>
      <c r="BQ352" s="18"/>
      <c r="BR352" s="18"/>
      <c r="BS352" s="18"/>
      <c r="BT352" s="3"/>
      <c r="BU352" s="205"/>
      <c r="BV352" s="205"/>
      <c r="BW352" s="18"/>
      <c r="BX352" s="18"/>
      <c r="BY352" s="3"/>
      <c r="BZ352" s="185"/>
      <c r="CA352" s="185"/>
      <c r="CB352" s="185"/>
      <c r="CC352" s="185"/>
      <c r="CD352" s="185"/>
      <c r="CE352" s="185"/>
    </row>
    <row r="353" spans="1:83" ht="25.5" x14ac:dyDescent="0.25">
      <c r="A353" s="260"/>
      <c r="B353" s="260"/>
      <c r="C353" s="260"/>
      <c r="D353" s="260"/>
      <c r="E353" s="260"/>
      <c r="F353" s="260"/>
      <c r="G353" s="260"/>
      <c r="H353" s="260"/>
      <c r="I353" s="260"/>
      <c r="J353" s="260"/>
      <c r="K353" s="260"/>
      <c r="L353" s="260"/>
      <c r="M353" s="260"/>
      <c r="N353" s="260"/>
      <c r="O353" s="260"/>
      <c r="P353" s="260"/>
      <c r="Q353" s="260"/>
      <c r="R353" s="260"/>
      <c r="S353" s="260"/>
      <c r="T353" s="260"/>
      <c r="U353" s="260"/>
      <c r="V353" s="260"/>
      <c r="W353" s="260"/>
      <c r="X353" s="264"/>
      <c r="Y353" s="260"/>
      <c r="Z353" s="260"/>
      <c r="AA353" s="260"/>
      <c r="AB353" s="263"/>
      <c r="AC353" s="32"/>
      <c r="AD353" s="27"/>
      <c r="AE353" s="27"/>
      <c r="AF353" s="260"/>
      <c r="AG353" s="260"/>
      <c r="AH353" s="260"/>
      <c r="AI353" s="264"/>
      <c r="AJ353" s="264"/>
      <c r="AK353" s="264"/>
      <c r="AL353" s="33" t="s">
        <v>247</v>
      </c>
      <c r="AM353" s="33" t="s">
        <v>813</v>
      </c>
      <c r="AN353" s="5">
        <v>45048</v>
      </c>
      <c r="AO353" s="33">
        <v>13492</v>
      </c>
      <c r="AP353" s="33" t="s">
        <v>212</v>
      </c>
      <c r="AQ353" s="1">
        <v>45016</v>
      </c>
      <c r="AR353" s="1">
        <v>45075</v>
      </c>
      <c r="AS353" s="33"/>
      <c r="AT353" s="33"/>
      <c r="AU353" s="29"/>
      <c r="AV353" s="33"/>
      <c r="AW353" s="8"/>
      <c r="AX353" s="8"/>
      <c r="AY353" s="33"/>
      <c r="AZ353" s="33"/>
      <c r="BA353" s="8"/>
      <c r="BB353" s="8"/>
      <c r="BC353" s="5"/>
      <c r="BD353" s="33"/>
      <c r="BE353" s="8"/>
      <c r="BF353" s="8"/>
      <c r="BG353" s="33"/>
      <c r="BH353" s="8"/>
      <c r="BI353" s="178">
        <f t="shared" si="56"/>
        <v>2000000</v>
      </c>
      <c r="BJ353" s="204"/>
      <c r="BK353" s="204"/>
      <c r="BL353" s="179">
        <f t="shared" si="54"/>
        <v>0</v>
      </c>
      <c r="BM353" s="3"/>
      <c r="BN353" s="3"/>
      <c r="BO353" s="18">
        <v>44989</v>
      </c>
      <c r="BP353" s="18">
        <v>45018</v>
      </c>
      <c r="BQ353" s="18"/>
      <c r="BR353" s="18"/>
      <c r="BS353" s="18"/>
      <c r="BT353" s="3"/>
      <c r="BU353" s="205"/>
      <c r="BV353" s="205"/>
      <c r="BW353" s="18"/>
      <c r="BX353" s="18"/>
      <c r="BY353" s="3"/>
      <c r="BZ353" s="185"/>
      <c r="CA353" s="185"/>
      <c r="CB353" s="185"/>
      <c r="CC353" s="185"/>
      <c r="CD353" s="185"/>
      <c r="CE353" s="185"/>
    </row>
    <row r="354" spans="1:83" ht="25.5" x14ac:dyDescent="0.25">
      <c r="A354" s="260"/>
      <c r="B354" s="260"/>
      <c r="C354" s="260"/>
      <c r="D354" s="260"/>
      <c r="E354" s="260"/>
      <c r="F354" s="260"/>
      <c r="G354" s="260"/>
      <c r="H354" s="260"/>
      <c r="I354" s="260"/>
      <c r="J354" s="260"/>
      <c r="K354" s="260"/>
      <c r="L354" s="260"/>
      <c r="M354" s="260"/>
      <c r="N354" s="260"/>
      <c r="O354" s="260"/>
      <c r="P354" s="260"/>
      <c r="Q354" s="260"/>
      <c r="R354" s="260"/>
      <c r="S354" s="260"/>
      <c r="T354" s="260"/>
      <c r="U354" s="260"/>
      <c r="V354" s="260"/>
      <c r="W354" s="260"/>
      <c r="X354" s="264"/>
      <c r="Y354" s="260"/>
      <c r="Z354" s="260"/>
      <c r="AA354" s="260"/>
      <c r="AB354" s="263"/>
      <c r="AC354" s="32"/>
      <c r="AD354" s="27"/>
      <c r="AE354" s="27"/>
      <c r="AF354" s="260"/>
      <c r="AG354" s="260"/>
      <c r="AH354" s="260"/>
      <c r="AI354" s="264"/>
      <c r="AJ354" s="264"/>
      <c r="AK354" s="264"/>
      <c r="AL354" s="33" t="s">
        <v>247</v>
      </c>
      <c r="AM354" s="33" t="s">
        <v>814</v>
      </c>
      <c r="AN354" s="5">
        <v>45075</v>
      </c>
      <c r="AO354" s="33">
        <v>13546</v>
      </c>
      <c r="AP354" s="33" t="s">
        <v>212</v>
      </c>
      <c r="AQ354" s="1">
        <v>45076</v>
      </c>
      <c r="AR354" s="1">
        <v>45105</v>
      </c>
      <c r="AS354" s="33"/>
      <c r="AT354" s="33"/>
      <c r="AU354" s="29"/>
      <c r="AV354" s="33"/>
      <c r="AW354" s="8"/>
      <c r="AX354" s="8"/>
      <c r="AY354" s="33"/>
      <c r="AZ354" s="33"/>
      <c r="BA354" s="8"/>
      <c r="BB354" s="8"/>
      <c r="BC354" s="5"/>
      <c r="BD354" s="33"/>
      <c r="BE354" s="8"/>
      <c r="BF354" s="8"/>
      <c r="BG354" s="33"/>
      <c r="BH354" s="8"/>
      <c r="BI354" s="178">
        <f t="shared" si="56"/>
        <v>2000000</v>
      </c>
      <c r="BJ354" s="204"/>
      <c r="BK354" s="204"/>
      <c r="BL354" s="179">
        <f t="shared" si="54"/>
        <v>0</v>
      </c>
      <c r="BM354" s="3"/>
      <c r="BN354" s="3"/>
      <c r="BO354" s="3"/>
      <c r="BP354" s="3"/>
      <c r="BQ354" s="3"/>
      <c r="BR354" s="3"/>
      <c r="BS354" s="3"/>
      <c r="BT354" s="3"/>
      <c r="BU354" s="205"/>
      <c r="BV354" s="205"/>
      <c r="BW354" s="18"/>
      <c r="BX354" s="18"/>
      <c r="BY354" s="3"/>
      <c r="BZ354" s="185"/>
      <c r="CA354" s="185"/>
      <c r="CB354" s="185"/>
      <c r="CC354" s="185"/>
      <c r="CD354" s="185"/>
      <c r="CE354" s="185"/>
    </row>
    <row r="355" spans="1:83" ht="15" customHeight="1" x14ac:dyDescent="0.25">
      <c r="A355" s="260">
        <v>65</v>
      </c>
      <c r="B355" s="260" t="s">
        <v>781</v>
      </c>
      <c r="C355" s="260" t="s">
        <v>598</v>
      </c>
      <c r="D355" s="260" t="s">
        <v>782</v>
      </c>
      <c r="E355" s="260" t="s">
        <v>750</v>
      </c>
      <c r="F355" s="260" t="s">
        <v>818</v>
      </c>
      <c r="G355" s="260" t="s">
        <v>784</v>
      </c>
      <c r="H355" s="260"/>
      <c r="I355" s="260"/>
      <c r="J355" s="260"/>
      <c r="K355" s="260"/>
      <c r="L355" s="260"/>
      <c r="M355" s="260"/>
      <c r="N355" s="260"/>
      <c r="O355" s="260"/>
      <c r="P355" s="260"/>
      <c r="Q355" s="260"/>
      <c r="R355" s="260"/>
      <c r="S355" s="260"/>
      <c r="T355" s="260"/>
      <c r="U355" s="260"/>
      <c r="V355" s="260"/>
      <c r="W355" s="260"/>
      <c r="X355" s="264"/>
      <c r="Y355" s="260" t="s">
        <v>819</v>
      </c>
      <c r="Z355" s="260" t="s">
        <v>564</v>
      </c>
      <c r="AA355" s="260" t="s">
        <v>565</v>
      </c>
      <c r="AB355" s="263">
        <v>44806</v>
      </c>
      <c r="AC355" s="32" t="s">
        <v>796</v>
      </c>
      <c r="AD355" s="27">
        <v>44806</v>
      </c>
      <c r="AE355" s="263">
        <v>44806</v>
      </c>
      <c r="AF355" s="260">
        <v>1500</v>
      </c>
      <c r="AG355" s="260" t="s">
        <v>611</v>
      </c>
      <c r="AH355" s="260"/>
      <c r="AI355" s="264"/>
      <c r="AJ355" s="264"/>
      <c r="AK355" s="264">
        <v>200000</v>
      </c>
      <c r="AL355" s="33"/>
      <c r="AM355" s="33"/>
      <c r="AN355" s="5"/>
      <c r="AO355" s="33"/>
      <c r="AP355" s="33"/>
      <c r="AQ355" s="1"/>
      <c r="AR355" s="1"/>
      <c r="AS355" s="33"/>
      <c r="AT355" s="33"/>
      <c r="AU355" s="29"/>
      <c r="AV355" s="33"/>
      <c r="AW355" s="8"/>
      <c r="AX355" s="8"/>
      <c r="AY355" s="33"/>
      <c r="AZ355" s="33"/>
      <c r="BA355" s="8"/>
      <c r="BB355" s="8"/>
      <c r="BC355" s="5"/>
      <c r="BD355" s="33"/>
      <c r="BE355" s="8"/>
      <c r="BF355" s="8"/>
      <c r="BG355" s="33"/>
      <c r="BH355" s="8"/>
      <c r="BI355" s="178">
        <v>0</v>
      </c>
      <c r="BJ355" s="204">
        <v>199914.35</v>
      </c>
      <c r="BK355" s="204"/>
      <c r="BL355" s="179">
        <f t="shared" si="54"/>
        <v>199914.35</v>
      </c>
      <c r="BM355" s="3"/>
      <c r="BN355" s="3"/>
      <c r="BO355" s="18">
        <v>44840</v>
      </c>
      <c r="BP355" s="18">
        <v>44959</v>
      </c>
      <c r="BQ355" s="18"/>
      <c r="BR355" s="18"/>
      <c r="BS355" s="18">
        <v>44840</v>
      </c>
      <c r="BT355" s="3"/>
      <c r="BU355" s="205"/>
      <c r="BV355" s="205"/>
      <c r="BW355" s="18"/>
      <c r="BX355" s="18"/>
      <c r="BY355" s="3"/>
      <c r="BZ355" s="185"/>
      <c r="CA355" s="185"/>
      <c r="CB355" s="185"/>
      <c r="CC355" s="185"/>
      <c r="CD355" s="185"/>
      <c r="CE355" s="185"/>
    </row>
    <row r="356" spans="1:83" ht="25.5" x14ac:dyDescent="0.25">
      <c r="A356" s="260"/>
      <c r="B356" s="260"/>
      <c r="C356" s="260"/>
      <c r="D356" s="260"/>
      <c r="E356" s="260"/>
      <c r="F356" s="260"/>
      <c r="G356" s="260"/>
      <c r="H356" s="260"/>
      <c r="I356" s="260"/>
      <c r="J356" s="260"/>
      <c r="K356" s="260"/>
      <c r="L356" s="260"/>
      <c r="M356" s="260"/>
      <c r="N356" s="260"/>
      <c r="O356" s="260"/>
      <c r="P356" s="260"/>
      <c r="Q356" s="260"/>
      <c r="R356" s="260"/>
      <c r="S356" s="260"/>
      <c r="T356" s="260"/>
      <c r="U356" s="260"/>
      <c r="V356" s="260"/>
      <c r="W356" s="260"/>
      <c r="X356" s="264"/>
      <c r="Y356" s="260"/>
      <c r="Z356" s="260"/>
      <c r="AA356" s="260"/>
      <c r="AB356" s="263"/>
      <c r="AC356" s="32"/>
      <c r="AD356" s="27"/>
      <c r="AE356" s="263"/>
      <c r="AF356" s="260"/>
      <c r="AG356" s="260"/>
      <c r="AH356" s="260"/>
      <c r="AI356" s="264"/>
      <c r="AJ356" s="264"/>
      <c r="AK356" s="264"/>
      <c r="AL356" s="33" t="s">
        <v>247</v>
      </c>
      <c r="AM356" s="33" t="s">
        <v>815</v>
      </c>
      <c r="AN356" s="5">
        <v>44953</v>
      </c>
      <c r="AO356" s="33">
        <v>13476</v>
      </c>
      <c r="AP356" s="33" t="s">
        <v>212</v>
      </c>
      <c r="AQ356" s="1">
        <v>44956</v>
      </c>
      <c r="AR356" s="1">
        <v>45015</v>
      </c>
      <c r="AS356" s="33"/>
      <c r="AT356" s="33"/>
      <c r="AU356" s="29"/>
      <c r="AV356" s="33"/>
      <c r="AW356" s="8"/>
      <c r="AX356" s="8"/>
      <c r="AY356" s="33"/>
      <c r="AZ356" s="33"/>
      <c r="BA356" s="8"/>
      <c r="BB356" s="8"/>
      <c r="BC356" s="5"/>
      <c r="BD356" s="33"/>
      <c r="BE356" s="8"/>
      <c r="BF356" s="8"/>
      <c r="BG356" s="33"/>
      <c r="BH356" s="8"/>
      <c r="BI356" s="178">
        <f>$AK$355+AW356-AX356</f>
        <v>200000</v>
      </c>
      <c r="BJ356" s="204"/>
      <c r="BK356" s="204"/>
      <c r="BL356" s="179">
        <f t="shared" si="54"/>
        <v>0</v>
      </c>
      <c r="BM356" s="3"/>
      <c r="BN356" s="3"/>
      <c r="BO356" s="18">
        <v>44959</v>
      </c>
      <c r="BP356" s="18">
        <v>44989</v>
      </c>
      <c r="BQ356" s="3"/>
      <c r="BR356" s="3"/>
      <c r="BS356" s="3"/>
      <c r="BT356" s="3"/>
      <c r="BU356" s="205"/>
      <c r="BV356" s="205"/>
      <c r="BW356" s="18"/>
      <c r="BX356" s="18"/>
      <c r="BY356" s="3"/>
      <c r="BZ356" s="185"/>
      <c r="CA356" s="185"/>
      <c r="CB356" s="185"/>
      <c r="CC356" s="185"/>
      <c r="CD356" s="185"/>
      <c r="CE356" s="185"/>
    </row>
    <row r="357" spans="1:83" x14ac:dyDescent="0.25">
      <c r="A357" s="260">
        <v>66</v>
      </c>
      <c r="B357" s="260" t="s">
        <v>781</v>
      </c>
      <c r="C357" s="260" t="s">
        <v>598</v>
      </c>
      <c r="D357" s="260" t="s">
        <v>782</v>
      </c>
      <c r="E357" s="260" t="s">
        <v>750</v>
      </c>
      <c r="F357" s="260" t="s">
        <v>820</v>
      </c>
      <c r="G357" s="260" t="s">
        <v>784</v>
      </c>
      <c r="H357" s="260"/>
      <c r="I357" s="260"/>
      <c r="J357" s="260"/>
      <c r="K357" s="260"/>
      <c r="L357" s="260"/>
      <c r="M357" s="260"/>
      <c r="N357" s="260"/>
      <c r="O357" s="260"/>
      <c r="P357" s="260"/>
      <c r="Q357" s="260"/>
      <c r="R357" s="260"/>
      <c r="S357" s="260"/>
      <c r="T357" s="260"/>
      <c r="U357" s="260"/>
      <c r="V357" s="260"/>
      <c r="W357" s="260"/>
      <c r="X357" s="264"/>
      <c r="Y357" s="260" t="s">
        <v>821</v>
      </c>
      <c r="Z357" s="260" t="s">
        <v>794</v>
      </c>
      <c r="AA357" s="260" t="s">
        <v>795</v>
      </c>
      <c r="AB357" s="263">
        <v>44806</v>
      </c>
      <c r="AC357" s="32" t="s">
        <v>796</v>
      </c>
      <c r="AD357" s="27">
        <v>44806</v>
      </c>
      <c r="AE357" s="27">
        <v>44806</v>
      </c>
      <c r="AF357" s="260">
        <v>1500</v>
      </c>
      <c r="AG357" s="260" t="s">
        <v>611</v>
      </c>
      <c r="AH357" s="260"/>
      <c r="AI357" s="264"/>
      <c r="AJ357" s="264"/>
      <c r="AK357" s="264">
        <v>150000</v>
      </c>
      <c r="AL357" s="33"/>
      <c r="AM357" s="33"/>
      <c r="AN357" s="5"/>
      <c r="AO357" s="33"/>
      <c r="AP357" s="33"/>
      <c r="AQ357" s="1"/>
      <c r="AR357" s="1"/>
      <c r="AS357" s="33"/>
      <c r="AT357" s="33"/>
      <c r="AU357" s="29"/>
      <c r="AV357" s="33"/>
      <c r="AW357" s="8"/>
      <c r="AX357" s="8"/>
      <c r="AY357" s="33"/>
      <c r="AZ357" s="33"/>
      <c r="BA357" s="8"/>
      <c r="BB357" s="8"/>
      <c r="BC357" s="5"/>
      <c r="BD357" s="33"/>
      <c r="BE357" s="8"/>
      <c r="BF357" s="8"/>
      <c r="BG357" s="33"/>
      <c r="BH357" s="8"/>
      <c r="BI357" s="178">
        <v>0</v>
      </c>
      <c r="BJ357" s="204">
        <v>149635.51</v>
      </c>
      <c r="BK357" s="204"/>
      <c r="BL357" s="179">
        <f t="shared" si="54"/>
        <v>149635.51</v>
      </c>
      <c r="BM357" s="3"/>
      <c r="BN357" s="3"/>
      <c r="BO357" s="18">
        <v>44839</v>
      </c>
      <c r="BP357" s="18">
        <v>44593</v>
      </c>
      <c r="BQ357" s="18"/>
      <c r="BR357" s="18"/>
      <c r="BS357" s="18">
        <v>44839</v>
      </c>
      <c r="BT357" s="3"/>
      <c r="BU357" s="205"/>
      <c r="BV357" s="205"/>
      <c r="BW357" s="18"/>
      <c r="BX357" s="18"/>
      <c r="BY357" s="3"/>
      <c r="BZ357" s="185"/>
      <c r="CA357" s="185"/>
      <c r="CB357" s="185"/>
      <c r="CC357" s="185"/>
      <c r="CD357" s="185"/>
      <c r="CE357" s="185"/>
    </row>
    <row r="358" spans="1:83" ht="25.5" x14ac:dyDescent="0.25">
      <c r="A358" s="260"/>
      <c r="B358" s="260"/>
      <c r="C358" s="260"/>
      <c r="D358" s="260"/>
      <c r="E358" s="260"/>
      <c r="F358" s="260"/>
      <c r="G358" s="260"/>
      <c r="H358" s="260"/>
      <c r="I358" s="260"/>
      <c r="J358" s="260"/>
      <c r="K358" s="260"/>
      <c r="L358" s="260"/>
      <c r="M358" s="260"/>
      <c r="N358" s="260"/>
      <c r="O358" s="260"/>
      <c r="P358" s="260"/>
      <c r="Q358" s="260"/>
      <c r="R358" s="260"/>
      <c r="S358" s="260"/>
      <c r="T358" s="260"/>
      <c r="U358" s="260"/>
      <c r="V358" s="260"/>
      <c r="W358" s="260"/>
      <c r="X358" s="264"/>
      <c r="Y358" s="260"/>
      <c r="Z358" s="260"/>
      <c r="AA358" s="260"/>
      <c r="AB358" s="263"/>
      <c r="AC358" s="32"/>
      <c r="AD358" s="27"/>
      <c r="AE358" s="27"/>
      <c r="AF358" s="260"/>
      <c r="AG358" s="260"/>
      <c r="AH358" s="260"/>
      <c r="AI358" s="264"/>
      <c r="AJ358" s="264"/>
      <c r="AK358" s="264"/>
      <c r="AL358" s="33" t="s">
        <v>247</v>
      </c>
      <c r="AM358" s="33" t="s">
        <v>816</v>
      </c>
      <c r="AN358" s="5">
        <v>44953</v>
      </c>
      <c r="AO358" s="33">
        <v>13478</v>
      </c>
      <c r="AP358" s="33" t="s">
        <v>212</v>
      </c>
      <c r="AQ358" s="1">
        <v>44956</v>
      </c>
      <c r="AR358" s="1">
        <v>45105</v>
      </c>
      <c r="AS358" s="33"/>
      <c r="AT358" s="33"/>
      <c r="AU358" s="29"/>
      <c r="AV358" s="33"/>
      <c r="AW358" s="8"/>
      <c r="AX358" s="8"/>
      <c r="AY358" s="33"/>
      <c r="AZ358" s="33"/>
      <c r="BA358" s="8"/>
      <c r="BB358" s="8"/>
      <c r="BC358" s="5"/>
      <c r="BD358" s="33"/>
      <c r="BE358" s="8"/>
      <c r="BF358" s="8"/>
      <c r="BG358" s="33"/>
      <c r="BH358" s="8"/>
      <c r="BI358" s="178">
        <f>$AK$357+AW358-AX358</f>
        <v>150000</v>
      </c>
      <c r="BJ358" s="204"/>
      <c r="BK358" s="204"/>
      <c r="BL358" s="179">
        <f t="shared" si="54"/>
        <v>0</v>
      </c>
      <c r="BM358" s="3"/>
      <c r="BN358" s="3"/>
      <c r="BO358" s="18">
        <v>44959</v>
      </c>
      <c r="BP358" s="18">
        <v>45078</v>
      </c>
      <c r="BQ358" s="18"/>
      <c r="BR358" s="18"/>
      <c r="BS358" s="18"/>
      <c r="BT358" s="3"/>
      <c r="BU358" s="205"/>
      <c r="BV358" s="205"/>
      <c r="BW358" s="18"/>
      <c r="BX358" s="18"/>
      <c r="BY358" s="3"/>
      <c r="BZ358" s="185"/>
      <c r="CA358" s="185"/>
      <c r="CB358" s="185"/>
      <c r="CC358" s="185"/>
      <c r="CD358" s="185"/>
      <c r="CE358" s="185"/>
    </row>
    <row r="359" spans="1:83" x14ac:dyDescent="0.25">
      <c r="A359" s="260">
        <v>67</v>
      </c>
      <c r="B359" s="260" t="s">
        <v>781</v>
      </c>
      <c r="C359" s="260" t="s">
        <v>598</v>
      </c>
      <c r="D359" s="260" t="s">
        <v>782</v>
      </c>
      <c r="E359" s="260" t="s">
        <v>750</v>
      </c>
      <c r="F359" s="260" t="s">
        <v>822</v>
      </c>
      <c r="G359" s="260" t="s">
        <v>784</v>
      </c>
      <c r="H359" s="260"/>
      <c r="I359" s="260"/>
      <c r="J359" s="260"/>
      <c r="K359" s="260"/>
      <c r="L359" s="260"/>
      <c r="M359" s="260"/>
      <c r="N359" s="260"/>
      <c r="O359" s="260"/>
      <c r="P359" s="260"/>
      <c r="Q359" s="260"/>
      <c r="R359" s="260"/>
      <c r="S359" s="260"/>
      <c r="T359" s="260"/>
      <c r="U359" s="260"/>
      <c r="V359" s="260"/>
      <c r="W359" s="260"/>
      <c r="X359" s="264"/>
      <c r="Y359" s="260" t="s">
        <v>823</v>
      </c>
      <c r="Z359" s="260" t="s">
        <v>786</v>
      </c>
      <c r="AA359" s="260" t="s">
        <v>787</v>
      </c>
      <c r="AB359" s="263">
        <v>44806</v>
      </c>
      <c r="AC359" s="32" t="s">
        <v>809</v>
      </c>
      <c r="AD359" s="27">
        <v>44806</v>
      </c>
      <c r="AE359" s="27">
        <v>44806</v>
      </c>
      <c r="AF359" s="260">
        <v>1500</v>
      </c>
      <c r="AG359" s="260" t="s">
        <v>611</v>
      </c>
      <c r="AH359" s="260"/>
      <c r="AI359" s="264"/>
      <c r="AJ359" s="264"/>
      <c r="AK359" s="264">
        <v>120000</v>
      </c>
      <c r="AL359" s="33"/>
      <c r="AM359" s="33"/>
      <c r="AN359" s="5"/>
      <c r="AO359" s="33"/>
      <c r="AP359" s="33"/>
      <c r="AQ359" s="1"/>
      <c r="AR359" s="1"/>
      <c r="AS359" s="33"/>
      <c r="AT359" s="33"/>
      <c r="AU359" s="29"/>
      <c r="AV359" s="33"/>
      <c r="AW359" s="8"/>
      <c r="AX359" s="8"/>
      <c r="AY359" s="33"/>
      <c r="AZ359" s="33"/>
      <c r="BA359" s="8"/>
      <c r="BB359" s="8"/>
      <c r="BC359" s="5"/>
      <c r="BD359" s="33"/>
      <c r="BE359" s="8"/>
      <c r="BF359" s="8"/>
      <c r="BG359" s="33"/>
      <c r="BH359" s="8"/>
      <c r="BI359" s="178">
        <v>0</v>
      </c>
      <c r="BJ359" s="204">
        <v>82237.899999999994</v>
      </c>
      <c r="BK359" s="204"/>
      <c r="BL359" s="179">
        <f t="shared" si="54"/>
        <v>82237.899999999994</v>
      </c>
      <c r="BM359" s="3"/>
      <c r="BN359" s="3"/>
      <c r="BO359" s="18">
        <v>44839</v>
      </c>
      <c r="BP359" s="18">
        <v>44593</v>
      </c>
      <c r="BQ359" s="18"/>
      <c r="BR359" s="18"/>
      <c r="BS359" s="18">
        <v>44839</v>
      </c>
      <c r="BT359" s="3"/>
      <c r="BU359" s="205"/>
      <c r="BV359" s="205"/>
      <c r="BW359" s="18"/>
      <c r="BX359" s="18"/>
      <c r="BY359" s="3"/>
      <c r="BZ359" s="185"/>
      <c r="CA359" s="185"/>
      <c r="CB359" s="185"/>
      <c r="CC359" s="185"/>
      <c r="CD359" s="185"/>
      <c r="CE359" s="185"/>
    </row>
    <row r="360" spans="1:83" ht="25.5" x14ac:dyDescent="0.25">
      <c r="A360" s="260"/>
      <c r="B360" s="260"/>
      <c r="C360" s="260"/>
      <c r="D360" s="260"/>
      <c r="E360" s="260"/>
      <c r="F360" s="260"/>
      <c r="G360" s="260"/>
      <c r="H360" s="260"/>
      <c r="I360" s="260"/>
      <c r="J360" s="260"/>
      <c r="K360" s="260"/>
      <c r="L360" s="260"/>
      <c r="M360" s="260"/>
      <c r="N360" s="260"/>
      <c r="O360" s="260"/>
      <c r="P360" s="260"/>
      <c r="Q360" s="260"/>
      <c r="R360" s="260"/>
      <c r="S360" s="260"/>
      <c r="T360" s="260"/>
      <c r="U360" s="260"/>
      <c r="V360" s="260"/>
      <c r="W360" s="260"/>
      <c r="X360" s="264"/>
      <c r="Y360" s="260"/>
      <c r="Z360" s="260"/>
      <c r="AA360" s="260"/>
      <c r="AB360" s="263"/>
      <c r="AC360" s="32"/>
      <c r="AD360" s="27"/>
      <c r="AE360" s="27"/>
      <c r="AF360" s="260"/>
      <c r="AG360" s="260"/>
      <c r="AH360" s="260"/>
      <c r="AI360" s="264"/>
      <c r="AJ360" s="264"/>
      <c r="AK360" s="264"/>
      <c r="AL360" s="33" t="s">
        <v>247</v>
      </c>
      <c r="AM360" s="33" t="s">
        <v>817</v>
      </c>
      <c r="AN360" s="5">
        <v>44953</v>
      </c>
      <c r="AO360" s="33">
        <v>13477</v>
      </c>
      <c r="AP360" s="33" t="s">
        <v>212</v>
      </c>
      <c r="AQ360" s="1">
        <v>44956</v>
      </c>
      <c r="AR360" s="1">
        <v>45105</v>
      </c>
      <c r="AS360" s="33"/>
      <c r="AT360" s="33"/>
      <c r="AU360" s="29"/>
      <c r="AV360" s="33"/>
      <c r="AW360" s="8"/>
      <c r="AX360" s="8"/>
      <c r="AY360" s="33"/>
      <c r="AZ360" s="33"/>
      <c r="BA360" s="8"/>
      <c r="BB360" s="8"/>
      <c r="BC360" s="5"/>
      <c r="BD360" s="33"/>
      <c r="BE360" s="8"/>
      <c r="BF360" s="8"/>
      <c r="BG360" s="33"/>
      <c r="BH360" s="8"/>
      <c r="BI360" s="178">
        <f>$AK$359+AW360-AX360</f>
        <v>120000</v>
      </c>
      <c r="BJ360" s="204"/>
      <c r="BK360" s="204"/>
      <c r="BL360" s="179">
        <f t="shared" si="54"/>
        <v>0</v>
      </c>
      <c r="BM360" s="3"/>
      <c r="BN360" s="3"/>
      <c r="BO360" s="18">
        <v>44959</v>
      </c>
      <c r="BP360" s="18">
        <v>44988</v>
      </c>
      <c r="BQ360" s="18"/>
      <c r="BR360" s="18"/>
      <c r="BS360" s="18"/>
      <c r="BT360" s="3"/>
      <c r="BU360" s="205"/>
      <c r="BV360" s="205"/>
      <c r="BW360" s="18"/>
      <c r="BX360" s="18"/>
      <c r="BY360" s="3"/>
      <c r="BZ360" s="185"/>
      <c r="CA360" s="185"/>
      <c r="CB360" s="185"/>
      <c r="CC360" s="185"/>
      <c r="CD360" s="185"/>
      <c r="CE360" s="185"/>
    </row>
    <row r="361" spans="1:83" ht="25.5" x14ac:dyDescent="0.25">
      <c r="A361" s="3">
        <v>68</v>
      </c>
      <c r="B361" s="33" t="s">
        <v>824</v>
      </c>
      <c r="C361" s="33" t="s">
        <v>825</v>
      </c>
      <c r="D361" s="4" t="s">
        <v>774</v>
      </c>
      <c r="E361" s="33" t="s">
        <v>750</v>
      </c>
      <c r="F361" s="33" t="s">
        <v>826</v>
      </c>
      <c r="G361" s="33" t="s">
        <v>827</v>
      </c>
      <c r="H361" s="33"/>
      <c r="I361" s="5" t="s">
        <v>431</v>
      </c>
      <c r="J361" s="5">
        <v>44816</v>
      </c>
      <c r="K361" s="5">
        <v>45170</v>
      </c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8"/>
      <c r="Y361" s="33" t="s">
        <v>832</v>
      </c>
      <c r="Z361" s="33" t="s">
        <v>564</v>
      </c>
      <c r="AA361" s="33" t="s">
        <v>565</v>
      </c>
      <c r="AB361" s="5"/>
      <c r="AC361" s="11" t="s">
        <v>810</v>
      </c>
      <c r="AD361" s="201">
        <v>44823</v>
      </c>
      <c r="AE361" s="5">
        <v>45188</v>
      </c>
      <c r="AF361" s="33">
        <v>1500</v>
      </c>
      <c r="AG361" s="33" t="s">
        <v>611</v>
      </c>
      <c r="AH361" s="33"/>
      <c r="AI361" s="8"/>
      <c r="AJ361" s="8"/>
      <c r="AK361" s="8">
        <v>1000000</v>
      </c>
      <c r="AL361" s="33"/>
      <c r="AM361" s="33"/>
      <c r="AN361" s="5"/>
      <c r="AO361" s="33"/>
      <c r="AP361" s="33"/>
      <c r="AQ361" s="5"/>
      <c r="AR361" s="5"/>
      <c r="AS361" s="33"/>
      <c r="AT361" s="33"/>
      <c r="AU361" s="29"/>
      <c r="AV361" s="33"/>
      <c r="AW361" s="8"/>
      <c r="AX361" s="8"/>
      <c r="AY361" s="33"/>
      <c r="AZ361" s="33"/>
      <c r="BA361" s="8"/>
      <c r="BB361" s="8"/>
      <c r="BC361" s="5"/>
      <c r="BD361" s="33"/>
      <c r="BE361" s="8"/>
      <c r="BF361" s="8"/>
      <c r="BG361" s="33"/>
      <c r="BH361" s="8"/>
      <c r="BI361" s="197">
        <f>AK361+AW361-AX361</f>
        <v>1000000</v>
      </c>
      <c r="BJ361" s="8">
        <v>999958.35</v>
      </c>
      <c r="BK361" s="8"/>
      <c r="BL361" s="179">
        <f t="shared" si="54"/>
        <v>999958.35</v>
      </c>
      <c r="BM361" s="3"/>
      <c r="BN361" s="3"/>
      <c r="BO361" s="18">
        <v>44837</v>
      </c>
      <c r="BP361" s="18">
        <v>45202</v>
      </c>
      <c r="BQ361" s="18"/>
      <c r="BR361" s="18"/>
      <c r="BS361" s="18">
        <v>44837</v>
      </c>
      <c r="BT361" s="3"/>
      <c r="BU361" s="205"/>
      <c r="BV361" s="205"/>
      <c r="BW361" s="18"/>
      <c r="BX361" s="18"/>
      <c r="BY361" s="3"/>
      <c r="BZ361" s="185"/>
      <c r="CA361" s="185"/>
      <c r="CB361" s="185"/>
      <c r="CC361" s="185"/>
      <c r="CD361" s="185"/>
      <c r="CE361" s="185"/>
    </row>
    <row r="362" spans="1:83" ht="25.5" x14ac:dyDescent="0.25">
      <c r="A362" s="3">
        <v>69</v>
      </c>
      <c r="B362" s="33" t="s">
        <v>828</v>
      </c>
      <c r="C362" s="33" t="s">
        <v>829</v>
      </c>
      <c r="D362" s="4" t="s">
        <v>774</v>
      </c>
      <c r="E362" s="33" t="s">
        <v>750</v>
      </c>
      <c r="F362" s="33" t="s">
        <v>830</v>
      </c>
      <c r="G362" s="33" t="s">
        <v>809</v>
      </c>
      <c r="H362" s="33"/>
      <c r="I362" s="5" t="s">
        <v>831</v>
      </c>
      <c r="J362" s="5">
        <v>44851</v>
      </c>
      <c r="K362" s="5">
        <v>45216</v>
      </c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8"/>
      <c r="Y362" s="33" t="s">
        <v>833</v>
      </c>
      <c r="Z362" s="33" t="s">
        <v>414</v>
      </c>
      <c r="AA362" s="33" t="s">
        <v>415</v>
      </c>
      <c r="AB362" s="5">
        <v>44859</v>
      </c>
      <c r="AC362" s="11" t="s">
        <v>811</v>
      </c>
      <c r="AD362" s="201">
        <v>44859</v>
      </c>
      <c r="AE362" s="5">
        <v>45224</v>
      </c>
      <c r="AF362" s="33">
        <v>1500</v>
      </c>
      <c r="AG362" s="33" t="s">
        <v>611</v>
      </c>
      <c r="AH362" s="33"/>
      <c r="AI362" s="8"/>
      <c r="AJ362" s="8"/>
      <c r="AK362" s="8">
        <v>4000000</v>
      </c>
      <c r="AL362" s="33"/>
      <c r="AM362" s="33"/>
      <c r="AN362" s="5"/>
      <c r="AO362" s="33"/>
      <c r="AP362" s="33"/>
      <c r="AQ362" s="5"/>
      <c r="AR362" s="5"/>
      <c r="AS362" s="33"/>
      <c r="AT362" s="33"/>
      <c r="AU362" s="29"/>
      <c r="AV362" s="33"/>
      <c r="AW362" s="8"/>
      <c r="AX362" s="8"/>
      <c r="AY362" s="33"/>
      <c r="AZ362" s="33"/>
      <c r="BA362" s="8"/>
      <c r="BB362" s="8"/>
      <c r="BC362" s="5"/>
      <c r="BD362" s="33"/>
      <c r="BE362" s="8"/>
      <c r="BF362" s="8"/>
      <c r="BG362" s="33"/>
      <c r="BH362" s="8"/>
      <c r="BI362" s="197">
        <f>AK362+AW362-AX362</f>
        <v>4000000</v>
      </c>
      <c r="BJ362" s="8"/>
      <c r="BK362" s="8"/>
      <c r="BL362" s="179">
        <f t="shared" si="54"/>
        <v>0</v>
      </c>
      <c r="BM362" s="3"/>
      <c r="BN362" s="3"/>
      <c r="BO362" s="3"/>
      <c r="BP362" s="3"/>
      <c r="BQ362" s="3"/>
      <c r="BR362" s="3"/>
      <c r="BS362" s="3"/>
      <c r="BT362" s="3"/>
      <c r="BU362" s="205"/>
      <c r="BV362" s="205"/>
      <c r="BW362" s="18"/>
      <c r="BX362" s="18"/>
      <c r="BY362" s="3"/>
      <c r="BZ362" s="185"/>
      <c r="CA362" s="185"/>
      <c r="CB362" s="185"/>
      <c r="CC362" s="185"/>
      <c r="CD362" s="185"/>
      <c r="CE362" s="185"/>
    </row>
    <row r="363" spans="1:83" x14ac:dyDescent="0.25">
      <c r="A363" s="260">
        <v>70</v>
      </c>
      <c r="B363" s="260" t="s">
        <v>834</v>
      </c>
      <c r="C363" s="260" t="s">
        <v>554</v>
      </c>
      <c r="D363" s="260" t="s">
        <v>782</v>
      </c>
      <c r="E363" s="260" t="s">
        <v>750</v>
      </c>
      <c r="F363" s="260" t="s">
        <v>835</v>
      </c>
      <c r="G363" s="260" t="s">
        <v>836</v>
      </c>
      <c r="H363" s="260"/>
      <c r="I363" s="260"/>
      <c r="J363" s="260"/>
      <c r="K363" s="260"/>
      <c r="L363" s="260"/>
      <c r="M363" s="260"/>
      <c r="N363" s="260"/>
      <c r="O363" s="260"/>
      <c r="P363" s="260"/>
      <c r="Q363" s="260"/>
      <c r="R363" s="260"/>
      <c r="S363" s="260"/>
      <c r="T363" s="260"/>
      <c r="U363" s="260"/>
      <c r="V363" s="260"/>
      <c r="W363" s="260"/>
      <c r="X363" s="264"/>
      <c r="Y363" s="260" t="s">
        <v>838</v>
      </c>
      <c r="Z363" s="260" t="s">
        <v>839</v>
      </c>
      <c r="AA363" s="260" t="s">
        <v>840</v>
      </c>
      <c r="AB363" s="263">
        <v>44914</v>
      </c>
      <c r="AC363" s="260">
        <v>13446</v>
      </c>
      <c r="AD363" s="263">
        <v>44914</v>
      </c>
      <c r="AE363" s="260"/>
      <c r="AF363" s="260">
        <v>1500</v>
      </c>
      <c r="AG363" s="260" t="s">
        <v>611</v>
      </c>
      <c r="AH363" s="260"/>
      <c r="AI363" s="264"/>
      <c r="AJ363" s="264"/>
      <c r="AK363" s="264">
        <v>250000</v>
      </c>
      <c r="AL363" s="33"/>
      <c r="AM363" s="33"/>
      <c r="AN363" s="5"/>
      <c r="AO363" s="33"/>
      <c r="AP363" s="33"/>
      <c r="AQ363" s="5"/>
      <c r="AR363" s="5"/>
      <c r="AS363" s="33"/>
      <c r="AT363" s="33"/>
      <c r="AU363" s="29"/>
      <c r="AV363" s="33"/>
      <c r="AW363" s="8"/>
      <c r="AX363" s="8"/>
      <c r="AY363" s="33"/>
      <c r="AZ363" s="33"/>
      <c r="BA363" s="8"/>
      <c r="BB363" s="8"/>
      <c r="BC363" s="5"/>
      <c r="BD363" s="33"/>
      <c r="BE363" s="8"/>
      <c r="BF363" s="8"/>
      <c r="BG363" s="33"/>
      <c r="BH363" s="8"/>
      <c r="BI363" s="178">
        <v>0</v>
      </c>
      <c r="BJ363" s="204">
        <v>337582.9</v>
      </c>
      <c r="BK363" s="204"/>
      <c r="BL363" s="179">
        <f t="shared" si="54"/>
        <v>337582.9</v>
      </c>
      <c r="BM363" s="3"/>
      <c r="BN363" s="3"/>
      <c r="BO363" s="3"/>
      <c r="BP363" s="3"/>
      <c r="BQ363" s="3"/>
      <c r="BR363" s="3"/>
      <c r="BS363" s="3"/>
      <c r="BT363" s="3"/>
      <c r="BU363" s="205"/>
      <c r="BV363" s="205"/>
      <c r="BW363" s="18"/>
      <c r="BX363" s="18"/>
      <c r="BY363" s="3"/>
      <c r="BZ363" s="185"/>
      <c r="CA363" s="185"/>
      <c r="CB363" s="185"/>
      <c r="CC363" s="185"/>
      <c r="CD363" s="185"/>
      <c r="CE363" s="185"/>
    </row>
    <row r="364" spans="1:83" ht="38.25" x14ac:dyDescent="0.25">
      <c r="A364" s="260"/>
      <c r="B364" s="260"/>
      <c r="C364" s="260"/>
      <c r="D364" s="260"/>
      <c r="E364" s="260"/>
      <c r="F364" s="260"/>
      <c r="G364" s="260"/>
      <c r="H364" s="260"/>
      <c r="I364" s="260"/>
      <c r="J364" s="260"/>
      <c r="K364" s="260"/>
      <c r="L364" s="260"/>
      <c r="M364" s="260"/>
      <c r="N364" s="260"/>
      <c r="O364" s="260"/>
      <c r="P364" s="260"/>
      <c r="Q364" s="260"/>
      <c r="R364" s="260"/>
      <c r="S364" s="260"/>
      <c r="T364" s="260"/>
      <c r="U364" s="260"/>
      <c r="V364" s="260"/>
      <c r="W364" s="260"/>
      <c r="X364" s="264"/>
      <c r="Y364" s="260"/>
      <c r="Z364" s="260"/>
      <c r="AA364" s="260"/>
      <c r="AB364" s="263"/>
      <c r="AC364" s="260"/>
      <c r="AD364" s="263"/>
      <c r="AE364" s="260"/>
      <c r="AF364" s="260"/>
      <c r="AG364" s="260"/>
      <c r="AH364" s="260"/>
      <c r="AI364" s="264"/>
      <c r="AJ364" s="264"/>
      <c r="AK364" s="264"/>
      <c r="AL364" s="33" t="s">
        <v>258</v>
      </c>
      <c r="AM364" s="33" t="s">
        <v>843</v>
      </c>
      <c r="AN364" s="5">
        <v>45119</v>
      </c>
      <c r="AO364" s="33">
        <v>13576</v>
      </c>
      <c r="AP364" s="33" t="s">
        <v>212</v>
      </c>
      <c r="AQ364" s="5">
        <v>45124</v>
      </c>
      <c r="AR364" s="5">
        <v>45333</v>
      </c>
      <c r="AS364" s="33"/>
      <c r="AT364" s="33"/>
      <c r="AU364" s="29"/>
      <c r="AV364" s="33"/>
      <c r="AW364" s="8"/>
      <c r="AX364" s="8"/>
      <c r="AY364" s="33"/>
      <c r="AZ364" s="33"/>
      <c r="BA364" s="8"/>
      <c r="BB364" s="8"/>
      <c r="BC364" s="5"/>
      <c r="BD364" s="33"/>
      <c r="BE364" s="8"/>
      <c r="BF364" s="8"/>
      <c r="BG364" s="33"/>
      <c r="BH364" s="8"/>
      <c r="BI364" s="178">
        <f t="shared" ref="BI364:BI366" si="57">$AK$363+AW364-AX364</f>
        <v>250000</v>
      </c>
      <c r="BJ364" s="204"/>
      <c r="BK364" s="204"/>
      <c r="BL364" s="179">
        <f t="shared" si="54"/>
        <v>0</v>
      </c>
      <c r="BM364" s="3"/>
      <c r="BN364" s="3"/>
      <c r="BO364" s="3"/>
      <c r="BP364" s="3"/>
      <c r="BQ364" s="3"/>
      <c r="BR364" s="3"/>
      <c r="BS364" s="3"/>
      <c r="BT364" s="3"/>
      <c r="BU364" s="205"/>
      <c r="BV364" s="205"/>
      <c r="BW364" s="18"/>
      <c r="BX364" s="18"/>
      <c r="BY364" s="3"/>
      <c r="BZ364" s="185"/>
      <c r="CA364" s="185"/>
      <c r="CB364" s="185"/>
      <c r="CC364" s="185"/>
      <c r="CD364" s="185"/>
      <c r="CE364" s="185"/>
    </row>
    <row r="365" spans="1:83" s="40" customFormat="1" ht="38.25" x14ac:dyDescent="0.25">
      <c r="A365" s="260"/>
      <c r="B365" s="260"/>
      <c r="C365" s="260"/>
      <c r="D365" s="260"/>
      <c r="E365" s="260"/>
      <c r="F365" s="260"/>
      <c r="G365" s="260"/>
      <c r="H365" s="260"/>
      <c r="I365" s="260"/>
      <c r="J365" s="260"/>
      <c r="K365" s="260"/>
      <c r="L365" s="260"/>
      <c r="M365" s="260"/>
      <c r="N365" s="260"/>
      <c r="O365" s="260"/>
      <c r="P365" s="260"/>
      <c r="Q365" s="260"/>
      <c r="R365" s="260"/>
      <c r="S365" s="260"/>
      <c r="T365" s="260"/>
      <c r="U365" s="260"/>
      <c r="V365" s="260"/>
      <c r="W365" s="260"/>
      <c r="X365" s="264"/>
      <c r="Y365" s="260"/>
      <c r="Z365" s="260"/>
      <c r="AA365" s="260"/>
      <c r="AB365" s="263"/>
      <c r="AC365" s="260"/>
      <c r="AD365" s="263"/>
      <c r="AE365" s="260"/>
      <c r="AF365" s="260"/>
      <c r="AG365" s="260"/>
      <c r="AH365" s="260"/>
      <c r="AI365" s="264"/>
      <c r="AJ365" s="264"/>
      <c r="AK365" s="264"/>
      <c r="AL365" s="33" t="s">
        <v>291</v>
      </c>
      <c r="AM365" s="33" t="s">
        <v>844</v>
      </c>
      <c r="AN365" s="5">
        <v>45230</v>
      </c>
      <c r="AO365" s="33">
        <v>136448</v>
      </c>
      <c r="AP365" s="33" t="s">
        <v>295</v>
      </c>
      <c r="AQ365" s="5"/>
      <c r="AR365" s="5"/>
      <c r="AS365" s="33"/>
      <c r="AT365" s="33"/>
      <c r="AU365" s="29">
        <v>0.25</v>
      </c>
      <c r="AV365" s="33"/>
      <c r="AW365" s="8">
        <v>62500</v>
      </c>
      <c r="AX365" s="8"/>
      <c r="AY365" s="33"/>
      <c r="AZ365" s="33"/>
      <c r="BA365" s="8"/>
      <c r="BB365" s="8"/>
      <c r="BC365" s="5"/>
      <c r="BD365" s="33"/>
      <c r="BE365" s="8"/>
      <c r="BF365" s="8"/>
      <c r="BG365" s="33"/>
      <c r="BH365" s="8"/>
      <c r="BI365" s="178">
        <f t="shared" si="57"/>
        <v>312500</v>
      </c>
      <c r="BJ365" s="204"/>
      <c r="BK365" s="204"/>
      <c r="BL365" s="179">
        <f t="shared" si="54"/>
        <v>0</v>
      </c>
      <c r="BM365" s="3"/>
      <c r="BN365" s="3"/>
      <c r="BO365" s="3"/>
      <c r="BP365" s="3"/>
      <c r="BQ365" s="3"/>
      <c r="BR365" s="3"/>
      <c r="BS365" s="3"/>
      <c r="BT365" s="3"/>
      <c r="BU365" s="205"/>
      <c r="BV365" s="205"/>
      <c r="BW365" s="18"/>
      <c r="BX365" s="18"/>
      <c r="BY365" s="3"/>
      <c r="BZ365" s="185"/>
      <c r="CA365" s="185"/>
      <c r="CB365" s="185"/>
      <c r="CC365" s="185"/>
      <c r="CD365" s="185"/>
      <c r="CE365" s="185"/>
    </row>
    <row r="366" spans="1:83" s="40" customFormat="1" ht="38.25" x14ac:dyDescent="0.25">
      <c r="A366" s="260"/>
      <c r="B366" s="260"/>
      <c r="C366" s="260"/>
      <c r="D366" s="260"/>
      <c r="E366" s="260"/>
      <c r="F366" s="260"/>
      <c r="G366" s="260"/>
      <c r="H366" s="260"/>
      <c r="I366" s="260"/>
      <c r="J366" s="260"/>
      <c r="K366" s="260"/>
      <c r="L366" s="260"/>
      <c r="M366" s="260"/>
      <c r="N366" s="260"/>
      <c r="O366" s="260"/>
      <c r="P366" s="260"/>
      <c r="Q366" s="260"/>
      <c r="R366" s="260"/>
      <c r="S366" s="260"/>
      <c r="T366" s="260"/>
      <c r="U366" s="260"/>
      <c r="V366" s="260"/>
      <c r="W366" s="260"/>
      <c r="X366" s="264"/>
      <c r="Y366" s="260"/>
      <c r="Z366" s="260"/>
      <c r="AA366" s="260"/>
      <c r="AB366" s="263"/>
      <c r="AC366" s="260"/>
      <c r="AD366" s="263"/>
      <c r="AE366" s="260"/>
      <c r="AF366" s="260"/>
      <c r="AG366" s="260"/>
      <c r="AH366" s="260"/>
      <c r="AI366" s="264"/>
      <c r="AJ366" s="264"/>
      <c r="AK366" s="264"/>
      <c r="AL366" s="33" t="s">
        <v>771</v>
      </c>
      <c r="AM366" s="33" t="s">
        <v>845</v>
      </c>
      <c r="AN366" s="5">
        <v>45272</v>
      </c>
      <c r="AO366" s="33"/>
      <c r="AP366" s="33" t="s">
        <v>526</v>
      </c>
      <c r="AQ366" s="5"/>
      <c r="AR366" s="5"/>
      <c r="AS366" s="33"/>
      <c r="AT366" s="33"/>
      <c r="AU366" s="29"/>
      <c r="AV366" s="33"/>
      <c r="AW366" s="8"/>
      <c r="AX366" s="8"/>
      <c r="AY366" s="33"/>
      <c r="AZ366" s="33"/>
      <c r="BA366" s="8"/>
      <c r="BB366" s="8"/>
      <c r="BC366" s="5">
        <v>45272</v>
      </c>
      <c r="BD366" s="33"/>
      <c r="BE366" s="8">
        <v>25125</v>
      </c>
      <c r="BF366" s="8"/>
      <c r="BG366" s="33"/>
      <c r="BH366" s="8"/>
      <c r="BI366" s="178">
        <f t="shared" si="57"/>
        <v>250000</v>
      </c>
      <c r="BJ366" s="204"/>
      <c r="BK366" s="204"/>
      <c r="BL366" s="179">
        <f t="shared" si="54"/>
        <v>0</v>
      </c>
      <c r="BM366" s="3"/>
      <c r="BN366" s="3"/>
      <c r="BO366" s="3"/>
      <c r="BP366" s="3"/>
      <c r="BQ366" s="3"/>
      <c r="BR366" s="3"/>
      <c r="BS366" s="3"/>
      <c r="BT366" s="3"/>
      <c r="BU366" s="205"/>
      <c r="BV366" s="205"/>
      <c r="BW366" s="18"/>
      <c r="BX366" s="18"/>
      <c r="BY366" s="3"/>
      <c r="BZ366" s="185"/>
      <c r="CA366" s="185"/>
      <c r="CB366" s="185"/>
      <c r="CC366" s="185"/>
      <c r="CD366" s="185"/>
      <c r="CE366" s="185"/>
    </row>
    <row r="367" spans="1:83" x14ac:dyDescent="0.25">
      <c r="A367" s="260">
        <v>71</v>
      </c>
      <c r="B367" s="260" t="s">
        <v>834</v>
      </c>
      <c r="C367" s="260" t="s">
        <v>554</v>
      </c>
      <c r="D367" s="260" t="s">
        <v>782</v>
      </c>
      <c r="E367" s="260" t="s">
        <v>750</v>
      </c>
      <c r="F367" s="260" t="s">
        <v>837</v>
      </c>
      <c r="G367" s="260" t="s">
        <v>836</v>
      </c>
      <c r="H367" s="260"/>
      <c r="I367" s="260"/>
      <c r="J367" s="260"/>
      <c r="K367" s="260"/>
      <c r="L367" s="260"/>
      <c r="M367" s="260"/>
      <c r="N367" s="260"/>
      <c r="O367" s="260"/>
      <c r="P367" s="260"/>
      <c r="Q367" s="260"/>
      <c r="R367" s="260"/>
      <c r="S367" s="260"/>
      <c r="T367" s="260"/>
      <c r="U367" s="260"/>
      <c r="V367" s="260"/>
      <c r="W367" s="260"/>
      <c r="X367" s="264"/>
      <c r="Y367" s="260" t="s">
        <v>841</v>
      </c>
      <c r="Z367" s="260" t="s">
        <v>842</v>
      </c>
      <c r="AA367" s="260" t="s">
        <v>344</v>
      </c>
      <c r="AB367" s="263">
        <v>44914</v>
      </c>
      <c r="AC367" s="260">
        <v>13446</v>
      </c>
      <c r="AD367" s="263">
        <v>44914</v>
      </c>
      <c r="AE367" s="260"/>
      <c r="AF367" s="260">
        <v>1500</v>
      </c>
      <c r="AG367" s="260" t="s">
        <v>611</v>
      </c>
      <c r="AH367" s="260"/>
      <c r="AI367" s="264"/>
      <c r="AJ367" s="264"/>
      <c r="AK367" s="264">
        <v>165000</v>
      </c>
      <c r="AL367" s="33"/>
      <c r="AM367" s="33"/>
      <c r="AN367" s="5"/>
      <c r="AO367" s="33"/>
      <c r="AP367" s="33"/>
      <c r="AQ367" s="5"/>
      <c r="AR367" s="5"/>
      <c r="AS367" s="33"/>
      <c r="AT367" s="33"/>
      <c r="AU367" s="29"/>
      <c r="AV367" s="33"/>
      <c r="AW367" s="8"/>
      <c r="AX367" s="8"/>
      <c r="AY367" s="33"/>
      <c r="AZ367" s="33"/>
      <c r="BA367" s="8"/>
      <c r="BB367" s="8"/>
      <c r="BC367" s="5"/>
      <c r="BD367" s="33"/>
      <c r="BE367" s="8"/>
      <c r="BF367" s="8"/>
      <c r="BG367" s="33"/>
      <c r="BH367" s="8"/>
      <c r="BI367" s="178">
        <v>0</v>
      </c>
      <c r="BJ367" s="204">
        <v>222793.82</v>
      </c>
      <c r="BK367" s="204"/>
      <c r="BL367" s="179">
        <f t="shared" si="54"/>
        <v>222793.82</v>
      </c>
      <c r="BM367" s="3"/>
      <c r="BN367" s="3"/>
      <c r="BO367" s="3"/>
      <c r="BP367" s="3"/>
      <c r="BQ367" s="3"/>
      <c r="BR367" s="3"/>
      <c r="BS367" s="3"/>
      <c r="BT367" s="3"/>
      <c r="BU367" s="205"/>
      <c r="BV367" s="205"/>
      <c r="BW367" s="18"/>
      <c r="BX367" s="18"/>
      <c r="BY367" s="3"/>
      <c r="BZ367" s="185"/>
      <c r="CA367" s="185"/>
      <c r="CB367" s="185"/>
      <c r="CC367" s="185"/>
      <c r="CD367" s="185"/>
      <c r="CE367" s="185"/>
    </row>
    <row r="368" spans="1:83" ht="38.25" x14ac:dyDescent="0.25">
      <c r="A368" s="260"/>
      <c r="B368" s="260"/>
      <c r="C368" s="260"/>
      <c r="D368" s="260"/>
      <c r="E368" s="260"/>
      <c r="F368" s="260"/>
      <c r="G368" s="260"/>
      <c r="H368" s="260"/>
      <c r="I368" s="260"/>
      <c r="J368" s="260"/>
      <c r="K368" s="260"/>
      <c r="L368" s="260"/>
      <c r="M368" s="260"/>
      <c r="N368" s="260"/>
      <c r="O368" s="260"/>
      <c r="P368" s="260"/>
      <c r="Q368" s="260"/>
      <c r="R368" s="260"/>
      <c r="S368" s="260"/>
      <c r="T368" s="260"/>
      <c r="U368" s="260"/>
      <c r="V368" s="260"/>
      <c r="W368" s="260"/>
      <c r="X368" s="264"/>
      <c r="Y368" s="260"/>
      <c r="Z368" s="260"/>
      <c r="AA368" s="260"/>
      <c r="AB368" s="263"/>
      <c r="AC368" s="260"/>
      <c r="AD368" s="263"/>
      <c r="AE368" s="260"/>
      <c r="AF368" s="260"/>
      <c r="AG368" s="260"/>
      <c r="AH368" s="260"/>
      <c r="AI368" s="264"/>
      <c r="AJ368" s="264"/>
      <c r="AK368" s="264"/>
      <c r="AL368" s="33" t="s">
        <v>258</v>
      </c>
      <c r="AM368" s="33" t="s">
        <v>846</v>
      </c>
      <c r="AN368" s="5">
        <v>45106</v>
      </c>
      <c r="AO368" s="33">
        <v>13565</v>
      </c>
      <c r="AP368" s="33" t="s">
        <v>212</v>
      </c>
      <c r="AQ368" s="5">
        <v>45124</v>
      </c>
      <c r="AR368" s="5">
        <v>45333</v>
      </c>
      <c r="AS368" s="33"/>
      <c r="AT368" s="33"/>
      <c r="AU368" s="29"/>
      <c r="AV368" s="33"/>
      <c r="AW368" s="8"/>
      <c r="AX368" s="8"/>
      <c r="AY368" s="33"/>
      <c r="AZ368" s="33"/>
      <c r="BA368" s="8"/>
      <c r="BB368" s="8"/>
      <c r="BC368" s="5"/>
      <c r="BD368" s="33"/>
      <c r="BE368" s="8"/>
      <c r="BF368" s="8"/>
      <c r="BG368" s="33"/>
      <c r="BH368" s="8"/>
      <c r="BI368" s="178">
        <f t="shared" ref="BI368:BI371" si="58">$AK$367+AW368-AX368</f>
        <v>165000</v>
      </c>
      <c r="BJ368" s="204"/>
      <c r="BK368" s="204"/>
      <c r="BL368" s="179">
        <f t="shared" si="54"/>
        <v>0</v>
      </c>
      <c r="BM368" s="3"/>
      <c r="BN368" s="3"/>
      <c r="BO368" s="3"/>
      <c r="BP368" s="3"/>
      <c r="BQ368" s="3"/>
      <c r="BR368" s="3"/>
      <c r="BS368" s="3"/>
      <c r="BT368" s="3"/>
      <c r="BU368" s="205"/>
      <c r="BV368" s="205"/>
      <c r="BW368" s="18"/>
      <c r="BX368" s="18"/>
      <c r="BY368" s="3"/>
      <c r="BZ368" s="185"/>
      <c r="CA368" s="185"/>
      <c r="CB368" s="185"/>
      <c r="CC368" s="185"/>
      <c r="CD368" s="185"/>
      <c r="CE368" s="185"/>
    </row>
    <row r="369" spans="1:139" ht="38.25" x14ac:dyDescent="0.25">
      <c r="A369" s="260"/>
      <c r="B369" s="260"/>
      <c r="C369" s="260"/>
      <c r="D369" s="260"/>
      <c r="E369" s="260"/>
      <c r="F369" s="260"/>
      <c r="G369" s="260"/>
      <c r="H369" s="260"/>
      <c r="I369" s="260"/>
      <c r="J369" s="260"/>
      <c r="K369" s="260"/>
      <c r="L369" s="260"/>
      <c r="M369" s="260"/>
      <c r="N369" s="260"/>
      <c r="O369" s="260"/>
      <c r="P369" s="260"/>
      <c r="Q369" s="260"/>
      <c r="R369" s="260"/>
      <c r="S369" s="260"/>
      <c r="T369" s="260"/>
      <c r="U369" s="260"/>
      <c r="V369" s="260"/>
      <c r="W369" s="260"/>
      <c r="X369" s="264"/>
      <c r="Y369" s="260"/>
      <c r="Z369" s="260"/>
      <c r="AA369" s="260"/>
      <c r="AB369" s="263"/>
      <c r="AC369" s="260"/>
      <c r="AD369" s="263"/>
      <c r="AE369" s="260"/>
      <c r="AF369" s="260"/>
      <c r="AG369" s="260"/>
      <c r="AH369" s="260"/>
      <c r="AI369" s="264"/>
      <c r="AJ369" s="264"/>
      <c r="AK369" s="264"/>
      <c r="AL369" s="33" t="s">
        <v>771</v>
      </c>
      <c r="AM369" s="33" t="s">
        <v>847</v>
      </c>
      <c r="AN369" s="5">
        <v>45131</v>
      </c>
      <c r="AO369" s="33"/>
      <c r="AP369" s="33" t="s">
        <v>526</v>
      </c>
      <c r="AQ369" s="5"/>
      <c r="AR369" s="5"/>
      <c r="AS369" s="33"/>
      <c r="AT369" s="33"/>
      <c r="AU369" s="29"/>
      <c r="AV369" s="33"/>
      <c r="AW369" s="8"/>
      <c r="AX369" s="8"/>
      <c r="AY369" s="33"/>
      <c r="AZ369" s="33"/>
      <c r="BA369" s="8"/>
      <c r="BB369" s="8"/>
      <c r="BC369" s="5"/>
      <c r="BD369" s="33"/>
      <c r="BE369" s="8"/>
      <c r="BF369" s="8"/>
      <c r="BG369" s="33"/>
      <c r="BH369" s="8"/>
      <c r="BI369" s="178">
        <f t="shared" si="58"/>
        <v>165000</v>
      </c>
      <c r="BJ369" s="204"/>
      <c r="BK369" s="204"/>
      <c r="BL369" s="179">
        <f t="shared" si="54"/>
        <v>0</v>
      </c>
      <c r="BM369" s="3"/>
      <c r="BN369" s="3"/>
      <c r="BO369" s="3"/>
      <c r="BP369" s="3"/>
      <c r="BQ369" s="3"/>
      <c r="BR369" s="3"/>
      <c r="BS369" s="3"/>
      <c r="BT369" s="3"/>
      <c r="BU369" s="205"/>
      <c r="BV369" s="205"/>
      <c r="BW369" s="18"/>
      <c r="BX369" s="18"/>
      <c r="BY369" s="3"/>
      <c r="BZ369" s="185"/>
      <c r="CA369" s="185"/>
      <c r="CB369" s="185"/>
      <c r="CC369" s="185"/>
      <c r="CD369" s="185"/>
      <c r="CE369" s="185"/>
    </row>
    <row r="370" spans="1:139" s="40" customFormat="1" ht="38.25" x14ac:dyDescent="0.25">
      <c r="A370" s="260"/>
      <c r="B370" s="260"/>
      <c r="C370" s="260"/>
      <c r="D370" s="260"/>
      <c r="E370" s="260"/>
      <c r="F370" s="260"/>
      <c r="G370" s="260"/>
      <c r="H370" s="260"/>
      <c r="I370" s="260"/>
      <c r="J370" s="260"/>
      <c r="K370" s="260"/>
      <c r="L370" s="260"/>
      <c r="M370" s="260"/>
      <c r="N370" s="260"/>
      <c r="O370" s="260"/>
      <c r="P370" s="260"/>
      <c r="Q370" s="260"/>
      <c r="R370" s="260"/>
      <c r="S370" s="260"/>
      <c r="T370" s="260"/>
      <c r="U370" s="260"/>
      <c r="V370" s="260"/>
      <c r="W370" s="260"/>
      <c r="X370" s="264"/>
      <c r="Y370" s="260"/>
      <c r="Z370" s="260"/>
      <c r="AA370" s="260"/>
      <c r="AB370" s="263"/>
      <c r="AC370" s="260"/>
      <c r="AD370" s="263"/>
      <c r="AE370" s="260"/>
      <c r="AF370" s="260"/>
      <c r="AG370" s="260"/>
      <c r="AH370" s="260"/>
      <c r="AI370" s="264"/>
      <c r="AJ370" s="264"/>
      <c r="AK370" s="264"/>
      <c r="AL370" s="33" t="s">
        <v>291</v>
      </c>
      <c r="AM370" s="33" t="s">
        <v>848</v>
      </c>
      <c r="AN370" s="5">
        <v>45183</v>
      </c>
      <c r="AO370" s="33">
        <v>13617</v>
      </c>
      <c r="AP370" s="33" t="s">
        <v>295</v>
      </c>
      <c r="AQ370" s="5"/>
      <c r="AR370" s="5"/>
      <c r="AS370" s="33"/>
      <c r="AT370" s="33"/>
      <c r="AU370" s="29"/>
      <c r="AV370" s="33"/>
      <c r="AW370" s="8">
        <f>0.25*AK367</f>
        <v>41250</v>
      </c>
      <c r="AX370" s="8"/>
      <c r="AY370" s="33"/>
      <c r="AZ370" s="33"/>
      <c r="BA370" s="8"/>
      <c r="BB370" s="8"/>
      <c r="BC370" s="5"/>
      <c r="BD370" s="33"/>
      <c r="BE370" s="8"/>
      <c r="BF370" s="8"/>
      <c r="BG370" s="33"/>
      <c r="BH370" s="8"/>
      <c r="BI370" s="178">
        <f t="shared" si="58"/>
        <v>206250</v>
      </c>
      <c r="BJ370" s="204"/>
      <c r="BK370" s="204"/>
      <c r="BL370" s="179">
        <f t="shared" si="54"/>
        <v>0</v>
      </c>
      <c r="BM370" s="3"/>
      <c r="BN370" s="3"/>
      <c r="BO370" s="3"/>
      <c r="BP370" s="3"/>
      <c r="BQ370" s="3"/>
      <c r="BR370" s="3"/>
      <c r="BS370" s="3"/>
      <c r="BT370" s="3"/>
      <c r="BU370" s="205"/>
      <c r="BV370" s="205"/>
      <c r="BW370" s="18"/>
      <c r="BX370" s="18"/>
      <c r="BY370" s="3"/>
      <c r="BZ370" s="185"/>
      <c r="CA370" s="185"/>
      <c r="CB370" s="185"/>
      <c r="CC370" s="185"/>
      <c r="CD370" s="185"/>
      <c r="CE370" s="185"/>
    </row>
    <row r="371" spans="1:139" s="40" customFormat="1" ht="38.25" x14ac:dyDescent="0.25">
      <c r="A371" s="260"/>
      <c r="B371" s="260"/>
      <c r="C371" s="260"/>
      <c r="D371" s="260"/>
      <c r="E371" s="260"/>
      <c r="F371" s="260"/>
      <c r="G371" s="260"/>
      <c r="H371" s="260"/>
      <c r="I371" s="260"/>
      <c r="J371" s="260"/>
      <c r="K371" s="260"/>
      <c r="L371" s="260"/>
      <c r="M371" s="260"/>
      <c r="N371" s="260"/>
      <c r="O371" s="260"/>
      <c r="P371" s="260"/>
      <c r="Q371" s="260"/>
      <c r="R371" s="260"/>
      <c r="S371" s="260"/>
      <c r="T371" s="260"/>
      <c r="U371" s="260"/>
      <c r="V371" s="260"/>
      <c r="W371" s="260"/>
      <c r="X371" s="264"/>
      <c r="Y371" s="260"/>
      <c r="Z371" s="260"/>
      <c r="AA371" s="260"/>
      <c r="AB371" s="263"/>
      <c r="AC371" s="260"/>
      <c r="AD371" s="263"/>
      <c r="AE371" s="260"/>
      <c r="AF371" s="260"/>
      <c r="AG371" s="260"/>
      <c r="AH371" s="260"/>
      <c r="AI371" s="264"/>
      <c r="AJ371" s="264"/>
      <c r="AK371" s="264"/>
      <c r="AL371" s="33" t="s">
        <v>771</v>
      </c>
      <c r="AM371" s="33" t="s">
        <v>770</v>
      </c>
      <c r="AN371" s="5">
        <v>45236</v>
      </c>
      <c r="AO371" s="33"/>
      <c r="AP371" s="33" t="s">
        <v>526</v>
      </c>
      <c r="AQ371" s="5"/>
      <c r="AR371" s="5"/>
      <c r="AS371" s="33"/>
      <c r="AT371" s="33"/>
      <c r="AU371" s="29"/>
      <c r="AV371" s="33"/>
      <c r="AW371" s="8"/>
      <c r="AX371" s="8"/>
      <c r="AY371" s="33"/>
      <c r="AZ371" s="33"/>
      <c r="BA371" s="8"/>
      <c r="BB371" s="8"/>
      <c r="BC371" s="5">
        <v>45236</v>
      </c>
      <c r="BD371" s="33"/>
      <c r="BE371" s="8">
        <v>3313.62</v>
      </c>
      <c r="BF371" s="8"/>
      <c r="BG371" s="33"/>
      <c r="BH371" s="8"/>
      <c r="BI371" s="178">
        <f t="shared" si="58"/>
        <v>165000</v>
      </c>
      <c r="BJ371" s="204"/>
      <c r="BK371" s="204"/>
      <c r="BL371" s="179">
        <f t="shared" si="54"/>
        <v>0</v>
      </c>
      <c r="BM371" s="3"/>
      <c r="BN371" s="3"/>
      <c r="BO371" s="3"/>
      <c r="BP371" s="3"/>
      <c r="BQ371" s="3"/>
      <c r="BR371" s="3"/>
      <c r="BS371" s="3"/>
      <c r="BT371" s="3"/>
      <c r="BU371" s="205"/>
      <c r="BV371" s="205"/>
      <c r="BW371" s="18"/>
      <c r="BX371" s="18"/>
      <c r="BY371" s="3"/>
      <c r="BZ371" s="185"/>
      <c r="CA371" s="185"/>
      <c r="CB371" s="185"/>
      <c r="CC371" s="185"/>
      <c r="CD371" s="185"/>
      <c r="CE371" s="185"/>
    </row>
    <row r="372" spans="1:139" ht="89.25" x14ac:dyDescent="0.25">
      <c r="A372" s="3">
        <v>72</v>
      </c>
      <c r="B372" s="33" t="s">
        <v>849</v>
      </c>
      <c r="C372" s="33" t="s">
        <v>850</v>
      </c>
      <c r="D372" s="4" t="s">
        <v>851</v>
      </c>
      <c r="E372" s="33" t="s">
        <v>750</v>
      </c>
      <c r="F372" s="33" t="s">
        <v>853</v>
      </c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8"/>
      <c r="Y372" s="33" t="s">
        <v>874</v>
      </c>
      <c r="Z372" s="33" t="s">
        <v>875</v>
      </c>
      <c r="AA372" s="33" t="s">
        <v>876</v>
      </c>
      <c r="AB372" s="5">
        <v>44953</v>
      </c>
      <c r="AC372" s="33"/>
      <c r="AD372" s="18">
        <v>44953</v>
      </c>
      <c r="AE372" s="18">
        <v>45291</v>
      </c>
      <c r="AF372" s="33">
        <v>1500</v>
      </c>
      <c r="AG372" s="33" t="s">
        <v>611</v>
      </c>
      <c r="AH372" s="33"/>
      <c r="AI372" s="8"/>
      <c r="AJ372" s="8"/>
      <c r="AK372" s="8">
        <v>5000000</v>
      </c>
      <c r="AL372" s="33"/>
      <c r="AM372" s="33"/>
      <c r="AN372" s="5"/>
      <c r="AO372" s="33"/>
      <c r="AP372" s="33"/>
      <c r="AQ372" s="5"/>
      <c r="AR372" s="5"/>
      <c r="AS372" s="33"/>
      <c r="AT372" s="33"/>
      <c r="AU372" s="29"/>
      <c r="AV372" s="33"/>
      <c r="AW372" s="8"/>
      <c r="AX372" s="8"/>
      <c r="AY372" s="33"/>
      <c r="AZ372" s="33"/>
      <c r="BA372" s="8"/>
      <c r="BB372" s="8"/>
      <c r="BC372" s="5"/>
      <c r="BD372" s="33"/>
      <c r="BE372" s="8"/>
      <c r="BF372" s="8"/>
      <c r="BG372" s="33"/>
      <c r="BH372" s="8"/>
      <c r="BI372" s="197">
        <f>AK372+AW372-AX372</f>
        <v>5000000</v>
      </c>
      <c r="BJ372" s="8">
        <v>4999822.3</v>
      </c>
      <c r="BK372" s="8"/>
      <c r="BL372" s="179">
        <f t="shared" si="54"/>
        <v>4999822.3</v>
      </c>
      <c r="BM372" s="3"/>
      <c r="BN372" s="3"/>
      <c r="BO372" s="3"/>
      <c r="BP372" s="3"/>
      <c r="BQ372" s="3"/>
      <c r="BR372" s="3"/>
      <c r="BS372" s="18">
        <v>44966</v>
      </c>
      <c r="BT372" s="3"/>
      <c r="BU372" s="3"/>
      <c r="BV372" s="205"/>
      <c r="BW372" s="18"/>
      <c r="BX372" s="18"/>
      <c r="BY372" s="3"/>
      <c r="BZ372" s="185"/>
      <c r="CA372" s="185"/>
      <c r="CB372" s="185"/>
      <c r="CC372" s="185"/>
      <c r="CD372" s="185"/>
      <c r="CE372" s="185"/>
    </row>
    <row r="373" spans="1:139" x14ac:dyDescent="0.25">
      <c r="A373" s="260">
        <v>73</v>
      </c>
      <c r="B373" s="260" t="s">
        <v>824</v>
      </c>
      <c r="C373" s="260" t="s">
        <v>431</v>
      </c>
      <c r="D373" s="260" t="s">
        <v>854</v>
      </c>
      <c r="E373" s="260" t="s">
        <v>750</v>
      </c>
      <c r="F373" s="260" t="s">
        <v>855</v>
      </c>
      <c r="G373" s="260"/>
      <c r="H373" s="260"/>
      <c r="I373" s="260"/>
      <c r="J373" s="260"/>
      <c r="K373" s="260"/>
      <c r="L373" s="260"/>
      <c r="M373" s="260"/>
      <c r="N373" s="260"/>
      <c r="O373" s="260"/>
      <c r="P373" s="260"/>
      <c r="Q373" s="260"/>
      <c r="R373" s="260"/>
      <c r="S373" s="260"/>
      <c r="T373" s="260"/>
      <c r="U373" s="260"/>
      <c r="V373" s="260"/>
      <c r="W373" s="260"/>
      <c r="X373" s="264"/>
      <c r="Y373" s="260" t="s">
        <v>877</v>
      </c>
      <c r="Z373" s="260" t="s">
        <v>564</v>
      </c>
      <c r="AA373" s="260" t="s">
        <v>565</v>
      </c>
      <c r="AB373" s="263">
        <v>44980</v>
      </c>
      <c r="AC373" s="260">
        <v>13482</v>
      </c>
      <c r="AD373" s="269">
        <v>44980</v>
      </c>
      <c r="AE373" s="269">
        <v>45345</v>
      </c>
      <c r="AF373" s="260">
        <v>1500</v>
      </c>
      <c r="AG373" s="260" t="s">
        <v>611</v>
      </c>
      <c r="AH373" s="260"/>
      <c r="AI373" s="264"/>
      <c r="AJ373" s="264"/>
      <c r="AK373" s="264">
        <v>2000000</v>
      </c>
      <c r="AL373" s="33"/>
      <c r="AM373" s="33"/>
      <c r="AN373" s="5"/>
      <c r="AO373" s="33"/>
      <c r="AP373" s="33"/>
      <c r="AQ373" s="5"/>
      <c r="AR373" s="5"/>
      <c r="AS373" s="33"/>
      <c r="AT373" s="33"/>
      <c r="AU373" s="29"/>
      <c r="AV373" s="33"/>
      <c r="AW373" s="8"/>
      <c r="AX373" s="8"/>
      <c r="AY373" s="33"/>
      <c r="AZ373" s="33"/>
      <c r="BA373" s="8"/>
      <c r="BB373" s="8"/>
      <c r="BC373" s="5"/>
      <c r="BD373" s="33"/>
      <c r="BE373" s="8"/>
      <c r="BF373" s="8"/>
      <c r="BG373" s="33"/>
      <c r="BH373" s="8"/>
      <c r="BI373" s="178">
        <v>0</v>
      </c>
      <c r="BJ373" s="204">
        <v>2499948.12</v>
      </c>
      <c r="BK373" s="204"/>
      <c r="BL373" s="179">
        <f t="shared" si="54"/>
        <v>2499948.12</v>
      </c>
      <c r="BM373" s="3"/>
      <c r="BN373" s="3"/>
      <c r="BO373" s="3"/>
      <c r="BP373" s="3"/>
      <c r="BQ373" s="3"/>
      <c r="BR373" s="3"/>
      <c r="BS373" s="18">
        <v>45005</v>
      </c>
      <c r="BT373" s="3"/>
      <c r="BU373" s="205"/>
      <c r="BV373" s="205"/>
      <c r="BW373" s="18"/>
      <c r="BX373" s="18"/>
      <c r="BY373" s="3"/>
      <c r="BZ373" s="185"/>
      <c r="CA373" s="185"/>
      <c r="CB373" s="185"/>
      <c r="CC373" s="185"/>
      <c r="CD373" s="185"/>
      <c r="CE373" s="185"/>
    </row>
    <row r="374" spans="1:139" s="40" customFormat="1" ht="38.25" x14ac:dyDescent="0.25">
      <c r="A374" s="260"/>
      <c r="B374" s="260"/>
      <c r="C374" s="260"/>
      <c r="D374" s="260"/>
      <c r="E374" s="260"/>
      <c r="F374" s="260"/>
      <c r="G374" s="260"/>
      <c r="H374" s="260"/>
      <c r="I374" s="260"/>
      <c r="J374" s="260"/>
      <c r="K374" s="260"/>
      <c r="L374" s="260"/>
      <c r="M374" s="260"/>
      <c r="N374" s="260"/>
      <c r="O374" s="260"/>
      <c r="P374" s="260"/>
      <c r="Q374" s="260"/>
      <c r="R374" s="260"/>
      <c r="S374" s="260"/>
      <c r="T374" s="260"/>
      <c r="U374" s="260"/>
      <c r="V374" s="260"/>
      <c r="W374" s="260"/>
      <c r="X374" s="264"/>
      <c r="Y374" s="260"/>
      <c r="Z374" s="260"/>
      <c r="AA374" s="260"/>
      <c r="AB374" s="263"/>
      <c r="AC374" s="260"/>
      <c r="AD374" s="269"/>
      <c r="AE374" s="269"/>
      <c r="AF374" s="260"/>
      <c r="AG374" s="260"/>
      <c r="AH374" s="260"/>
      <c r="AI374" s="264"/>
      <c r="AJ374" s="264"/>
      <c r="AK374" s="264"/>
      <c r="AL374" s="33" t="s">
        <v>320</v>
      </c>
      <c r="AM374" s="33" t="s">
        <v>889</v>
      </c>
      <c r="AN374" s="5">
        <v>45202</v>
      </c>
      <c r="AO374" s="33">
        <v>13631</v>
      </c>
      <c r="AP374" s="33" t="s">
        <v>295</v>
      </c>
      <c r="AQ374" s="5"/>
      <c r="AR374" s="5"/>
      <c r="AS374" s="33"/>
      <c r="AT374" s="33"/>
      <c r="AU374" s="29">
        <v>0.25</v>
      </c>
      <c r="AV374" s="33"/>
      <c r="AW374" s="8">
        <v>500000</v>
      </c>
      <c r="AX374" s="8"/>
      <c r="AY374" s="33"/>
      <c r="AZ374" s="33"/>
      <c r="BA374" s="8"/>
      <c r="BB374" s="8"/>
      <c r="BC374" s="5"/>
      <c r="BD374" s="33"/>
      <c r="BE374" s="8"/>
      <c r="BF374" s="8"/>
      <c r="BG374" s="33"/>
      <c r="BH374" s="8"/>
      <c r="BI374" s="178">
        <f>$AK$373+AW374-AX374</f>
        <v>2500000</v>
      </c>
      <c r="BJ374" s="204"/>
      <c r="BK374" s="204"/>
      <c r="BL374" s="179">
        <f t="shared" si="54"/>
        <v>0</v>
      </c>
      <c r="BM374" s="3"/>
      <c r="BN374" s="3"/>
      <c r="BO374" s="3"/>
      <c r="BP374" s="3"/>
      <c r="BQ374" s="3"/>
      <c r="BR374" s="3"/>
      <c r="BS374" s="3"/>
      <c r="BT374" s="3"/>
      <c r="BU374" s="205"/>
      <c r="BV374" s="205"/>
      <c r="BW374" s="18"/>
      <c r="BX374" s="18"/>
      <c r="BY374" s="3"/>
      <c r="BZ374" s="185"/>
      <c r="CA374" s="185"/>
      <c r="CB374" s="185"/>
      <c r="CC374" s="185"/>
      <c r="CD374" s="185"/>
      <c r="CE374" s="185"/>
    </row>
    <row r="375" spans="1:139" x14ac:dyDescent="0.25">
      <c r="A375" s="260">
        <v>74</v>
      </c>
      <c r="B375" s="260" t="s">
        <v>849</v>
      </c>
      <c r="C375" s="260" t="s">
        <v>856</v>
      </c>
      <c r="D375" s="260" t="s">
        <v>857</v>
      </c>
      <c r="E375" s="260" t="s">
        <v>750</v>
      </c>
      <c r="F375" s="260" t="s">
        <v>852</v>
      </c>
      <c r="G375" s="260"/>
      <c r="H375" s="260"/>
      <c r="I375" s="260"/>
      <c r="J375" s="260"/>
      <c r="K375" s="260"/>
      <c r="L375" s="260"/>
      <c r="M375" s="260"/>
      <c r="N375" s="260"/>
      <c r="O375" s="260"/>
      <c r="P375" s="260"/>
      <c r="Q375" s="260"/>
      <c r="R375" s="260"/>
      <c r="S375" s="260"/>
      <c r="T375" s="260"/>
      <c r="U375" s="260"/>
      <c r="V375" s="260"/>
      <c r="W375" s="260"/>
      <c r="X375" s="264"/>
      <c r="Y375" s="260" t="s">
        <v>878</v>
      </c>
      <c r="Z375" s="260" t="s">
        <v>879</v>
      </c>
      <c r="AA375" s="260" t="s">
        <v>876</v>
      </c>
      <c r="AB375" s="263">
        <v>45183</v>
      </c>
      <c r="AC375" s="260"/>
      <c r="AD375" s="269">
        <v>45183</v>
      </c>
      <c r="AE375" s="269">
        <v>45549</v>
      </c>
      <c r="AF375" s="260">
        <v>1500</v>
      </c>
      <c r="AG375" s="260" t="s">
        <v>611</v>
      </c>
      <c r="AH375" s="260"/>
      <c r="AI375" s="264"/>
      <c r="AJ375" s="264"/>
      <c r="AK375" s="264">
        <v>5000000</v>
      </c>
      <c r="AL375" s="33"/>
      <c r="AM375" s="33"/>
      <c r="AN375" s="5"/>
      <c r="AO375" s="33"/>
      <c r="AP375" s="33"/>
      <c r="AQ375" s="5"/>
      <c r="AR375" s="5"/>
      <c r="AS375" s="33"/>
      <c r="AT375" s="33"/>
      <c r="AU375" s="29"/>
      <c r="AV375" s="33"/>
      <c r="AW375" s="8"/>
      <c r="AX375" s="8"/>
      <c r="AY375" s="33"/>
      <c r="AZ375" s="33"/>
      <c r="BA375" s="8"/>
      <c r="BB375" s="8"/>
      <c r="BC375" s="5"/>
      <c r="BD375" s="33"/>
      <c r="BE375" s="8"/>
      <c r="BF375" s="8"/>
      <c r="BG375" s="33"/>
      <c r="BH375" s="8"/>
      <c r="BI375" s="178">
        <v>0</v>
      </c>
      <c r="BJ375" s="204">
        <v>5656016.1500000004</v>
      </c>
      <c r="BK375" s="204">
        <v>526178.81999999995</v>
      </c>
      <c r="BL375" s="179">
        <f t="shared" si="54"/>
        <v>6182194.9700000007</v>
      </c>
      <c r="BM375" s="3"/>
      <c r="BN375" s="3"/>
      <c r="BO375" s="3"/>
      <c r="BP375" s="3"/>
      <c r="BQ375" s="3"/>
      <c r="BR375" s="3"/>
      <c r="BS375" s="18">
        <v>45189</v>
      </c>
      <c r="BT375" s="3"/>
      <c r="BU375" s="205"/>
      <c r="BV375" s="205"/>
      <c r="BW375" s="18"/>
      <c r="BX375" s="18"/>
      <c r="BY375" s="3"/>
      <c r="BZ375" s="185"/>
      <c r="CA375" s="185"/>
      <c r="CB375" s="185"/>
      <c r="CC375" s="185"/>
      <c r="CD375" s="185"/>
      <c r="CE375" s="185"/>
    </row>
    <row r="376" spans="1:139" s="40" customFormat="1" ht="38.25" x14ac:dyDescent="0.25">
      <c r="A376" s="260"/>
      <c r="B376" s="260"/>
      <c r="C376" s="260"/>
      <c r="D376" s="260"/>
      <c r="E376" s="260"/>
      <c r="F376" s="260"/>
      <c r="G376" s="260"/>
      <c r="H376" s="260"/>
      <c r="I376" s="260"/>
      <c r="J376" s="260"/>
      <c r="K376" s="260"/>
      <c r="L376" s="260"/>
      <c r="M376" s="260"/>
      <c r="N376" s="260"/>
      <c r="O376" s="260"/>
      <c r="P376" s="260"/>
      <c r="Q376" s="260"/>
      <c r="R376" s="260"/>
      <c r="S376" s="260"/>
      <c r="T376" s="260"/>
      <c r="U376" s="260"/>
      <c r="V376" s="260"/>
      <c r="W376" s="260"/>
      <c r="X376" s="264"/>
      <c r="Y376" s="260"/>
      <c r="Z376" s="260"/>
      <c r="AA376" s="260"/>
      <c r="AB376" s="263"/>
      <c r="AC376" s="260"/>
      <c r="AD376" s="269"/>
      <c r="AE376" s="269"/>
      <c r="AF376" s="260"/>
      <c r="AG376" s="260"/>
      <c r="AH376" s="260"/>
      <c r="AI376" s="264"/>
      <c r="AJ376" s="264"/>
      <c r="AK376" s="264"/>
      <c r="AL376" s="33" t="s">
        <v>320</v>
      </c>
      <c r="AM376" s="33" t="s">
        <v>890</v>
      </c>
      <c r="AN376" s="5">
        <v>45280</v>
      </c>
      <c r="AO376" s="33">
        <v>13679</v>
      </c>
      <c r="AP376" s="33" t="s">
        <v>295</v>
      </c>
      <c r="AQ376" s="5"/>
      <c r="AR376" s="5"/>
      <c r="AS376" s="33"/>
      <c r="AT376" s="33"/>
      <c r="AU376" s="29">
        <v>0.24</v>
      </c>
      <c r="AV376" s="33"/>
      <c r="AW376" s="8">
        <v>1200000</v>
      </c>
      <c r="AX376" s="8"/>
      <c r="AY376" s="33"/>
      <c r="AZ376" s="33"/>
      <c r="BA376" s="8"/>
      <c r="BB376" s="8"/>
      <c r="BC376" s="5"/>
      <c r="BD376" s="33"/>
      <c r="BE376" s="8"/>
      <c r="BF376" s="8"/>
      <c r="BG376" s="33"/>
      <c r="BH376" s="8"/>
      <c r="BI376" s="178">
        <f>$AK$375+AW376-AX376</f>
        <v>6200000</v>
      </c>
      <c r="BJ376" s="204"/>
      <c r="BK376" s="204"/>
      <c r="BL376" s="179">
        <f t="shared" si="54"/>
        <v>0</v>
      </c>
      <c r="BM376" s="3"/>
      <c r="BN376" s="3"/>
      <c r="BO376" s="3"/>
      <c r="BP376" s="3"/>
      <c r="BQ376" s="3"/>
      <c r="BR376" s="3"/>
      <c r="BS376" s="3"/>
      <c r="BT376" s="3"/>
      <c r="BU376" s="205"/>
      <c r="BV376" s="205"/>
      <c r="BW376" s="18"/>
      <c r="BX376" s="18"/>
      <c r="BY376" s="3"/>
      <c r="BZ376" s="185"/>
      <c r="CA376" s="185"/>
      <c r="CB376" s="185"/>
      <c r="CC376" s="185"/>
      <c r="CD376" s="185"/>
      <c r="CE376" s="185"/>
    </row>
    <row r="377" spans="1:139" x14ac:dyDescent="0.25">
      <c r="A377" s="260">
        <v>75</v>
      </c>
      <c r="B377" s="260" t="s">
        <v>858</v>
      </c>
      <c r="C377" s="260" t="s">
        <v>654</v>
      </c>
      <c r="D377" s="260" t="s">
        <v>859</v>
      </c>
      <c r="E377" s="260" t="s">
        <v>602</v>
      </c>
      <c r="F377" s="260" t="s">
        <v>861</v>
      </c>
      <c r="G377" s="260" t="s">
        <v>860</v>
      </c>
      <c r="H377" s="260"/>
      <c r="I377" s="260"/>
      <c r="J377" s="260"/>
      <c r="K377" s="260"/>
      <c r="L377" s="260"/>
      <c r="M377" s="260"/>
      <c r="N377" s="260"/>
      <c r="O377" s="260"/>
      <c r="P377" s="260"/>
      <c r="Q377" s="260"/>
      <c r="R377" s="260"/>
      <c r="S377" s="260"/>
      <c r="T377" s="260"/>
      <c r="U377" s="260"/>
      <c r="V377" s="260"/>
      <c r="W377" s="260"/>
      <c r="X377" s="264"/>
      <c r="Y377" s="260" t="s">
        <v>880</v>
      </c>
      <c r="Z377" s="260" t="s">
        <v>467</v>
      </c>
      <c r="AA377" s="260" t="s">
        <v>881</v>
      </c>
      <c r="AB377" s="263">
        <v>45250</v>
      </c>
      <c r="AC377" s="260">
        <v>13660</v>
      </c>
      <c r="AD377" s="269">
        <v>45250</v>
      </c>
      <c r="AE377" s="269">
        <v>45291</v>
      </c>
      <c r="AF377" s="260">
        <v>1500</v>
      </c>
      <c r="AG377" s="260" t="s">
        <v>611</v>
      </c>
      <c r="AH377" s="260"/>
      <c r="AI377" s="264"/>
      <c r="AJ377" s="264"/>
      <c r="AK377" s="264">
        <v>707696.37</v>
      </c>
      <c r="AL377" s="33"/>
      <c r="AM377" s="33"/>
      <c r="AN377" s="5"/>
      <c r="AO377" s="33"/>
      <c r="AP377" s="33"/>
      <c r="AQ377" s="5"/>
      <c r="AR377" s="5"/>
      <c r="AS377" s="33"/>
      <c r="AT377" s="33"/>
      <c r="AU377" s="29"/>
      <c r="AV377" s="33"/>
      <c r="AW377" s="8"/>
      <c r="AX377" s="8"/>
      <c r="AY377" s="33"/>
      <c r="AZ377" s="33"/>
      <c r="BA377" s="8"/>
      <c r="BB377" s="8"/>
      <c r="BC377" s="5"/>
      <c r="BD377" s="33"/>
      <c r="BE377" s="8"/>
      <c r="BF377" s="8"/>
      <c r="BG377" s="33"/>
      <c r="BH377" s="8"/>
      <c r="BI377" s="178">
        <v>0</v>
      </c>
      <c r="BJ377" s="204">
        <v>696503.55</v>
      </c>
      <c r="BK377" s="204">
        <v>171718.6</v>
      </c>
      <c r="BL377" s="179">
        <f t="shared" si="54"/>
        <v>868222.15</v>
      </c>
      <c r="BM377" s="3"/>
      <c r="BN377" s="3"/>
      <c r="BO377" s="18">
        <v>45250</v>
      </c>
      <c r="BP377" s="18">
        <v>45280</v>
      </c>
      <c r="BQ377" s="3"/>
      <c r="BR377" s="3"/>
      <c r="BS377" s="18">
        <v>45250</v>
      </c>
      <c r="BT377" s="3"/>
      <c r="BU377" s="205"/>
      <c r="BV377" s="205"/>
      <c r="BW377" s="18"/>
      <c r="BX377" s="18"/>
      <c r="BY377" s="3"/>
      <c r="BZ377" s="185"/>
      <c r="CA377" s="185"/>
      <c r="CB377" s="185"/>
      <c r="CC377" s="185"/>
      <c r="CD377" s="185"/>
      <c r="CE377" s="185"/>
    </row>
    <row r="378" spans="1:139" ht="38.25" x14ac:dyDescent="0.25">
      <c r="A378" s="260"/>
      <c r="B378" s="260"/>
      <c r="C378" s="260"/>
      <c r="D378" s="260"/>
      <c r="E378" s="260"/>
      <c r="F378" s="260"/>
      <c r="G378" s="260"/>
      <c r="H378" s="260"/>
      <c r="I378" s="260"/>
      <c r="J378" s="260"/>
      <c r="K378" s="260"/>
      <c r="L378" s="260"/>
      <c r="M378" s="260"/>
      <c r="N378" s="260"/>
      <c r="O378" s="260"/>
      <c r="P378" s="260"/>
      <c r="Q378" s="260"/>
      <c r="R378" s="260"/>
      <c r="S378" s="260"/>
      <c r="T378" s="260"/>
      <c r="U378" s="260"/>
      <c r="V378" s="260"/>
      <c r="W378" s="260"/>
      <c r="X378" s="264"/>
      <c r="Y378" s="260"/>
      <c r="Z378" s="260"/>
      <c r="AA378" s="260"/>
      <c r="AB378" s="263"/>
      <c r="AC378" s="260"/>
      <c r="AD378" s="269"/>
      <c r="AE378" s="269"/>
      <c r="AF378" s="260"/>
      <c r="AG378" s="260"/>
      <c r="AH378" s="260"/>
      <c r="AI378" s="264"/>
      <c r="AJ378" s="264"/>
      <c r="AK378" s="264"/>
      <c r="AL378" s="33" t="s">
        <v>247</v>
      </c>
      <c r="AM378" s="33" t="s">
        <v>891</v>
      </c>
      <c r="AN378" s="5">
        <v>45281</v>
      </c>
      <c r="AO378" s="33">
        <v>13694</v>
      </c>
      <c r="AP378" s="33" t="s">
        <v>894</v>
      </c>
      <c r="AQ378" s="5"/>
      <c r="AR378" s="5"/>
      <c r="AS378" s="5">
        <v>45292</v>
      </c>
      <c r="AT378" s="5">
        <v>45322</v>
      </c>
      <c r="AU378" s="29"/>
      <c r="AV378" s="33"/>
      <c r="AW378" s="8"/>
      <c r="AX378" s="8"/>
      <c r="AY378" s="33"/>
      <c r="AZ378" s="33"/>
      <c r="BA378" s="8"/>
      <c r="BB378" s="8"/>
      <c r="BC378" s="5"/>
      <c r="BD378" s="33"/>
      <c r="BE378" s="8"/>
      <c r="BF378" s="8"/>
      <c r="BG378" s="33"/>
      <c r="BH378" s="8"/>
      <c r="BI378" s="178">
        <f t="shared" ref="BI378:BI379" si="59">$AK$377+AW378-AX378</f>
        <v>707696.37</v>
      </c>
      <c r="BJ378" s="204"/>
      <c r="BK378" s="204"/>
      <c r="BL378" s="179">
        <f t="shared" si="54"/>
        <v>0</v>
      </c>
      <c r="BM378" s="3"/>
      <c r="BN378" s="3"/>
      <c r="BO378" s="18">
        <v>45281</v>
      </c>
      <c r="BP378" s="18">
        <v>45310</v>
      </c>
      <c r="BQ378" s="3"/>
      <c r="BR378" s="3"/>
      <c r="BS378" s="3"/>
      <c r="BT378" s="3"/>
      <c r="BU378" s="205"/>
      <c r="BV378" s="205"/>
      <c r="BW378" s="18"/>
      <c r="BX378" s="18"/>
      <c r="BY378" s="3"/>
      <c r="BZ378" s="185"/>
      <c r="CA378" s="185"/>
      <c r="CB378" s="185"/>
      <c r="CC378" s="185"/>
      <c r="CD378" s="185"/>
      <c r="CE378" s="185"/>
    </row>
    <row r="379" spans="1:139" ht="38.25" x14ac:dyDescent="0.25">
      <c r="A379" s="260"/>
      <c r="B379" s="260"/>
      <c r="C379" s="260"/>
      <c r="D379" s="260"/>
      <c r="E379" s="260"/>
      <c r="F379" s="260"/>
      <c r="G379" s="260"/>
      <c r="H379" s="260"/>
      <c r="I379" s="260"/>
      <c r="J379" s="260"/>
      <c r="K379" s="260"/>
      <c r="L379" s="260"/>
      <c r="M379" s="260"/>
      <c r="N379" s="260"/>
      <c r="O379" s="260"/>
      <c r="P379" s="260"/>
      <c r="Q379" s="260"/>
      <c r="R379" s="260"/>
      <c r="S379" s="260"/>
      <c r="T379" s="260"/>
      <c r="U379" s="260"/>
      <c r="V379" s="260"/>
      <c r="W379" s="260"/>
      <c r="X379" s="264"/>
      <c r="Y379" s="260"/>
      <c r="Z379" s="260"/>
      <c r="AA379" s="260"/>
      <c r="AB379" s="263"/>
      <c r="AC379" s="260"/>
      <c r="AD379" s="269"/>
      <c r="AE379" s="269"/>
      <c r="AF379" s="260"/>
      <c r="AG379" s="260"/>
      <c r="AH379" s="260"/>
      <c r="AI379" s="264"/>
      <c r="AJ379" s="264"/>
      <c r="AK379" s="264"/>
      <c r="AL379" s="33" t="s">
        <v>320</v>
      </c>
      <c r="AM379" s="33" t="s">
        <v>892</v>
      </c>
      <c r="AN379" s="5">
        <v>45280</v>
      </c>
      <c r="AO379" s="33" t="s">
        <v>893</v>
      </c>
      <c r="AP379" s="33" t="s">
        <v>895</v>
      </c>
      <c r="AQ379" s="5"/>
      <c r="AR379" s="5"/>
      <c r="AS379" s="33"/>
      <c r="AT379" s="33"/>
      <c r="AU379" s="29"/>
      <c r="AV379" s="33"/>
      <c r="AW379" s="8"/>
      <c r="AX379" s="8"/>
      <c r="AY379" s="33"/>
      <c r="AZ379" s="33"/>
      <c r="BA379" s="8">
        <v>171718.6</v>
      </c>
      <c r="BB379" s="8"/>
      <c r="BC379" s="5"/>
      <c r="BD379" s="33"/>
      <c r="BE379" s="8"/>
      <c r="BF379" s="8"/>
      <c r="BG379" s="33"/>
      <c r="BH379" s="8"/>
      <c r="BI379" s="178">
        <f t="shared" si="59"/>
        <v>707696.37</v>
      </c>
      <c r="BJ379" s="204"/>
      <c r="BK379" s="204"/>
      <c r="BL379" s="179">
        <f t="shared" si="54"/>
        <v>0</v>
      </c>
      <c r="BM379" s="3"/>
      <c r="BN379" s="3"/>
      <c r="BO379" s="3"/>
      <c r="BP379" s="3"/>
      <c r="BQ379" s="3"/>
      <c r="BR379" s="3"/>
      <c r="BS379" s="3"/>
      <c r="BT379" s="3"/>
      <c r="BU379" s="205"/>
      <c r="BV379" s="205"/>
      <c r="BW379" s="18"/>
      <c r="BX379" s="18"/>
      <c r="BY379" s="3"/>
      <c r="BZ379" s="185"/>
      <c r="CA379" s="185"/>
      <c r="CB379" s="185"/>
      <c r="CC379" s="185"/>
      <c r="CD379" s="185"/>
      <c r="CE379" s="185"/>
    </row>
    <row r="380" spans="1:139" ht="38.25" x14ac:dyDescent="0.25">
      <c r="A380" s="3">
        <v>76</v>
      </c>
      <c r="B380" s="11" t="s">
        <v>862</v>
      </c>
      <c r="C380" s="11" t="s">
        <v>540</v>
      </c>
      <c r="D380" s="11" t="s">
        <v>863</v>
      </c>
      <c r="E380" s="11" t="s">
        <v>864</v>
      </c>
      <c r="F380" s="202" t="s">
        <v>1485</v>
      </c>
      <c r="G380" s="34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8"/>
      <c r="Y380" s="33" t="s">
        <v>882</v>
      </c>
      <c r="Z380" s="33" t="s">
        <v>883</v>
      </c>
      <c r="AA380" s="33" t="s">
        <v>884</v>
      </c>
      <c r="AB380" s="5">
        <v>45267</v>
      </c>
      <c r="AC380" s="33">
        <v>13673</v>
      </c>
      <c r="AD380" s="276">
        <v>45267</v>
      </c>
      <c r="AE380" s="276">
        <v>45020</v>
      </c>
      <c r="AF380" s="33">
        <v>1500</v>
      </c>
      <c r="AG380" s="33" t="s">
        <v>611</v>
      </c>
      <c r="AH380" s="33"/>
      <c r="AI380" s="8"/>
      <c r="AJ380" s="8"/>
      <c r="AK380" s="8">
        <v>795000</v>
      </c>
      <c r="AL380" s="33"/>
      <c r="AM380" s="33"/>
      <c r="AN380" s="5"/>
      <c r="AO380" s="33"/>
      <c r="AP380" s="33"/>
      <c r="AQ380" s="5"/>
      <c r="AR380" s="5"/>
      <c r="AS380" s="33"/>
      <c r="AT380" s="33"/>
      <c r="AU380" s="29"/>
      <c r="AV380" s="33"/>
      <c r="AW380" s="8"/>
      <c r="AX380" s="8"/>
      <c r="AY380" s="33"/>
      <c r="AZ380" s="33"/>
      <c r="BA380" s="8"/>
      <c r="BB380" s="8"/>
      <c r="BC380" s="5"/>
      <c r="BD380" s="33"/>
      <c r="BE380" s="8"/>
      <c r="BF380" s="8"/>
      <c r="BG380" s="33"/>
      <c r="BH380" s="8"/>
      <c r="BI380" s="197">
        <f>$AK$380+AW380-AX380</f>
        <v>795000</v>
      </c>
      <c r="BJ380" s="8"/>
      <c r="BK380" s="8">
        <v>795000</v>
      </c>
      <c r="BL380" s="179">
        <f t="shared" si="54"/>
        <v>795000</v>
      </c>
      <c r="BM380" s="3"/>
      <c r="BN380" s="3"/>
      <c r="BO380" s="3"/>
      <c r="BP380" s="3"/>
      <c r="BQ380" s="3"/>
      <c r="BR380" s="3"/>
      <c r="BS380" s="3"/>
      <c r="BT380" s="3"/>
      <c r="BU380" s="205"/>
      <c r="BV380" s="205"/>
      <c r="BW380" s="18"/>
      <c r="BX380" s="18"/>
      <c r="BY380" s="3"/>
      <c r="BZ380" s="185"/>
      <c r="CA380" s="185"/>
      <c r="CB380" s="185"/>
      <c r="CC380" s="185"/>
      <c r="CD380" s="185"/>
      <c r="CE380" s="185"/>
    </row>
    <row r="381" spans="1:139" s="203" customFormat="1" x14ac:dyDescent="0.25">
      <c r="A381" s="194">
        <v>77</v>
      </c>
      <c r="B381" s="260" t="s">
        <v>865</v>
      </c>
      <c r="C381" s="260" t="s">
        <v>866</v>
      </c>
      <c r="D381" s="261" t="s">
        <v>867</v>
      </c>
      <c r="E381" s="260" t="s">
        <v>868</v>
      </c>
      <c r="F381" s="260" t="s">
        <v>869</v>
      </c>
      <c r="G381" s="265">
        <v>13681</v>
      </c>
      <c r="H381" s="265">
        <v>13723</v>
      </c>
      <c r="I381" s="260" t="s">
        <v>872</v>
      </c>
      <c r="J381" s="263">
        <v>45358</v>
      </c>
      <c r="K381" s="263">
        <v>45723</v>
      </c>
      <c r="L381" s="265">
        <v>13732</v>
      </c>
      <c r="M381" s="260"/>
      <c r="N381" s="260"/>
      <c r="O381" s="260"/>
      <c r="P381" s="260"/>
      <c r="Q381" s="260"/>
      <c r="R381" s="260"/>
      <c r="S381" s="260"/>
      <c r="T381" s="260"/>
      <c r="U381" s="260"/>
      <c r="V381" s="260"/>
      <c r="W381" s="260"/>
      <c r="X381" s="264"/>
      <c r="Y381" s="260" t="s">
        <v>885</v>
      </c>
      <c r="Z381" s="260" t="s">
        <v>467</v>
      </c>
      <c r="AA381" s="260" t="s">
        <v>468</v>
      </c>
      <c r="AB381" s="263">
        <v>45377</v>
      </c>
      <c r="AC381" s="260">
        <v>13745</v>
      </c>
      <c r="AD381" s="269">
        <v>45377</v>
      </c>
      <c r="AE381" s="269">
        <v>45742</v>
      </c>
      <c r="AF381" s="260">
        <v>1500</v>
      </c>
      <c r="AG381" s="260" t="s">
        <v>611</v>
      </c>
      <c r="AH381" s="260"/>
      <c r="AI381" s="264"/>
      <c r="AJ381" s="264"/>
      <c r="AK381" s="264">
        <v>10000000</v>
      </c>
      <c r="AL381" s="33"/>
      <c r="AM381" s="33"/>
      <c r="AN381" s="5"/>
      <c r="AO381" s="33"/>
      <c r="AP381" s="33"/>
      <c r="AQ381" s="5"/>
      <c r="AR381" s="5"/>
      <c r="AS381" s="33"/>
      <c r="AT381" s="33"/>
      <c r="AU381" s="29"/>
      <c r="AV381" s="33"/>
      <c r="AW381" s="8"/>
      <c r="AX381" s="8"/>
      <c r="AY381" s="33"/>
      <c r="AZ381" s="33"/>
      <c r="BA381" s="8"/>
      <c r="BB381" s="8"/>
      <c r="BC381" s="5"/>
      <c r="BD381" s="33"/>
      <c r="BE381" s="8"/>
      <c r="BF381" s="8"/>
      <c r="BG381" s="33"/>
      <c r="BH381" s="8"/>
      <c r="BI381" s="197">
        <v>0</v>
      </c>
      <c r="BJ381" s="204"/>
      <c r="BK381" s="204">
        <v>12498187.189999999</v>
      </c>
      <c r="BL381" s="179">
        <f t="shared" si="54"/>
        <v>12498187.189999999</v>
      </c>
      <c r="BM381" s="3"/>
      <c r="BN381" s="3"/>
      <c r="BO381" s="18">
        <v>45394</v>
      </c>
      <c r="BP381" s="18">
        <v>45759</v>
      </c>
      <c r="BQ381" s="3"/>
      <c r="BR381" s="3"/>
      <c r="BS381" s="27">
        <v>45394</v>
      </c>
      <c r="BT381" s="194"/>
      <c r="BU381" s="262"/>
      <c r="BV381" s="262"/>
      <c r="BW381" s="27"/>
      <c r="BX381" s="27"/>
      <c r="BY381" s="194"/>
      <c r="BZ381" s="194" t="s">
        <v>1233</v>
      </c>
      <c r="CA381" s="198">
        <v>13749</v>
      </c>
      <c r="CB381" s="194" t="s">
        <v>1234</v>
      </c>
      <c r="CC381" s="194" t="s">
        <v>1229</v>
      </c>
      <c r="CD381" s="194" t="s">
        <v>1232</v>
      </c>
      <c r="CE381" s="194" t="s">
        <v>1235</v>
      </c>
      <c r="CF381" s="40"/>
      <c r="CG381" s="40"/>
      <c r="CH381" s="40"/>
      <c r="CI381" s="40"/>
      <c r="CJ381" s="40"/>
      <c r="CK381" s="40"/>
      <c r="CL381" s="40"/>
      <c r="CM381" s="40"/>
      <c r="CN381" s="40"/>
      <c r="CO381" s="40"/>
      <c r="CP381" s="40"/>
      <c r="CQ381" s="40"/>
      <c r="CR381" s="40"/>
      <c r="CS381" s="40"/>
      <c r="CT381" s="40"/>
      <c r="CU381" s="40"/>
      <c r="CV381" s="40"/>
      <c r="CW381" s="40"/>
      <c r="CX381" s="40"/>
      <c r="CY381" s="40"/>
      <c r="CZ381" s="40"/>
      <c r="DA381" s="40"/>
      <c r="DB381" s="40"/>
      <c r="DC381" s="40"/>
      <c r="DD381" s="40"/>
      <c r="DE381" s="40"/>
      <c r="DF381" s="40"/>
      <c r="DG381" s="40"/>
      <c r="DH381" s="40"/>
      <c r="DI381" s="40"/>
      <c r="DJ381" s="40"/>
      <c r="DK381" s="40"/>
      <c r="DL381" s="40"/>
      <c r="DM381" s="40"/>
      <c r="DN381" s="40"/>
      <c r="DO381" s="40"/>
      <c r="DP381" s="40"/>
      <c r="DQ381" s="40"/>
      <c r="DR381" s="40"/>
      <c r="DS381" s="40"/>
      <c r="DT381" s="40"/>
      <c r="DU381" s="40"/>
      <c r="DV381" s="40"/>
      <c r="DW381" s="40"/>
      <c r="DX381" s="40"/>
      <c r="DY381" s="40"/>
      <c r="DZ381" s="40"/>
      <c r="EA381" s="40"/>
      <c r="EB381" s="40"/>
      <c r="EC381" s="40"/>
      <c r="ED381" s="40"/>
      <c r="EE381" s="40"/>
      <c r="EF381" s="40"/>
      <c r="EG381" s="40"/>
      <c r="EH381" s="40"/>
      <c r="EI381" s="40"/>
    </row>
    <row r="382" spans="1:139" s="40" customFormat="1" ht="25.5" x14ac:dyDescent="0.25">
      <c r="A382" s="194"/>
      <c r="B382" s="260"/>
      <c r="C382" s="260"/>
      <c r="D382" s="261"/>
      <c r="E382" s="260"/>
      <c r="F382" s="260"/>
      <c r="G382" s="265"/>
      <c r="H382" s="265"/>
      <c r="I382" s="260"/>
      <c r="J382" s="263"/>
      <c r="K382" s="263"/>
      <c r="L382" s="260"/>
      <c r="M382" s="260"/>
      <c r="N382" s="260"/>
      <c r="O382" s="260"/>
      <c r="P382" s="260"/>
      <c r="Q382" s="260"/>
      <c r="R382" s="260"/>
      <c r="S382" s="260"/>
      <c r="T382" s="260"/>
      <c r="U382" s="260"/>
      <c r="V382" s="260"/>
      <c r="W382" s="260"/>
      <c r="X382" s="264"/>
      <c r="Y382" s="260"/>
      <c r="Z382" s="260"/>
      <c r="AA382" s="260"/>
      <c r="AB382" s="263"/>
      <c r="AC382" s="260"/>
      <c r="AD382" s="269"/>
      <c r="AE382" s="269"/>
      <c r="AF382" s="260"/>
      <c r="AG382" s="260"/>
      <c r="AH382" s="260"/>
      <c r="AI382" s="264"/>
      <c r="AJ382" s="264"/>
      <c r="AK382" s="264"/>
      <c r="AL382" s="33" t="s">
        <v>1230</v>
      </c>
      <c r="AM382" s="33" t="s">
        <v>1231</v>
      </c>
      <c r="AN382" s="5">
        <v>45631</v>
      </c>
      <c r="AO382" s="34">
        <v>13920</v>
      </c>
      <c r="AP382" s="33" t="s">
        <v>295</v>
      </c>
      <c r="AQ382" s="5"/>
      <c r="AR382" s="5"/>
      <c r="AS382" s="33"/>
      <c r="AT382" s="33"/>
      <c r="AU382" s="29">
        <v>0.25</v>
      </c>
      <c r="AV382" s="33"/>
      <c r="AW382" s="8">
        <v>2500000</v>
      </c>
      <c r="AX382" s="8"/>
      <c r="AY382" s="33"/>
      <c r="AZ382" s="33"/>
      <c r="BA382" s="8"/>
      <c r="BB382" s="8"/>
      <c r="BC382" s="5"/>
      <c r="BD382" s="33"/>
      <c r="BE382" s="8"/>
      <c r="BF382" s="8"/>
      <c r="BG382" s="33"/>
      <c r="BH382" s="8"/>
      <c r="BI382" s="197">
        <f>$AK$381+AW382-AX382</f>
        <v>12500000</v>
      </c>
      <c r="BJ382" s="204"/>
      <c r="BK382" s="204"/>
      <c r="BL382" s="179">
        <f t="shared" si="54"/>
        <v>0</v>
      </c>
      <c r="BM382" s="3"/>
      <c r="BN382" s="3"/>
      <c r="BO382" s="18"/>
      <c r="BP382" s="18"/>
      <c r="BQ382" s="3"/>
      <c r="BR382" s="3"/>
      <c r="BS382" s="27"/>
      <c r="BT382" s="194"/>
      <c r="BU382" s="262"/>
      <c r="BV382" s="262"/>
      <c r="BW382" s="27"/>
      <c r="BX382" s="27"/>
      <c r="BY382" s="194"/>
      <c r="BZ382" s="194"/>
      <c r="CA382" s="194"/>
      <c r="CB382" s="194"/>
      <c r="CC382" s="194"/>
      <c r="CD382" s="194"/>
      <c r="CE382" s="194"/>
    </row>
    <row r="383" spans="1:139" s="203" customFormat="1" x14ac:dyDescent="0.25">
      <c r="A383" s="194">
        <v>78</v>
      </c>
      <c r="B383" s="260" t="s">
        <v>871</v>
      </c>
      <c r="C383" s="260" t="s">
        <v>659</v>
      </c>
      <c r="D383" s="261" t="s">
        <v>867</v>
      </c>
      <c r="E383" s="260" t="s">
        <v>868</v>
      </c>
      <c r="F383" s="260" t="s">
        <v>870</v>
      </c>
      <c r="G383" s="265">
        <v>13667</v>
      </c>
      <c r="H383" s="265">
        <v>13745</v>
      </c>
      <c r="I383" s="260" t="s">
        <v>873</v>
      </c>
      <c r="J383" s="263">
        <v>45393</v>
      </c>
      <c r="K383" s="263">
        <v>45758</v>
      </c>
      <c r="L383" s="265">
        <v>13755</v>
      </c>
      <c r="M383" s="260"/>
      <c r="N383" s="260"/>
      <c r="O383" s="260"/>
      <c r="P383" s="260"/>
      <c r="Q383" s="260"/>
      <c r="R383" s="260"/>
      <c r="S383" s="260"/>
      <c r="T383" s="260"/>
      <c r="U383" s="260"/>
      <c r="V383" s="260"/>
      <c r="W383" s="260"/>
      <c r="X383" s="264"/>
      <c r="Y383" s="260" t="s">
        <v>886</v>
      </c>
      <c r="Z383" s="260" t="s">
        <v>887</v>
      </c>
      <c r="AA383" s="260" t="s">
        <v>888</v>
      </c>
      <c r="AB383" s="263">
        <v>45405</v>
      </c>
      <c r="AC383" s="266">
        <v>13761</v>
      </c>
      <c r="AD383" s="269">
        <v>45408</v>
      </c>
      <c r="AE383" s="269">
        <v>45773</v>
      </c>
      <c r="AF383" s="260">
        <v>1500</v>
      </c>
      <c r="AG383" s="260" t="s">
        <v>611</v>
      </c>
      <c r="AH383" s="260"/>
      <c r="AI383" s="264"/>
      <c r="AJ383" s="264"/>
      <c r="AK383" s="264">
        <v>5000000</v>
      </c>
      <c r="AL383" s="33"/>
      <c r="AM383" s="33"/>
      <c r="AN383" s="5"/>
      <c r="AO383" s="33"/>
      <c r="AP383" s="33"/>
      <c r="AQ383" s="5"/>
      <c r="AR383" s="5"/>
      <c r="AS383" s="33"/>
      <c r="AT383" s="33"/>
      <c r="AU383" s="29"/>
      <c r="AV383" s="33"/>
      <c r="AW383" s="8"/>
      <c r="AX383" s="8"/>
      <c r="AY383" s="33"/>
      <c r="AZ383" s="33"/>
      <c r="BA383" s="8"/>
      <c r="BB383" s="8"/>
      <c r="BC383" s="5"/>
      <c r="BD383" s="33"/>
      <c r="BE383" s="8"/>
      <c r="BF383" s="8"/>
      <c r="BG383" s="33"/>
      <c r="BH383" s="8"/>
      <c r="BI383" s="197">
        <v>0</v>
      </c>
      <c r="BJ383" s="204"/>
      <c r="BK383" s="204">
        <v>1238924.3</v>
      </c>
      <c r="BL383" s="179">
        <f t="shared" si="54"/>
        <v>1238924.3</v>
      </c>
      <c r="BM383" s="3"/>
      <c r="BN383" s="3"/>
      <c r="BO383" s="18">
        <v>45425</v>
      </c>
      <c r="BP383" s="18">
        <v>45456</v>
      </c>
      <c r="BQ383" s="3"/>
      <c r="BR383" s="3"/>
      <c r="BS383" s="27">
        <v>45425</v>
      </c>
      <c r="BT383" s="3"/>
      <c r="BU383" s="205"/>
      <c r="BV383" s="205"/>
      <c r="BW383" s="18"/>
      <c r="BX383" s="18"/>
      <c r="BY383" s="3"/>
      <c r="BZ383" s="194" t="s">
        <v>1252</v>
      </c>
      <c r="CA383" s="198" t="s">
        <v>1255</v>
      </c>
      <c r="CB383" s="194" t="s">
        <v>1251</v>
      </c>
      <c r="CC383" s="194">
        <v>714497</v>
      </c>
      <c r="CD383" s="194" t="s">
        <v>1253</v>
      </c>
      <c r="CE383" s="194" t="s">
        <v>1254</v>
      </c>
      <c r="CF383" s="40"/>
      <c r="CG383" s="40"/>
      <c r="CH383" s="40"/>
      <c r="CI383" s="40"/>
      <c r="CJ383" s="40"/>
      <c r="CK383" s="40"/>
      <c r="CL383" s="40"/>
      <c r="CM383" s="40"/>
      <c r="CN383" s="40"/>
      <c r="CO383" s="40"/>
      <c r="CP383" s="40"/>
      <c r="CQ383" s="40"/>
      <c r="CR383" s="40"/>
      <c r="CS383" s="40"/>
      <c r="CT383" s="40"/>
      <c r="CU383" s="40"/>
      <c r="CV383" s="40"/>
      <c r="CW383" s="40"/>
      <c r="CX383" s="40"/>
      <c r="CY383" s="40"/>
      <c r="CZ383" s="40"/>
      <c r="DA383" s="40"/>
      <c r="DB383" s="40"/>
      <c r="DC383" s="40"/>
      <c r="DD383" s="40"/>
      <c r="DE383" s="40"/>
      <c r="DF383" s="40"/>
      <c r="DG383" s="40"/>
      <c r="DH383" s="40"/>
      <c r="DI383" s="40"/>
      <c r="DJ383" s="40"/>
      <c r="DK383" s="40"/>
      <c r="DL383" s="40"/>
      <c r="DM383" s="40"/>
      <c r="DN383" s="40"/>
      <c r="DO383" s="40"/>
      <c r="DP383" s="40"/>
      <c r="DQ383" s="40"/>
      <c r="DR383" s="40"/>
      <c r="DS383" s="40"/>
      <c r="DT383" s="40"/>
      <c r="DU383" s="40"/>
      <c r="DV383" s="40"/>
      <c r="DW383" s="40"/>
      <c r="DX383" s="40"/>
      <c r="DY383" s="40"/>
      <c r="DZ383" s="40"/>
      <c r="EA383" s="40"/>
      <c r="EB383" s="40"/>
      <c r="EC383" s="40"/>
      <c r="ED383" s="40"/>
      <c r="EE383" s="40"/>
      <c r="EF383" s="40"/>
      <c r="EG383" s="40"/>
      <c r="EH383" s="40"/>
      <c r="EI383" s="40"/>
    </row>
    <row r="384" spans="1:139" s="203" customFormat="1" ht="25.5" x14ac:dyDescent="0.25">
      <c r="A384" s="194"/>
      <c r="B384" s="260"/>
      <c r="C384" s="260"/>
      <c r="D384" s="261"/>
      <c r="E384" s="260"/>
      <c r="F384" s="260"/>
      <c r="G384" s="265"/>
      <c r="H384" s="265"/>
      <c r="I384" s="260"/>
      <c r="J384" s="263"/>
      <c r="K384" s="263"/>
      <c r="L384" s="260"/>
      <c r="M384" s="260"/>
      <c r="N384" s="260"/>
      <c r="O384" s="260"/>
      <c r="P384" s="260"/>
      <c r="Q384" s="260"/>
      <c r="R384" s="260"/>
      <c r="S384" s="260"/>
      <c r="T384" s="260"/>
      <c r="U384" s="260"/>
      <c r="V384" s="260"/>
      <c r="W384" s="260"/>
      <c r="X384" s="264"/>
      <c r="Y384" s="260"/>
      <c r="Z384" s="260"/>
      <c r="AA384" s="260"/>
      <c r="AB384" s="263"/>
      <c r="AC384" s="266"/>
      <c r="AD384" s="269"/>
      <c r="AE384" s="269"/>
      <c r="AF384" s="260"/>
      <c r="AG384" s="260"/>
      <c r="AH384" s="260"/>
      <c r="AI384" s="264"/>
      <c r="AJ384" s="264"/>
      <c r="AK384" s="264"/>
      <c r="AL384" s="33" t="s">
        <v>1241</v>
      </c>
      <c r="AM384" s="33" t="s">
        <v>1242</v>
      </c>
      <c r="AN384" s="5">
        <v>45456</v>
      </c>
      <c r="AO384" s="34">
        <v>13794</v>
      </c>
      <c r="AP384" s="33" t="s">
        <v>1181</v>
      </c>
      <c r="AQ384" s="5"/>
      <c r="AR384" s="5"/>
      <c r="AS384" s="33"/>
      <c r="AT384" s="33"/>
      <c r="AU384" s="29"/>
      <c r="AV384" s="33"/>
      <c r="AW384" s="8"/>
      <c r="AX384" s="8"/>
      <c r="AY384" s="33"/>
      <c r="AZ384" s="33"/>
      <c r="BA384" s="8"/>
      <c r="BB384" s="8"/>
      <c r="BC384" s="5"/>
      <c r="BD384" s="33"/>
      <c r="BE384" s="8"/>
      <c r="BF384" s="8"/>
      <c r="BG384" s="33"/>
      <c r="BH384" s="8"/>
      <c r="BI384" s="197">
        <f t="shared" ref="BI384:BI391" si="60">$AK$383+AW384-AX384</f>
        <v>5000000</v>
      </c>
      <c r="BJ384" s="204"/>
      <c r="BK384" s="204"/>
      <c r="BL384" s="179">
        <f t="shared" si="54"/>
        <v>0</v>
      </c>
      <c r="BM384" s="3"/>
      <c r="BN384" s="3"/>
      <c r="BO384" s="18">
        <v>45457</v>
      </c>
      <c r="BP384" s="18">
        <v>45487</v>
      </c>
      <c r="BQ384" s="3"/>
      <c r="BR384" s="3"/>
      <c r="BS384" s="27"/>
      <c r="BT384" s="3"/>
      <c r="BU384" s="205"/>
      <c r="BV384" s="205"/>
      <c r="BW384" s="18"/>
      <c r="BX384" s="18"/>
      <c r="BY384" s="3"/>
      <c r="BZ384" s="194"/>
      <c r="CA384" s="198"/>
      <c r="CB384" s="194"/>
      <c r="CC384" s="194"/>
      <c r="CD384" s="194"/>
      <c r="CE384" s="194"/>
      <c r="CF384" s="40"/>
      <c r="CG384" s="40"/>
      <c r="CH384" s="40"/>
      <c r="CI384" s="40"/>
      <c r="CJ384" s="40"/>
      <c r="CK384" s="40"/>
      <c r="CL384" s="40"/>
      <c r="CM384" s="40"/>
      <c r="CN384" s="40"/>
      <c r="CO384" s="40"/>
      <c r="CP384" s="40"/>
      <c r="CQ384" s="40"/>
      <c r="CR384" s="40"/>
      <c r="CS384" s="40"/>
      <c r="CT384" s="40"/>
      <c r="CU384" s="40"/>
      <c r="CV384" s="40"/>
      <c r="CW384" s="40"/>
      <c r="CX384" s="40"/>
      <c r="CY384" s="40"/>
      <c r="CZ384" s="40"/>
      <c r="DA384" s="40"/>
      <c r="DB384" s="40"/>
      <c r="DC384" s="40"/>
      <c r="DD384" s="40"/>
      <c r="DE384" s="40"/>
      <c r="DF384" s="40"/>
      <c r="DG384" s="40"/>
      <c r="DH384" s="40"/>
      <c r="DI384" s="40"/>
      <c r="DJ384" s="40"/>
      <c r="DK384" s="40"/>
      <c r="DL384" s="40"/>
      <c r="DM384" s="40"/>
      <c r="DN384" s="40"/>
      <c r="DO384" s="40"/>
      <c r="DP384" s="40"/>
      <c r="DQ384" s="40"/>
      <c r="DR384" s="40"/>
      <c r="DS384" s="40"/>
      <c r="DT384" s="40"/>
      <c r="DU384" s="40"/>
      <c r="DV384" s="40"/>
      <c r="DW384" s="40"/>
      <c r="DX384" s="40"/>
      <c r="DY384" s="40"/>
      <c r="DZ384" s="40"/>
      <c r="EA384" s="40"/>
      <c r="EB384" s="40"/>
      <c r="EC384" s="40"/>
      <c r="ED384" s="40"/>
      <c r="EE384" s="40"/>
      <c r="EF384" s="40"/>
      <c r="EG384" s="40"/>
      <c r="EH384" s="40"/>
      <c r="EI384" s="40"/>
    </row>
    <row r="385" spans="1:139" s="203" customFormat="1" ht="25.5" x14ac:dyDescent="0.25">
      <c r="A385" s="194"/>
      <c r="B385" s="260"/>
      <c r="C385" s="260"/>
      <c r="D385" s="261"/>
      <c r="E385" s="260"/>
      <c r="F385" s="260"/>
      <c r="G385" s="265"/>
      <c r="H385" s="265"/>
      <c r="I385" s="260"/>
      <c r="J385" s="263"/>
      <c r="K385" s="263"/>
      <c r="L385" s="260"/>
      <c r="M385" s="260"/>
      <c r="N385" s="260"/>
      <c r="O385" s="260"/>
      <c r="P385" s="260"/>
      <c r="Q385" s="260"/>
      <c r="R385" s="260"/>
      <c r="S385" s="260"/>
      <c r="T385" s="260"/>
      <c r="U385" s="260"/>
      <c r="V385" s="260"/>
      <c r="W385" s="260"/>
      <c r="X385" s="264"/>
      <c r="Y385" s="260"/>
      <c r="Z385" s="260"/>
      <c r="AA385" s="260"/>
      <c r="AB385" s="263"/>
      <c r="AC385" s="266"/>
      <c r="AD385" s="269"/>
      <c r="AE385" s="269"/>
      <c r="AF385" s="260"/>
      <c r="AG385" s="260"/>
      <c r="AH385" s="260"/>
      <c r="AI385" s="264"/>
      <c r="AJ385" s="264"/>
      <c r="AK385" s="264"/>
      <c r="AL385" s="33" t="s">
        <v>1241</v>
      </c>
      <c r="AM385" s="33" t="s">
        <v>1243</v>
      </c>
      <c r="AN385" s="5">
        <v>45482</v>
      </c>
      <c r="AO385" s="34">
        <v>13819</v>
      </c>
      <c r="AP385" s="33" t="s">
        <v>1181</v>
      </c>
      <c r="AQ385" s="5"/>
      <c r="AR385" s="5"/>
      <c r="AS385" s="33"/>
      <c r="AT385" s="33"/>
      <c r="AU385" s="29"/>
      <c r="AV385" s="33"/>
      <c r="AW385" s="8"/>
      <c r="AX385" s="8"/>
      <c r="AY385" s="33"/>
      <c r="AZ385" s="33"/>
      <c r="BA385" s="8"/>
      <c r="BB385" s="8"/>
      <c r="BC385" s="5"/>
      <c r="BD385" s="33"/>
      <c r="BE385" s="8"/>
      <c r="BF385" s="8"/>
      <c r="BG385" s="33"/>
      <c r="BH385" s="8"/>
      <c r="BI385" s="197">
        <f t="shared" si="60"/>
        <v>5000000</v>
      </c>
      <c r="BJ385" s="204"/>
      <c r="BK385" s="204"/>
      <c r="BL385" s="179">
        <f t="shared" si="54"/>
        <v>0</v>
      </c>
      <c r="BM385" s="3"/>
      <c r="BN385" s="3"/>
      <c r="BO385" s="18">
        <v>45488</v>
      </c>
      <c r="BP385" s="18">
        <v>45517</v>
      </c>
      <c r="BQ385" s="3"/>
      <c r="BR385" s="3"/>
      <c r="BS385" s="27"/>
      <c r="BT385" s="3"/>
      <c r="BU385" s="205"/>
      <c r="BV385" s="205"/>
      <c r="BW385" s="18"/>
      <c r="BX385" s="18"/>
      <c r="BY385" s="3"/>
      <c r="BZ385" s="194"/>
      <c r="CA385" s="198"/>
      <c r="CB385" s="194"/>
      <c r="CC385" s="194"/>
      <c r="CD385" s="194"/>
      <c r="CE385" s="194"/>
      <c r="CF385" s="40"/>
      <c r="CG385" s="40"/>
      <c r="CH385" s="40"/>
      <c r="CI385" s="40"/>
      <c r="CJ385" s="40"/>
      <c r="CK385" s="40"/>
      <c r="CL385" s="40"/>
      <c r="CM385" s="40"/>
      <c r="CN385" s="40"/>
      <c r="CO385" s="40"/>
      <c r="CP385" s="40"/>
      <c r="CQ385" s="40"/>
      <c r="CR385" s="40"/>
      <c r="CS385" s="40"/>
      <c r="CT385" s="40"/>
      <c r="CU385" s="40"/>
      <c r="CV385" s="40"/>
      <c r="CW385" s="40"/>
      <c r="CX385" s="40"/>
      <c r="CY385" s="40"/>
      <c r="CZ385" s="40"/>
      <c r="DA385" s="40"/>
      <c r="DB385" s="40"/>
      <c r="DC385" s="40"/>
      <c r="DD385" s="40"/>
      <c r="DE385" s="40"/>
      <c r="DF385" s="40"/>
      <c r="DG385" s="40"/>
      <c r="DH385" s="40"/>
      <c r="DI385" s="40"/>
      <c r="DJ385" s="40"/>
      <c r="DK385" s="40"/>
      <c r="DL385" s="40"/>
      <c r="DM385" s="40"/>
      <c r="DN385" s="40"/>
      <c r="DO385" s="40"/>
      <c r="DP385" s="40"/>
      <c r="DQ385" s="40"/>
      <c r="DR385" s="40"/>
      <c r="DS385" s="40"/>
      <c r="DT385" s="40"/>
      <c r="DU385" s="40"/>
      <c r="DV385" s="40"/>
      <c r="DW385" s="40"/>
      <c r="DX385" s="40"/>
      <c r="DY385" s="40"/>
      <c r="DZ385" s="40"/>
      <c r="EA385" s="40"/>
      <c r="EB385" s="40"/>
      <c r="EC385" s="40"/>
      <c r="ED385" s="40"/>
      <c r="EE385" s="40"/>
      <c r="EF385" s="40"/>
      <c r="EG385" s="40"/>
      <c r="EH385" s="40"/>
      <c r="EI385" s="40"/>
    </row>
    <row r="386" spans="1:139" s="203" customFormat="1" ht="25.5" x14ac:dyDescent="0.25">
      <c r="A386" s="194"/>
      <c r="B386" s="260"/>
      <c r="C386" s="260"/>
      <c r="D386" s="261"/>
      <c r="E386" s="260"/>
      <c r="F386" s="260"/>
      <c r="G386" s="265"/>
      <c r="H386" s="265"/>
      <c r="I386" s="260"/>
      <c r="J386" s="263"/>
      <c r="K386" s="263"/>
      <c r="L386" s="260"/>
      <c r="M386" s="260"/>
      <c r="N386" s="260"/>
      <c r="O386" s="260"/>
      <c r="P386" s="260"/>
      <c r="Q386" s="260"/>
      <c r="R386" s="260"/>
      <c r="S386" s="260"/>
      <c r="T386" s="260"/>
      <c r="U386" s="260"/>
      <c r="V386" s="260"/>
      <c r="W386" s="260"/>
      <c r="X386" s="264"/>
      <c r="Y386" s="260"/>
      <c r="Z386" s="260"/>
      <c r="AA386" s="260"/>
      <c r="AB386" s="263"/>
      <c r="AC386" s="266"/>
      <c r="AD386" s="269"/>
      <c r="AE386" s="269"/>
      <c r="AF386" s="260"/>
      <c r="AG386" s="260"/>
      <c r="AH386" s="260"/>
      <c r="AI386" s="264"/>
      <c r="AJ386" s="264"/>
      <c r="AK386" s="264"/>
      <c r="AL386" s="33" t="s">
        <v>1244</v>
      </c>
      <c r="AM386" s="33" t="s">
        <v>1245</v>
      </c>
      <c r="AN386" s="5">
        <v>45502</v>
      </c>
      <c r="AO386" s="34">
        <v>13830</v>
      </c>
      <c r="AP386" s="33" t="s">
        <v>1181</v>
      </c>
      <c r="AQ386" s="5"/>
      <c r="AR386" s="5"/>
      <c r="AS386" s="33"/>
      <c r="AT386" s="33"/>
      <c r="AU386" s="29"/>
      <c r="AV386" s="33"/>
      <c r="AW386" s="8"/>
      <c r="AX386" s="8"/>
      <c r="AY386" s="33"/>
      <c r="AZ386" s="33"/>
      <c r="BA386" s="8"/>
      <c r="BB386" s="8"/>
      <c r="BC386" s="5"/>
      <c r="BD386" s="33"/>
      <c r="BE386" s="8"/>
      <c r="BF386" s="8"/>
      <c r="BG386" s="33"/>
      <c r="BH386" s="8"/>
      <c r="BI386" s="197">
        <f t="shared" si="60"/>
        <v>5000000</v>
      </c>
      <c r="BJ386" s="204"/>
      <c r="BK386" s="204"/>
      <c r="BL386" s="179">
        <f t="shared" si="54"/>
        <v>0</v>
      </c>
      <c r="BM386" s="3"/>
      <c r="BN386" s="3"/>
      <c r="BO386" s="18">
        <v>45518</v>
      </c>
      <c r="BP386" s="18">
        <v>45547</v>
      </c>
      <c r="BQ386" s="3"/>
      <c r="BR386" s="3"/>
      <c r="BS386" s="27"/>
      <c r="BT386" s="3"/>
      <c r="BU386" s="205"/>
      <c r="BV386" s="205"/>
      <c r="BW386" s="18"/>
      <c r="BX386" s="18"/>
      <c r="BY386" s="3"/>
      <c r="BZ386" s="194"/>
      <c r="CA386" s="198"/>
      <c r="CB386" s="194"/>
      <c r="CC386" s="194"/>
      <c r="CD386" s="194"/>
      <c r="CE386" s="194"/>
      <c r="CF386" s="40"/>
      <c r="CG386" s="40"/>
      <c r="CH386" s="40"/>
      <c r="CI386" s="40"/>
      <c r="CJ386" s="40"/>
      <c r="CK386" s="40"/>
      <c r="CL386" s="40"/>
      <c r="CM386" s="40"/>
      <c r="CN386" s="40"/>
      <c r="CO386" s="40"/>
      <c r="CP386" s="40"/>
      <c r="CQ386" s="40"/>
      <c r="CR386" s="40"/>
      <c r="CS386" s="40"/>
      <c r="CT386" s="40"/>
      <c r="CU386" s="40"/>
      <c r="CV386" s="40"/>
      <c r="CW386" s="40"/>
      <c r="CX386" s="40"/>
      <c r="CY386" s="40"/>
      <c r="CZ386" s="40"/>
      <c r="DA386" s="40"/>
      <c r="DB386" s="40"/>
      <c r="DC386" s="40"/>
      <c r="DD386" s="40"/>
      <c r="DE386" s="40"/>
      <c r="DF386" s="40"/>
      <c r="DG386" s="40"/>
      <c r="DH386" s="40"/>
      <c r="DI386" s="40"/>
      <c r="DJ386" s="40"/>
      <c r="DK386" s="40"/>
      <c r="DL386" s="40"/>
      <c r="DM386" s="40"/>
      <c r="DN386" s="40"/>
      <c r="DO386" s="40"/>
      <c r="DP386" s="40"/>
      <c r="DQ386" s="40"/>
      <c r="DR386" s="40"/>
      <c r="DS386" s="40"/>
      <c r="DT386" s="40"/>
      <c r="DU386" s="40"/>
      <c r="DV386" s="40"/>
      <c r="DW386" s="40"/>
      <c r="DX386" s="40"/>
      <c r="DY386" s="40"/>
      <c r="DZ386" s="40"/>
      <c r="EA386" s="40"/>
      <c r="EB386" s="40"/>
      <c r="EC386" s="40"/>
      <c r="ED386" s="40"/>
      <c r="EE386" s="40"/>
      <c r="EF386" s="40"/>
      <c r="EG386" s="40"/>
      <c r="EH386" s="40"/>
      <c r="EI386" s="40"/>
    </row>
    <row r="387" spans="1:139" s="203" customFormat="1" ht="25.5" x14ac:dyDescent="0.25">
      <c r="A387" s="194"/>
      <c r="B387" s="260"/>
      <c r="C387" s="260"/>
      <c r="D387" s="261"/>
      <c r="E387" s="260"/>
      <c r="F387" s="260"/>
      <c r="G387" s="265"/>
      <c r="H387" s="265"/>
      <c r="I387" s="260"/>
      <c r="J387" s="263"/>
      <c r="K387" s="263"/>
      <c r="L387" s="260"/>
      <c r="M387" s="260"/>
      <c r="N387" s="260"/>
      <c r="O387" s="260"/>
      <c r="P387" s="260"/>
      <c r="Q387" s="260"/>
      <c r="R387" s="260"/>
      <c r="S387" s="260"/>
      <c r="T387" s="260"/>
      <c r="U387" s="260"/>
      <c r="V387" s="260"/>
      <c r="W387" s="260"/>
      <c r="X387" s="264"/>
      <c r="Y387" s="260"/>
      <c r="Z387" s="260"/>
      <c r="AA387" s="260"/>
      <c r="AB387" s="263"/>
      <c r="AC387" s="266"/>
      <c r="AD387" s="269"/>
      <c r="AE387" s="269"/>
      <c r="AF387" s="260"/>
      <c r="AG387" s="260"/>
      <c r="AH387" s="260"/>
      <c r="AI387" s="264"/>
      <c r="AJ387" s="264"/>
      <c r="AK387" s="264"/>
      <c r="AL387" s="33" t="s">
        <v>1244</v>
      </c>
      <c r="AM387" s="33" t="s">
        <v>1246</v>
      </c>
      <c r="AN387" s="5">
        <v>45546</v>
      </c>
      <c r="AO387" s="34">
        <v>13863</v>
      </c>
      <c r="AP387" s="33" t="s">
        <v>1181</v>
      </c>
      <c r="AQ387" s="5"/>
      <c r="AR387" s="5"/>
      <c r="AS387" s="33"/>
      <c r="AT387" s="33"/>
      <c r="AU387" s="29"/>
      <c r="AV387" s="33"/>
      <c r="AW387" s="8"/>
      <c r="AX387" s="8"/>
      <c r="AY387" s="33"/>
      <c r="AZ387" s="33"/>
      <c r="BA387" s="8"/>
      <c r="BB387" s="8"/>
      <c r="BC387" s="5"/>
      <c r="BD387" s="33"/>
      <c r="BE387" s="8"/>
      <c r="BF387" s="8"/>
      <c r="BG387" s="33"/>
      <c r="BH387" s="8"/>
      <c r="BI387" s="197">
        <f t="shared" si="60"/>
        <v>5000000</v>
      </c>
      <c r="BJ387" s="204"/>
      <c r="BK387" s="204"/>
      <c r="BL387" s="179">
        <f t="shared" si="54"/>
        <v>0</v>
      </c>
      <c r="BM387" s="3"/>
      <c r="BN387" s="3"/>
      <c r="BO387" s="18">
        <v>45548</v>
      </c>
      <c r="BP387" s="18">
        <v>45577</v>
      </c>
      <c r="BQ387" s="3"/>
      <c r="BR387" s="3"/>
      <c r="BS387" s="27"/>
      <c r="BT387" s="3"/>
      <c r="BU387" s="205"/>
      <c r="BV387" s="205"/>
      <c r="BW387" s="18"/>
      <c r="BX387" s="18"/>
      <c r="BY387" s="3"/>
      <c r="BZ387" s="194"/>
      <c r="CA387" s="198"/>
      <c r="CB387" s="194"/>
      <c r="CC387" s="194"/>
      <c r="CD387" s="194"/>
      <c r="CE387" s="194"/>
      <c r="CF387" s="40"/>
      <c r="CG387" s="40"/>
      <c r="CH387" s="40"/>
      <c r="CI387" s="40"/>
      <c r="CJ387" s="40"/>
      <c r="CK387" s="40"/>
      <c r="CL387" s="40"/>
      <c r="CM387" s="40"/>
      <c r="CN387" s="40"/>
      <c r="CO387" s="40"/>
      <c r="CP387" s="40"/>
      <c r="CQ387" s="40"/>
      <c r="CR387" s="40"/>
      <c r="CS387" s="40"/>
      <c r="CT387" s="40"/>
      <c r="CU387" s="40"/>
      <c r="CV387" s="40"/>
      <c r="CW387" s="40"/>
      <c r="CX387" s="40"/>
      <c r="CY387" s="40"/>
      <c r="CZ387" s="40"/>
      <c r="DA387" s="40"/>
      <c r="DB387" s="40"/>
      <c r="DC387" s="40"/>
      <c r="DD387" s="40"/>
      <c r="DE387" s="40"/>
      <c r="DF387" s="40"/>
      <c r="DG387" s="40"/>
      <c r="DH387" s="40"/>
      <c r="DI387" s="40"/>
      <c r="DJ387" s="40"/>
      <c r="DK387" s="40"/>
      <c r="DL387" s="40"/>
      <c r="DM387" s="40"/>
      <c r="DN387" s="40"/>
      <c r="DO387" s="40"/>
      <c r="DP387" s="40"/>
      <c r="DQ387" s="40"/>
      <c r="DR387" s="40"/>
      <c r="DS387" s="40"/>
      <c r="DT387" s="40"/>
      <c r="DU387" s="40"/>
      <c r="DV387" s="40"/>
      <c r="DW387" s="40"/>
      <c r="DX387" s="40"/>
      <c r="DY387" s="40"/>
      <c r="DZ387" s="40"/>
      <c r="EA387" s="40"/>
      <c r="EB387" s="40"/>
      <c r="EC387" s="40"/>
      <c r="ED387" s="40"/>
      <c r="EE387" s="40"/>
      <c r="EF387" s="40"/>
      <c r="EG387" s="40"/>
      <c r="EH387" s="40"/>
      <c r="EI387" s="40"/>
    </row>
    <row r="388" spans="1:139" s="203" customFormat="1" ht="25.5" x14ac:dyDescent="0.25">
      <c r="A388" s="194"/>
      <c r="B388" s="260"/>
      <c r="C388" s="260"/>
      <c r="D388" s="261"/>
      <c r="E388" s="260"/>
      <c r="F388" s="260"/>
      <c r="G388" s="265"/>
      <c r="H388" s="265"/>
      <c r="I388" s="260"/>
      <c r="J388" s="263"/>
      <c r="K388" s="263"/>
      <c r="L388" s="260"/>
      <c r="M388" s="260"/>
      <c r="N388" s="260"/>
      <c r="O388" s="260"/>
      <c r="P388" s="260"/>
      <c r="Q388" s="260"/>
      <c r="R388" s="260"/>
      <c r="S388" s="260"/>
      <c r="T388" s="260"/>
      <c r="U388" s="260"/>
      <c r="V388" s="260"/>
      <c r="W388" s="260"/>
      <c r="X388" s="264"/>
      <c r="Y388" s="260"/>
      <c r="Z388" s="260"/>
      <c r="AA388" s="260"/>
      <c r="AB388" s="263"/>
      <c r="AC388" s="266"/>
      <c r="AD388" s="269"/>
      <c r="AE388" s="269"/>
      <c r="AF388" s="260"/>
      <c r="AG388" s="260"/>
      <c r="AH388" s="260"/>
      <c r="AI388" s="264"/>
      <c r="AJ388" s="264"/>
      <c r="AK388" s="264"/>
      <c r="AL388" s="33" t="s">
        <v>1244</v>
      </c>
      <c r="AM388" s="33" t="s">
        <v>1247</v>
      </c>
      <c r="AN388" s="5">
        <v>45576</v>
      </c>
      <c r="AO388" s="34">
        <v>13890</v>
      </c>
      <c r="AP388" s="33" t="s">
        <v>1181</v>
      </c>
      <c r="AQ388" s="5"/>
      <c r="AR388" s="5"/>
      <c r="AS388" s="33"/>
      <c r="AT388" s="33"/>
      <c r="AU388" s="29"/>
      <c r="AV388" s="33"/>
      <c r="AW388" s="8"/>
      <c r="AX388" s="8"/>
      <c r="AY388" s="33"/>
      <c r="AZ388" s="33"/>
      <c r="BA388" s="8"/>
      <c r="BB388" s="8"/>
      <c r="BC388" s="5"/>
      <c r="BD388" s="33"/>
      <c r="BE388" s="8"/>
      <c r="BF388" s="8"/>
      <c r="BG388" s="33"/>
      <c r="BH388" s="8"/>
      <c r="BI388" s="197">
        <f t="shared" si="60"/>
        <v>5000000</v>
      </c>
      <c r="BJ388" s="204"/>
      <c r="BK388" s="204"/>
      <c r="BL388" s="179">
        <f t="shared" si="54"/>
        <v>0</v>
      </c>
      <c r="BM388" s="3"/>
      <c r="BN388" s="3"/>
      <c r="BO388" s="18">
        <v>45578</v>
      </c>
      <c r="BP388" s="18">
        <v>45607</v>
      </c>
      <c r="BQ388" s="3"/>
      <c r="BR388" s="3"/>
      <c r="BS388" s="27"/>
      <c r="BT388" s="3"/>
      <c r="BU388" s="205"/>
      <c r="BV388" s="205"/>
      <c r="BW388" s="18"/>
      <c r="BX388" s="18"/>
      <c r="BY388" s="3"/>
      <c r="BZ388" s="194"/>
      <c r="CA388" s="198"/>
      <c r="CB388" s="194"/>
      <c r="CC388" s="194"/>
      <c r="CD388" s="194"/>
      <c r="CE388" s="194"/>
      <c r="CF388" s="40"/>
      <c r="CG388" s="40"/>
      <c r="CH388" s="40"/>
      <c r="CI388" s="40"/>
      <c r="CJ388" s="40"/>
      <c r="CK388" s="40"/>
      <c r="CL388" s="40"/>
      <c r="CM388" s="40"/>
      <c r="CN388" s="40"/>
      <c r="CO388" s="40"/>
      <c r="CP388" s="40"/>
      <c r="CQ388" s="40"/>
      <c r="CR388" s="40"/>
      <c r="CS388" s="40"/>
      <c r="CT388" s="40"/>
      <c r="CU388" s="40"/>
      <c r="CV388" s="40"/>
      <c r="CW388" s="40"/>
      <c r="CX388" s="40"/>
      <c r="CY388" s="40"/>
      <c r="CZ388" s="40"/>
      <c r="DA388" s="40"/>
      <c r="DB388" s="40"/>
      <c r="DC388" s="40"/>
      <c r="DD388" s="40"/>
      <c r="DE388" s="40"/>
      <c r="DF388" s="40"/>
      <c r="DG388" s="40"/>
      <c r="DH388" s="40"/>
      <c r="DI388" s="40"/>
      <c r="DJ388" s="40"/>
      <c r="DK388" s="40"/>
      <c r="DL388" s="40"/>
      <c r="DM388" s="40"/>
      <c r="DN388" s="40"/>
      <c r="DO388" s="40"/>
      <c r="DP388" s="40"/>
      <c r="DQ388" s="40"/>
      <c r="DR388" s="40"/>
      <c r="DS388" s="40"/>
      <c r="DT388" s="40"/>
      <c r="DU388" s="40"/>
      <c r="DV388" s="40"/>
      <c r="DW388" s="40"/>
      <c r="DX388" s="40"/>
      <c r="DY388" s="40"/>
      <c r="DZ388" s="40"/>
      <c r="EA388" s="40"/>
      <c r="EB388" s="40"/>
      <c r="EC388" s="40"/>
      <c r="ED388" s="40"/>
      <c r="EE388" s="40"/>
      <c r="EF388" s="40"/>
      <c r="EG388" s="40"/>
      <c r="EH388" s="40"/>
      <c r="EI388" s="40"/>
    </row>
    <row r="389" spans="1:139" s="203" customFormat="1" ht="25.5" x14ac:dyDescent="0.25">
      <c r="A389" s="194"/>
      <c r="B389" s="260"/>
      <c r="C389" s="260"/>
      <c r="D389" s="261"/>
      <c r="E389" s="260"/>
      <c r="F389" s="260"/>
      <c r="G389" s="265"/>
      <c r="H389" s="265"/>
      <c r="I389" s="260"/>
      <c r="J389" s="263"/>
      <c r="K389" s="263"/>
      <c r="L389" s="260"/>
      <c r="M389" s="260"/>
      <c r="N389" s="260"/>
      <c r="O389" s="260"/>
      <c r="P389" s="260"/>
      <c r="Q389" s="260"/>
      <c r="R389" s="260"/>
      <c r="S389" s="260"/>
      <c r="T389" s="260"/>
      <c r="U389" s="260"/>
      <c r="V389" s="260"/>
      <c r="W389" s="260"/>
      <c r="X389" s="264"/>
      <c r="Y389" s="260"/>
      <c r="Z389" s="260"/>
      <c r="AA389" s="260"/>
      <c r="AB389" s="263"/>
      <c r="AC389" s="266"/>
      <c r="AD389" s="269"/>
      <c r="AE389" s="269"/>
      <c r="AF389" s="260"/>
      <c r="AG389" s="260"/>
      <c r="AH389" s="260"/>
      <c r="AI389" s="264"/>
      <c r="AJ389" s="264"/>
      <c r="AK389" s="264"/>
      <c r="AL389" s="33" t="s">
        <v>1241</v>
      </c>
      <c r="AM389" s="33" t="s">
        <v>1248</v>
      </c>
      <c r="AN389" s="5">
        <v>45607</v>
      </c>
      <c r="AO389" s="34">
        <v>13904</v>
      </c>
      <c r="AP389" s="33" t="s">
        <v>1181</v>
      </c>
      <c r="AQ389" s="5"/>
      <c r="AR389" s="5"/>
      <c r="AS389" s="33"/>
      <c r="AT389" s="33"/>
      <c r="AU389" s="29"/>
      <c r="AV389" s="33"/>
      <c r="AW389" s="8"/>
      <c r="AX389" s="8"/>
      <c r="AY389" s="33"/>
      <c r="AZ389" s="33"/>
      <c r="BA389" s="8"/>
      <c r="BB389" s="8"/>
      <c r="BC389" s="5"/>
      <c r="BD389" s="33"/>
      <c r="BE389" s="8"/>
      <c r="BF389" s="8"/>
      <c r="BG389" s="33"/>
      <c r="BH389" s="8"/>
      <c r="BI389" s="197">
        <f t="shared" si="60"/>
        <v>5000000</v>
      </c>
      <c r="BJ389" s="204"/>
      <c r="BK389" s="204"/>
      <c r="BL389" s="179">
        <f t="shared" si="54"/>
        <v>0</v>
      </c>
      <c r="BM389" s="3"/>
      <c r="BN389" s="3"/>
      <c r="BO389" s="18">
        <v>45608</v>
      </c>
      <c r="BP389" s="18">
        <v>45637</v>
      </c>
      <c r="BQ389" s="3"/>
      <c r="BR389" s="3"/>
      <c r="BS389" s="27"/>
      <c r="BT389" s="3"/>
      <c r="BU389" s="205"/>
      <c r="BV389" s="205"/>
      <c r="BW389" s="18"/>
      <c r="BX389" s="18"/>
      <c r="BY389" s="3"/>
      <c r="BZ389" s="194"/>
      <c r="CA389" s="198"/>
      <c r="CB389" s="194"/>
      <c r="CC389" s="194"/>
      <c r="CD389" s="194"/>
      <c r="CE389" s="194"/>
      <c r="CF389" s="40"/>
      <c r="CG389" s="40"/>
      <c r="CH389" s="40"/>
      <c r="CI389" s="40"/>
      <c r="CJ389" s="40"/>
      <c r="CK389" s="40"/>
      <c r="CL389" s="40"/>
      <c r="CM389" s="40"/>
      <c r="CN389" s="40"/>
      <c r="CO389" s="40"/>
      <c r="CP389" s="40"/>
      <c r="CQ389" s="40"/>
      <c r="CR389" s="40"/>
      <c r="CS389" s="40"/>
      <c r="CT389" s="40"/>
      <c r="CU389" s="40"/>
      <c r="CV389" s="40"/>
      <c r="CW389" s="40"/>
      <c r="CX389" s="40"/>
      <c r="CY389" s="40"/>
      <c r="CZ389" s="40"/>
      <c r="DA389" s="40"/>
      <c r="DB389" s="40"/>
      <c r="DC389" s="40"/>
      <c r="DD389" s="40"/>
      <c r="DE389" s="40"/>
      <c r="DF389" s="40"/>
      <c r="DG389" s="40"/>
      <c r="DH389" s="40"/>
      <c r="DI389" s="40"/>
      <c r="DJ389" s="40"/>
      <c r="DK389" s="40"/>
      <c r="DL389" s="40"/>
      <c r="DM389" s="40"/>
      <c r="DN389" s="40"/>
      <c r="DO389" s="40"/>
      <c r="DP389" s="40"/>
      <c r="DQ389" s="40"/>
      <c r="DR389" s="40"/>
      <c r="DS389" s="40"/>
      <c r="DT389" s="40"/>
      <c r="DU389" s="40"/>
      <c r="DV389" s="40"/>
      <c r="DW389" s="40"/>
      <c r="DX389" s="40"/>
      <c r="DY389" s="40"/>
      <c r="DZ389" s="40"/>
      <c r="EA389" s="40"/>
      <c r="EB389" s="40"/>
      <c r="EC389" s="40"/>
      <c r="ED389" s="40"/>
      <c r="EE389" s="40"/>
      <c r="EF389" s="40"/>
      <c r="EG389" s="40"/>
      <c r="EH389" s="40"/>
      <c r="EI389" s="40"/>
    </row>
    <row r="390" spans="1:139" s="203" customFormat="1" ht="25.5" x14ac:dyDescent="0.25">
      <c r="A390" s="194"/>
      <c r="B390" s="260"/>
      <c r="C390" s="260"/>
      <c r="D390" s="261"/>
      <c r="E390" s="260"/>
      <c r="F390" s="260"/>
      <c r="G390" s="265"/>
      <c r="H390" s="265"/>
      <c r="I390" s="260"/>
      <c r="J390" s="263"/>
      <c r="K390" s="263"/>
      <c r="L390" s="260"/>
      <c r="M390" s="260"/>
      <c r="N390" s="260"/>
      <c r="O390" s="260"/>
      <c r="P390" s="260"/>
      <c r="Q390" s="260"/>
      <c r="R390" s="260"/>
      <c r="S390" s="260"/>
      <c r="T390" s="260"/>
      <c r="U390" s="260"/>
      <c r="V390" s="260"/>
      <c r="W390" s="260"/>
      <c r="X390" s="264"/>
      <c r="Y390" s="260"/>
      <c r="Z390" s="260"/>
      <c r="AA390" s="260"/>
      <c r="AB390" s="263"/>
      <c r="AC390" s="266"/>
      <c r="AD390" s="269"/>
      <c r="AE390" s="269"/>
      <c r="AF390" s="260"/>
      <c r="AG390" s="260"/>
      <c r="AH390" s="260"/>
      <c r="AI390" s="264"/>
      <c r="AJ390" s="264"/>
      <c r="AK390" s="264"/>
      <c r="AL390" s="33" t="s">
        <v>1244</v>
      </c>
      <c r="AM390" s="33" t="s">
        <v>1249</v>
      </c>
      <c r="AN390" s="5">
        <v>45637</v>
      </c>
      <c r="AO390" s="34">
        <v>13924</v>
      </c>
      <c r="AP390" s="33" t="s">
        <v>1181</v>
      </c>
      <c r="AQ390" s="5"/>
      <c r="AR390" s="5"/>
      <c r="AS390" s="33"/>
      <c r="AT390" s="33"/>
      <c r="AU390" s="29"/>
      <c r="AV390" s="33"/>
      <c r="AW390" s="8"/>
      <c r="AX390" s="8"/>
      <c r="AY390" s="33"/>
      <c r="AZ390" s="33"/>
      <c r="BA390" s="8"/>
      <c r="BB390" s="8"/>
      <c r="BC390" s="5"/>
      <c r="BD390" s="33"/>
      <c r="BE390" s="8"/>
      <c r="BF390" s="8"/>
      <c r="BG390" s="33"/>
      <c r="BH390" s="8"/>
      <c r="BI390" s="197">
        <f t="shared" si="60"/>
        <v>5000000</v>
      </c>
      <c r="BJ390" s="204"/>
      <c r="BK390" s="204"/>
      <c r="BL390" s="179">
        <f t="shared" si="54"/>
        <v>0</v>
      </c>
      <c r="BM390" s="3"/>
      <c r="BN390" s="3"/>
      <c r="BO390" s="18">
        <v>45638</v>
      </c>
      <c r="BP390" s="18">
        <v>45667</v>
      </c>
      <c r="BQ390" s="3"/>
      <c r="BR390" s="3"/>
      <c r="BS390" s="27"/>
      <c r="BT390" s="3"/>
      <c r="BU390" s="205"/>
      <c r="BV390" s="205"/>
      <c r="BW390" s="18"/>
      <c r="BX390" s="18"/>
      <c r="BY390" s="3"/>
      <c r="BZ390" s="194"/>
      <c r="CA390" s="198"/>
      <c r="CB390" s="194"/>
      <c r="CC390" s="194"/>
      <c r="CD390" s="194"/>
      <c r="CE390" s="194"/>
      <c r="CF390" s="40"/>
      <c r="CG390" s="40"/>
      <c r="CH390" s="40"/>
      <c r="CI390" s="40"/>
      <c r="CJ390" s="40"/>
      <c r="CK390" s="40"/>
      <c r="CL390" s="40"/>
      <c r="CM390" s="40"/>
      <c r="CN390" s="40"/>
      <c r="CO390" s="40"/>
      <c r="CP390" s="40"/>
      <c r="CQ390" s="40"/>
      <c r="CR390" s="40"/>
      <c r="CS390" s="40"/>
      <c r="CT390" s="40"/>
      <c r="CU390" s="40"/>
      <c r="CV390" s="40"/>
      <c r="CW390" s="40"/>
      <c r="CX390" s="40"/>
      <c r="CY390" s="40"/>
      <c r="CZ390" s="40"/>
      <c r="DA390" s="40"/>
      <c r="DB390" s="40"/>
      <c r="DC390" s="40"/>
      <c r="DD390" s="40"/>
      <c r="DE390" s="40"/>
      <c r="DF390" s="40"/>
      <c r="DG390" s="40"/>
      <c r="DH390" s="40"/>
      <c r="DI390" s="40"/>
      <c r="DJ390" s="40"/>
      <c r="DK390" s="40"/>
      <c r="DL390" s="40"/>
      <c r="DM390" s="40"/>
      <c r="DN390" s="40"/>
      <c r="DO390" s="40"/>
      <c r="DP390" s="40"/>
      <c r="DQ390" s="40"/>
      <c r="DR390" s="40"/>
      <c r="DS390" s="40"/>
      <c r="DT390" s="40"/>
      <c r="DU390" s="40"/>
      <c r="DV390" s="40"/>
      <c r="DW390" s="40"/>
      <c r="DX390" s="40"/>
      <c r="DY390" s="40"/>
      <c r="DZ390" s="40"/>
      <c r="EA390" s="40"/>
      <c r="EB390" s="40"/>
      <c r="EC390" s="40"/>
      <c r="ED390" s="40"/>
      <c r="EE390" s="40"/>
      <c r="EF390" s="40"/>
      <c r="EG390" s="40"/>
      <c r="EH390" s="40"/>
      <c r="EI390" s="40"/>
    </row>
    <row r="391" spans="1:139" s="203" customFormat="1" ht="25.5" x14ac:dyDescent="0.25">
      <c r="A391" s="194"/>
      <c r="B391" s="260"/>
      <c r="C391" s="260"/>
      <c r="D391" s="261"/>
      <c r="E391" s="260"/>
      <c r="F391" s="260"/>
      <c r="G391" s="265"/>
      <c r="H391" s="265"/>
      <c r="I391" s="260"/>
      <c r="J391" s="263"/>
      <c r="K391" s="263"/>
      <c r="L391" s="260"/>
      <c r="M391" s="260"/>
      <c r="N391" s="260"/>
      <c r="O391" s="260"/>
      <c r="P391" s="260"/>
      <c r="Q391" s="260"/>
      <c r="R391" s="260"/>
      <c r="S391" s="260"/>
      <c r="T391" s="260"/>
      <c r="U391" s="260"/>
      <c r="V391" s="260"/>
      <c r="W391" s="260"/>
      <c r="X391" s="264"/>
      <c r="Y391" s="260"/>
      <c r="Z391" s="260"/>
      <c r="AA391" s="260"/>
      <c r="AB391" s="263"/>
      <c r="AC391" s="266"/>
      <c r="AD391" s="269"/>
      <c r="AE391" s="269"/>
      <c r="AF391" s="260"/>
      <c r="AG391" s="260"/>
      <c r="AH391" s="260"/>
      <c r="AI391" s="264"/>
      <c r="AJ391" s="264"/>
      <c r="AK391" s="264"/>
      <c r="AL391" s="33" t="s">
        <v>1241</v>
      </c>
      <c r="AM391" s="33" t="s">
        <v>1250</v>
      </c>
      <c r="AN391" s="5">
        <v>45665</v>
      </c>
      <c r="AO391" s="34">
        <v>13940</v>
      </c>
      <c r="AP391" s="33" t="s">
        <v>1181</v>
      </c>
      <c r="AQ391" s="5"/>
      <c r="AR391" s="5"/>
      <c r="AS391" s="33"/>
      <c r="AT391" s="33"/>
      <c r="AU391" s="29"/>
      <c r="AV391" s="33"/>
      <c r="AW391" s="8"/>
      <c r="AX391" s="8"/>
      <c r="AY391" s="33"/>
      <c r="AZ391" s="33"/>
      <c r="BA391" s="8"/>
      <c r="BB391" s="8"/>
      <c r="BC391" s="5"/>
      <c r="BD391" s="33"/>
      <c r="BE391" s="8"/>
      <c r="BF391" s="8"/>
      <c r="BG391" s="33"/>
      <c r="BH391" s="8"/>
      <c r="BI391" s="197">
        <f t="shared" si="60"/>
        <v>5000000</v>
      </c>
      <c r="BJ391" s="204"/>
      <c r="BK391" s="204"/>
      <c r="BL391" s="179">
        <f t="shared" si="54"/>
        <v>0</v>
      </c>
      <c r="BM391" s="3"/>
      <c r="BN391" s="3"/>
      <c r="BO391" s="18">
        <v>45668</v>
      </c>
      <c r="BP391" s="18">
        <v>45697</v>
      </c>
      <c r="BQ391" s="3"/>
      <c r="BR391" s="3"/>
      <c r="BS391" s="27"/>
      <c r="BT391" s="3"/>
      <c r="BU391" s="205"/>
      <c r="BV391" s="205"/>
      <c r="BW391" s="18"/>
      <c r="BX391" s="18"/>
      <c r="BY391" s="3"/>
      <c r="BZ391" s="194"/>
      <c r="CA391" s="198"/>
      <c r="CB391" s="194"/>
      <c r="CC391" s="194"/>
      <c r="CD391" s="194"/>
      <c r="CE391" s="194"/>
      <c r="CF391" s="40"/>
      <c r="CG391" s="40"/>
      <c r="CH391" s="40"/>
      <c r="CI391" s="40"/>
      <c r="CJ391" s="40"/>
      <c r="CK391" s="40"/>
      <c r="CL391" s="40"/>
      <c r="CM391" s="40"/>
      <c r="CN391" s="40"/>
      <c r="CO391" s="40"/>
      <c r="CP391" s="40"/>
      <c r="CQ391" s="40"/>
      <c r="CR391" s="40"/>
      <c r="CS391" s="40"/>
      <c r="CT391" s="40"/>
      <c r="CU391" s="40"/>
      <c r="CV391" s="40"/>
      <c r="CW391" s="40"/>
      <c r="CX391" s="40"/>
      <c r="CY391" s="40"/>
      <c r="CZ391" s="40"/>
      <c r="DA391" s="40"/>
      <c r="DB391" s="40"/>
      <c r="DC391" s="40"/>
      <c r="DD391" s="40"/>
      <c r="DE391" s="40"/>
      <c r="DF391" s="40"/>
      <c r="DG391" s="40"/>
      <c r="DH391" s="40"/>
      <c r="DI391" s="40"/>
      <c r="DJ391" s="40"/>
      <c r="DK391" s="40"/>
      <c r="DL391" s="40"/>
      <c r="DM391" s="40"/>
      <c r="DN391" s="40"/>
      <c r="DO391" s="40"/>
      <c r="DP391" s="40"/>
      <c r="DQ391" s="40"/>
      <c r="DR391" s="40"/>
      <c r="DS391" s="40"/>
      <c r="DT391" s="40"/>
      <c r="DU391" s="40"/>
      <c r="DV391" s="40"/>
      <c r="DW391" s="40"/>
      <c r="DX391" s="40"/>
      <c r="DY391" s="40"/>
      <c r="DZ391" s="40"/>
      <c r="EA391" s="40"/>
      <c r="EB391" s="40"/>
      <c r="EC391" s="40"/>
      <c r="ED391" s="40"/>
      <c r="EE391" s="40"/>
      <c r="EF391" s="40"/>
      <c r="EG391" s="40"/>
      <c r="EH391" s="40"/>
      <c r="EI391" s="40"/>
    </row>
    <row r="392" spans="1:139" s="203" customFormat="1" ht="38.25" x14ac:dyDescent="0.25">
      <c r="A392" s="3"/>
      <c r="B392" s="33" t="s">
        <v>1411</v>
      </c>
      <c r="C392" s="33" t="s">
        <v>1412</v>
      </c>
      <c r="D392" s="4" t="s">
        <v>863</v>
      </c>
      <c r="E392" s="33" t="s">
        <v>1414</v>
      </c>
      <c r="F392" s="33" t="s">
        <v>1413</v>
      </c>
      <c r="G392" s="34">
        <v>13895</v>
      </c>
      <c r="H392" s="34">
        <v>13918</v>
      </c>
      <c r="I392" s="33" t="s">
        <v>1415</v>
      </c>
      <c r="J392" s="5">
        <v>45631</v>
      </c>
      <c r="K392" s="5">
        <v>45996</v>
      </c>
      <c r="L392" s="34">
        <v>13919</v>
      </c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8"/>
      <c r="Y392" s="33" t="s">
        <v>1416</v>
      </c>
      <c r="Z392" s="33" t="s">
        <v>1417</v>
      </c>
      <c r="AA392" s="33" t="s">
        <v>881</v>
      </c>
      <c r="AB392" s="5">
        <v>45631</v>
      </c>
      <c r="AC392" s="34">
        <v>13919</v>
      </c>
      <c r="AD392" s="276">
        <v>45631</v>
      </c>
      <c r="AE392" s="276">
        <v>45996</v>
      </c>
      <c r="AF392" s="33" t="s">
        <v>1418</v>
      </c>
      <c r="AG392" s="33" t="s">
        <v>611</v>
      </c>
      <c r="AH392" s="33"/>
      <c r="AI392" s="8"/>
      <c r="AJ392" s="8"/>
      <c r="AK392" s="8">
        <v>1222227.76</v>
      </c>
      <c r="AL392" s="33"/>
      <c r="AM392" s="33"/>
      <c r="AN392" s="5"/>
      <c r="AO392" s="33"/>
      <c r="AP392" s="33"/>
      <c r="AQ392" s="5"/>
      <c r="AR392" s="5"/>
      <c r="AS392" s="33"/>
      <c r="AT392" s="33"/>
      <c r="AU392" s="29"/>
      <c r="AV392" s="33"/>
      <c r="AW392" s="8"/>
      <c r="AX392" s="8"/>
      <c r="AY392" s="33"/>
      <c r="AZ392" s="33"/>
      <c r="BA392" s="8"/>
      <c r="BB392" s="8"/>
      <c r="BC392" s="5"/>
      <c r="BD392" s="33"/>
      <c r="BE392" s="8"/>
      <c r="BF392" s="8"/>
      <c r="BG392" s="33"/>
      <c r="BH392" s="8"/>
      <c r="BI392" s="197">
        <f>AK392+AW392-AX392</f>
        <v>1222227.76</v>
      </c>
      <c r="BJ392" s="8"/>
      <c r="BK392" s="8">
        <v>1190167.17</v>
      </c>
      <c r="BL392" s="179">
        <f t="shared" si="54"/>
        <v>1190167.17</v>
      </c>
      <c r="BM392" s="3"/>
      <c r="BN392" s="3"/>
      <c r="BO392" s="18">
        <v>45631</v>
      </c>
      <c r="BP392" s="18">
        <v>45646</v>
      </c>
      <c r="BQ392" s="3"/>
      <c r="BR392" s="3"/>
      <c r="BS392" s="18">
        <v>45631</v>
      </c>
      <c r="BT392" s="3"/>
      <c r="BU392" s="205"/>
      <c r="BV392" s="205"/>
      <c r="BW392" s="18"/>
      <c r="BX392" s="18"/>
      <c r="BY392" s="3"/>
      <c r="BZ392" s="3" t="s">
        <v>1419</v>
      </c>
      <c r="CA392" s="196" t="s">
        <v>1420</v>
      </c>
      <c r="CB392" s="3" t="s">
        <v>1234</v>
      </c>
      <c r="CC392" s="3" t="s">
        <v>1229</v>
      </c>
      <c r="CD392" s="3" t="s">
        <v>1421</v>
      </c>
      <c r="CE392" s="3" t="s">
        <v>1422</v>
      </c>
      <c r="CF392" s="40"/>
      <c r="CG392" s="40"/>
      <c r="CH392" s="40"/>
      <c r="CI392" s="40"/>
      <c r="CJ392" s="40"/>
      <c r="CK392" s="40"/>
      <c r="CL392" s="40"/>
      <c r="CM392" s="40"/>
      <c r="CN392" s="40"/>
      <c r="CO392" s="40"/>
      <c r="CP392" s="40"/>
      <c r="CQ392" s="40"/>
      <c r="CR392" s="40"/>
      <c r="CS392" s="40"/>
      <c r="CT392" s="40"/>
      <c r="CU392" s="40"/>
      <c r="CV392" s="40"/>
      <c r="CW392" s="40"/>
      <c r="CX392" s="40"/>
      <c r="CY392" s="40"/>
      <c r="CZ392" s="40"/>
      <c r="DA392" s="40"/>
      <c r="DB392" s="40"/>
      <c r="DC392" s="40"/>
      <c r="DD392" s="40"/>
      <c r="DE392" s="40"/>
      <c r="DF392" s="40"/>
      <c r="DG392" s="40"/>
      <c r="DH392" s="40"/>
      <c r="DI392" s="40"/>
      <c r="DJ392" s="40"/>
      <c r="DK392" s="40"/>
      <c r="DL392" s="40"/>
      <c r="DM392" s="40"/>
      <c r="DN392" s="40"/>
      <c r="DO392" s="40"/>
      <c r="DP392" s="40"/>
      <c r="DQ392" s="40"/>
      <c r="DR392" s="40"/>
      <c r="DS392" s="40"/>
      <c r="DT392" s="40"/>
      <c r="DU392" s="40"/>
      <c r="DV392" s="40"/>
      <c r="DW392" s="40"/>
      <c r="DX392" s="40"/>
      <c r="DY392" s="40"/>
      <c r="DZ392" s="40"/>
      <c r="EA392" s="40"/>
      <c r="EB392" s="40"/>
      <c r="EC392" s="40"/>
      <c r="ED392" s="40"/>
      <c r="EE392" s="40"/>
      <c r="EF392" s="40"/>
      <c r="EG392" s="40"/>
      <c r="EH392" s="40"/>
      <c r="EI392" s="40"/>
    </row>
    <row r="393" spans="1:139" s="203" customFormat="1" ht="38.25" x14ac:dyDescent="0.25">
      <c r="A393" s="3"/>
      <c r="B393" s="33" t="s">
        <v>1411</v>
      </c>
      <c r="C393" s="33" t="s">
        <v>1412</v>
      </c>
      <c r="D393" s="4" t="s">
        <v>863</v>
      </c>
      <c r="E393" s="33" t="s">
        <v>1414</v>
      </c>
      <c r="F393" s="33" t="s">
        <v>1413</v>
      </c>
      <c r="G393" s="34">
        <v>13895</v>
      </c>
      <c r="H393" s="34">
        <v>13918</v>
      </c>
      <c r="I393" s="33" t="s">
        <v>1415</v>
      </c>
      <c r="J393" s="5">
        <v>45631</v>
      </c>
      <c r="K393" s="5">
        <v>45996</v>
      </c>
      <c r="L393" s="34">
        <v>13919</v>
      </c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8"/>
      <c r="Y393" s="33" t="s">
        <v>1423</v>
      </c>
      <c r="Z393" s="33" t="s">
        <v>1424</v>
      </c>
      <c r="AA393" s="33" t="s">
        <v>1425</v>
      </c>
      <c r="AB393" s="5">
        <v>45631</v>
      </c>
      <c r="AC393" s="34">
        <v>13919</v>
      </c>
      <c r="AD393" s="276">
        <v>45631</v>
      </c>
      <c r="AE393" s="276">
        <v>45996</v>
      </c>
      <c r="AF393" s="33" t="s">
        <v>1418</v>
      </c>
      <c r="AG393" s="33" t="s">
        <v>611</v>
      </c>
      <c r="AH393" s="33"/>
      <c r="AI393" s="8"/>
      <c r="AJ393" s="8"/>
      <c r="AK393" s="8">
        <v>1346768</v>
      </c>
      <c r="AL393" s="33"/>
      <c r="AM393" s="33"/>
      <c r="AN393" s="5"/>
      <c r="AO393" s="33"/>
      <c r="AP393" s="33"/>
      <c r="AQ393" s="5"/>
      <c r="AR393" s="5"/>
      <c r="AS393" s="33"/>
      <c r="AT393" s="33"/>
      <c r="AU393" s="29"/>
      <c r="AV393" s="33"/>
      <c r="AW393" s="8"/>
      <c r="AX393" s="8"/>
      <c r="AY393" s="33"/>
      <c r="AZ393" s="33"/>
      <c r="BA393" s="8"/>
      <c r="BB393" s="8"/>
      <c r="BC393" s="5"/>
      <c r="BD393" s="33"/>
      <c r="BE393" s="8"/>
      <c r="BF393" s="8"/>
      <c r="BG393" s="33"/>
      <c r="BH393" s="8"/>
      <c r="BI393" s="197">
        <f t="shared" ref="BI393:BI394" si="61">AK393+AW393-AX393</f>
        <v>1346768</v>
      </c>
      <c r="BJ393" s="8"/>
      <c r="BK393" s="8">
        <v>1220342.06</v>
      </c>
      <c r="BL393" s="179">
        <f t="shared" si="54"/>
        <v>1220342.06</v>
      </c>
      <c r="BM393" s="3"/>
      <c r="BN393" s="3"/>
      <c r="BO393" s="18">
        <v>45631</v>
      </c>
      <c r="BP393" s="18">
        <v>45646</v>
      </c>
      <c r="BQ393" s="3"/>
      <c r="BR393" s="3"/>
      <c r="BS393" s="18">
        <v>45631</v>
      </c>
      <c r="BT393" s="3"/>
      <c r="BU393" s="205"/>
      <c r="BV393" s="205"/>
      <c r="BW393" s="18"/>
      <c r="BX393" s="18"/>
      <c r="BY393" s="3"/>
      <c r="BZ393" s="3" t="s">
        <v>1426</v>
      </c>
      <c r="CA393" s="196" t="s">
        <v>1420</v>
      </c>
      <c r="CB393" s="3" t="s">
        <v>1238</v>
      </c>
      <c r="CC393" s="3" t="s">
        <v>1239</v>
      </c>
      <c r="CD393" s="3" t="s">
        <v>1421</v>
      </c>
      <c r="CE393" s="3" t="s">
        <v>1422</v>
      </c>
      <c r="CF393" s="40"/>
      <c r="CG393" s="40"/>
      <c r="CH393" s="40"/>
      <c r="CI393" s="40"/>
      <c r="CJ393" s="40"/>
      <c r="CK393" s="40"/>
      <c r="CL393" s="40"/>
      <c r="CM393" s="40"/>
      <c r="CN393" s="40"/>
      <c r="CO393" s="40"/>
      <c r="CP393" s="40"/>
      <c r="CQ393" s="40"/>
      <c r="CR393" s="40"/>
      <c r="CS393" s="40"/>
      <c r="CT393" s="40"/>
      <c r="CU393" s="40"/>
      <c r="CV393" s="40"/>
      <c r="CW393" s="40"/>
      <c r="CX393" s="40"/>
      <c r="CY393" s="40"/>
      <c r="CZ393" s="40"/>
      <c r="DA393" s="40"/>
      <c r="DB393" s="40"/>
      <c r="DC393" s="40"/>
      <c r="DD393" s="40"/>
      <c r="DE393" s="40"/>
      <c r="DF393" s="40"/>
      <c r="DG393" s="40"/>
      <c r="DH393" s="40"/>
      <c r="DI393" s="40"/>
      <c r="DJ393" s="40"/>
      <c r="DK393" s="40"/>
      <c r="DL393" s="40"/>
      <c r="DM393" s="40"/>
      <c r="DN393" s="40"/>
      <c r="DO393" s="40"/>
      <c r="DP393" s="40"/>
      <c r="DQ393" s="40"/>
      <c r="DR393" s="40"/>
      <c r="DS393" s="40"/>
      <c r="DT393" s="40"/>
      <c r="DU393" s="40"/>
      <c r="DV393" s="40"/>
      <c r="DW393" s="40"/>
      <c r="DX393" s="40"/>
      <c r="DY393" s="40"/>
      <c r="DZ393" s="40"/>
      <c r="EA393" s="40"/>
      <c r="EB393" s="40"/>
      <c r="EC393" s="40"/>
      <c r="ED393" s="40"/>
      <c r="EE393" s="40"/>
      <c r="EF393" s="40"/>
      <c r="EG393" s="40"/>
      <c r="EH393" s="40"/>
      <c r="EI393" s="40"/>
    </row>
    <row r="394" spans="1:139" s="203" customFormat="1" ht="38.25" x14ac:dyDescent="0.25">
      <c r="A394" s="3"/>
      <c r="B394" s="33" t="s">
        <v>1411</v>
      </c>
      <c r="C394" s="33" t="s">
        <v>1412</v>
      </c>
      <c r="D394" s="4" t="s">
        <v>863</v>
      </c>
      <c r="E394" s="33" t="s">
        <v>1414</v>
      </c>
      <c r="F394" s="33" t="s">
        <v>1413</v>
      </c>
      <c r="G394" s="34">
        <v>13895</v>
      </c>
      <c r="H394" s="34">
        <v>13918</v>
      </c>
      <c r="I394" s="33" t="s">
        <v>1415</v>
      </c>
      <c r="J394" s="5">
        <v>45631</v>
      </c>
      <c r="K394" s="5">
        <v>45996</v>
      </c>
      <c r="L394" s="34">
        <v>13919</v>
      </c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8"/>
      <c r="Y394" s="33" t="s">
        <v>1427</v>
      </c>
      <c r="Z394" s="33" t="s">
        <v>1428</v>
      </c>
      <c r="AA394" s="33" t="s">
        <v>1429</v>
      </c>
      <c r="AB394" s="5">
        <v>45631</v>
      </c>
      <c r="AC394" s="34">
        <v>13919</v>
      </c>
      <c r="AD394" s="276">
        <v>45631</v>
      </c>
      <c r="AE394" s="276">
        <v>45996</v>
      </c>
      <c r="AF394" s="33" t="s">
        <v>1418</v>
      </c>
      <c r="AG394" s="33" t="s">
        <v>611</v>
      </c>
      <c r="AH394" s="33"/>
      <c r="AI394" s="8"/>
      <c r="AJ394" s="8"/>
      <c r="AK394" s="8">
        <v>1369649</v>
      </c>
      <c r="AL394" s="33"/>
      <c r="AM394" s="33"/>
      <c r="AN394" s="5"/>
      <c r="AO394" s="33"/>
      <c r="AP394" s="33"/>
      <c r="AQ394" s="5"/>
      <c r="AR394" s="5"/>
      <c r="AS394" s="33"/>
      <c r="AT394" s="33"/>
      <c r="AU394" s="29"/>
      <c r="AV394" s="33"/>
      <c r="AW394" s="8"/>
      <c r="AX394" s="8"/>
      <c r="AY394" s="33"/>
      <c r="AZ394" s="33"/>
      <c r="BA394" s="8"/>
      <c r="BB394" s="8"/>
      <c r="BC394" s="5"/>
      <c r="BD394" s="33"/>
      <c r="BE394" s="8"/>
      <c r="BF394" s="8"/>
      <c r="BG394" s="33"/>
      <c r="BH394" s="8"/>
      <c r="BI394" s="197">
        <f t="shared" si="61"/>
        <v>1369649</v>
      </c>
      <c r="BJ394" s="8"/>
      <c r="BK394" s="8">
        <v>1076365.2</v>
      </c>
      <c r="BL394" s="179">
        <f t="shared" si="54"/>
        <v>1076365.2</v>
      </c>
      <c r="BM394" s="3"/>
      <c r="BN394" s="3"/>
      <c r="BO394" s="18">
        <v>45631</v>
      </c>
      <c r="BP394" s="18">
        <v>45646</v>
      </c>
      <c r="BQ394" s="3"/>
      <c r="BR394" s="3"/>
      <c r="BS394" s="18">
        <v>45631</v>
      </c>
      <c r="BT394" s="3"/>
      <c r="BU394" s="205"/>
      <c r="BV394" s="205"/>
      <c r="BW394" s="18"/>
      <c r="BX394" s="18"/>
      <c r="BY394" s="3"/>
      <c r="BZ394" s="3" t="s">
        <v>1430</v>
      </c>
      <c r="CA394" s="196" t="s">
        <v>1431</v>
      </c>
      <c r="CB394" s="3" t="s">
        <v>1251</v>
      </c>
      <c r="CC394" s="3">
        <v>714497</v>
      </c>
      <c r="CD394" s="3" t="s">
        <v>1421</v>
      </c>
      <c r="CE394" s="3" t="s">
        <v>1422</v>
      </c>
      <c r="CF394" s="40"/>
      <c r="CG394" s="40"/>
      <c r="CH394" s="40"/>
      <c r="CI394" s="40"/>
      <c r="CJ394" s="40"/>
      <c r="CK394" s="40"/>
      <c r="CL394" s="40"/>
      <c r="CM394" s="40"/>
      <c r="CN394" s="40"/>
      <c r="CO394" s="40"/>
      <c r="CP394" s="40"/>
      <c r="CQ394" s="40"/>
      <c r="CR394" s="40"/>
      <c r="CS394" s="40"/>
      <c r="CT394" s="40"/>
      <c r="CU394" s="40"/>
      <c r="CV394" s="40"/>
      <c r="CW394" s="40"/>
      <c r="CX394" s="40"/>
      <c r="CY394" s="40"/>
      <c r="CZ394" s="40"/>
      <c r="DA394" s="40"/>
      <c r="DB394" s="40"/>
      <c r="DC394" s="40"/>
      <c r="DD394" s="40"/>
      <c r="DE394" s="40"/>
      <c r="DF394" s="40"/>
      <c r="DG394" s="40"/>
      <c r="DH394" s="40"/>
      <c r="DI394" s="40"/>
      <c r="DJ394" s="40"/>
      <c r="DK394" s="40"/>
      <c r="DL394" s="40"/>
      <c r="DM394" s="40"/>
      <c r="DN394" s="40"/>
      <c r="DO394" s="40"/>
      <c r="DP394" s="40"/>
      <c r="DQ394" s="40"/>
      <c r="DR394" s="40"/>
      <c r="DS394" s="40"/>
      <c r="DT394" s="40"/>
      <c r="DU394" s="40"/>
      <c r="DV394" s="40"/>
      <c r="DW394" s="40"/>
      <c r="DX394" s="40"/>
      <c r="DY394" s="40"/>
      <c r="DZ394" s="40"/>
      <c r="EA394" s="40"/>
      <c r="EB394" s="40"/>
      <c r="EC394" s="40"/>
      <c r="ED394" s="40"/>
      <c r="EE394" s="40"/>
      <c r="EF394" s="40"/>
      <c r="EG394" s="40"/>
      <c r="EH394" s="40"/>
      <c r="EI394" s="40"/>
    </row>
    <row r="395" spans="1:139" x14ac:dyDescent="0.25">
      <c r="A395" s="260">
        <v>79</v>
      </c>
      <c r="B395" s="260" t="s">
        <v>896</v>
      </c>
      <c r="C395" s="260" t="s">
        <v>897</v>
      </c>
      <c r="D395" s="260" t="s">
        <v>898</v>
      </c>
      <c r="E395" s="260" t="s">
        <v>204</v>
      </c>
      <c r="F395" s="260" t="s">
        <v>899</v>
      </c>
      <c r="G395" s="260" t="s">
        <v>900</v>
      </c>
      <c r="H395" s="260"/>
      <c r="I395" s="260"/>
      <c r="J395" s="260"/>
      <c r="K395" s="260"/>
      <c r="L395" s="260"/>
      <c r="M395" s="260"/>
      <c r="N395" s="260"/>
      <c r="O395" s="260"/>
      <c r="P395" s="260"/>
      <c r="Q395" s="260"/>
      <c r="R395" s="260"/>
      <c r="S395" s="260"/>
      <c r="T395" s="260"/>
      <c r="U395" s="260"/>
      <c r="V395" s="260"/>
      <c r="W395" s="260"/>
      <c r="X395" s="264"/>
      <c r="Y395" s="260" t="s">
        <v>901</v>
      </c>
      <c r="Z395" s="260" t="s">
        <v>902</v>
      </c>
      <c r="AA395" s="260" t="s">
        <v>903</v>
      </c>
      <c r="AB395" s="263">
        <v>43411</v>
      </c>
      <c r="AC395" s="260" t="s">
        <v>904</v>
      </c>
      <c r="AD395" s="277">
        <v>43411</v>
      </c>
      <c r="AE395" s="277">
        <v>43805</v>
      </c>
      <c r="AF395" s="260" t="s">
        <v>508</v>
      </c>
      <c r="AG395" s="260" t="s">
        <v>210</v>
      </c>
      <c r="AH395" s="265" t="s">
        <v>905</v>
      </c>
      <c r="AI395" s="264">
        <v>579216.55000000005</v>
      </c>
      <c r="AJ395" s="264">
        <v>69298.23</v>
      </c>
      <c r="AK395" s="264">
        <f>AI395+AJ395</f>
        <v>648514.78</v>
      </c>
      <c r="AL395" s="33"/>
      <c r="AM395" s="33"/>
      <c r="AN395" s="5"/>
      <c r="AO395" s="33"/>
      <c r="AP395" s="33"/>
      <c r="AQ395" s="5"/>
      <c r="AR395" s="5"/>
      <c r="AS395" s="33"/>
      <c r="AT395" s="33"/>
      <c r="AU395" s="29"/>
      <c r="AV395" s="33"/>
      <c r="AW395" s="8"/>
      <c r="AX395" s="8"/>
      <c r="AY395" s="33"/>
      <c r="AZ395" s="33"/>
      <c r="BA395" s="8"/>
      <c r="BB395" s="8"/>
      <c r="BC395" s="5"/>
      <c r="BD395" s="33"/>
      <c r="BE395" s="8"/>
      <c r="BF395" s="8"/>
      <c r="BG395" s="33"/>
      <c r="BH395" s="8"/>
      <c r="BI395" s="178">
        <v>0</v>
      </c>
      <c r="BJ395" s="204">
        <v>186236.27</v>
      </c>
      <c r="BK395" s="204">
        <v>477396.62</v>
      </c>
      <c r="BL395" s="179">
        <f t="shared" si="54"/>
        <v>663632.89</v>
      </c>
      <c r="BM395" s="3"/>
      <c r="BN395" s="3"/>
      <c r="BO395" s="18">
        <v>44020</v>
      </c>
      <c r="BP395" s="18">
        <v>44414</v>
      </c>
      <c r="BQ395" s="18"/>
      <c r="BR395" s="18"/>
      <c r="BS395" s="18">
        <v>44020</v>
      </c>
      <c r="BT395" s="3"/>
      <c r="BU395" s="205"/>
      <c r="BV395" s="205"/>
      <c r="BW395" s="18"/>
      <c r="BX395" s="18"/>
      <c r="BY395" s="3"/>
      <c r="BZ395" s="185"/>
      <c r="CA395" s="185"/>
      <c r="CB395" s="185"/>
      <c r="CC395" s="185"/>
      <c r="CD395" s="185"/>
      <c r="CE395" s="185"/>
    </row>
    <row r="396" spans="1:139" ht="25.5" x14ac:dyDescent="0.25">
      <c r="A396" s="260"/>
      <c r="B396" s="260"/>
      <c r="C396" s="260"/>
      <c r="D396" s="260"/>
      <c r="E396" s="260"/>
      <c r="F396" s="260"/>
      <c r="G396" s="260"/>
      <c r="H396" s="260"/>
      <c r="I396" s="260"/>
      <c r="J396" s="260"/>
      <c r="K396" s="260"/>
      <c r="L396" s="260"/>
      <c r="M396" s="260"/>
      <c r="N396" s="260"/>
      <c r="O396" s="260"/>
      <c r="P396" s="260"/>
      <c r="Q396" s="260"/>
      <c r="R396" s="260"/>
      <c r="S396" s="260"/>
      <c r="T396" s="260"/>
      <c r="U396" s="260"/>
      <c r="V396" s="260"/>
      <c r="W396" s="260"/>
      <c r="X396" s="264"/>
      <c r="Y396" s="260"/>
      <c r="Z396" s="260"/>
      <c r="AA396" s="260"/>
      <c r="AB396" s="263"/>
      <c r="AC396" s="260"/>
      <c r="AD396" s="277"/>
      <c r="AE396" s="277"/>
      <c r="AF396" s="260"/>
      <c r="AG396" s="260"/>
      <c r="AH396" s="260"/>
      <c r="AI396" s="264"/>
      <c r="AJ396" s="264"/>
      <c r="AK396" s="264"/>
      <c r="AL396" s="33" t="s">
        <v>258</v>
      </c>
      <c r="AM396" s="33" t="s">
        <v>906</v>
      </c>
      <c r="AN396" s="5">
        <v>43804</v>
      </c>
      <c r="AO396" s="33">
        <v>12751</v>
      </c>
      <c r="AP396" s="33" t="s">
        <v>920</v>
      </c>
      <c r="AQ396" s="5">
        <v>43807</v>
      </c>
      <c r="AR396" s="5">
        <v>44202</v>
      </c>
      <c r="AS396" s="33"/>
      <c r="AT396" s="33"/>
      <c r="AU396" s="29"/>
      <c r="AV396" s="33"/>
      <c r="AW396" s="8"/>
      <c r="AX396" s="8"/>
      <c r="AY396" s="33"/>
      <c r="AZ396" s="33"/>
      <c r="BA396" s="8"/>
      <c r="BB396" s="8"/>
      <c r="BC396" s="5"/>
      <c r="BD396" s="33"/>
      <c r="BE396" s="8"/>
      <c r="BF396" s="8"/>
      <c r="BG396" s="33"/>
      <c r="BH396" s="8"/>
      <c r="BI396" s="178">
        <f t="shared" ref="BI396:BI406" si="62">$AK$395+AW396-AX396</f>
        <v>648514.78</v>
      </c>
      <c r="BJ396" s="204"/>
      <c r="BK396" s="204"/>
      <c r="BL396" s="179">
        <f t="shared" si="54"/>
        <v>0</v>
      </c>
      <c r="BM396" s="3"/>
      <c r="BN396" s="3"/>
      <c r="BO396" s="3"/>
      <c r="BP396" s="3"/>
      <c r="BQ396" s="3"/>
      <c r="BR396" s="3"/>
      <c r="BS396" s="3"/>
      <c r="BT396" s="3"/>
      <c r="BU396" s="205"/>
      <c r="BV396" s="205"/>
      <c r="BW396" s="18"/>
      <c r="BX396" s="18"/>
      <c r="BY396" s="3"/>
      <c r="BZ396" s="185"/>
      <c r="CA396" s="185"/>
      <c r="CB396" s="185"/>
      <c r="CC396" s="185"/>
      <c r="CD396" s="185"/>
      <c r="CE396" s="185"/>
    </row>
    <row r="397" spans="1:139" ht="25.5" x14ac:dyDescent="0.25">
      <c r="A397" s="260"/>
      <c r="B397" s="260"/>
      <c r="C397" s="260"/>
      <c r="D397" s="260"/>
      <c r="E397" s="260"/>
      <c r="F397" s="260"/>
      <c r="G397" s="260"/>
      <c r="H397" s="260"/>
      <c r="I397" s="260"/>
      <c r="J397" s="260"/>
      <c r="K397" s="260"/>
      <c r="L397" s="260"/>
      <c r="M397" s="260"/>
      <c r="N397" s="260"/>
      <c r="O397" s="260"/>
      <c r="P397" s="260"/>
      <c r="Q397" s="260"/>
      <c r="R397" s="260"/>
      <c r="S397" s="260"/>
      <c r="T397" s="260"/>
      <c r="U397" s="260"/>
      <c r="V397" s="260"/>
      <c r="W397" s="260"/>
      <c r="X397" s="264"/>
      <c r="Y397" s="260"/>
      <c r="Z397" s="260"/>
      <c r="AA397" s="260"/>
      <c r="AB397" s="263"/>
      <c r="AC397" s="260"/>
      <c r="AD397" s="277"/>
      <c r="AE397" s="277"/>
      <c r="AF397" s="260"/>
      <c r="AG397" s="260"/>
      <c r="AH397" s="260"/>
      <c r="AI397" s="264"/>
      <c r="AJ397" s="264"/>
      <c r="AK397" s="264"/>
      <c r="AL397" s="33" t="s">
        <v>907</v>
      </c>
      <c r="AM397" s="33" t="s">
        <v>908</v>
      </c>
      <c r="AN397" s="5">
        <v>44154</v>
      </c>
      <c r="AO397" s="33"/>
      <c r="AP397" s="33" t="s">
        <v>921</v>
      </c>
      <c r="AQ397" s="5"/>
      <c r="AR397" s="5"/>
      <c r="AS397" s="33"/>
      <c r="AT397" s="33"/>
      <c r="AU397" s="29"/>
      <c r="AV397" s="33"/>
      <c r="AW397" s="8"/>
      <c r="AX397" s="8"/>
      <c r="AY397" s="33"/>
      <c r="AZ397" s="33"/>
      <c r="BA397" s="8"/>
      <c r="BB397" s="8"/>
      <c r="BC397" s="5"/>
      <c r="BD397" s="33"/>
      <c r="BE397" s="8"/>
      <c r="BF397" s="8"/>
      <c r="BG397" s="33"/>
      <c r="BH397" s="8"/>
      <c r="BI397" s="178">
        <f t="shared" si="62"/>
        <v>648514.78</v>
      </c>
      <c r="BJ397" s="204"/>
      <c r="BK397" s="204"/>
      <c r="BL397" s="179">
        <f t="shared" si="54"/>
        <v>0</v>
      </c>
      <c r="BM397" s="3"/>
      <c r="BN397" s="3"/>
      <c r="BO397" s="3"/>
      <c r="BP397" s="3"/>
      <c r="BQ397" s="3"/>
      <c r="BR397" s="3"/>
      <c r="BS397" s="3"/>
      <c r="BT397" s="3"/>
      <c r="BU397" s="205"/>
      <c r="BV397" s="205"/>
      <c r="BW397" s="18"/>
      <c r="BX397" s="18"/>
      <c r="BY397" s="3"/>
      <c r="BZ397" s="185"/>
      <c r="CA397" s="185"/>
      <c r="CB397" s="185"/>
      <c r="CC397" s="185"/>
      <c r="CD397" s="185"/>
      <c r="CE397" s="185"/>
    </row>
    <row r="398" spans="1:139" ht="25.5" x14ac:dyDescent="0.25">
      <c r="A398" s="260"/>
      <c r="B398" s="260"/>
      <c r="C398" s="260"/>
      <c r="D398" s="260"/>
      <c r="E398" s="260"/>
      <c r="F398" s="260"/>
      <c r="G398" s="260"/>
      <c r="H398" s="260"/>
      <c r="I398" s="260"/>
      <c r="J398" s="260"/>
      <c r="K398" s="260"/>
      <c r="L398" s="260"/>
      <c r="M398" s="260"/>
      <c r="N398" s="260"/>
      <c r="O398" s="260"/>
      <c r="P398" s="260"/>
      <c r="Q398" s="260"/>
      <c r="R398" s="260"/>
      <c r="S398" s="260"/>
      <c r="T398" s="260"/>
      <c r="U398" s="260"/>
      <c r="V398" s="260"/>
      <c r="W398" s="260"/>
      <c r="X398" s="264"/>
      <c r="Y398" s="260"/>
      <c r="Z398" s="260"/>
      <c r="AA398" s="260"/>
      <c r="AB398" s="263"/>
      <c r="AC398" s="260"/>
      <c r="AD398" s="277"/>
      <c r="AE398" s="277"/>
      <c r="AF398" s="260"/>
      <c r="AG398" s="260"/>
      <c r="AH398" s="260"/>
      <c r="AI398" s="264"/>
      <c r="AJ398" s="264"/>
      <c r="AK398" s="264"/>
      <c r="AL398" s="33" t="s">
        <v>258</v>
      </c>
      <c r="AM398" s="33" t="s">
        <v>909</v>
      </c>
      <c r="AN398" s="5">
        <v>44181</v>
      </c>
      <c r="AO398" s="33">
        <v>12947</v>
      </c>
      <c r="AP398" s="33" t="s">
        <v>920</v>
      </c>
      <c r="AQ398" s="5">
        <v>44203</v>
      </c>
      <c r="AR398" s="5">
        <v>44392</v>
      </c>
      <c r="AS398" s="33"/>
      <c r="AT398" s="33"/>
      <c r="AU398" s="29"/>
      <c r="AV398" s="33"/>
      <c r="AW398" s="8"/>
      <c r="AX398" s="8"/>
      <c r="AY398" s="33"/>
      <c r="AZ398" s="33"/>
      <c r="BA398" s="8"/>
      <c r="BB398" s="8"/>
      <c r="BC398" s="5"/>
      <c r="BD398" s="33"/>
      <c r="BE398" s="8"/>
      <c r="BF398" s="8"/>
      <c r="BG398" s="33"/>
      <c r="BH398" s="8"/>
      <c r="BI398" s="178">
        <f t="shared" si="62"/>
        <v>648514.78</v>
      </c>
      <c r="BJ398" s="204"/>
      <c r="BK398" s="204"/>
      <c r="BL398" s="179">
        <f t="shared" si="54"/>
        <v>0</v>
      </c>
      <c r="BM398" s="3"/>
      <c r="BN398" s="3"/>
      <c r="BO398" s="3"/>
      <c r="BP398" s="3"/>
      <c r="BQ398" s="3"/>
      <c r="BR398" s="3"/>
      <c r="BS398" s="3"/>
      <c r="BT398" s="3"/>
      <c r="BU398" s="205"/>
      <c r="BV398" s="205"/>
      <c r="BW398" s="18"/>
      <c r="BX398" s="18"/>
      <c r="BY398" s="3"/>
      <c r="BZ398" s="185"/>
      <c r="CA398" s="185"/>
      <c r="CB398" s="185"/>
      <c r="CC398" s="185"/>
      <c r="CD398" s="185"/>
      <c r="CE398" s="185"/>
    </row>
    <row r="399" spans="1:139" ht="25.5" x14ac:dyDescent="0.25">
      <c r="A399" s="260"/>
      <c r="B399" s="260"/>
      <c r="C399" s="260"/>
      <c r="D399" s="260"/>
      <c r="E399" s="260"/>
      <c r="F399" s="260"/>
      <c r="G399" s="260"/>
      <c r="H399" s="260"/>
      <c r="I399" s="260"/>
      <c r="J399" s="260"/>
      <c r="K399" s="260"/>
      <c r="L399" s="260"/>
      <c r="M399" s="260"/>
      <c r="N399" s="260"/>
      <c r="O399" s="260"/>
      <c r="P399" s="260"/>
      <c r="Q399" s="260"/>
      <c r="R399" s="260"/>
      <c r="S399" s="260"/>
      <c r="T399" s="260"/>
      <c r="U399" s="260"/>
      <c r="V399" s="260"/>
      <c r="W399" s="260"/>
      <c r="X399" s="264"/>
      <c r="Y399" s="260"/>
      <c r="Z399" s="260"/>
      <c r="AA399" s="260"/>
      <c r="AB399" s="263"/>
      <c r="AC399" s="260"/>
      <c r="AD399" s="277"/>
      <c r="AE399" s="277"/>
      <c r="AF399" s="260"/>
      <c r="AG399" s="260"/>
      <c r="AH399" s="260"/>
      <c r="AI399" s="264"/>
      <c r="AJ399" s="264"/>
      <c r="AK399" s="264"/>
      <c r="AL399" s="33" t="s">
        <v>258</v>
      </c>
      <c r="AM399" s="33" t="s">
        <v>910</v>
      </c>
      <c r="AN399" s="5">
        <v>44376</v>
      </c>
      <c r="AO399" s="33">
        <v>13082</v>
      </c>
      <c r="AP399" s="33" t="s">
        <v>920</v>
      </c>
      <c r="AQ399" s="5">
        <v>44393</v>
      </c>
      <c r="AR399" s="5">
        <v>44207</v>
      </c>
      <c r="AS399" s="33"/>
      <c r="AT399" s="33"/>
      <c r="AU399" s="29"/>
      <c r="AV399" s="33"/>
      <c r="AW399" s="8"/>
      <c r="AX399" s="8"/>
      <c r="AY399" s="33"/>
      <c r="AZ399" s="33"/>
      <c r="BA399" s="8"/>
      <c r="BB399" s="8"/>
      <c r="BC399" s="5"/>
      <c r="BD399" s="33"/>
      <c r="BE399" s="8"/>
      <c r="BF399" s="8"/>
      <c r="BG399" s="33"/>
      <c r="BH399" s="8"/>
      <c r="BI399" s="178">
        <f t="shared" si="62"/>
        <v>648514.78</v>
      </c>
      <c r="BJ399" s="204"/>
      <c r="BK399" s="204"/>
      <c r="BL399" s="179">
        <f t="shared" si="54"/>
        <v>0</v>
      </c>
      <c r="BM399" s="3"/>
      <c r="BN399" s="3"/>
      <c r="BO399" s="3"/>
      <c r="BP399" s="3"/>
      <c r="BQ399" s="3"/>
      <c r="BR399" s="3"/>
      <c r="BS399" s="3"/>
      <c r="BT399" s="3"/>
      <c r="BU399" s="205"/>
      <c r="BV399" s="205"/>
      <c r="BW399" s="18"/>
      <c r="BX399" s="18"/>
      <c r="BY399" s="3"/>
      <c r="BZ399" s="185"/>
      <c r="CA399" s="185"/>
      <c r="CB399" s="185"/>
      <c r="CC399" s="185"/>
      <c r="CD399" s="185"/>
      <c r="CE399" s="185"/>
    </row>
    <row r="400" spans="1:139" ht="25.5" x14ac:dyDescent="0.25">
      <c r="A400" s="260"/>
      <c r="B400" s="260"/>
      <c r="C400" s="260"/>
      <c r="D400" s="260"/>
      <c r="E400" s="260"/>
      <c r="F400" s="260"/>
      <c r="G400" s="260"/>
      <c r="H400" s="260"/>
      <c r="I400" s="260"/>
      <c r="J400" s="260"/>
      <c r="K400" s="260"/>
      <c r="L400" s="260"/>
      <c r="M400" s="260"/>
      <c r="N400" s="260"/>
      <c r="O400" s="260"/>
      <c r="P400" s="260"/>
      <c r="Q400" s="260"/>
      <c r="R400" s="260"/>
      <c r="S400" s="260"/>
      <c r="T400" s="260"/>
      <c r="U400" s="260"/>
      <c r="V400" s="260"/>
      <c r="W400" s="260"/>
      <c r="X400" s="264"/>
      <c r="Y400" s="260"/>
      <c r="Z400" s="260"/>
      <c r="AA400" s="260"/>
      <c r="AB400" s="263"/>
      <c r="AC400" s="260"/>
      <c r="AD400" s="277"/>
      <c r="AE400" s="277"/>
      <c r="AF400" s="260"/>
      <c r="AG400" s="260"/>
      <c r="AH400" s="260"/>
      <c r="AI400" s="264"/>
      <c r="AJ400" s="264"/>
      <c r="AK400" s="264"/>
      <c r="AL400" s="33" t="s">
        <v>258</v>
      </c>
      <c r="AM400" s="33" t="s">
        <v>911</v>
      </c>
      <c r="AN400" s="5">
        <v>44551</v>
      </c>
      <c r="AO400" s="33" t="s">
        <v>912</v>
      </c>
      <c r="AP400" s="33" t="s">
        <v>920</v>
      </c>
      <c r="AQ400" s="5">
        <v>44208</v>
      </c>
      <c r="AR400" s="5">
        <v>44387</v>
      </c>
      <c r="AS400" s="33"/>
      <c r="AT400" s="33"/>
      <c r="AU400" s="29"/>
      <c r="AV400" s="33"/>
      <c r="AW400" s="8"/>
      <c r="AX400" s="8"/>
      <c r="AY400" s="33"/>
      <c r="AZ400" s="33"/>
      <c r="BA400" s="8"/>
      <c r="BB400" s="8"/>
      <c r="BC400" s="5"/>
      <c r="BD400" s="33"/>
      <c r="BE400" s="8"/>
      <c r="BF400" s="8"/>
      <c r="BG400" s="33"/>
      <c r="BH400" s="8"/>
      <c r="BI400" s="178">
        <f t="shared" si="62"/>
        <v>648514.78</v>
      </c>
      <c r="BJ400" s="204"/>
      <c r="BK400" s="204"/>
      <c r="BL400" s="179">
        <f t="shared" si="54"/>
        <v>0</v>
      </c>
      <c r="BM400" s="3"/>
      <c r="BN400" s="3"/>
      <c r="BO400" s="3"/>
      <c r="BP400" s="3"/>
      <c r="BQ400" s="3"/>
      <c r="BR400" s="3"/>
      <c r="BS400" s="3"/>
      <c r="BT400" s="3"/>
      <c r="BU400" s="205"/>
      <c r="BV400" s="205"/>
      <c r="BW400" s="18">
        <v>44544</v>
      </c>
      <c r="BX400" s="18"/>
      <c r="BY400" s="3" t="s">
        <v>922</v>
      </c>
      <c r="BZ400" s="185"/>
      <c r="CA400" s="185"/>
      <c r="CB400" s="185"/>
      <c r="CC400" s="185"/>
      <c r="CD400" s="185"/>
      <c r="CE400" s="185"/>
    </row>
    <row r="401" spans="1:83" ht="25.5" x14ac:dyDescent="0.25">
      <c r="A401" s="260"/>
      <c r="B401" s="260"/>
      <c r="C401" s="260"/>
      <c r="D401" s="260"/>
      <c r="E401" s="260"/>
      <c r="F401" s="260"/>
      <c r="G401" s="260"/>
      <c r="H401" s="260"/>
      <c r="I401" s="260"/>
      <c r="J401" s="260"/>
      <c r="K401" s="260"/>
      <c r="L401" s="260"/>
      <c r="M401" s="260"/>
      <c r="N401" s="260"/>
      <c r="O401" s="260"/>
      <c r="P401" s="260"/>
      <c r="Q401" s="260"/>
      <c r="R401" s="260"/>
      <c r="S401" s="260"/>
      <c r="T401" s="260"/>
      <c r="U401" s="260"/>
      <c r="V401" s="260"/>
      <c r="W401" s="260"/>
      <c r="X401" s="264"/>
      <c r="Y401" s="260"/>
      <c r="Z401" s="260"/>
      <c r="AA401" s="260"/>
      <c r="AB401" s="263"/>
      <c r="AC401" s="260"/>
      <c r="AD401" s="277"/>
      <c r="AE401" s="277"/>
      <c r="AF401" s="260"/>
      <c r="AG401" s="260"/>
      <c r="AH401" s="260"/>
      <c r="AI401" s="264"/>
      <c r="AJ401" s="264"/>
      <c r="AK401" s="264"/>
      <c r="AL401" s="33" t="s">
        <v>258</v>
      </c>
      <c r="AM401" s="33" t="s">
        <v>913</v>
      </c>
      <c r="AN401" s="5">
        <v>44750</v>
      </c>
      <c r="AO401" s="33" t="s">
        <v>914</v>
      </c>
      <c r="AP401" s="33" t="s">
        <v>920</v>
      </c>
      <c r="AQ401" s="5">
        <v>44753</v>
      </c>
      <c r="AR401" s="5">
        <v>44932</v>
      </c>
      <c r="AS401" s="33"/>
      <c r="AT401" s="33"/>
      <c r="AU401" s="29"/>
      <c r="AV401" s="33"/>
      <c r="AW401" s="8"/>
      <c r="AX401" s="8"/>
      <c r="AY401" s="33"/>
      <c r="AZ401" s="33"/>
      <c r="BA401" s="8"/>
      <c r="BB401" s="8"/>
      <c r="BC401" s="5"/>
      <c r="BD401" s="33"/>
      <c r="BE401" s="8"/>
      <c r="BF401" s="8"/>
      <c r="BG401" s="33"/>
      <c r="BH401" s="8"/>
      <c r="BI401" s="178">
        <f t="shared" si="62"/>
        <v>648514.78</v>
      </c>
      <c r="BJ401" s="204"/>
      <c r="BK401" s="204"/>
      <c r="BL401" s="179">
        <f t="shared" si="54"/>
        <v>0</v>
      </c>
      <c r="BM401" s="3"/>
      <c r="BN401" s="3"/>
      <c r="BO401" s="3"/>
      <c r="BP401" s="3"/>
      <c r="BQ401" s="3"/>
      <c r="BR401" s="3"/>
      <c r="BS401" s="3"/>
      <c r="BT401" s="3"/>
      <c r="BU401" s="205"/>
      <c r="BV401" s="205"/>
      <c r="BW401" s="18"/>
      <c r="BX401" s="18"/>
      <c r="BY401" s="3"/>
      <c r="BZ401" s="185"/>
      <c r="CA401" s="185"/>
      <c r="CB401" s="185"/>
      <c r="CC401" s="185"/>
      <c r="CD401" s="185"/>
      <c r="CE401" s="185"/>
    </row>
    <row r="402" spans="1:83" s="40" customFormat="1" ht="25.5" x14ac:dyDescent="0.25">
      <c r="A402" s="260"/>
      <c r="B402" s="260"/>
      <c r="C402" s="260"/>
      <c r="D402" s="260"/>
      <c r="E402" s="260"/>
      <c r="F402" s="260"/>
      <c r="G402" s="260"/>
      <c r="H402" s="260"/>
      <c r="I402" s="260"/>
      <c r="J402" s="260"/>
      <c r="K402" s="260"/>
      <c r="L402" s="260"/>
      <c r="M402" s="260"/>
      <c r="N402" s="260"/>
      <c r="O402" s="260"/>
      <c r="P402" s="260"/>
      <c r="Q402" s="260"/>
      <c r="R402" s="260"/>
      <c r="S402" s="260"/>
      <c r="T402" s="260"/>
      <c r="U402" s="260"/>
      <c r="V402" s="260"/>
      <c r="W402" s="260"/>
      <c r="X402" s="264"/>
      <c r="Y402" s="260"/>
      <c r="Z402" s="260"/>
      <c r="AA402" s="260"/>
      <c r="AB402" s="263"/>
      <c r="AC402" s="260"/>
      <c r="AD402" s="277"/>
      <c r="AE402" s="277"/>
      <c r="AF402" s="260"/>
      <c r="AG402" s="260"/>
      <c r="AH402" s="260"/>
      <c r="AI402" s="264"/>
      <c r="AJ402" s="264"/>
      <c r="AK402" s="264"/>
      <c r="AL402" s="33" t="s">
        <v>291</v>
      </c>
      <c r="AM402" s="33" t="s">
        <v>915</v>
      </c>
      <c r="AN402" s="5">
        <v>44886</v>
      </c>
      <c r="AO402" s="33"/>
      <c r="AP402" s="33" t="s">
        <v>295</v>
      </c>
      <c r="AQ402" s="5"/>
      <c r="AR402" s="5"/>
      <c r="AS402" s="33"/>
      <c r="AT402" s="33"/>
      <c r="AU402" s="29"/>
      <c r="AV402" s="33"/>
      <c r="AW402" s="8">
        <v>161530.82999999999</v>
      </c>
      <c r="AX402" s="8"/>
      <c r="AY402" s="33"/>
      <c r="AZ402" s="33"/>
      <c r="BA402" s="8"/>
      <c r="BB402" s="8"/>
      <c r="BC402" s="5"/>
      <c r="BD402" s="33"/>
      <c r="BE402" s="8"/>
      <c r="BF402" s="8"/>
      <c r="BG402" s="33"/>
      <c r="BH402" s="8"/>
      <c r="BI402" s="178">
        <f t="shared" si="62"/>
        <v>810045.61</v>
      </c>
      <c r="BJ402" s="204"/>
      <c r="BK402" s="204"/>
      <c r="BL402" s="179">
        <f t="shared" si="54"/>
        <v>0</v>
      </c>
      <c r="BM402" s="3"/>
      <c r="BN402" s="3"/>
      <c r="BO402" s="3"/>
      <c r="BP402" s="3"/>
      <c r="BQ402" s="3"/>
      <c r="BR402" s="3"/>
      <c r="BS402" s="3"/>
      <c r="BT402" s="3"/>
      <c r="BU402" s="205"/>
      <c r="BV402" s="205"/>
      <c r="BW402" s="18"/>
      <c r="BX402" s="18"/>
      <c r="BY402" s="3"/>
      <c r="BZ402" s="185"/>
      <c r="CA402" s="185"/>
      <c r="CB402" s="185"/>
      <c r="CC402" s="185"/>
      <c r="CD402" s="185"/>
      <c r="CE402" s="185"/>
    </row>
    <row r="403" spans="1:83" ht="25.5" x14ac:dyDescent="0.25">
      <c r="A403" s="260"/>
      <c r="B403" s="260"/>
      <c r="C403" s="260"/>
      <c r="D403" s="260"/>
      <c r="E403" s="260"/>
      <c r="F403" s="260"/>
      <c r="G403" s="260"/>
      <c r="H403" s="260"/>
      <c r="I403" s="260"/>
      <c r="J403" s="260"/>
      <c r="K403" s="260"/>
      <c r="L403" s="260"/>
      <c r="M403" s="260"/>
      <c r="N403" s="260"/>
      <c r="O403" s="260"/>
      <c r="P403" s="260"/>
      <c r="Q403" s="260"/>
      <c r="R403" s="260"/>
      <c r="S403" s="260"/>
      <c r="T403" s="260"/>
      <c r="U403" s="260"/>
      <c r="V403" s="260"/>
      <c r="W403" s="260"/>
      <c r="X403" s="264"/>
      <c r="Y403" s="260"/>
      <c r="Z403" s="260"/>
      <c r="AA403" s="260"/>
      <c r="AB403" s="263"/>
      <c r="AC403" s="260"/>
      <c r="AD403" s="277"/>
      <c r="AE403" s="277"/>
      <c r="AF403" s="260"/>
      <c r="AG403" s="260"/>
      <c r="AH403" s="260"/>
      <c r="AI403" s="264"/>
      <c r="AJ403" s="264"/>
      <c r="AK403" s="264"/>
      <c r="AL403" s="33" t="s">
        <v>258</v>
      </c>
      <c r="AM403" s="33" t="s">
        <v>916</v>
      </c>
      <c r="AN403" s="5">
        <v>44932</v>
      </c>
      <c r="AO403" s="33">
        <v>13459</v>
      </c>
      <c r="AP403" s="33" t="s">
        <v>920</v>
      </c>
      <c r="AQ403" s="5">
        <v>44933</v>
      </c>
      <c r="AR403" s="5">
        <v>45112</v>
      </c>
      <c r="AS403" s="33"/>
      <c r="AT403" s="33"/>
      <c r="AU403" s="29"/>
      <c r="AV403" s="33"/>
      <c r="AW403" s="8"/>
      <c r="AX403" s="8"/>
      <c r="AY403" s="33"/>
      <c r="AZ403" s="33"/>
      <c r="BA403" s="8"/>
      <c r="BB403" s="8"/>
      <c r="BC403" s="5"/>
      <c r="BD403" s="33"/>
      <c r="BE403" s="8"/>
      <c r="BF403" s="8"/>
      <c r="BG403" s="33"/>
      <c r="BH403" s="8"/>
      <c r="BI403" s="178">
        <f t="shared" si="62"/>
        <v>648514.78</v>
      </c>
      <c r="BJ403" s="204"/>
      <c r="BK403" s="204"/>
      <c r="BL403" s="179">
        <f t="shared" si="54"/>
        <v>0</v>
      </c>
      <c r="BM403" s="3"/>
      <c r="BN403" s="3"/>
      <c r="BO403" s="3"/>
      <c r="BP403" s="3"/>
      <c r="BQ403" s="3"/>
      <c r="BR403" s="3"/>
      <c r="BS403" s="3"/>
      <c r="BT403" s="3"/>
      <c r="BU403" s="205"/>
      <c r="BV403" s="205"/>
      <c r="BW403" s="18"/>
      <c r="BX403" s="18"/>
      <c r="BY403" s="3"/>
      <c r="BZ403" s="185"/>
      <c r="CA403" s="185"/>
      <c r="CB403" s="185"/>
      <c r="CC403" s="185"/>
      <c r="CD403" s="185"/>
      <c r="CE403" s="185"/>
    </row>
    <row r="404" spans="1:83" ht="25.5" x14ac:dyDescent="0.25">
      <c r="A404" s="260"/>
      <c r="B404" s="260"/>
      <c r="C404" s="260"/>
      <c r="D404" s="260"/>
      <c r="E404" s="260"/>
      <c r="F404" s="260"/>
      <c r="G404" s="260"/>
      <c r="H404" s="260"/>
      <c r="I404" s="260"/>
      <c r="J404" s="260"/>
      <c r="K404" s="260"/>
      <c r="L404" s="260"/>
      <c r="M404" s="260"/>
      <c r="N404" s="260"/>
      <c r="O404" s="260"/>
      <c r="P404" s="260"/>
      <c r="Q404" s="260"/>
      <c r="R404" s="260"/>
      <c r="S404" s="260"/>
      <c r="T404" s="260"/>
      <c r="U404" s="260"/>
      <c r="V404" s="260"/>
      <c r="W404" s="260"/>
      <c r="X404" s="264"/>
      <c r="Y404" s="260"/>
      <c r="Z404" s="260"/>
      <c r="AA404" s="260"/>
      <c r="AB404" s="263"/>
      <c r="AC404" s="260"/>
      <c r="AD404" s="277"/>
      <c r="AE404" s="277"/>
      <c r="AF404" s="260"/>
      <c r="AG404" s="260"/>
      <c r="AH404" s="260"/>
      <c r="AI404" s="264"/>
      <c r="AJ404" s="264"/>
      <c r="AK404" s="264"/>
      <c r="AL404" s="33" t="s">
        <v>258</v>
      </c>
      <c r="AM404" s="33" t="s">
        <v>917</v>
      </c>
      <c r="AN404" s="5">
        <v>45112</v>
      </c>
      <c r="AO404" s="33">
        <v>13582</v>
      </c>
      <c r="AP404" s="33" t="s">
        <v>920</v>
      </c>
      <c r="AQ404" s="5">
        <v>45113</v>
      </c>
      <c r="AR404" s="5">
        <v>45292</v>
      </c>
      <c r="AS404" s="33"/>
      <c r="AT404" s="33"/>
      <c r="AU404" s="29"/>
      <c r="AV404" s="33"/>
      <c r="AW404" s="8"/>
      <c r="AX404" s="8"/>
      <c r="AY404" s="33"/>
      <c r="AZ404" s="33"/>
      <c r="BA404" s="8"/>
      <c r="BB404" s="8"/>
      <c r="BC404" s="5"/>
      <c r="BD404" s="33"/>
      <c r="BE404" s="8"/>
      <c r="BF404" s="8"/>
      <c r="BG404" s="33"/>
      <c r="BH404" s="8"/>
      <c r="BI404" s="178">
        <f t="shared" si="62"/>
        <v>648514.78</v>
      </c>
      <c r="BJ404" s="204"/>
      <c r="BK404" s="204"/>
      <c r="BL404" s="179">
        <f t="shared" si="54"/>
        <v>0</v>
      </c>
      <c r="BM404" s="3"/>
      <c r="BN404" s="3"/>
      <c r="BO404" s="3"/>
      <c r="BP404" s="3"/>
      <c r="BQ404" s="3"/>
      <c r="BR404" s="3"/>
      <c r="BS404" s="3"/>
      <c r="BT404" s="3"/>
      <c r="BU404" s="205"/>
      <c r="BV404" s="205"/>
      <c r="BW404" s="18"/>
      <c r="BX404" s="18">
        <v>45173</v>
      </c>
      <c r="BY404" s="3" t="s">
        <v>26</v>
      </c>
      <c r="BZ404" s="185"/>
      <c r="CA404" s="185"/>
      <c r="CB404" s="185"/>
      <c r="CC404" s="185"/>
      <c r="CD404" s="185"/>
      <c r="CE404" s="185"/>
    </row>
    <row r="405" spans="1:83" ht="25.5" x14ac:dyDescent="0.25">
      <c r="A405" s="260"/>
      <c r="B405" s="260"/>
      <c r="C405" s="260"/>
      <c r="D405" s="260"/>
      <c r="E405" s="260"/>
      <c r="F405" s="260"/>
      <c r="G405" s="260"/>
      <c r="H405" s="260"/>
      <c r="I405" s="260"/>
      <c r="J405" s="260"/>
      <c r="K405" s="260"/>
      <c r="L405" s="260"/>
      <c r="M405" s="260"/>
      <c r="N405" s="260"/>
      <c r="O405" s="260"/>
      <c r="P405" s="260"/>
      <c r="Q405" s="260"/>
      <c r="R405" s="260"/>
      <c r="S405" s="260"/>
      <c r="T405" s="260"/>
      <c r="U405" s="260"/>
      <c r="V405" s="260"/>
      <c r="W405" s="260"/>
      <c r="X405" s="264"/>
      <c r="Y405" s="260"/>
      <c r="Z405" s="260"/>
      <c r="AA405" s="260"/>
      <c r="AB405" s="263"/>
      <c r="AC405" s="260"/>
      <c r="AD405" s="277"/>
      <c r="AE405" s="277"/>
      <c r="AF405" s="260"/>
      <c r="AG405" s="260"/>
      <c r="AH405" s="260"/>
      <c r="AI405" s="264"/>
      <c r="AJ405" s="264"/>
      <c r="AK405" s="264"/>
      <c r="AL405" s="33" t="s">
        <v>258</v>
      </c>
      <c r="AM405" s="33" t="s">
        <v>918</v>
      </c>
      <c r="AN405" s="5">
        <v>45191</v>
      </c>
      <c r="AO405" s="33">
        <v>13639</v>
      </c>
      <c r="AP405" s="33" t="s">
        <v>920</v>
      </c>
      <c r="AQ405" s="5"/>
      <c r="AR405" s="5"/>
      <c r="AS405" s="33"/>
      <c r="AT405" s="33"/>
      <c r="AU405" s="29"/>
      <c r="AV405" s="33"/>
      <c r="AW405" s="8"/>
      <c r="AX405" s="8"/>
      <c r="AY405" s="33"/>
      <c r="AZ405" s="33"/>
      <c r="BA405" s="8"/>
      <c r="BB405" s="8"/>
      <c r="BC405" s="5"/>
      <c r="BD405" s="33"/>
      <c r="BE405" s="8"/>
      <c r="BF405" s="8"/>
      <c r="BG405" s="33"/>
      <c r="BH405" s="8"/>
      <c r="BI405" s="178">
        <f t="shared" si="62"/>
        <v>648514.78</v>
      </c>
      <c r="BJ405" s="204"/>
      <c r="BK405" s="204"/>
      <c r="BL405" s="179">
        <f t="shared" si="54"/>
        <v>0</v>
      </c>
      <c r="BM405" s="3"/>
      <c r="BN405" s="3"/>
      <c r="BO405" s="1">
        <v>45191</v>
      </c>
      <c r="BP405" s="1">
        <v>45250</v>
      </c>
      <c r="BQ405" s="3"/>
      <c r="BR405" s="3"/>
      <c r="BS405" s="3"/>
      <c r="BT405" s="3"/>
      <c r="BU405" s="205"/>
      <c r="BV405" s="205"/>
      <c r="BW405" s="18"/>
      <c r="BX405" s="18"/>
      <c r="BY405" s="3"/>
      <c r="BZ405" s="185"/>
      <c r="CA405" s="185"/>
      <c r="CB405" s="185"/>
      <c r="CC405" s="185"/>
      <c r="CD405" s="185"/>
      <c r="CE405" s="185"/>
    </row>
    <row r="406" spans="1:83" ht="25.5" x14ac:dyDescent="0.25">
      <c r="A406" s="260"/>
      <c r="B406" s="260"/>
      <c r="C406" s="260"/>
      <c r="D406" s="260"/>
      <c r="E406" s="260"/>
      <c r="F406" s="260"/>
      <c r="G406" s="260"/>
      <c r="H406" s="260"/>
      <c r="I406" s="260"/>
      <c r="J406" s="260"/>
      <c r="K406" s="260"/>
      <c r="L406" s="260"/>
      <c r="M406" s="260"/>
      <c r="N406" s="260"/>
      <c r="O406" s="260"/>
      <c r="P406" s="260"/>
      <c r="Q406" s="260"/>
      <c r="R406" s="260"/>
      <c r="S406" s="260"/>
      <c r="T406" s="260"/>
      <c r="U406" s="260"/>
      <c r="V406" s="260"/>
      <c r="W406" s="260"/>
      <c r="X406" s="264"/>
      <c r="Y406" s="260"/>
      <c r="Z406" s="260"/>
      <c r="AA406" s="260"/>
      <c r="AB406" s="263"/>
      <c r="AC406" s="260"/>
      <c r="AD406" s="277"/>
      <c r="AE406" s="277"/>
      <c r="AF406" s="260"/>
      <c r="AG406" s="260"/>
      <c r="AH406" s="260"/>
      <c r="AI406" s="264"/>
      <c r="AJ406" s="264"/>
      <c r="AK406" s="264"/>
      <c r="AL406" s="33" t="s">
        <v>258</v>
      </c>
      <c r="AM406" s="33" t="s">
        <v>919</v>
      </c>
      <c r="AN406" s="5">
        <v>45236</v>
      </c>
      <c r="AO406" s="33">
        <v>13651</v>
      </c>
      <c r="AP406" s="33" t="s">
        <v>920</v>
      </c>
      <c r="AQ406" s="5">
        <v>45293</v>
      </c>
      <c r="AR406" s="5">
        <v>45657</v>
      </c>
      <c r="AS406" s="33"/>
      <c r="AT406" s="33"/>
      <c r="AU406" s="29"/>
      <c r="AV406" s="33"/>
      <c r="AW406" s="8"/>
      <c r="AX406" s="8"/>
      <c r="AY406" s="33"/>
      <c r="AZ406" s="33"/>
      <c r="BA406" s="8"/>
      <c r="BB406" s="8"/>
      <c r="BC406" s="5"/>
      <c r="BD406" s="33"/>
      <c r="BE406" s="8"/>
      <c r="BF406" s="8"/>
      <c r="BG406" s="33"/>
      <c r="BH406" s="8"/>
      <c r="BI406" s="178">
        <f t="shared" si="62"/>
        <v>648514.78</v>
      </c>
      <c r="BJ406" s="204"/>
      <c r="BK406" s="204"/>
      <c r="BL406" s="179">
        <f t="shared" si="54"/>
        <v>0</v>
      </c>
      <c r="BM406" s="3"/>
      <c r="BN406" s="3"/>
      <c r="BO406" s="1">
        <v>45251</v>
      </c>
      <c r="BP406" s="1">
        <v>45615</v>
      </c>
      <c r="BQ406" s="3"/>
      <c r="BR406" s="3"/>
      <c r="BS406" s="3"/>
      <c r="BT406" s="3"/>
      <c r="BU406" s="205"/>
      <c r="BV406" s="205"/>
      <c r="BW406" s="18"/>
      <c r="BX406" s="18"/>
      <c r="BY406" s="3"/>
      <c r="BZ406" s="185"/>
      <c r="CA406" s="185"/>
      <c r="CB406" s="185"/>
      <c r="CC406" s="185"/>
      <c r="CD406" s="185"/>
      <c r="CE406" s="185"/>
    </row>
    <row r="407" spans="1:83" ht="12.75" customHeight="1" x14ac:dyDescent="0.25">
      <c r="A407" s="260">
        <v>80</v>
      </c>
      <c r="B407" s="32" t="s">
        <v>925</v>
      </c>
      <c r="C407" s="260" t="s">
        <v>923</v>
      </c>
      <c r="D407" s="260" t="s">
        <v>898</v>
      </c>
      <c r="E407" s="260" t="s">
        <v>204</v>
      </c>
      <c r="F407" s="260" t="s">
        <v>924</v>
      </c>
      <c r="G407" s="260" t="s">
        <v>900</v>
      </c>
      <c r="H407" s="260"/>
      <c r="I407" s="260"/>
      <c r="J407" s="260"/>
      <c r="K407" s="260"/>
      <c r="L407" s="260"/>
      <c r="M407" s="260"/>
      <c r="N407" s="260"/>
      <c r="O407" s="260"/>
      <c r="P407" s="260"/>
      <c r="Q407" s="260"/>
      <c r="R407" s="260"/>
      <c r="S407" s="260"/>
      <c r="T407" s="260"/>
      <c r="U407" s="260"/>
      <c r="V407" s="260"/>
      <c r="W407" s="260"/>
      <c r="X407" s="264"/>
      <c r="Y407" s="260" t="s">
        <v>926</v>
      </c>
      <c r="Z407" s="260" t="s">
        <v>902</v>
      </c>
      <c r="AA407" s="260" t="s">
        <v>903</v>
      </c>
      <c r="AB407" s="260" t="s">
        <v>927</v>
      </c>
      <c r="AC407" s="32" t="s">
        <v>904</v>
      </c>
      <c r="AD407" s="263">
        <v>43412</v>
      </c>
      <c r="AE407" s="263">
        <v>43591</v>
      </c>
      <c r="AF407" s="260" t="s">
        <v>508</v>
      </c>
      <c r="AG407" s="260" t="s">
        <v>210</v>
      </c>
      <c r="AH407" s="260" t="s">
        <v>905</v>
      </c>
      <c r="AI407" s="264">
        <v>424758.56</v>
      </c>
      <c r="AJ407" s="264">
        <v>50841.66</v>
      </c>
      <c r="AK407" s="264">
        <f>AI407+AJ407</f>
        <v>475600.22</v>
      </c>
      <c r="AL407" s="33"/>
      <c r="AM407" s="33"/>
      <c r="AN407" s="5"/>
      <c r="AO407" s="33"/>
      <c r="AP407" s="33"/>
      <c r="AQ407" s="5"/>
      <c r="AR407" s="5"/>
      <c r="AS407" s="33"/>
      <c r="AT407" s="33"/>
      <c r="AU407" s="29"/>
      <c r="AV407" s="33"/>
      <c r="AW407" s="8"/>
      <c r="AX407" s="8"/>
      <c r="AY407" s="33"/>
      <c r="AZ407" s="33"/>
      <c r="BA407" s="8"/>
      <c r="BB407" s="8"/>
      <c r="BC407" s="5"/>
      <c r="BD407" s="33"/>
      <c r="BE407" s="8"/>
      <c r="BF407" s="8"/>
      <c r="BG407" s="33"/>
      <c r="BH407" s="8"/>
      <c r="BI407" s="178">
        <v>0</v>
      </c>
      <c r="BJ407" s="204">
        <v>127719.38</v>
      </c>
      <c r="BK407" s="204">
        <v>103422.48</v>
      </c>
      <c r="BL407" s="179">
        <f t="shared" ref="BL407:BL470" si="63">BJ407+BK407</f>
        <v>231141.86</v>
      </c>
      <c r="BM407" s="3"/>
      <c r="BN407" s="3"/>
      <c r="BO407" s="1"/>
      <c r="BP407" s="1"/>
      <c r="BQ407" s="3"/>
      <c r="BR407" s="3"/>
      <c r="BS407" s="3"/>
      <c r="BT407" s="3"/>
      <c r="BU407" s="205"/>
      <c r="BV407" s="205"/>
      <c r="BW407" s="18"/>
      <c r="BX407" s="18"/>
      <c r="BY407" s="3"/>
      <c r="BZ407" s="185"/>
      <c r="CA407" s="185"/>
      <c r="CB407" s="185"/>
      <c r="CC407" s="185"/>
      <c r="CD407" s="185"/>
      <c r="CE407" s="185"/>
    </row>
    <row r="408" spans="1:83" ht="25.5" x14ac:dyDescent="0.25">
      <c r="A408" s="260"/>
      <c r="B408" s="32"/>
      <c r="C408" s="260"/>
      <c r="D408" s="260"/>
      <c r="E408" s="260"/>
      <c r="F408" s="260"/>
      <c r="G408" s="260"/>
      <c r="H408" s="260"/>
      <c r="I408" s="260"/>
      <c r="J408" s="260"/>
      <c r="K408" s="260"/>
      <c r="L408" s="260"/>
      <c r="M408" s="260"/>
      <c r="N408" s="260"/>
      <c r="O408" s="260"/>
      <c r="P408" s="260"/>
      <c r="Q408" s="260"/>
      <c r="R408" s="260"/>
      <c r="S408" s="260"/>
      <c r="T408" s="260"/>
      <c r="U408" s="260"/>
      <c r="V408" s="260"/>
      <c r="W408" s="260"/>
      <c r="X408" s="264"/>
      <c r="Y408" s="260"/>
      <c r="Z408" s="260"/>
      <c r="AA408" s="260"/>
      <c r="AB408" s="260"/>
      <c r="AC408" s="32"/>
      <c r="AD408" s="263"/>
      <c r="AE408" s="263"/>
      <c r="AF408" s="260"/>
      <c r="AG408" s="260"/>
      <c r="AH408" s="260"/>
      <c r="AI408" s="264"/>
      <c r="AJ408" s="264"/>
      <c r="AK408" s="264"/>
      <c r="AL408" s="33" t="s">
        <v>258</v>
      </c>
      <c r="AM408" s="33" t="s">
        <v>928</v>
      </c>
      <c r="AN408" s="5" t="s">
        <v>929</v>
      </c>
      <c r="AO408" s="33"/>
      <c r="AP408" s="33" t="s">
        <v>212</v>
      </c>
      <c r="AQ408" s="5">
        <v>43622</v>
      </c>
      <c r="AR408" s="5">
        <v>43801</v>
      </c>
      <c r="AS408" s="33"/>
      <c r="AT408" s="33"/>
      <c r="AU408" s="29"/>
      <c r="AV408" s="33"/>
      <c r="AW408" s="8"/>
      <c r="AX408" s="8"/>
      <c r="AY408" s="33"/>
      <c r="AZ408" s="33"/>
      <c r="BA408" s="8"/>
      <c r="BB408" s="8"/>
      <c r="BC408" s="5"/>
      <c r="BD408" s="33"/>
      <c r="BE408" s="8"/>
      <c r="BF408" s="8"/>
      <c r="BG408" s="33"/>
      <c r="BH408" s="8"/>
      <c r="BI408" s="178">
        <f t="shared" ref="BI408:BI420" si="64">$AK$407+AW408-AX408</f>
        <v>475600.22</v>
      </c>
      <c r="BJ408" s="204"/>
      <c r="BK408" s="204"/>
      <c r="BL408" s="179">
        <f t="shared" si="63"/>
        <v>0</v>
      </c>
      <c r="BM408" s="3"/>
      <c r="BN408" s="3"/>
      <c r="BO408" s="1">
        <v>43594</v>
      </c>
      <c r="BP408" s="1">
        <v>43773</v>
      </c>
      <c r="BQ408" s="3"/>
      <c r="BR408" s="3"/>
      <c r="BS408" s="3"/>
      <c r="BT408" s="3"/>
      <c r="BU408" s="205"/>
      <c r="BV408" s="205"/>
      <c r="BW408" s="18"/>
      <c r="BX408" s="18"/>
      <c r="BY408" s="3"/>
      <c r="BZ408" s="185"/>
      <c r="CA408" s="185"/>
      <c r="CB408" s="185"/>
      <c r="CC408" s="185"/>
      <c r="CD408" s="185"/>
      <c r="CE408" s="185"/>
    </row>
    <row r="409" spans="1:83" ht="25.5" x14ac:dyDescent="0.25">
      <c r="A409" s="260"/>
      <c r="B409" s="32"/>
      <c r="C409" s="260"/>
      <c r="D409" s="260"/>
      <c r="E409" s="260"/>
      <c r="F409" s="260"/>
      <c r="G409" s="260"/>
      <c r="H409" s="260"/>
      <c r="I409" s="260"/>
      <c r="J409" s="260"/>
      <c r="K409" s="260"/>
      <c r="L409" s="260"/>
      <c r="M409" s="260"/>
      <c r="N409" s="260"/>
      <c r="O409" s="260"/>
      <c r="P409" s="260"/>
      <c r="Q409" s="260"/>
      <c r="R409" s="260"/>
      <c r="S409" s="260"/>
      <c r="T409" s="260"/>
      <c r="U409" s="260"/>
      <c r="V409" s="260"/>
      <c r="W409" s="260"/>
      <c r="X409" s="264"/>
      <c r="Y409" s="260"/>
      <c r="Z409" s="260"/>
      <c r="AA409" s="260"/>
      <c r="AB409" s="260"/>
      <c r="AC409" s="32"/>
      <c r="AD409" s="263"/>
      <c r="AE409" s="263"/>
      <c r="AF409" s="260"/>
      <c r="AG409" s="260"/>
      <c r="AH409" s="260"/>
      <c r="AI409" s="264"/>
      <c r="AJ409" s="264"/>
      <c r="AK409" s="264"/>
      <c r="AL409" s="33" t="s">
        <v>258</v>
      </c>
      <c r="AM409" s="33" t="s">
        <v>930</v>
      </c>
      <c r="AN409" s="5">
        <v>43774</v>
      </c>
      <c r="AO409" s="33">
        <v>12626</v>
      </c>
      <c r="AP409" s="33" t="s">
        <v>212</v>
      </c>
      <c r="AQ409" s="5">
        <v>43802</v>
      </c>
      <c r="AR409" s="5">
        <v>43951</v>
      </c>
      <c r="AS409" s="33"/>
      <c r="AT409" s="33"/>
      <c r="AU409" s="29"/>
      <c r="AV409" s="33"/>
      <c r="AW409" s="8"/>
      <c r="AX409" s="8"/>
      <c r="AY409" s="33"/>
      <c r="AZ409" s="33"/>
      <c r="BA409" s="8"/>
      <c r="BB409" s="8"/>
      <c r="BC409" s="5"/>
      <c r="BD409" s="33"/>
      <c r="BE409" s="8"/>
      <c r="BF409" s="8"/>
      <c r="BG409" s="33"/>
      <c r="BH409" s="8"/>
      <c r="BI409" s="178">
        <f t="shared" si="64"/>
        <v>475600.22</v>
      </c>
      <c r="BJ409" s="204"/>
      <c r="BK409" s="204"/>
      <c r="BL409" s="179">
        <f t="shared" si="63"/>
        <v>0</v>
      </c>
      <c r="BM409" s="3"/>
      <c r="BN409" s="3"/>
      <c r="BO409" s="1">
        <v>43774</v>
      </c>
      <c r="BP409" s="1">
        <v>43923</v>
      </c>
      <c r="BQ409" s="3"/>
      <c r="BR409" s="3"/>
      <c r="BS409" s="3"/>
      <c r="BT409" s="3"/>
      <c r="BU409" s="205"/>
      <c r="BV409" s="205"/>
      <c r="BW409" s="18"/>
      <c r="BX409" s="18"/>
      <c r="BY409" s="3"/>
      <c r="BZ409" s="185"/>
      <c r="CA409" s="185"/>
      <c r="CB409" s="185"/>
      <c r="CC409" s="185"/>
      <c r="CD409" s="185"/>
      <c r="CE409" s="185"/>
    </row>
    <row r="410" spans="1:83" ht="25.5" x14ac:dyDescent="0.25">
      <c r="A410" s="260"/>
      <c r="B410" s="32"/>
      <c r="C410" s="260"/>
      <c r="D410" s="260"/>
      <c r="E410" s="260"/>
      <c r="F410" s="260"/>
      <c r="G410" s="260"/>
      <c r="H410" s="260"/>
      <c r="I410" s="260"/>
      <c r="J410" s="260"/>
      <c r="K410" s="260"/>
      <c r="L410" s="260"/>
      <c r="M410" s="260"/>
      <c r="N410" s="260"/>
      <c r="O410" s="260"/>
      <c r="P410" s="260"/>
      <c r="Q410" s="260"/>
      <c r="R410" s="260"/>
      <c r="S410" s="260"/>
      <c r="T410" s="260"/>
      <c r="U410" s="260"/>
      <c r="V410" s="260"/>
      <c r="W410" s="260"/>
      <c r="X410" s="264"/>
      <c r="Y410" s="260"/>
      <c r="Z410" s="260"/>
      <c r="AA410" s="260"/>
      <c r="AB410" s="260"/>
      <c r="AC410" s="32"/>
      <c r="AD410" s="263"/>
      <c r="AE410" s="263"/>
      <c r="AF410" s="260"/>
      <c r="AG410" s="260"/>
      <c r="AH410" s="260"/>
      <c r="AI410" s="264"/>
      <c r="AJ410" s="264"/>
      <c r="AK410" s="264"/>
      <c r="AL410" s="33" t="s">
        <v>258</v>
      </c>
      <c r="AM410" s="33" t="s">
        <v>931</v>
      </c>
      <c r="AN410" s="5">
        <v>43920</v>
      </c>
      <c r="AO410" s="33">
        <v>12775</v>
      </c>
      <c r="AP410" s="33" t="s">
        <v>212</v>
      </c>
      <c r="AQ410" s="5">
        <v>43952</v>
      </c>
      <c r="AR410" s="5">
        <v>44101</v>
      </c>
      <c r="AS410" s="33"/>
      <c r="AT410" s="33"/>
      <c r="AU410" s="29"/>
      <c r="AV410" s="33"/>
      <c r="AW410" s="8"/>
      <c r="AX410" s="8"/>
      <c r="AY410" s="33"/>
      <c r="AZ410" s="33"/>
      <c r="BA410" s="8"/>
      <c r="BB410" s="8"/>
      <c r="BC410" s="5"/>
      <c r="BD410" s="33"/>
      <c r="BE410" s="8"/>
      <c r="BF410" s="8"/>
      <c r="BG410" s="33"/>
      <c r="BH410" s="8"/>
      <c r="BI410" s="178">
        <f t="shared" si="64"/>
        <v>475600.22</v>
      </c>
      <c r="BJ410" s="204"/>
      <c r="BK410" s="204"/>
      <c r="BL410" s="179">
        <f t="shared" si="63"/>
        <v>0</v>
      </c>
      <c r="BM410" s="3"/>
      <c r="BN410" s="3"/>
      <c r="BO410" s="1">
        <v>43924</v>
      </c>
      <c r="BP410" s="1">
        <v>44073</v>
      </c>
      <c r="BQ410" s="3"/>
      <c r="BR410" s="3"/>
      <c r="BS410" s="3"/>
      <c r="BT410" s="3"/>
      <c r="BU410" s="205"/>
      <c r="BV410" s="205"/>
      <c r="BW410" s="18"/>
      <c r="BX410" s="18"/>
      <c r="BY410" s="3"/>
      <c r="BZ410" s="185"/>
      <c r="CA410" s="185"/>
      <c r="CB410" s="185"/>
      <c r="CC410" s="185"/>
      <c r="CD410" s="185"/>
      <c r="CE410" s="185"/>
    </row>
    <row r="411" spans="1:83" ht="25.5" x14ac:dyDescent="0.25">
      <c r="A411" s="260"/>
      <c r="B411" s="32"/>
      <c r="C411" s="260"/>
      <c r="D411" s="260"/>
      <c r="E411" s="260"/>
      <c r="F411" s="260"/>
      <c r="G411" s="260"/>
      <c r="H411" s="260"/>
      <c r="I411" s="260"/>
      <c r="J411" s="260"/>
      <c r="K411" s="260"/>
      <c r="L411" s="260"/>
      <c r="M411" s="260"/>
      <c r="N411" s="260"/>
      <c r="O411" s="260"/>
      <c r="P411" s="260"/>
      <c r="Q411" s="260"/>
      <c r="R411" s="260"/>
      <c r="S411" s="260"/>
      <c r="T411" s="260"/>
      <c r="U411" s="260"/>
      <c r="V411" s="260"/>
      <c r="W411" s="260"/>
      <c r="X411" s="264"/>
      <c r="Y411" s="260"/>
      <c r="Z411" s="260"/>
      <c r="AA411" s="260"/>
      <c r="AB411" s="260"/>
      <c r="AC411" s="32"/>
      <c r="AD411" s="263"/>
      <c r="AE411" s="263"/>
      <c r="AF411" s="260"/>
      <c r="AG411" s="260"/>
      <c r="AH411" s="260"/>
      <c r="AI411" s="264"/>
      <c r="AJ411" s="264"/>
      <c r="AK411" s="264"/>
      <c r="AL411" s="33" t="s">
        <v>258</v>
      </c>
      <c r="AM411" s="33" t="s">
        <v>932</v>
      </c>
      <c r="AN411" s="5">
        <v>44020</v>
      </c>
      <c r="AO411" s="33">
        <v>12840</v>
      </c>
      <c r="AP411" s="33" t="s">
        <v>212</v>
      </c>
      <c r="AQ411" s="5">
        <v>44102</v>
      </c>
      <c r="AR411" s="5">
        <v>44221</v>
      </c>
      <c r="AS411" s="33"/>
      <c r="AT411" s="33"/>
      <c r="AU411" s="29"/>
      <c r="AV411" s="33"/>
      <c r="AW411" s="8"/>
      <c r="AX411" s="8"/>
      <c r="AY411" s="33"/>
      <c r="AZ411" s="33"/>
      <c r="BA411" s="8"/>
      <c r="BB411" s="8"/>
      <c r="BC411" s="5"/>
      <c r="BD411" s="33"/>
      <c r="BE411" s="8"/>
      <c r="BF411" s="8"/>
      <c r="BG411" s="33"/>
      <c r="BH411" s="8"/>
      <c r="BI411" s="178">
        <f t="shared" si="64"/>
        <v>475600.22</v>
      </c>
      <c r="BJ411" s="204"/>
      <c r="BK411" s="204"/>
      <c r="BL411" s="179">
        <f t="shared" si="63"/>
        <v>0</v>
      </c>
      <c r="BM411" s="3"/>
      <c r="BN411" s="3"/>
      <c r="BO411" s="1"/>
      <c r="BP411" s="1"/>
      <c r="BQ411" s="3"/>
      <c r="BR411" s="3"/>
      <c r="BS411" s="3"/>
      <c r="BT411" s="3"/>
      <c r="BU411" s="205"/>
      <c r="BV411" s="205"/>
      <c r="BW411" s="18">
        <v>44018</v>
      </c>
      <c r="BX411" s="18"/>
      <c r="BY411" s="3" t="s">
        <v>942</v>
      </c>
      <c r="BZ411" s="185"/>
      <c r="CA411" s="185"/>
      <c r="CB411" s="185"/>
      <c r="CC411" s="185"/>
      <c r="CD411" s="185"/>
      <c r="CE411" s="185"/>
    </row>
    <row r="412" spans="1:83" ht="25.5" x14ac:dyDescent="0.25">
      <c r="A412" s="260"/>
      <c r="B412" s="32"/>
      <c r="C412" s="260"/>
      <c r="D412" s="260"/>
      <c r="E412" s="260"/>
      <c r="F412" s="260"/>
      <c r="G412" s="260"/>
      <c r="H412" s="260"/>
      <c r="I412" s="260"/>
      <c r="J412" s="260"/>
      <c r="K412" s="260"/>
      <c r="L412" s="260"/>
      <c r="M412" s="260"/>
      <c r="N412" s="260"/>
      <c r="O412" s="260"/>
      <c r="P412" s="260"/>
      <c r="Q412" s="260"/>
      <c r="R412" s="260"/>
      <c r="S412" s="260"/>
      <c r="T412" s="260"/>
      <c r="U412" s="260"/>
      <c r="V412" s="260"/>
      <c r="W412" s="260"/>
      <c r="X412" s="264"/>
      <c r="Y412" s="260"/>
      <c r="Z412" s="260"/>
      <c r="AA412" s="260"/>
      <c r="AB412" s="260"/>
      <c r="AC412" s="32"/>
      <c r="AD412" s="263"/>
      <c r="AE412" s="263"/>
      <c r="AF412" s="260"/>
      <c r="AG412" s="260"/>
      <c r="AH412" s="260"/>
      <c r="AI412" s="264"/>
      <c r="AJ412" s="264"/>
      <c r="AK412" s="264"/>
      <c r="AL412" s="33" t="s">
        <v>258</v>
      </c>
      <c r="AM412" s="33" t="s">
        <v>933</v>
      </c>
      <c r="AN412" s="5">
        <v>44195</v>
      </c>
      <c r="AO412" s="33">
        <v>12958</v>
      </c>
      <c r="AP412" s="33" t="s">
        <v>212</v>
      </c>
      <c r="AQ412" s="5">
        <v>44222</v>
      </c>
      <c r="AR412" s="5">
        <v>44341</v>
      </c>
      <c r="AS412" s="33"/>
      <c r="AT412" s="33"/>
      <c r="AU412" s="29"/>
      <c r="AV412" s="33"/>
      <c r="AW412" s="8"/>
      <c r="AX412" s="8"/>
      <c r="AY412" s="33"/>
      <c r="AZ412" s="33"/>
      <c r="BA412" s="8"/>
      <c r="BB412" s="8"/>
      <c r="BC412" s="5"/>
      <c r="BD412" s="33"/>
      <c r="BE412" s="8"/>
      <c r="BF412" s="8"/>
      <c r="BG412" s="33"/>
      <c r="BH412" s="8"/>
      <c r="BI412" s="178">
        <f t="shared" si="64"/>
        <v>475600.22</v>
      </c>
      <c r="BJ412" s="204"/>
      <c r="BK412" s="204"/>
      <c r="BL412" s="179">
        <f t="shared" si="63"/>
        <v>0</v>
      </c>
      <c r="BM412" s="3"/>
      <c r="BN412" s="3"/>
      <c r="BO412" s="1"/>
      <c r="BP412" s="1"/>
      <c r="BQ412" s="3"/>
      <c r="BR412" s="3"/>
      <c r="BS412" s="3"/>
      <c r="BT412" s="3"/>
      <c r="BU412" s="205"/>
      <c r="BV412" s="205"/>
      <c r="BW412" s="18"/>
      <c r="BX412" s="18"/>
      <c r="BY412" s="3"/>
      <c r="BZ412" s="185"/>
      <c r="CA412" s="185"/>
      <c r="CB412" s="185"/>
      <c r="CC412" s="185"/>
      <c r="CD412" s="185"/>
      <c r="CE412" s="185"/>
    </row>
    <row r="413" spans="1:83" ht="25.5" x14ac:dyDescent="0.25">
      <c r="A413" s="260"/>
      <c r="B413" s="32"/>
      <c r="C413" s="260"/>
      <c r="D413" s="260"/>
      <c r="E413" s="260"/>
      <c r="F413" s="260"/>
      <c r="G413" s="260"/>
      <c r="H413" s="260"/>
      <c r="I413" s="260"/>
      <c r="J413" s="260"/>
      <c r="K413" s="260"/>
      <c r="L413" s="260"/>
      <c r="M413" s="260"/>
      <c r="N413" s="260"/>
      <c r="O413" s="260"/>
      <c r="P413" s="260"/>
      <c r="Q413" s="260"/>
      <c r="R413" s="260"/>
      <c r="S413" s="260"/>
      <c r="T413" s="260"/>
      <c r="U413" s="260"/>
      <c r="V413" s="260"/>
      <c r="W413" s="260"/>
      <c r="X413" s="264"/>
      <c r="Y413" s="260"/>
      <c r="Z413" s="260"/>
      <c r="AA413" s="260"/>
      <c r="AB413" s="260"/>
      <c r="AC413" s="32"/>
      <c r="AD413" s="263"/>
      <c r="AE413" s="263"/>
      <c r="AF413" s="260"/>
      <c r="AG413" s="260"/>
      <c r="AH413" s="260"/>
      <c r="AI413" s="264"/>
      <c r="AJ413" s="264"/>
      <c r="AK413" s="264"/>
      <c r="AL413" s="33" t="s">
        <v>258</v>
      </c>
      <c r="AM413" s="33" t="s">
        <v>934</v>
      </c>
      <c r="AN413" s="5">
        <v>44336</v>
      </c>
      <c r="AO413" s="33">
        <v>13052</v>
      </c>
      <c r="AP413" s="33" t="s">
        <v>212</v>
      </c>
      <c r="AQ413" s="5">
        <v>44342</v>
      </c>
      <c r="AR413" s="5">
        <v>44551</v>
      </c>
      <c r="AS413" s="33"/>
      <c r="AT413" s="33"/>
      <c r="AU413" s="29"/>
      <c r="AV413" s="33"/>
      <c r="AW413" s="8"/>
      <c r="AX413" s="8"/>
      <c r="AY413" s="33"/>
      <c r="AZ413" s="33"/>
      <c r="BA413" s="8"/>
      <c r="BB413" s="8"/>
      <c r="BC413" s="5"/>
      <c r="BD413" s="33"/>
      <c r="BE413" s="8"/>
      <c r="BF413" s="8"/>
      <c r="BG413" s="33"/>
      <c r="BH413" s="8"/>
      <c r="BI413" s="178">
        <f t="shared" si="64"/>
        <v>475600.22</v>
      </c>
      <c r="BJ413" s="204"/>
      <c r="BK413" s="204"/>
      <c r="BL413" s="179">
        <f t="shared" si="63"/>
        <v>0</v>
      </c>
      <c r="BM413" s="3"/>
      <c r="BN413" s="3"/>
      <c r="BO413" s="1"/>
      <c r="BP413" s="1"/>
      <c r="BQ413" s="3"/>
      <c r="BR413" s="3"/>
      <c r="BS413" s="3"/>
      <c r="BT413" s="3"/>
      <c r="BU413" s="205"/>
      <c r="BV413" s="205"/>
      <c r="BW413" s="18"/>
      <c r="BX413" s="18">
        <v>44406</v>
      </c>
      <c r="BY413" s="3" t="s">
        <v>26</v>
      </c>
      <c r="BZ413" s="185"/>
      <c r="CA413" s="185"/>
      <c r="CB413" s="185"/>
      <c r="CC413" s="185"/>
      <c r="CD413" s="185"/>
      <c r="CE413" s="185"/>
    </row>
    <row r="414" spans="1:83" ht="25.5" x14ac:dyDescent="0.25">
      <c r="A414" s="260"/>
      <c r="B414" s="32"/>
      <c r="C414" s="260"/>
      <c r="D414" s="260"/>
      <c r="E414" s="260"/>
      <c r="F414" s="260"/>
      <c r="G414" s="260"/>
      <c r="H414" s="260"/>
      <c r="I414" s="260"/>
      <c r="J414" s="260"/>
      <c r="K414" s="260"/>
      <c r="L414" s="260"/>
      <c r="M414" s="260"/>
      <c r="N414" s="260"/>
      <c r="O414" s="260"/>
      <c r="P414" s="260"/>
      <c r="Q414" s="260"/>
      <c r="R414" s="260"/>
      <c r="S414" s="260"/>
      <c r="T414" s="260"/>
      <c r="U414" s="260"/>
      <c r="V414" s="260"/>
      <c r="W414" s="260"/>
      <c r="X414" s="264"/>
      <c r="Y414" s="260"/>
      <c r="Z414" s="260"/>
      <c r="AA414" s="260"/>
      <c r="AB414" s="260"/>
      <c r="AC414" s="32"/>
      <c r="AD414" s="263"/>
      <c r="AE414" s="263"/>
      <c r="AF414" s="260"/>
      <c r="AG414" s="260"/>
      <c r="AH414" s="260"/>
      <c r="AI414" s="264"/>
      <c r="AJ414" s="264"/>
      <c r="AK414" s="264"/>
      <c r="AL414" s="33" t="s">
        <v>258</v>
      </c>
      <c r="AM414" s="33" t="s">
        <v>935</v>
      </c>
      <c r="AN414" s="5">
        <v>44460</v>
      </c>
      <c r="AO414" s="33">
        <v>13139</v>
      </c>
      <c r="AP414" s="33" t="s">
        <v>212</v>
      </c>
      <c r="AQ414" s="5">
        <v>44466</v>
      </c>
      <c r="AR414" s="5">
        <v>44551</v>
      </c>
      <c r="AS414" s="33"/>
      <c r="AT414" s="33"/>
      <c r="AU414" s="29"/>
      <c r="AV414" s="33"/>
      <c r="AW414" s="8"/>
      <c r="AX414" s="8"/>
      <c r="AY414" s="33"/>
      <c r="AZ414" s="33"/>
      <c r="BA414" s="8"/>
      <c r="BB414" s="8"/>
      <c r="BC414" s="5"/>
      <c r="BD414" s="33"/>
      <c r="BE414" s="8"/>
      <c r="BF414" s="8"/>
      <c r="BG414" s="33"/>
      <c r="BH414" s="8"/>
      <c r="BI414" s="178">
        <f t="shared" si="64"/>
        <v>475600.22</v>
      </c>
      <c r="BJ414" s="204"/>
      <c r="BK414" s="204"/>
      <c r="BL414" s="179">
        <f t="shared" si="63"/>
        <v>0</v>
      </c>
      <c r="BM414" s="3"/>
      <c r="BN414" s="3"/>
      <c r="BO414" s="1"/>
      <c r="BP414" s="1"/>
      <c r="BQ414" s="3"/>
      <c r="BR414" s="3"/>
      <c r="BS414" s="3"/>
      <c r="BT414" s="3"/>
      <c r="BU414" s="205"/>
      <c r="BV414" s="205"/>
      <c r="BW414" s="18"/>
      <c r="BX414" s="18"/>
      <c r="BY414" s="3"/>
      <c r="BZ414" s="185"/>
      <c r="CA414" s="185"/>
      <c r="CB414" s="185"/>
      <c r="CC414" s="185"/>
      <c r="CD414" s="185"/>
      <c r="CE414" s="185"/>
    </row>
    <row r="415" spans="1:83" ht="25.5" x14ac:dyDescent="0.25">
      <c r="A415" s="260"/>
      <c r="B415" s="32"/>
      <c r="C415" s="260"/>
      <c r="D415" s="260"/>
      <c r="E415" s="260"/>
      <c r="F415" s="260"/>
      <c r="G415" s="260"/>
      <c r="H415" s="260"/>
      <c r="I415" s="260"/>
      <c r="J415" s="260"/>
      <c r="K415" s="260"/>
      <c r="L415" s="260"/>
      <c r="M415" s="260"/>
      <c r="N415" s="260"/>
      <c r="O415" s="260"/>
      <c r="P415" s="260"/>
      <c r="Q415" s="260"/>
      <c r="R415" s="260"/>
      <c r="S415" s="260"/>
      <c r="T415" s="260"/>
      <c r="U415" s="260"/>
      <c r="V415" s="260"/>
      <c r="W415" s="260"/>
      <c r="X415" s="264"/>
      <c r="Y415" s="260"/>
      <c r="Z415" s="260"/>
      <c r="AA415" s="260"/>
      <c r="AB415" s="260"/>
      <c r="AC415" s="32"/>
      <c r="AD415" s="263"/>
      <c r="AE415" s="263"/>
      <c r="AF415" s="260"/>
      <c r="AG415" s="260"/>
      <c r="AH415" s="260"/>
      <c r="AI415" s="264"/>
      <c r="AJ415" s="264"/>
      <c r="AK415" s="264"/>
      <c r="AL415" s="33" t="s">
        <v>258</v>
      </c>
      <c r="AM415" s="33" t="s">
        <v>936</v>
      </c>
      <c r="AN415" s="5">
        <v>44531</v>
      </c>
      <c r="AO415" s="33">
        <v>13162</v>
      </c>
      <c r="AP415" s="33" t="s">
        <v>212</v>
      </c>
      <c r="AQ415" s="5">
        <v>44552</v>
      </c>
      <c r="AR415" s="5">
        <v>44731</v>
      </c>
      <c r="AS415" s="33"/>
      <c r="AT415" s="33"/>
      <c r="AU415" s="29"/>
      <c r="AV415" s="33"/>
      <c r="AW415" s="8"/>
      <c r="AX415" s="8"/>
      <c r="AY415" s="33"/>
      <c r="AZ415" s="33"/>
      <c r="BA415" s="8"/>
      <c r="BB415" s="8"/>
      <c r="BC415" s="5"/>
      <c r="BD415" s="33"/>
      <c r="BE415" s="8"/>
      <c r="BF415" s="8"/>
      <c r="BG415" s="33"/>
      <c r="BH415" s="8"/>
      <c r="BI415" s="178">
        <f t="shared" si="64"/>
        <v>475600.22</v>
      </c>
      <c r="BJ415" s="204"/>
      <c r="BK415" s="204"/>
      <c r="BL415" s="179">
        <f t="shared" si="63"/>
        <v>0</v>
      </c>
      <c r="BM415" s="3"/>
      <c r="BN415" s="3"/>
      <c r="BO415" s="1">
        <v>44552</v>
      </c>
      <c r="BP415" s="1">
        <v>44731</v>
      </c>
      <c r="BQ415" s="3"/>
      <c r="BR415" s="3"/>
      <c r="BS415" s="3"/>
      <c r="BT415" s="3"/>
      <c r="BU415" s="205"/>
      <c r="BV415" s="205"/>
      <c r="BW415" s="18"/>
      <c r="BX415" s="18"/>
      <c r="BY415" s="3"/>
      <c r="BZ415" s="185"/>
      <c r="CA415" s="185"/>
      <c r="CB415" s="185"/>
      <c r="CC415" s="185"/>
      <c r="CD415" s="185"/>
      <c r="CE415" s="185"/>
    </row>
    <row r="416" spans="1:83" ht="25.5" x14ac:dyDescent="0.25">
      <c r="A416" s="260"/>
      <c r="B416" s="32"/>
      <c r="C416" s="260"/>
      <c r="D416" s="260"/>
      <c r="E416" s="260"/>
      <c r="F416" s="260"/>
      <c r="G416" s="260"/>
      <c r="H416" s="260"/>
      <c r="I416" s="260"/>
      <c r="J416" s="260"/>
      <c r="K416" s="260"/>
      <c r="L416" s="260"/>
      <c r="M416" s="260"/>
      <c r="N416" s="260"/>
      <c r="O416" s="260"/>
      <c r="P416" s="260"/>
      <c r="Q416" s="260"/>
      <c r="R416" s="260"/>
      <c r="S416" s="260"/>
      <c r="T416" s="260"/>
      <c r="U416" s="260"/>
      <c r="V416" s="260"/>
      <c r="W416" s="260"/>
      <c r="X416" s="264"/>
      <c r="Y416" s="260"/>
      <c r="Z416" s="260"/>
      <c r="AA416" s="260"/>
      <c r="AB416" s="260"/>
      <c r="AC416" s="32"/>
      <c r="AD416" s="263"/>
      <c r="AE416" s="263"/>
      <c r="AF416" s="260"/>
      <c r="AG416" s="260"/>
      <c r="AH416" s="260"/>
      <c r="AI416" s="264"/>
      <c r="AJ416" s="264"/>
      <c r="AK416" s="264"/>
      <c r="AL416" s="33" t="s">
        <v>258</v>
      </c>
      <c r="AM416" s="33" t="s">
        <v>937</v>
      </c>
      <c r="AN416" s="5">
        <v>44726</v>
      </c>
      <c r="AO416" s="33">
        <v>13316</v>
      </c>
      <c r="AP416" s="33" t="s">
        <v>212</v>
      </c>
      <c r="AQ416" s="5">
        <v>44732</v>
      </c>
      <c r="AR416" s="5">
        <v>44911</v>
      </c>
      <c r="AS416" s="33"/>
      <c r="AT416" s="33"/>
      <c r="AU416" s="29"/>
      <c r="AV416" s="33"/>
      <c r="AW416" s="8"/>
      <c r="AX416" s="8"/>
      <c r="AY416" s="33"/>
      <c r="AZ416" s="33"/>
      <c r="BA416" s="8"/>
      <c r="BB416" s="8"/>
      <c r="BC416" s="5"/>
      <c r="BD416" s="33"/>
      <c r="BE416" s="8"/>
      <c r="BF416" s="8"/>
      <c r="BG416" s="33"/>
      <c r="BH416" s="8"/>
      <c r="BI416" s="178">
        <f t="shared" si="64"/>
        <v>475600.22</v>
      </c>
      <c r="BJ416" s="204"/>
      <c r="BK416" s="204"/>
      <c r="BL416" s="179">
        <f t="shared" si="63"/>
        <v>0</v>
      </c>
      <c r="BM416" s="3"/>
      <c r="BN416" s="3"/>
      <c r="BO416" s="1">
        <v>44732</v>
      </c>
      <c r="BP416" s="1">
        <v>44911</v>
      </c>
      <c r="BQ416" s="3"/>
      <c r="BR416" s="3"/>
      <c r="BS416" s="3"/>
      <c r="BT416" s="3"/>
      <c r="BU416" s="205"/>
      <c r="BV416" s="205"/>
      <c r="BW416" s="18"/>
      <c r="BX416" s="18"/>
      <c r="BY416" s="3"/>
      <c r="BZ416" s="185"/>
      <c r="CA416" s="185"/>
      <c r="CB416" s="185"/>
      <c r="CC416" s="185"/>
      <c r="CD416" s="185"/>
      <c r="CE416" s="185"/>
    </row>
    <row r="417" spans="1:83" ht="25.5" x14ac:dyDescent="0.25">
      <c r="A417" s="260"/>
      <c r="B417" s="32"/>
      <c r="C417" s="260"/>
      <c r="D417" s="260"/>
      <c r="E417" s="260"/>
      <c r="F417" s="260"/>
      <c r="G417" s="260"/>
      <c r="H417" s="260"/>
      <c r="I417" s="260"/>
      <c r="J417" s="260"/>
      <c r="K417" s="260"/>
      <c r="L417" s="260"/>
      <c r="M417" s="260"/>
      <c r="N417" s="260"/>
      <c r="O417" s="260"/>
      <c r="P417" s="260"/>
      <c r="Q417" s="260"/>
      <c r="R417" s="260"/>
      <c r="S417" s="260"/>
      <c r="T417" s="260"/>
      <c r="U417" s="260"/>
      <c r="V417" s="260"/>
      <c r="W417" s="260"/>
      <c r="X417" s="264"/>
      <c r="Y417" s="260"/>
      <c r="Z417" s="260"/>
      <c r="AA417" s="260"/>
      <c r="AB417" s="260"/>
      <c r="AC417" s="32"/>
      <c r="AD417" s="263"/>
      <c r="AE417" s="263"/>
      <c r="AF417" s="260"/>
      <c r="AG417" s="260"/>
      <c r="AH417" s="260"/>
      <c r="AI417" s="264"/>
      <c r="AJ417" s="264"/>
      <c r="AK417" s="264"/>
      <c r="AL417" s="33" t="s">
        <v>258</v>
      </c>
      <c r="AM417" s="33" t="s">
        <v>938</v>
      </c>
      <c r="AN417" s="5">
        <v>44902</v>
      </c>
      <c r="AO417" s="33">
        <v>13427</v>
      </c>
      <c r="AP417" s="33" t="s">
        <v>212</v>
      </c>
      <c r="AQ417" s="5">
        <v>44912</v>
      </c>
      <c r="AR417" s="5">
        <v>45091</v>
      </c>
      <c r="AS417" s="33"/>
      <c r="AT417" s="33"/>
      <c r="AU417" s="29"/>
      <c r="AV417" s="33"/>
      <c r="AW417" s="8"/>
      <c r="AX417" s="8"/>
      <c r="AY417" s="33"/>
      <c r="AZ417" s="33"/>
      <c r="BA417" s="8"/>
      <c r="BB417" s="8"/>
      <c r="BC417" s="5"/>
      <c r="BD417" s="33"/>
      <c r="BE417" s="8"/>
      <c r="BF417" s="8"/>
      <c r="BG417" s="33"/>
      <c r="BH417" s="8"/>
      <c r="BI417" s="178">
        <f t="shared" si="64"/>
        <v>475600.22</v>
      </c>
      <c r="BJ417" s="204"/>
      <c r="BK417" s="204"/>
      <c r="BL417" s="179">
        <f t="shared" si="63"/>
        <v>0</v>
      </c>
      <c r="BM417" s="3"/>
      <c r="BN417" s="3"/>
      <c r="BO417" s="1">
        <v>44912</v>
      </c>
      <c r="BP417" s="1">
        <v>45091</v>
      </c>
      <c r="BQ417" s="3"/>
      <c r="BR417" s="3"/>
      <c r="BS417" s="3"/>
      <c r="BT417" s="3"/>
      <c r="BU417" s="205"/>
      <c r="BV417" s="205"/>
      <c r="BW417" s="18"/>
      <c r="BX417" s="18"/>
      <c r="BY417" s="3"/>
      <c r="BZ417" s="185"/>
      <c r="CA417" s="185"/>
      <c r="CB417" s="185"/>
      <c r="CC417" s="185"/>
      <c r="CD417" s="185"/>
      <c r="CE417" s="185"/>
    </row>
    <row r="418" spans="1:83" ht="25.5" x14ac:dyDescent="0.25">
      <c r="A418" s="260"/>
      <c r="B418" s="32"/>
      <c r="C418" s="260"/>
      <c r="D418" s="260"/>
      <c r="E418" s="260"/>
      <c r="F418" s="260"/>
      <c r="G418" s="260"/>
      <c r="H418" s="260"/>
      <c r="I418" s="260"/>
      <c r="J418" s="260"/>
      <c r="K418" s="260"/>
      <c r="L418" s="260"/>
      <c r="M418" s="260"/>
      <c r="N418" s="260"/>
      <c r="O418" s="260"/>
      <c r="P418" s="260"/>
      <c r="Q418" s="260"/>
      <c r="R418" s="260"/>
      <c r="S418" s="260"/>
      <c r="T418" s="260"/>
      <c r="U418" s="260"/>
      <c r="V418" s="260"/>
      <c r="W418" s="260"/>
      <c r="X418" s="264"/>
      <c r="Y418" s="260"/>
      <c r="Z418" s="260"/>
      <c r="AA418" s="260"/>
      <c r="AB418" s="260"/>
      <c r="AC418" s="32"/>
      <c r="AD418" s="263"/>
      <c r="AE418" s="263"/>
      <c r="AF418" s="260"/>
      <c r="AG418" s="260"/>
      <c r="AH418" s="260"/>
      <c r="AI418" s="264"/>
      <c r="AJ418" s="264"/>
      <c r="AK418" s="264"/>
      <c r="AL418" s="33" t="s">
        <v>258</v>
      </c>
      <c r="AM418" s="33" t="s">
        <v>939</v>
      </c>
      <c r="AN418" s="5">
        <v>44727</v>
      </c>
      <c r="AO418" s="33">
        <v>13563</v>
      </c>
      <c r="AP418" s="33" t="s">
        <v>212</v>
      </c>
      <c r="AQ418" s="5">
        <v>45092</v>
      </c>
      <c r="AR418" s="5">
        <v>44206</v>
      </c>
      <c r="AS418" s="33"/>
      <c r="AT418" s="33"/>
      <c r="AU418" s="29"/>
      <c r="AV418" s="33"/>
      <c r="AW418" s="8"/>
      <c r="AX418" s="8"/>
      <c r="AY418" s="33"/>
      <c r="AZ418" s="33"/>
      <c r="BA418" s="8"/>
      <c r="BB418" s="8"/>
      <c r="BC418" s="5"/>
      <c r="BD418" s="33"/>
      <c r="BE418" s="8"/>
      <c r="BF418" s="8"/>
      <c r="BG418" s="33"/>
      <c r="BH418" s="8"/>
      <c r="BI418" s="178">
        <f t="shared" si="64"/>
        <v>475600.22</v>
      </c>
      <c r="BJ418" s="204"/>
      <c r="BK418" s="204"/>
      <c r="BL418" s="179">
        <f t="shared" si="63"/>
        <v>0</v>
      </c>
      <c r="BM418" s="3"/>
      <c r="BN418" s="3"/>
      <c r="BO418" s="3"/>
      <c r="BP418" s="3"/>
      <c r="BQ418" s="3"/>
      <c r="BR418" s="3"/>
      <c r="BS418" s="3"/>
      <c r="BT418" s="3"/>
      <c r="BU418" s="205"/>
      <c r="BV418" s="205"/>
      <c r="BW418" s="18">
        <v>44904</v>
      </c>
      <c r="BX418" s="18"/>
      <c r="BY418" s="3" t="s">
        <v>942</v>
      </c>
      <c r="BZ418" s="185"/>
      <c r="CA418" s="185"/>
      <c r="CB418" s="185"/>
      <c r="CC418" s="185"/>
      <c r="CD418" s="185"/>
      <c r="CE418" s="185"/>
    </row>
    <row r="419" spans="1:83" s="40" customFormat="1" ht="38.25" x14ac:dyDescent="0.25">
      <c r="A419" s="260"/>
      <c r="B419" s="32"/>
      <c r="C419" s="260"/>
      <c r="D419" s="260"/>
      <c r="E419" s="260"/>
      <c r="F419" s="260"/>
      <c r="G419" s="260"/>
      <c r="H419" s="260"/>
      <c r="I419" s="260"/>
      <c r="J419" s="260"/>
      <c r="K419" s="260"/>
      <c r="L419" s="260"/>
      <c r="M419" s="260"/>
      <c r="N419" s="260"/>
      <c r="O419" s="260"/>
      <c r="P419" s="260"/>
      <c r="Q419" s="260"/>
      <c r="R419" s="260"/>
      <c r="S419" s="260"/>
      <c r="T419" s="260"/>
      <c r="U419" s="260"/>
      <c r="V419" s="260"/>
      <c r="W419" s="260"/>
      <c r="X419" s="264"/>
      <c r="Y419" s="260"/>
      <c r="Z419" s="260"/>
      <c r="AA419" s="260"/>
      <c r="AB419" s="260"/>
      <c r="AC419" s="32"/>
      <c r="AD419" s="263"/>
      <c r="AE419" s="263"/>
      <c r="AF419" s="260"/>
      <c r="AG419" s="260"/>
      <c r="AH419" s="260"/>
      <c r="AI419" s="264"/>
      <c r="AJ419" s="264"/>
      <c r="AK419" s="264"/>
      <c r="AL419" s="33" t="s">
        <v>521</v>
      </c>
      <c r="AM419" s="33" t="s">
        <v>940</v>
      </c>
      <c r="AN419" s="5">
        <v>45236</v>
      </c>
      <c r="AO419" s="33"/>
      <c r="AP419" s="33" t="s">
        <v>526</v>
      </c>
      <c r="AQ419" s="5"/>
      <c r="AR419" s="5"/>
      <c r="AS419" s="33"/>
      <c r="AT419" s="33"/>
      <c r="AU419" s="29"/>
      <c r="AV419" s="33"/>
      <c r="AW419" s="8"/>
      <c r="AX419" s="8"/>
      <c r="AY419" s="33"/>
      <c r="AZ419" s="33"/>
      <c r="BA419" s="8"/>
      <c r="BB419" s="8"/>
      <c r="BC419" s="5">
        <v>45236</v>
      </c>
      <c r="BD419" s="33"/>
      <c r="BE419" s="8">
        <v>146074.9</v>
      </c>
      <c r="BF419" s="8"/>
      <c r="BG419" s="33"/>
      <c r="BH419" s="8"/>
      <c r="BI419" s="178">
        <f>AK407+BE419</f>
        <v>621675.12</v>
      </c>
      <c r="BJ419" s="204"/>
      <c r="BK419" s="204"/>
      <c r="BL419" s="179">
        <f t="shared" si="63"/>
        <v>0</v>
      </c>
      <c r="BM419" s="3"/>
      <c r="BN419" s="3"/>
      <c r="BO419" s="3"/>
      <c r="BP419" s="3"/>
      <c r="BQ419" s="3"/>
      <c r="BR419" s="3"/>
      <c r="BS419" s="3"/>
      <c r="BT419" s="3"/>
      <c r="BU419" s="205"/>
      <c r="BV419" s="205"/>
      <c r="BW419" s="18"/>
      <c r="BX419" s="18"/>
      <c r="BY419" s="3"/>
      <c r="BZ419" s="185"/>
      <c r="CA419" s="185"/>
      <c r="CB419" s="185"/>
      <c r="CC419" s="185"/>
      <c r="CD419" s="185"/>
      <c r="CE419" s="185"/>
    </row>
    <row r="420" spans="1:83" ht="25.5" x14ac:dyDescent="0.25">
      <c r="A420" s="260"/>
      <c r="B420" s="32"/>
      <c r="C420" s="260"/>
      <c r="D420" s="260"/>
      <c r="E420" s="260"/>
      <c r="F420" s="260"/>
      <c r="G420" s="260"/>
      <c r="H420" s="260"/>
      <c r="I420" s="260"/>
      <c r="J420" s="260"/>
      <c r="K420" s="260"/>
      <c r="L420" s="260"/>
      <c r="M420" s="260"/>
      <c r="N420" s="260"/>
      <c r="O420" s="260"/>
      <c r="P420" s="260"/>
      <c r="Q420" s="260"/>
      <c r="R420" s="260"/>
      <c r="S420" s="260"/>
      <c r="T420" s="260"/>
      <c r="U420" s="260"/>
      <c r="V420" s="260"/>
      <c r="W420" s="260"/>
      <c r="X420" s="264"/>
      <c r="Y420" s="260"/>
      <c r="Z420" s="260"/>
      <c r="AA420" s="260"/>
      <c r="AB420" s="260"/>
      <c r="AC420" s="32"/>
      <c r="AD420" s="263"/>
      <c r="AE420" s="263"/>
      <c r="AF420" s="260"/>
      <c r="AG420" s="260"/>
      <c r="AH420" s="260"/>
      <c r="AI420" s="264"/>
      <c r="AJ420" s="264"/>
      <c r="AK420" s="264"/>
      <c r="AL420" s="33" t="s">
        <v>258</v>
      </c>
      <c r="AM420" s="33" t="s">
        <v>941</v>
      </c>
      <c r="AN420" s="5">
        <v>45271</v>
      </c>
      <c r="AO420" s="33">
        <v>13674</v>
      </c>
      <c r="AP420" s="33" t="s">
        <v>212</v>
      </c>
      <c r="AQ420" s="5">
        <v>45302</v>
      </c>
      <c r="AR420" s="5">
        <v>45511</v>
      </c>
      <c r="AS420" s="33"/>
      <c r="AT420" s="33"/>
      <c r="AU420" s="29"/>
      <c r="AV420" s="33"/>
      <c r="AW420" s="8"/>
      <c r="AX420" s="8"/>
      <c r="AY420" s="33"/>
      <c r="AZ420" s="33"/>
      <c r="BA420" s="8"/>
      <c r="BB420" s="8"/>
      <c r="BC420" s="5"/>
      <c r="BD420" s="33"/>
      <c r="BE420" s="8"/>
      <c r="BF420" s="8"/>
      <c r="BG420" s="33"/>
      <c r="BH420" s="8"/>
      <c r="BI420" s="178">
        <f t="shared" si="64"/>
        <v>475600.22</v>
      </c>
      <c r="BJ420" s="204"/>
      <c r="BK420" s="204"/>
      <c r="BL420" s="179">
        <f t="shared" si="63"/>
        <v>0</v>
      </c>
      <c r="BM420" s="3"/>
      <c r="BN420" s="3"/>
      <c r="BO420" s="3"/>
      <c r="BP420" s="3"/>
      <c r="BQ420" s="3"/>
      <c r="BR420" s="3"/>
      <c r="BS420" s="3"/>
      <c r="BT420" s="3"/>
      <c r="BU420" s="205"/>
      <c r="BV420" s="205"/>
      <c r="BW420" s="18"/>
      <c r="BX420" s="18"/>
      <c r="BY420" s="3"/>
      <c r="BZ420" s="185"/>
      <c r="CA420" s="185"/>
      <c r="CB420" s="185"/>
      <c r="CC420" s="185"/>
      <c r="CD420" s="185"/>
      <c r="CE420" s="185"/>
    </row>
    <row r="421" spans="1:83" x14ac:dyDescent="0.25">
      <c r="A421" s="260">
        <v>81</v>
      </c>
      <c r="B421" s="260" t="s">
        <v>943</v>
      </c>
      <c r="C421" s="260" t="s">
        <v>944</v>
      </c>
      <c r="D421" s="260" t="s">
        <v>898</v>
      </c>
      <c r="E421" s="260" t="s">
        <v>204</v>
      </c>
      <c r="F421" s="260" t="s">
        <v>945</v>
      </c>
      <c r="G421" s="260" t="s">
        <v>900</v>
      </c>
      <c r="H421" s="260"/>
      <c r="I421" s="260"/>
      <c r="J421" s="260"/>
      <c r="K421" s="260"/>
      <c r="L421" s="260"/>
      <c r="M421" s="260"/>
      <c r="N421" s="260"/>
      <c r="O421" s="260"/>
      <c r="P421" s="260"/>
      <c r="Q421" s="260"/>
      <c r="R421" s="260"/>
      <c r="S421" s="260"/>
      <c r="T421" s="260"/>
      <c r="U421" s="260"/>
      <c r="V421" s="260"/>
      <c r="W421" s="260"/>
      <c r="X421" s="264"/>
      <c r="Y421" s="261" t="s">
        <v>949</v>
      </c>
      <c r="Z421" s="260" t="s">
        <v>902</v>
      </c>
      <c r="AA421" s="194" t="s">
        <v>903</v>
      </c>
      <c r="AB421" s="263">
        <v>44067</v>
      </c>
      <c r="AC421" s="261" t="s">
        <v>951</v>
      </c>
      <c r="AD421" s="263">
        <v>44067</v>
      </c>
      <c r="AE421" s="263">
        <v>44366</v>
      </c>
      <c r="AF421" s="260" t="s">
        <v>209</v>
      </c>
      <c r="AG421" s="260" t="s">
        <v>210</v>
      </c>
      <c r="AH421" s="260" t="s">
        <v>953</v>
      </c>
      <c r="AI421" s="264">
        <v>2571939.87</v>
      </c>
      <c r="AJ421" s="264"/>
      <c r="AK421" s="264">
        <f>AI421+AJ421</f>
        <v>2571939.87</v>
      </c>
      <c r="AL421" s="4"/>
      <c r="AM421" s="33"/>
      <c r="AN421" s="5"/>
      <c r="AO421" s="33"/>
      <c r="AP421" s="33"/>
      <c r="AQ421" s="5"/>
      <c r="AR421" s="5"/>
      <c r="AS421" s="33"/>
      <c r="AT421" s="33"/>
      <c r="AU421" s="29"/>
      <c r="AV421" s="33"/>
      <c r="AW421" s="8"/>
      <c r="AX421" s="8"/>
      <c r="AY421" s="33"/>
      <c r="AZ421" s="33"/>
      <c r="BA421" s="8"/>
      <c r="BB421" s="8"/>
      <c r="BC421" s="5"/>
      <c r="BD421" s="33"/>
      <c r="BE421" s="8"/>
      <c r="BF421" s="8"/>
      <c r="BG421" s="33"/>
      <c r="BH421" s="8"/>
      <c r="BI421" s="178">
        <v>0</v>
      </c>
      <c r="BJ421" s="204">
        <v>334477.46999999997</v>
      </c>
      <c r="BK421" s="204">
        <v>88755.65</v>
      </c>
      <c r="BL421" s="179">
        <f t="shared" si="63"/>
        <v>423233.12</v>
      </c>
      <c r="BM421" s="3"/>
      <c r="BN421" s="3"/>
      <c r="BO421" s="3"/>
      <c r="BP421" s="3"/>
      <c r="BQ421" s="3"/>
      <c r="BR421" s="3"/>
      <c r="BS421" s="3"/>
      <c r="BT421" s="3"/>
      <c r="BU421" s="205"/>
      <c r="BV421" s="205"/>
      <c r="BW421" s="18"/>
      <c r="BX421" s="18"/>
      <c r="BY421" s="3"/>
      <c r="BZ421" s="185"/>
      <c r="CA421" s="185"/>
      <c r="CB421" s="185"/>
      <c r="CC421" s="185"/>
      <c r="CD421" s="185"/>
      <c r="CE421" s="185"/>
    </row>
    <row r="422" spans="1:83" ht="28.5" customHeight="1" x14ac:dyDescent="0.25">
      <c r="A422" s="260"/>
      <c r="B422" s="260"/>
      <c r="C422" s="260"/>
      <c r="D422" s="260"/>
      <c r="E422" s="260"/>
      <c r="F422" s="260"/>
      <c r="G422" s="260"/>
      <c r="H422" s="260"/>
      <c r="I422" s="260"/>
      <c r="J422" s="260"/>
      <c r="K422" s="260"/>
      <c r="L422" s="260"/>
      <c r="M422" s="260"/>
      <c r="N422" s="260"/>
      <c r="O422" s="260"/>
      <c r="P422" s="260"/>
      <c r="Q422" s="260"/>
      <c r="R422" s="260"/>
      <c r="S422" s="260"/>
      <c r="T422" s="260"/>
      <c r="U422" s="260"/>
      <c r="V422" s="260"/>
      <c r="W422" s="260"/>
      <c r="X422" s="264"/>
      <c r="Y422" s="261"/>
      <c r="Z422" s="260"/>
      <c r="AA422" s="194"/>
      <c r="AB422" s="263"/>
      <c r="AC422" s="261"/>
      <c r="AD422" s="263"/>
      <c r="AE422" s="263"/>
      <c r="AF422" s="260"/>
      <c r="AG422" s="260"/>
      <c r="AH422" s="260"/>
      <c r="AI422" s="264"/>
      <c r="AJ422" s="264"/>
      <c r="AK422" s="264"/>
      <c r="AL422" s="4" t="s">
        <v>907</v>
      </c>
      <c r="AM422" s="33" t="s">
        <v>954</v>
      </c>
      <c r="AN422" s="5" t="s">
        <v>955</v>
      </c>
      <c r="AO422" s="33"/>
      <c r="AP422" s="33" t="s">
        <v>967</v>
      </c>
      <c r="AQ422" s="1"/>
      <c r="AR422" s="5"/>
      <c r="AS422" s="33"/>
      <c r="AT422" s="33"/>
      <c r="AU422" s="29"/>
      <c r="AV422" s="33"/>
      <c r="AW422" s="8"/>
      <c r="AX422" s="8"/>
      <c r="AY422" s="33"/>
      <c r="AZ422" s="33"/>
      <c r="BA422" s="8"/>
      <c r="BB422" s="8"/>
      <c r="BC422" s="5"/>
      <c r="BD422" s="33"/>
      <c r="BE422" s="8"/>
      <c r="BF422" s="8"/>
      <c r="BG422" s="33"/>
      <c r="BH422" s="8"/>
      <c r="BI422" s="178">
        <f t="shared" ref="BI422:BI426" si="65">$AK$421+AW422-AX422</f>
        <v>2571939.87</v>
      </c>
      <c r="BJ422" s="204"/>
      <c r="BK422" s="204"/>
      <c r="BL422" s="179">
        <f t="shared" si="63"/>
        <v>0</v>
      </c>
      <c r="BM422" s="3"/>
      <c r="BN422" s="3"/>
      <c r="BO422" s="3"/>
      <c r="BP422" s="3"/>
      <c r="BQ422" s="3"/>
      <c r="BR422" s="3"/>
      <c r="BS422" s="3"/>
      <c r="BT422" s="3"/>
      <c r="BU422" s="205"/>
      <c r="BV422" s="205"/>
      <c r="BW422" s="18"/>
      <c r="BX422" s="18"/>
      <c r="BY422" s="3"/>
      <c r="BZ422" s="185"/>
      <c r="CA422" s="185"/>
      <c r="CB422" s="185"/>
      <c r="CC422" s="185"/>
      <c r="CD422" s="185"/>
      <c r="CE422" s="185"/>
    </row>
    <row r="423" spans="1:83" ht="25.5" x14ac:dyDescent="0.25">
      <c r="A423" s="260"/>
      <c r="B423" s="260"/>
      <c r="C423" s="260"/>
      <c r="D423" s="260"/>
      <c r="E423" s="260"/>
      <c r="F423" s="260"/>
      <c r="G423" s="260"/>
      <c r="H423" s="260"/>
      <c r="I423" s="260"/>
      <c r="J423" s="260"/>
      <c r="K423" s="260"/>
      <c r="L423" s="260"/>
      <c r="M423" s="260"/>
      <c r="N423" s="260"/>
      <c r="O423" s="260"/>
      <c r="P423" s="260"/>
      <c r="Q423" s="260"/>
      <c r="R423" s="260"/>
      <c r="S423" s="260"/>
      <c r="T423" s="260"/>
      <c r="U423" s="260"/>
      <c r="V423" s="260"/>
      <c r="W423" s="260"/>
      <c r="X423" s="264"/>
      <c r="Y423" s="261"/>
      <c r="Z423" s="260"/>
      <c r="AA423" s="194"/>
      <c r="AB423" s="263"/>
      <c r="AC423" s="261"/>
      <c r="AD423" s="263"/>
      <c r="AE423" s="263"/>
      <c r="AF423" s="260"/>
      <c r="AG423" s="260"/>
      <c r="AH423" s="260"/>
      <c r="AI423" s="264"/>
      <c r="AJ423" s="264"/>
      <c r="AK423" s="264"/>
      <c r="AL423" s="4" t="s">
        <v>258</v>
      </c>
      <c r="AM423" s="33" t="s">
        <v>956</v>
      </c>
      <c r="AN423" s="5">
        <v>44348</v>
      </c>
      <c r="AO423" s="34">
        <v>13065</v>
      </c>
      <c r="AP423" s="33" t="s">
        <v>212</v>
      </c>
      <c r="AQ423" s="1">
        <v>44367</v>
      </c>
      <c r="AR423" s="5">
        <v>44666</v>
      </c>
      <c r="AS423" s="33"/>
      <c r="AT423" s="33"/>
      <c r="AU423" s="29"/>
      <c r="AV423" s="33"/>
      <c r="AW423" s="8"/>
      <c r="AX423" s="8"/>
      <c r="AY423" s="33"/>
      <c r="AZ423" s="33"/>
      <c r="BA423" s="8"/>
      <c r="BB423" s="8"/>
      <c r="BC423" s="5"/>
      <c r="BD423" s="33"/>
      <c r="BE423" s="8"/>
      <c r="BF423" s="8"/>
      <c r="BG423" s="33"/>
      <c r="BH423" s="8"/>
      <c r="BI423" s="178">
        <f t="shared" si="65"/>
        <v>2571939.87</v>
      </c>
      <c r="BJ423" s="204"/>
      <c r="BK423" s="204"/>
      <c r="BL423" s="179">
        <f t="shared" si="63"/>
        <v>0</v>
      </c>
      <c r="BM423" s="3"/>
      <c r="BN423" s="3"/>
      <c r="BO423" s="3"/>
      <c r="BP423" s="3"/>
      <c r="BQ423" s="3"/>
      <c r="BR423" s="3"/>
      <c r="BS423" s="3"/>
      <c r="BT423" s="3"/>
      <c r="BU423" s="205"/>
      <c r="BV423" s="205"/>
      <c r="BW423" s="18"/>
      <c r="BX423" s="18"/>
      <c r="BY423" s="3"/>
      <c r="BZ423" s="185"/>
      <c r="CA423" s="185"/>
      <c r="CB423" s="185"/>
      <c r="CC423" s="185"/>
      <c r="CD423" s="185"/>
      <c r="CE423" s="185"/>
    </row>
    <row r="424" spans="1:83" ht="25.5" x14ac:dyDescent="0.25">
      <c r="A424" s="260"/>
      <c r="B424" s="260"/>
      <c r="C424" s="260"/>
      <c r="D424" s="260"/>
      <c r="E424" s="260"/>
      <c r="F424" s="260"/>
      <c r="G424" s="260"/>
      <c r="H424" s="260"/>
      <c r="I424" s="260"/>
      <c r="J424" s="260"/>
      <c r="K424" s="260"/>
      <c r="L424" s="260"/>
      <c r="M424" s="260"/>
      <c r="N424" s="260"/>
      <c r="O424" s="260"/>
      <c r="P424" s="260"/>
      <c r="Q424" s="260"/>
      <c r="R424" s="260"/>
      <c r="S424" s="260"/>
      <c r="T424" s="260"/>
      <c r="U424" s="260"/>
      <c r="V424" s="260"/>
      <c r="W424" s="260"/>
      <c r="X424" s="264"/>
      <c r="Y424" s="261"/>
      <c r="Z424" s="260"/>
      <c r="AA424" s="194"/>
      <c r="AB424" s="263"/>
      <c r="AC424" s="261"/>
      <c r="AD424" s="263"/>
      <c r="AE424" s="263"/>
      <c r="AF424" s="260"/>
      <c r="AG424" s="260"/>
      <c r="AH424" s="260"/>
      <c r="AI424" s="264"/>
      <c r="AJ424" s="264"/>
      <c r="AK424" s="264"/>
      <c r="AL424" s="4" t="s">
        <v>258</v>
      </c>
      <c r="AM424" s="33" t="s">
        <v>956</v>
      </c>
      <c r="AN424" s="5">
        <v>44664</v>
      </c>
      <c r="AO424" s="34">
        <v>13270</v>
      </c>
      <c r="AP424" s="33" t="s">
        <v>212</v>
      </c>
      <c r="AQ424" s="1">
        <v>44667</v>
      </c>
      <c r="AR424" s="5">
        <v>44966</v>
      </c>
      <c r="AS424" s="33"/>
      <c r="AT424" s="33"/>
      <c r="AU424" s="29"/>
      <c r="AV424" s="33"/>
      <c r="AW424" s="8"/>
      <c r="AX424" s="8"/>
      <c r="AY424" s="33"/>
      <c r="AZ424" s="33"/>
      <c r="BA424" s="8"/>
      <c r="BB424" s="8"/>
      <c r="BC424" s="5"/>
      <c r="BD424" s="33"/>
      <c r="BE424" s="8"/>
      <c r="BF424" s="8"/>
      <c r="BG424" s="33"/>
      <c r="BH424" s="8"/>
      <c r="BI424" s="178">
        <f t="shared" si="65"/>
        <v>2571939.87</v>
      </c>
      <c r="BJ424" s="204"/>
      <c r="BK424" s="204"/>
      <c r="BL424" s="179">
        <f t="shared" si="63"/>
        <v>0</v>
      </c>
      <c r="BM424" s="3"/>
      <c r="BN424" s="3"/>
      <c r="BO424" s="3"/>
      <c r="BP424" s="3"/>
      <c r="BQ424" s="3"/>
      <c r="BR424" s="3"/>
      <c r="BS424" s="3"/>
      <c r="BT424" s="3"/>
      <c r="BU424" s="205"/>
      <c r="BV424" s="205"/>
      <c r="BW424" s="18"/>
      <c r="BX424" s="18"/>
      <c r="BY424" s="3"/>
      <c r="BZ424" s="185"/>
      <c r="CA424" s="185"/>
      <c r="CB424" s="185"/>
      <c r="CC424" s="185"/>
      <c r="CD424" s="185"/>
      <c r="CE424" s="185"/>
    </row>
    <row r="425" spans="1:83" ht="25.5" x14ac:dyDescent="0.25">
      <c r="A425" s="260"/>
      <c r="B425" s="260"/>
      <c r="C425" s="260"/>
      <c r="D425" s="260"/>
      <c r="E425" s="260"/>
      <c r="F425" s="260"/>
      <c r="G425" s="260"/>
      <c r="H425" s="260"/>
      <c r="I425" s="260"/>
      <c r="J425" s="260"/>
      <c r="K425" s="260"/>
      <c r="L425" s="260"/>
      <c r="M425" s="260"/>
      <c r="N425" s="260"/>
      <c r="O425" s="260"/>
      <c r="P425" s="260"/>
      <c r="Q425" s="260"/>
      <c r="R425" s="260"/>
      <c r="S425" s="260"/>
      <c r="T425" s="260"/>
      <c r="U425" s="260"/>
      <c r="V425" s="260"/>
      <c r="W425" s="260"/>
      <c r="X425" s="264"/>
      <c r="Y425" s="261"/>
      <c r="Z425" s="260"/>
      <c r="AA425" s="194"/>
      <c r="AB425" s="263"/>
      <c r="AC425" s="261"/>
      <c r="AD425" s="263"/>
      <c r="AE425" s="263"/>
      <c r="AF425" s="260"/>
      <c r="AG425" s="260"/>
      <c r="AH425" s="260"/>
      <c r="AI425" s="264"/>
      <c r="AJ425" s="264"/>
      <c r="AK425" s="264"/>
      <c r="AL425" s="4" t="s">
        <v>258</v>
      </c>
      <c r="AM425" s="33" t="s">
        <v>957</v>
      </c>
      <c r="AN425" s="5">
        <v>44965</v>
      </c>
      <c r="AO425" s="34">
        <v>13483</v>
      </c>
      <c r="AP425" s="33" t="s">
        <v>212</v>
      </c>
      <c r="AQ425" s="1">
        <v>44967</v>
      </c>
      <c r="AR425" s="5">
        <v>45266</v>
      </c>
      <c r="AS425" s="33"/>
      <c r="AT425" s="33"/>
      <c r="AU425" s="29"/>
      <c r="AV425" s="33"/>
      <c r="AW425" s="8"/>
      <c r="AX425" s="8"/>
      <c r="AY425" s="33"/>
      <c r="AZ425" s="33"/>
      <c r="BA425" s="8"/>
      <c r="BB425" s="8"/>
      <c r="BC425" s="5"/>
      <c r="BD425" s="33"/>
      <c r="BE425" s="8"/>
      <c r="BF425" s="8"/>
      <c r="BG425" s="33"/>
      <c r="BH425" s="8"/>
      <c r="BI425" s="178">
        <f t="shared" si="65"/>
        <v>2571939.87</v>
      </c>
      <c r="BJ425" s="204"/>
      <c r="BK425" s="204"/>
      <c r="BL425" s="179">
        <f t="shared" si="63"/>
        <v>0</v>
      </c>
      <c r="BM425" s="3"/>
      <c r="BN425" s="3"/>
      <c r="BO425" s="3"/>
      <c r="BP425" s="3"/>
      <c r="BQ425" s="3"/>
      <c r="BR425" s="3"/>
      <c r="BS425" s="3"/>
      <c r="BT425" s="3"/>
      <c r="BU425" s="205"/>
      <c r="BV425" s="205"/>
      <c r="BW425" s="18"/>
      <c r="BX425" s="18"/>
      <c r="BY425" s="3"/>
      <c r="BZ425" s="185"/>
      <c r="CA425" s="185"/>
      <c r="CB425" s="185"/>
      <c r="CC425" s="185"/>
      <c r="CD425" s="185"/>
      <c r="CE425" s="185"/>
    </row>
    <row r="426" spans="1:83" ht="25.5" x14ac:dyDescent="0.25">
      <c r="A426" s="260"/>
      <c r="B426" s="260"/>
      <c r="C426" s="260"/>
      <c r="D426" s="260"/>
      <c r="E426" s="260"/>
      <c r="F426" s="260"/>
      <c r="G426" s="260"/>
      <c r="H426" s="260"/>
      <c r="I426" s="260"/>
      <c r="J426" s="260"/>
      <c r="K426" s="260"/>
      <c r="L426" s="260"/>
      <c r="M426" s="260"/>
      <c r="N426" s="260"/>
      <c r="O426" s="260"/>
      <c r="P426" s="260"/>
      <c r="Q426" s="260"/>
      <c r="R426" s="260"/>
      <c r="S426" s="260"/>
      <c r="T426" s="260"/>
      <c r="U426" s="260"/>
      <c r="V426" s="260"/>
      <c r="W426" s="260"/>
      <c r="X426" s="264"/>
      <c r="Y426" s="261"/>
      <c r="Z426" s="260"/>
      <c r="AA426" s="194"/>
      <c r="AB426" s="263"/>
      <c r="AC426" s="261"/>
      <c r="AD426" s="263"/>
      <c r="AE426" s="263"/>
      <c r="AF426" s="260"/>
      <c r="AG426" s="260"/>
      <c r="AH426" s="260"/>
      <c r="AI426" s="264"/>
      <c r="AJ426" s="264"/>
      <c r="AK426" s="264"/>
      <c r="AL426" s="4" t="s">
        <v>258</v>
      </c>
      <c r="AM426" s="33" t="s">
        <v>958</v>
      </c>
      <c r="AN426" s="5">
        <v>45265</v>
      </c>
      <c r="AO426" s="34">
        <v>13674</v>
      </c>
      <c r="AP426" s="33" t="s">
        <v>212</v>
      </c>
      <c r="AQ426" s="1">
        <v>45267</v>
      </c>
      <c r="AR426" s="5">
        <v>45566</v>
      </c>
      <c r="AS426" s="33"/>
      <c r="AT426" s="33"/>
      <c r="AU426" s="29"/>
      <c r="AV426" s="33"/>
      <c r="AW426" s="8"/>
      <c r="AX426" s="8"/>
      <c r="AY426" s="33"/>
      <c r="AZ426" s="33"/>
      <c r="BA426" s="8"/>
      <c r="BB426" s="8"/>
      <c r="BC426" s="5"/>
      <c r="BD426" s="33"/>
      <c r="BE426" s="8"/>
      <c r="BF426" s="8"/>
      <c r="BG426" s="33"/>
      <c r="BH426" s="8"/>
      <c r="BI426" s="178">
        <f t="shared" si="65"/>
        <v>2571939.87</v>
      </c>
      <c r="BJ426" s="204"/>
      <c r="BK426" s="204"/>
      <c r="BL426" s="179">
        <f t="shared" si="63"/>
        <v>0</v>
      </c>
      <c r="BM426" s="3"/>
      <c r="BN426" s="3"/>
      <c r="BO426" s="3"/>
      <c r="BP426" s="3"/>
      <c r="BQ426" s="3"/>
      <c r="BR426" s="3"/>
      <c r="BS426" s="3"/>
      <c r="BT426" s="3"/>
      <c r="BU426" s="205"/>
      <c r="BV426" s="205"/>
      <c r="BW426" s="18"/>
      <c r="BX426" s="18"/>
      <c r="BY426" s="3"/>
      <c r="BZ426" s="185"/>
      <c r="CA426" s="185"/>
      <c r="CB426" s="185"/>
      <c r="CC426" s="185"/>
      <c r="CD426" s="185"/>
      <c r="CE426" s="185"/>
    </row>
    <row r="427" spans="1:83" x14ac:dyDescent="0.25">
      <c r="A427" s="260">
        <v>82</v>
      </c>
      <c r="B427" s="260" t="s">
        <v>946</v>
      </c>
      <c r="C427" s="260" t="s">
        <v>947</v>
      </c>
      <c r="D427" s="260" t="s">
        <v>898</v>
      </c>
      <c r="E427" s="260" t="s">
        <v>204</v>
      </c>
      <c r="F427" s="260" t="s">
        <v>948</v>
      </c>
      <c r="G427" s="260" t="s">
        <v>900</v>
      </c>
      <c r="H427" s="260"/>
      <c r="I427" s="260"/>
      <c r="J427" s="260"/>
      <c r="K427" s="260"/>
      <c r="L427" s="260"/>
      <c r="M427" s="260"/>
      <c r="N427" s="260"/>
      <c r="O427" s="260"/>
      <c r="P427" s="260"/>
      <c r="Q427" s="260"/>
      <c r="R427" s="260"/>
      <c r="S427" s="260"/>
      <c r="T427" s="260"/>
      <c r="U427" s="260"/>
      <c r="V427" s="260"/>
      <c r="W427" s="260"/>
      <c r="X427" s="264"/>
      <c r="Y427" s="261" t="s">
        <v>950</v>
      </c>
      <c r="Z427" s="260" t="s">
        <v>902</v>
      </c>
      <c r="AA427" s="194" t="s">
        <v>903</v>
      </c>
      <c r="AB427" s="263">
        <v>44104</v>
      </c>
      <c r="AC427" s="261" t="s">
        <v>952</v>
      </c>
      <c r="AD427" s="263">
        <v>44104</v>
      </c>
      <c r="AE427" s="263">
        <v>44285</v>
      </c>
      <c r="AF427" s="260" t="s">
        <v>209</v>
      </c>
      <c r="AG427" s="260" t="s">
        <v>210</v>
      </c>
      <c r="AH427" s="260" t="s">
        <v>953</v>
      </c>
      <c r="AI427" s="264">
        <v>324912.95</v>
      </c>
      <c r="AJ427" s="264"/>
      <c r="AK427" s="264">
        <f>AI427+AJ427</f>
        <v>324912.95</v>
      </c>
      <c r="AL427" s="33"/>
      <c r="AM427" s="33"/>
      <c r="AN427" s="5"/>
      <c r="AO427" s="33"/>
      <c r="AP427" s="33"/>
      <c r="AQ427" s="1"/>
      <c r="AR427" s="5"/>
      <c r="AS427" s="33"/>
      <c r="AT427" s="33"/>
      <c r="AU427" s="29"/>
      <c r="AV427" s="33"/>
      <c r="AW427" s="8"/>
      <c r="AX427" s="8"/>
      <c r="AY427" s="33"/>
      <c r="AZ427" s="33"/>
      <c r="BA427" s="8"/>
      <c r="BB427" s="8"/>
      <c r="BC427" s="5"/>
      <c r="BD427" s="33"/>
      <c r="BE427" s="8"/>
      <c r="BF427" s="8"/>
      <c r="BG427" s="33"/>
      <c r="BH427" s="8"/>
      <c r="BI427" s="178">
        <v>0</v>
      </c>
      <c r="BJ427" s="204">
        <v>46007.72</v>
      </c>
      <c r="BK427" s="204">
        <v>14639.34</v>
      </c>
      <c r="BL427" s="179">
        <f t="shared" si="63"/>
        <v>60647.06</v>
      </c>
      <c r="BM427" s="3"/>
      <c r="BN427" s="3"/>
      <c r="BO427" s="18"/>
      <c r="BP427" s="18"/>
      <c r="BQ427" s="3"/>
      <c r="BR427" s="3"/>
      <c r="BS427" s="3"/>
      <c r="BT427" s="3"/>
      <c r="BU427" s="205"/>
      <c r="BV427" s="205"/>
      <c r="BW427" s="18"/>
      <c r="BX427" s="18"/>
      <c r="BY427" s="3"/>
      <c r="BZ427" s="185"/>
      <c r="CA427" s="185"/>
      <c r="CB427" s="185"/>
      <c r="CC427" s="185"/>
      <c r="CD427" s="185"/>
      <c r="CE427" s="185"/>
    </row>
    <row r="428" spans="1:83" ht="25.5" x14ac:dyDescent="0.25">
      <c r="A428" s="260"/>
      <c r="B428" s="260"/>
      <c r="C428" s="260"/>
      <c r="D428" s="260"/>
      <c r="E428" s="260"/>
      <c r="F428" s="260"/>
      <c r="G428" s="260"/>
      <c r="H428" s="260"/>
      <c r="I428" s="260"/>
      <c r="J428" s="260"/>
      <c r="K428" s="260"/>
      <c r="L428" s="260"/>
      <c r="M428" s="260"/>
      <c r="N428" s="260"/>
      <c r="O428" s="260"/>
      <c r="P428" s="260"/>
      <c r="Q428" s="260"/>
      <c r="R428" s="260"/>
      <c r="S428" s="260"/>
      <c r="T428" s="260"/>
      <c r="U428" s="260"/>
      <c r="V428" s="260"/>
      <c r="W428" s="260"/>
      <c r="X428" s="264"/>
      <c r="Y428" s="261"/>
      <c r="Z428" s="260"/>
      <c r="AA428" s="194"/>
      <c r="AB428" s="263"/>
      <c r="AC428" s="261"/>
      <c r="AD428" s="263"/>
      <c r="AE428" s="263"/>
      <c r="AF428" s="260"/>
      <c r="AG428" s="260"/>
      <c r="AH428" s="260"/>
      <c r="AI428" s="264"/>
      <c r="AJ428" s="264"/>
      <c r="AK428" s="264"/>
      <c r="AL428" s="33" t="s">
        <v>258</v>
      </c>
      <c r="AM428" s="33" t="s">
        <v>959</v>
      </c>
      <c r="AN428" s="5">
        <v>44259</v>
      </c>
      <c r="AO428" s="33">
        <v>13014</v>
      </c>
      <c r="AP428" s="33" t="s">
        <v>212</v>
      </c>
      <c r="AQ428" s="1">
        <v>44285</v>
      </c>
      <c r="AR428" s="5">
        <v>44464</v>
      </c>
      <c r="AS428" s="33"/>
      <c r="AT428" s="33"/>
      <c r="AU428" s="29"/>
      <c r="AV428" s="33"/>
      <c r="AW428" s="8"/>
      <c r="AX428" s="8"/>
      <c r="AY428" s="33"/>
      <c r="AZ428" s="33"/>
      <c r="BA428" s="8"/>
      <c r="BB428" s="8"/>
      <c r="BC428" s="5"/>
      <c r="BD428" s="33"/>
      <c r="BE428" s="8"/>
      <c r="BF428" s="8"/>
      <c r="BG428" s="33"/>
      <c r="BH428" s="8"/>
      <c r="BI428" s="178">
        <f t="shared" ref="BI428:BI434" si="66">$AK$427+AW428-AX428</f>
        <v>324912.95</v>
      </c>
      <c r="BJ428" s="204"/>
      <c r="BK428" s="204"/>
      <c r="BL428" s="179">
        <f t="shared" si="63"/>
        <v>0</v>
      </c>
      <c r="BM428" s="3"/>
      <c r="BN428" s="3"/>
      <c r="BO428" s="18"/>
      <c r="BP428" s="18"/>
      <c r="BQ428" s="3"/>
      <c r="BR428" s="3"/>
      <c r="BS428" s="18">
        <v>44424</v>
      </c>
      <c r="BT428" s="3"/>
      <c r="BU428" s="205"/>
      <c r="BV428" s="205"/>
      <c r="BW428" s="18"/>
      <c r="BX428" s="18"/>
      <c r="BY428" s="3"/>
      <c r="BZ428" s="185"/>
      <c r="CA428" s="185"/>
      <c r="CB428" s="185"/>
      <c r="CC428" s="185"/>
      <c r="CD428" s="185"/>
      <c r="CE428" s="185"/>
    </row>
    <row r="429" spans="1:83" ht="25.5" x14ac:dyDescent="0.25">
      <c r="A429" s="260"/>
      <c r="B429" s="260"/>
      <c r="C429" s="260"/>
      <c r="D429" s="260"/>
      <c r="E429" s="260"/>
      <c r="F429" s="260"/>
      <c r="G429" s="260"/>
      <c r="H429" s="260"/>
      <c r="I429" s="260"/>
      <c r="J429" s="260"/>
      <c r="K429" s="260"/>
      <c r="L429" s="260"/>
      <c r="M429" s="260"/>
      <c r="N429" s="260"/>
      <c r="O429" s="260"/>
      <c r="P429" s="260"/>
      <c r="Q429" s="260"/>
      <c r="R429" s="260"/>
      <c r="S429" s="260"/>
      <c r="T429" s="260"/>
      <c r="U429" s="260"/>
      <c r="V429" s="260"/>
      <c r="W429" s="260"/>
      <c r="X429" s="264"/>
      <c r="Y429" s="261"/>
      <c r="Z429" s="260"/>
      <c r="AA429" s="194"/>
      <c r="AB429" s="263"/>
      <c r="AC429" s="261"/>
      <c r="AD429" s="263"/>
      <c r="AE429" s="263"/>
      <c r="AF429" s="260"/>
      <c r="AG429" s="260"/>
      <c r="AH429" s="260"/>
      <c r="AI429" s="264"/>
      <c r="AJ429" s="264"/>
      <c r="AK429" s="264"/>
      <c r="AL429" s="33" t="s">
        <v>258</v>
      </c>
      <c r="AM429" s="33" t="s">
        <v>960</v>
      </c>
      <c r="AN429" s="5">
        <v>44462</v>
      </c>
      <c r="AO429" s="33">
        <v>13139</v>
      </c>
      <c r="AP429" s="33" t="s">
        <v>212</v>
      </c>
      <c r="AQ429" s="1">
        <v>44465</v>
      </c>
      <c r="AR429" s="5">
        <v>44643</v>
      </c>
      <c r="AS429" s="33"/>
      <c r="AT429" s="33"/>
      <c r="AU429" s="29"/>
      <c r="AV429" s="33"/>
      <c r="AW429" s="8"/>
      <c r="AX429" s="8"/>
      <c r="AY429" s="33"/>
      <c r="AZ429" s="33"/>
      <c r="BA429" s="8"/>
      <c r="BB429" s="8"/>
      <c r="BC429" s="5"/>
      <c r="BD429" s="33"/>
      <c r="BE429" s="8"/>
      <c r="BF429" s="8"/>
      <c r="BG429" s="33"/>
      <c r="BH429" s="8"/>
      <c r="BI429" s="178">
        <f t="shared" si="66"/>
        <v>324912.95</v>
      </c>
      <c r="BJ429" s="204"/>
      <c r="BK429" s="204"/>
      <c r="BL429" s="179">
        <f t="shared" si="63"/>
        <v>0</v>
      </c>
      <c r="BM429" s="3"/>
      <c r="BN429" s="3"/>
      <c r="BO429" s="18"/>
      <c r="BP429" s="18"/>
      <c r="BQ429" s="3"/>
      <c r="BR429" s="3"/>
      <c r="BS429" s="3"/>
      <c r="BT429" s="3"/>
      <c r="BU429" s="205"/>
      <c r="BV429" s="205"/>
      <c r="BW429" s="18"/>
      <c r="BX429" s="18"/>
      <c r="BY429" s="3"/>
      <c r="BZ429" s="185"/>
      <c r="CA429" s="185"/>
      <c r="CB429" s="185"/>
      <c r="CC429" s="185"/>
      <c r="CD429" s="185"/>
      <c r="CE429" s="185"/>
    </row>
    <row r="430" spans="1:83" ht="25.5" x14ac:dyDescent="0.25">
      <c r="A430" s="260"/>
      <c r="B430" s="260"/>
      <c r="C430" s="260"/>
      <c r="D430" s="260"/>
      <c r="E430" s="260"/>
      <c r="F430" s="260"/>
      <c r="G430" s="260"/>
      <c r="H430" s="260"/>
      <c r="I430" s="260"/>
      <c r="J430" s="260"/>
      <c r="K430" s="260"/>
      <c r="L430" s="260"/>
      <c r="M430" s="260"/>
      <c r="N430" s="260"/>
      <c r="O430" s="260"/>
      <c r="P430" s="260"/>
      <c r="Q430" s="260"/>
      <c r="R430" s="260"/>
      <c r="S430" s="260"/>
      <c r="T430" s="260"/>
      <c r="U430" s="260"/>
      <c r="V430" s="260"/>
      <c r="W430" s="260"/>
      <c r="X430" s="264"/>
      <c r="Y430" s="261"/>
      <c r="Z430" s="260"/>
      <c r="AA430" s="194"/>
      <c r="AB430" s="263"/>
      <c r="AC430" s="261"/>
      <c r="AD430" s="263"/>
      <c r="AE430" s="263"/>
      <c r="AF430" s="260"/>
      <c r="AG430" s="260"/>
      <c r="AH430" s="260"/>
      <c r="AI430" s="264"/>
      <c r="AJ430" s="264"/>
      <c r="AK430" s="264"/>
      <c r="AL430" s="33" t="s">
        <v>258</v>
      </c>
      <c r="AM430" s="33" t="s">
        <v>961</v>
      </c>
      <c r="AN430" s="5">
        <v>44573</v>
      </c>
      <c r="AO430" s="33">
        <v>13253</v>
      </c>
      <c r="AP430" s="33" t="s">
        <v>212</v>
      </c>
      <c r="AQ430" s="1">
        <v>44645</v>
      </c>
      <c r="AR430" s="5">
        <v>44824</v>
      </c>
      <c r="AS430" s="33"/>
      <c r="AT430" s="33"/>
      <c r="AU430" s="29"/>
      <c r="AV430" s="33"/>
      <c r="AW430" s="8"/>
      <c r="AX430" s="8"/>
      <c r="AY430" s="33"/>
      <c r="AZ430" s="33"/>
      <c r="BA430" s="8"/>
      <c r="BB430" s="8"/>
      <c r="BC430" s="5"/>
      <c r="BD430" s="33"/>
      <c r="BE430" s="8"/>
      <c r="BF430" s="8"/>
      <c r="BG430" s="33"/>
      <c r="BH430" s="8"/>
      <c r="BI430" s="178">
        <f t="shared" si="66"/>
        <v>324912.95</v>
      </c>
      <c r="BJ430" s="204"/>
      <c r="BK430" s="204"/>
      <c r="BL430" s="179">
        <f t="shared" si="63"/>
        <v>0</v>
      </c>
      <c r="BM430" s="3"/>
      <c r="BN430" s="3"/>
      <c r="BO430" s="18">
        <v>44574</v>
      </c>
      <c r="BP430" s="18">
        <v>44723</v>
      </c>
      <c r="BQ430" s="3"/>
      <c r="BR430" s="3"/>
      <c r="BS430" s="3"/>
      <c r="BT430" s="3"/>
      <c r="BU430" s="205"/>
      <c r="BV430" s="205"/>
      <c r="BW430" s="18">
        <v>44700</v>
      </c>
      <c r="BX430" s="18"/>
      <c r="BY430" s="3"/>
      <c r="BZ430" s="185"/>
      <c r="CA430" s="185"/>
      <c r="CB430" s="185"/>
      <c r="CC430" s="185"/>
      <c r="CD430" s="185"/>
      <c r="CE430" s="185"/>
    </row>
    <row r="431" spans="1:83" ht="25.5" x14ac:dyDescent="0.25">
      <c r="A431" s="260"/>
      <c r="B431" s="260"/>
      <c r="C431" s="260"/>
      <c r="D431" s="260"/>
      <c r="E431" s="260"/>
      <c r="F431" s="260"/>
      <c r="G431" s="260"/>
      <c r="H431" s="260"/>
      <c r="I431" s="260"/>
      <c r="J431" s="260"/>
      <c r="K431" s="260"/>
      <c r="L431" s="260"/>
      <c r="M431" s="260"/>
      <c r="N431" s="260"/>
      <c r="O431" s="260"/>
      <c r="P431" s="260"/>
      <c r="Q431" s="260"/>
      <c r="R431" s="260"/>
      <c r="S431" s="260"/>
      <c r="T431" s="260"/>
      <c r="U431" s="260"/>
      <c r="V431" s="260"/>
      <c r="W431" s="260"/>
      <c r="X431" s="264"/>
      <c r="Y431" s="261"/>
      <c r="Z431" s="260"/>
      <c r="AA431" s="194"/>
      <c r="AB431" s="263"/>
      <c r="AC431" s="261"/>
      <c r="AD431" s="263"/>
      <c r="AE431" s="263"/>
      <c r="AF431" s="260"/>
      <c r="AG431" s="260"/>
      <c r="AH431" s="260"/>
      <c r="AI431" s="264"/>
      <c r="AJ431" s="264"/>
      <c r="AK431" s="264"/>
      <c r="AL431" s="33" t="s">
        <v>258</v>
      </c>
      <c r="AM431" s="33" t="s">
        <v>962</v>
      </c>
      <c r="AN431" s="5">
        <v>44795</v>
      </c>
      <c r="AO431" s="33">
        <v>13360</v>
      </c>
      <c r="AP431" s="33" t="s">
        <v>212</v>
      </c>
      <c r="AQ431" s="1">
        <v>44825</v>
      </c>
      <c r="AR431" s="5">
        <v>44974</v>
      </c>
      <c r="AS431" s="33"/>
      <c r="AT431" s="33"/>
      <c r="AU431" s="29"/>
      <c r="AV431" s="33"/>
      <c r="AW431" s="8"/>
      <c r="AX431" s="8"/>
      <c r="AY431" s="33"/>
      <c r="AZ431" s="33"/>
      <c r="BA431" s="8"/>
      <c r="BB431" s="8"/>
      <c r="BC431" s="5"/>
      <c r="BD431" s="33"/>
      <c r="BE431" s="8"/>
      <c r="BF431" s="8"/>
      <c r="BG431" s="33"/>
      <c r="BH431" s="8"/>
      <c r="BI431" s="178">
        <f t="shared" si="66"/>
        <v>324912.95</v>
      </c>
      <c r="BJ431" s="204"/>
      <c r="BK431" s="204"/>
      <c r="BL431" s="179">
        <f t="shared" si="63"/>
        <v>0</v>
      </c>
      <c r="BM431" s="3"/>
      <c r="BN431" s="3"/>
      <c r="BO431" s="18"/>
      <c r="BP431" s="18"/>
      <c r="BQ431" s="3"/>
      <c r="BR431" s="3"/>
      <c r="BS431" s="3"/>
      <c r="BT431" s="3"/>
      <c r="BU431" s="205"/>
      <c r="BV431" s="205"/>
      <c r="BW431" s="18"/>
      <c r="BX431" s="18"/>
      <c r="BY431" s="3"/>
      <c r="BZ431" s="185"/>
      <c r="CA431" s="185"/>
      <c r="CB431" s="185"/>
      <c r="CC431" s="185"/>
      <c r="CD431" s="185"/>
      <c r="CE431" s="185"/>
    </row>
    <row r="432" spans="1:83" ht="25.5" x14ac:dyDescent="0.25">
      <c r="A432" s="260"/>
      <c r="B432" s="260"/>
      <c r="C432" s="260"/>
      <c r="D432" s="260"/>
      <c r="E432" s="260"/>
      <c r="F432" s="260"/>
      <c r="G432" s="260"/>
      <c r="H432" s="260"/>
      <c r="I432" s="260"/>
      <c r="J432" s="260"/>
      <c r="K432" s="260"/>
      <c r="L432" s="260"/>
      <c r="M432" s="260"/>
      <c r="N432" s="260"/>
      <c r="O432" s="260"/>
      <c r="P432" s="260"/>
      <c r="Q432" s="260"/>
      <c r="R432" s="260"/>
      <c r="S432" s="260"/>
      <c r="T432" s="260"/>
      <c r="U432" s="260"/>
      <c r="V432" s="260"/>
      <c r="W432" s="260"/>
      <c r="X432" s="264"/>
      <c r="Y432" s="261"/>
      <c r="Z432" s="260"/>
      <c r="AA432" s="194"/>
      <c r="AB432" s="263"/>
      <c r="AC432" s="261"/>
      <c r="AD432" s="263"/>
      <c r="AE432" s="263"/>
      <c r="AF432" s="260"/>
      <c r="AG432" s="260"/>
      <c r="AH432" s="260"/>
      <c r="AI432" s="264"/>
      <c r="AJ432" s="264"/>
      <c r="AK432" s="264"/>
      <c r="AL432" s="33" t="s">
        <v>258</v>
      </c>
      <c r="AM432" s="33" t="s">
        <v>963</v>
      </c>
      <c r="AN432" s="5">
        <v>44974</v>
      </c>
      <c r="AO432" s="33">
        <v>13485</v>
      </c>
      <c r="AP432" s="33" t="s">
        <v>212</v>
      </c>
      <c r="AQ432" s="18">
        <v>44975</v>
      </c>
      <c r="AR432" s="18">
        <v>45154</v>
      </c>
      <c r="AS432" s="33"/>
      <c r="AT432" s="33"/>
      <c r="AU432" s="29"/>
      <c r="AV432" s="33"/>
      <c r="AW432" s="8"/>
      <c r="AX432" s="8"/>
      <c r="AY432" s="33"/>
      <c r="AZ432" s="33"/>
      <c r="BA432" s="8"/>
      <c r="BB432" s="8"/>
      <c r="BC432" s="5"/>
      <c r="BD432" s="33"/>
      <c r="BE432" s="8"/>
      <c r="BF432" s="8"/>
      <c r="BG432" s="33"/>
      <c r="BH432" s="8"/>
      <c r="BI432" s="178">
        <f t="shared" si="66"/>
        <v>324912.95</v>
      </c>
      <c r="BJ432" s="204"/>
      <c r="BK432" s="204"/>
      <c r="BL432" s="179">
        <f t="shared" si="63"/>
        <v>0</v>
      </c>
      <c r="BM432" s="3"/>
      <c r="BN432" s="3"/>
      <c r="BO432" s="18"/>
      <c r="BP432" s="18"/>
      <c r="BQ432" s="3"/>
      <c r="BR432" s="3"/>
      <c r="BS432" s="3"/>
      <c r="BT432" s="3"/>
      <c r="BU432" s="205"/>
      <c r="BV432" s="205"/>
      <c r="BW432" s="18"/>
      <c r="BX432" s="18"/>
      <c r="BY432" s="3"/>
      <c r="BZ432" s="185"/>
      <c r="CA432" s="185"/>
      <c r="CB432" s="185"/>
      <c r="CC432" s="185"/>
      <c r="CD432" s="185"/>
      <c r="CE432" s="185"/>
    </row>
    <row r="433" spans="1:83" ht="25.5" x14ac:dyDescent="0.25">
      <c r="A433" s="260"/>
      <c r="B433" s="260"/>
      <c r="C433" s="260"/>
      <c r="D433" s="260"/>
      <c r="E433" s="260"/>
      <c r="F433" s="260"/>
      <c r="G433" s="260"/>
      <c r="H433" s="260"/>
      <c r="I433" s="260"/>
      <c r="J433" s="260"/>
      <c r="K433" s="260"/>
      <c r="L433" s="260"/>
      <c r="M433" s="260"/>
      <c r="N433" s="260"/>
      <c r="O433" s="260"/>
      <c r="P433" s="260"/>
      <c r="Q433" s="260"/>
      <c r="R433" s="260"/>
      <c r="S433" s="260"/>
      <c r="T433" s="260"/>
      <c r="U433" s="260"/>
      <c r="V433" s="260"/>
      <c r="W433" s="260"/>
      <c r="X433" s="264"/>
      <c r="Y433" s="261"/>
      <c r="Z433" s="260"/>
      <c r="AA433" s="194"/>
      <c r="AB433" s="263"/>
      <c r="AC433" s="261"/>
      <c r="AD433" s="263"/>
      <c r="AE433" s="263"/>
      <c r="AF433" s="260"/>
      <c r="AG433" s="260"/>
      <c r="AH433" s="260"/>
      <c r="AI433" s="264"/>
      <c r="AJ433" s="264"/>
      <c r="AK433" s="264"/>
      <c r="AL433" s="33" t="s">
        <v>258</v>
      </c>
      <c r="AM433" s="33" t="s">
        <v>964</v>
      </c>
      <c r="AN433" s="5">
        <v>45153</v>
      </c>
      <c r="AO433" s="33">
        <v>13612</v>
      </c>
      <c r="AP433" s="33" t="s">
        <v>212</v>
      </c>
      <c r="AQ433" s="18">
        <v>45155</v>
      </c>
      <c r="AR433" s="18">
        <v>45334</v>
      </c>
      <c r="AS433" s="33"/>
      <c r="AT433" s="33"/>
      <c r="AU433" s="29"/>
      <c r="AV433" s="33"/>
      <c r="AW433" s="8"/>
      <c r="AX433" s="8"/>
      <c r="AY433" s="33"/>
      <c r="AZ433" s="33"/>
      <c r="BA433" s="8"/>
      <c r="BB433" s="8"/>
      <c r="BC433" s="5"/>
      <c r="BD433" s="33"/>
      <c r="BE433" s="8"/>
      <c r="BF433" s="8"/>
      <c r="BG433" s="33"/>
      <c r="BH433" s="8"/>
      <c r="BI433" s="178">
        <f t="shared" si="66"/>
        <v>324912.95</v>
      </c>
      <c r="BJ433" s="204"/>
      <c r="BK433" s="204"/>
      <c r="BL433" s="179">
        <f t="shared" si="63"/>
        <v>0</v>
      </c>
      <c r="BM433" s="3"/>
      <c r="BN433" s="3"/>
      <c r="BO433" s="18"/>
      <c r="BP433" s="18"/>
      <c r="BQ433" s="3"/>
      <c r="BR433" s="3"/>
      <c r="BS433" s="3"/>
      <c r="BT433" s="3"/>
      <c r="BU433" s="205"/>
      <c r="BV433" s="205"/>
      <c r="BW433" s="18"/>
      <c r="BX433" s="18"/>
      <c r="BY433" s="3"/>
      <c r="BZ433" s="185"/>
      <c r="CA433" s="185"/>
      <c r="CB433" s="185"/>
      <c r="CC433" s="185"/>
      <c r="CD433" s="185"/>
      <c r="CE433" s="185"/>
    </row>
    <row r="434" spans="1:83" ht="25.5" x14ac:dyDescent="0.25">
      <c r="A434" s="260"/>
      <c r="B434" s="260"/>
      <c r="C434" s="260"/>
      <c r="D434" s="260"/>
      <c r="E434" s="260"/>
      <c r="F434" s="260"/>
      <c r="G434" s="260"/>
      <c r="H434" s="260"/>
      <c r="I434" s="260"/>
      <c r="J434" s="260"/>
      <c r="K434" s="260"/>
      <c r="L434" s="260"/>
      <c r="M434" s="260"/>
      <c r="N434" s="260"/>
      <c r="O434" s="260"/>
      <c r="P434" s="260"/>
      <c r="Q434" s="260"/>
      <c r="R434" s="260"/>
      <c r="S434" s="260"/>
      <c r="T434" s="260"/>
      <c r="U434" s="260"/>
      <c r="V434" s="260"/>
      <c r="W434" s="260"/>
      <c r="X434" s="264"/>
      <c r="Y434" s="261"/>
      <c r="Z434" s="260"/>
      <c r="AA434" s="194"/>
      <c r="AB434" s="263"/>
      <c r="AC434" s="261"/>
      <c r="AD434" s="263"/>
      <c r="AE434" s="263"/>
      <c r="AF434" s="260"/>
      <c r="AG434" s="260"/>
      <c r="AH434" s="260"/>
      <c r="AI434" s="264"/>
      <c r="AJ434" s="264"/>
      <c r="AK434" s="264"/>
      <c r="AL434" s="33" t="s">
        <v>965</v>
      </c>
      <c r="AM434" s="33" t="s">
        <v>966</v>
      </c>
      <c r="AN434" s="5">
        <v>45222</v>
      </c>
      <c r="AO434" s="33">
        <v>13645</v>
      </c>
      <c r="AP434" s="33" t="s">
        <v>212</v>
      </c>
      <c r="AQ434" s="33"/>
      <c r="AR434" s="33"/>
      <c r="AS434" s="33"/>
      <c r="AT434" s="33"/>
      <c r="AU434" s="29"/>
      <c r="AV434" s="33"/>
      <c r="AW434" s="8"/>
      <c r="AX434" s="8"/>
      <c r="AY434" s="33"/>
      <c r="AZ434" s="33"/>
      <c r="BA434" s="8"/>
      <c r="BB434" s="8"/>
      <c r="BC434" s="5"/>
      <c r="BD434" s="33"/>
      <c r="BE434" s="8"/>
      <c r="BF434" s="8"/>
      <c r="BG434" s="33"/>
      <c r="BH434" s="8"/>
      <c r="BI434" s="178">
        <f t="shared" si="66"/>
        <v>324912.95</v>
      </c>
      <c r="BJ434" s="204"/>
      <c r="BK434" s="204"/>
      <c r="BL434" s="179">
        <f t="shared" si="63"/>
        <v>0</v>
      </c>
      <c r="BM434" s="3"/>
      <c r="BN434" s="3"/>
      <c r="BO434" s="18">
        <v>45225</v>
      </c>
      <c r="BP434" s="18">
        <v>45374</v>
      </c>
      <c r="BQ434" s="3"/>
      <c r="BR434" s="3"/>
      <c r="BS434" s="3"/>
      <c r="BT434" s="3"/>
      <c r="BU434" s="205"/>
      <c r="BV434" s="205"/>
      <c r="BW434" s="18"/>
      <c r="BX434" s="18"/>
      <c r="BY434" s="3"/>
      <c r="BZ434" s="185"/>
      <c r="CA434" s="185"/>
      <c r="CB434" s="185"/>
      <c r="CC434" s="185"/>
      <c r="CD434" s="185"/>
      <c r="CE434" s="185"/>
    </row>
    <row r="435" spans="1:83" x14ac:dyDescent="0.25">
      <c r="A435" s="260">
        <v>83</v>
      </c>
      <c r="B435" s="260" t="s">
        <v>968</v>
      </c>
      <c r="C435" s="260" t="s">
        <v>969</v>
      </c>
      <c r="D435" s="260" t="s">
        <v>898</v>
      </c>
      <c r="E435" s="260" t="s">
        <v>204</v>
      </c>
      <c r="F435" s="260" t="s">
        <v>970</v>
      </c>
      <c r="G435" s="260" t="s">
        <v>900</v>
      </c>
      <c r="H435" s="260"/>
      <c r="I435" s="260"/>
      <c r="J435" s="260"/>
      <c r="K435" s="260"/>
      <c r="L435" s="260"/>
      <c r="M435" s="260" t="s">
        <v>990</v>
      </c>
      <c r="N435" s="260" t="s">
        <v>991</v>
      </c>
      <c r="O435" s="265">
        <v>12943</v>
      </c>
      <c r="P435" s="265">
        <v>12943</v>
      </c>
      <c r="Q435" s="260"/>
      <c r="R435" s="260"/>
      <c r="S435" s="260"/>
      <c r="T435" s="260"/>
      <c r="U435" s="260"/>
      <c r="V435" s="260"/>
      <c r="W435" s="260"/>
      <c r="X435" s="264"/>
      <c r="Y435" s="260" t="s">
        <v>971</v>
      </c>
      <c r="Z435" s="260" t="s">
        <v>902</v>
      </c>
      <c r="AA435" s="260" t="s">
        <v>903</v>
      </c>
      <c r="AB435" s="263">
        <v>44180</v>
      </c>
      <c r="AC435" s="260" t="s">
        <v>972</v>
      </c>
      <c r="AD435" s="263">
        <v>44180</v>
      </c>
      <c r="AE435" s="263">
        <v>44329</v>
      </c>
      <c r="AF435" s="260">
        <v>1721</v>
      </c>
      <c r="AG435" s="260" t="s">
        <v>210</v>
      </c>
      <c r="AH435" s="260"/>
      <c r="AI435" s="264"/>
      <c r="AJ435" s="264"/>
      <c r="AK435" s="264">
        <v>2168268.2999999998</v>
      </c>
      <c r="AL435" s="33"/>
      <c r="AM435" s="33"/>
      <c r="AN435" s="5"/>
      <c r="AO435" s="33"/>
      <c r="AP435" s="33"/>
      <c r="AQ435" s="5"/>
      <c r="AR435" s="5"/>
      <c r="AS435" s="33"/>
      <c r="AT435" s="33"/>
      <c r="AU435" s="29"/>
      <c r="AV435" s="33"/>
      <c r="AW435" s="8"/>
      <c r="AX435" s="8"/>
      <c r="AY435" s="33"/>
      <c r="AZ435" s="33"/>
      <c r="BA435" s="8"/>
      <c r="BB435" s="8"/>
      <c r="BC435" s="5"/>
      <c r="BD435" s="33"/>
      <c r="BE435" s="8"/>
      <c r="BF435" s="8"/>
      <c r="BG435" s="33"/>
      <c r="BH435" s="8"/>
      <c r="BI435" s="178">
        <v>0</v>
      </c>
      <c r="BJ435" s="204">
        <v>2885064.32</v>
      </c>
      <c r="BK435" s="204"/>
      <c r="BL435" s="179">
        <f t="shared" si="63"/>
        <v>2885064.32</v>
      </c>
      <c r="BM435" s="3"/>
      <c r="BN435" s="3"/>
      <c r="BO435" s="18">
        <v>44361</v>
      </c>
      <c r="BP435" s="18">
        <v>44480</v>
      </c>
      <c r="BQ435" s="3"/>
      <c r="BR435" s="3"/>
      <c r="BS435" s="18">
        <v>44361</v>
      </c>
      <c r="BT435" s="3"/>
      <c r="BU435" s="205"/>
      <c r="BV435" s="205"/>
      <c r="BW435" s="18"/>
      <c r="BX435" s="18"/>
      <c r="BY435" s="3"/>
      <c r="BZ435" s="185"/>
      <c r="CA435" s="185"/>
      <c r="CB435" s="185"/>
      <c r="CC435" s="185"/>
      <c r="CD435" s="185"/>
      <c r="CE435" s="185"/>
    </row>
    <row r="436" spans="1:83" ht="25.5" x14ac:dyDescent="0.25">
      <c r="A436" s="260"/>
      <c r="B436" s="260"/>
      <c r="C436" s="260"/>
      <c r="D436" s="260"/>
      <c r="E436" s="260"/>
      <c r="F436" s="260"/>
      <c r="G436" s="260"/>
      <c r="H436" s="260"/>
      <c r="I436" s="260"/>
      <c r="J436" s="260"/>
      <c r="K436" s="260"/>
      <c r="L436" s="260"/>
      <c r="M436" s="260"/>
      <c r="N436" s="260"/>
      <c r="O436" s="260"/>
      <c r="P436" s="260"/>
      <c r="Q436" s="260"/>
      <c r="R436" s="260"/>
      <c r="S436" s="260"/>
      <c r="T436" s="260"/>
      <c r="U436" s="260"/>
      <c r="V436" s="260"/>
      <c r="W436" s="260"/>
      <c r="X436" s="264"/>
      <c r="Y436" s="260"/>
      <c r="Z436" s="260"/>
      <c r="AA436" s="260"/>
      <c r="AB436" s="263"/>
      <c r="AC436" s="260"/>
      <c r="AD436" s="263"/>
      <c r="AE436" s="263"/>
      <c r="AF436" s="260"/>
      <c r="AG436" s="260"/>
      <c r="AH436" s="260"/>
      <c r="AI436" s="264"/>
      <c r="AJ436" s="264"/>
      <c r="AK436" s="264"/>
      <c r="AL436" s="33" t="s">
        <v>973</v>
      </c>
      <c r="AM436" s="33" t="s">
        <v>974</v>
      </c>
      <c r="AN436" s="5">
        <v>44295</v>
      </c>
      <c r="AO436" s="33">
        <v>13023</v>
      </c>
      <c r="AP436" s="33" t="s">
        <v>212</v>
      </c>
      <c r="AQ436" s="5">
        <v>44330</v>
      </c>
      <c r="AR436" s="5">
        <v>44479</v>
      </c>
      <c r="AS436" s="33"/>
      <c r="AT436" s="33"/>
      <c r="AU436" s="29"/>
      <c r="AV436" s="33"/>
      <c r="AW436" s="8"/>
      <c r="AX436" s="8"/>
      <c r="AY436" s="33"/>
      <c r="AZ436" s="33"/>
      <c r="BA436" s="8"/>
      <c r="BB436" s="8"/>
      <c r="BC436" s="5"/>
      <c r="BD436" s="33"/>
      <c r="BE436" s="8"/>
      <c r="BF436" s="8"/>
      <c r="BG436" s="33"/>
      <c r="BH436" s="8"/>
      <c r="BI436" s="178">
        <f t="shared" ref="BI436:BI447" si="67">$AK$435+AW436-AX436</f>
        <v>2168268.2999999998</v>
      </c>
      <c r="BJ436" s="204"/>
      <c r="BK436" s="204"/>
      <c r="BL436" s="179">
        <f t="shared" si="63"/>
        <v>0</v>
      </c>
      <c r="BM436" s="3"/>
      <c r="BN436" s="3"/>
      <c r="BO436" s="18"/>
      <c r="BP436" s="18"/>
      <c r="BQ436" s="3"/>
      <c r="BR436" s="3"/>
      <c r="BS436" s="3"/>
      <c r="BT436" s="3"/>
      <c r="BU436" s="205"/>
      <c r="BV436" s="205"/>
      <c r="BW436" s="18"/>
      <c r="BX436" s="18"/>
      <c r="BY436" s="3"/>
      <c r="BZ436" s="185"/>
      <c r="CA436" s="185"/>
      <c r="CB436" s="185"/>
      <c r="CC436" s="185"/>
      <c r="CD436" s="185"/>
      <c r="CE436" s="185"/>
    </row>
    <row r="437" spans="1:83" ht="25.5" x14ac:dyDescent="0.25">
      <c r="A437" s="260"/>
      <c r="B437" s="260"/>
      <c r="C437" s="260"/>
      <c r="D437" s="260"/>
      <c r="E437" s="260"/>
      <c r="F437" s="260"/>
      <c r="G437" s="260"/>
      <c r="H437" s="260"/>
      <c r="I437" s="260"/>
      <c r="J437" s="260"/>
      <c r="K437" s="260"/>
      <c r="L437" s="260"/>
      <c r="M437" s="260"/>
      <c r="N437" s="260"/>
      <c r="O437" s="260"/>
      <c r="P437" s="260"/>
      <c r="Q437" s="260"/>
      <c r="R437" s="260"/>
      <c r="S437" s="260"/>
      <c r="T437" s="260"/>
      <c r="U437" s="260"/>
      <c r="V437" s="260"/>
      <c r="W437" s="260"/>
      <c r="X437" s="264"/>
      <c r="Y437" s="260"/>
      <c r="Z437" s="260"/>
      <c r="AA437" s="260"/>
      <c r="AB437" s="263"/>
      <c r="AC437" s="260"/>
      <c r="AD437" s="263"/>
      <c r="AE437" s="263"/>
      <c r="AF437" s="260"/>
      <c r="AG437" s="260"/>
      <c r="AH437" s="260"/>
      <c r="AI437" s="264"/>
      <c r="AJ437" s="264"/>
      <c r="AK437" s="264"/>
      <c r="AL437" s="33" t="s">
        <v>973</v>
      </c>
      <c r="AM437" s="33" t="s">
        <v>975</v>
      </c>
      <c r="AN437" s="5">
        <v>44441</v>
      </c>
      <c r="AO437" s="33">
        <v>13127</v>
      </c>
      <c r="AP437" s="33" t="s">
        <v>212</v>
      </c>
      <c r="AQ437" s="5">
        <v>44480</v>
      </c>
      <c r="AR437" s="5">
        <v>44629</v>
      </c>
      <c r="AS437" s="33"/>
      <c r="AT437" s="33"/>
      <c r="AU437" s="29"/>
      <c r="AV437" s="33"/>
      <c r="AW437" s="8"/>
      <c r="AX437" s="8"/>
      <c r="AY437" s="33"/>
      <c r="AZ437" s="33"/>
      <c r="BA437" s="8"/>
      <c r="BB437" s="8"/>
      <c r="BC437" s="5"/>
      <c r="BD437" s="33"/>
      <c r="BE437" s="8"/>
      <c r="BF437" s="8"/>
      <c r="BG437" s="33"/>
      <c r="BH437" s="8"/>
      <c r="BI437" s="178">
        <f t="shared" si="67"/>
        <v>2168268.2999999998</v>
      </c>
      <c r="BJ437" s="204"/>
      <c r="BK437" s="204"/>
      <c r="BL437" s="179">
        <f t="shared" si="63"/>
        <v>0</v>
      </c>
      <c r="BM437" s="3"/>
      <c r="BN437" s="3"/>
      <c r="BO437" s="18">
        <v>44447</v>
      </c>
      <c r="BP437" s="18">
        <v>44566</v>
      </c>
      <c r="BQ437" s="3"/>
      <c r="BR437" s="3"/>
      <c r="BS437" s="3"/>
      <c r="BT437" s="3"/>
      <c r="BU437" s="205"/>
      <c r="BV437" s="205"/>
      <c r="BW437" s="18"/>
      <c r="BX437" s="18"/>
      <c r="BY437" s="3"/>
      <c r="BZ437" s="185"/>
      <c r="CA437" s="185"/>
      <c r="CB437" s="185"/>
      <c r="CC437" s="185"/>
      <c r="CD437" s="185"/>
      <c r="CE437" s="185"/>
    </row>
    <row r="438" spans="1:83" s="40" customFormat="1" ht="25.5" x14ac:dyDescent="0.25">
      <c r="A438" s="260"/>
      <c r="B438" s="260"/>
      <c r="C438" s="260"/>
      <c r="D438" s="260"/>
      <c r="E438" s="260"/>
      <c r="F438" s="260"/>
      <c r="G438" s="260"/>
      <c r="H438" s="260"/>
      <c r="I438" s="260"/>
      <c r="J438" s="260"/>
      <c r="K438" s="260"/>
      <c r="L438" s="260"/>
      <c r="M438" s="260"/>
      <c r="N438" s="260"/>
      <c r="O438" s="260"/>
      <c r="P438" s="260"/>
      <c r="Q438" s="260"/>
      <c r="R438" s="260"/>
      <c r="S438" s="260"/>
      <c r="T438" s="260"/>
      <c r="U438" s="260"/>
      <c r="V438" s="260"/>
      <c r="W438" s="260"/>
      <c r="X438" s="264"/>
      <c r="Y438" s="260"/>
      <c r="Z438" s="260"/>
      <c r="AA438" s="260"/>
      <c r="AB438" s="263"/>
      <c r="AC438" s="260"/>
      <c r="AD438" s="263"/>
      <c r="AE438" s="263"/>
      <c r="AF438" s="260"/>
      <c r="AG438" s="260"/>
      <c r="AH438" s="260"/>
      <c r="AI438" s="264"/>
      <c r="AJ438" s="264"/>
      <c r="AK438" s="264"/>
      <c r="AL438" s="33" t="s">
        <v>976</v>
      </c>
      <c r="AM438" s="33" t="s">
        <v>977</v>
      </c>
      <c r="AN438" s="5">
        <v>44613</v>
      </c>
      <c r="AO438" s="33">
        <v>13236</v>
      </c>
      <c r="AP438" s="33" t="s">
        <v>212</v>
      </c>
      <c r="AQ438" s="5"/>
      <c r="AR438" s="5"/>
      <c r="AS438" s="33"/>
      <c r="AT438" s="33"/>
      <c r="AU438" s="29"/>
      <c r="AV438" s="33"/>
      <c r="AW438" s="8">
        <v>385007.56</v>
      </c>
      <c r="AX438" s="8">
        <v>35609.93</v>
      </c>
      <c r="AY438" s="33"/>
      <c r="AZ438" s="33"/>
      <c r="BA438" s="8"/>
      <c r="BB438" s="8"/>
      <c r="BC438" s="5"/>
      <c r="BD438" s="33"/>
      <c r="BE438" s="8"/>
      <c r="BF438" s="8"/>
      <c r="BG438" s="33"/>
      <c r="BH438" s="8"/>
      <c r="BI438" s="178">
        <f t="shared" si="67"/>
        <v>2517665.9299999997</v>
      </c>
      <c r="BJ438" s="204"/>
      <c r="BK438" s="204"/>
      <c r="BL438" s="179">
        <f t="shared" si="63"/>
        <v>0</v>
      </c>
      <c r="BM438" s="3"/>
      <c r="BN438" s="3"/>
      <c r="BO438" s="18"/>
      <c r="BP438" s="18"/>
      <c r="BQ438" s="3"/>
      <c r="BR438" s="3"/>
      <c r="BS438" s="3"/>
      <c r="BT438" s="3"/>
      <c r="BU438" s="205"/>
      <c r="BV438" s="205"/>
      <c r="BW438" s="18"/>
      <c r="BX438" s="18"/>
      <c r="BY438" s="3"/>
      <c r="BZ438" s="185"/>
      <c r="CA438" s="185"/>
      <c r="CB438" s="185"/>
      <c r="CC438" s="185"/>
      <c r="CD438" s="185"/>
      <c r="CE438" s="185"/>
    </row>
    <row r="439" spans="1:83" ht="25.5" x14ac:dyDescent="0.25">
      <c r="A439" s="260"/>
      <c r="B439" s="260"/>
      <c r="C439" s="260"/>
      <c r="D439" s="260"/>
      <c r="E439" s="260"/>
      <c r="F439" s="260"/>
      <c r="G439" s="260"/>
      <c r="H439" s="260"/>
      <c r="I439" s="260"/>
      <c r="J439" s="260"/>
      <c r="K439" s="260"/>
      <c r="L439" s="260"/>
      <c r="M439" s="260"/>
      <c r="N439" s="260"/>
      <c r="O439" s="260"/>
      <c r="P439" s="260"/>
      <c r="Q439" s="260"/>
      <c r="R439" s="260"/>
      <c r="S439" s="260"/>
      <c r="T439" s="260"/>
      <c r="U439" s="260"/>
      <c r="V439" s="260"/>
      <c r="W439" s="260"/>
      <c r="X439" s="264"/>
      <c r="Y439" s="260"/>
      <c r="Z439" s="260"/>
      <c r="AA439" s="260"/>
      <c r="AB439" s="263"/>
      <c r="AC439" s="260"/>
      <c r="AD439" s="263"/>
      <c r="AE439" s="263"/>
      <c r="AF439" s="260"/>
      <c r="AG439" s="260"/>
      <c r="AH439" s="260"/>
      <c r="AI439" s="264"/>
      <c r="AJ439" s="264"/>
      <c r="AK439" s="264"/>
      <c r="AL439" s="33" t="s">
        <v>973</v>
      </c>
      <c r="AM439" s="33" t="s">
        <v>978</v>
      </c>
      <c r="AN439" s="5">
        <v>44628</v>
      </c>
      <c r="AO439" s="33">
        <v>13244</v>
      </c>
      <c r="AP439" s="33" t="s">
        <v>212</v>
      </c>
      <c r="AQ439" s="5">
        <v>44630</v>
      </c>
      <c r="AR439" s="5">
        <v>44778</v>
      </c>
      <c r="AS439" s="33"/>
      <c r="AT439" s="33"/>
      <c r="AU439" s="29"/>
      <c r="AV439" s="33"/>
      <c r="AW439" s="8"/>
      <c r="AX439" s="8"/>
      <c r="AY439" s="33"/>
      <c r="AZ439" s="33"/>
      <c r="BA439" s="8"/>
      <c r="BB439" s="8"/>
      <c r="BC439" s="5"/>
      <c r="BD439" s="33"/>
      <c r="BE439" s="8"/>
      <c r="BF439" s="8"/>
      <c r="BG439" s="33"/>
      <c r="BH439" s="8"/>
      <c r="BI439" s="178">
        <f t="shared" si="67"/>
        <v>2168268.2999999998</v>
      </c>
      <c r="BJ439" s="204"/>
      <c r="BK439" s="204"/>
      <c r="BL439" s="179">
        <f t="shared" si="63"/>
        <v>0</v>
      </c>
      <c r="BM439" s="3"/>
      <c r="BN439" s="3"/>
      <c r="BO439" s="18"/>
      <c r="BP439" s="18"/>
      <c r="BQ439" s="3"/>
      <c r="BR439" s="3"/>
      <c r="BS439" s="3"/>
      <c r="BT439" s="3"/>
      <c r="BU439" s="205"/>
      <c r="BV439" s="205"/>
      <c r="BW439" s="18"/>
      <c r="BX439" s="18"/>
      <c r="BY439" s="3"/>
      <c r="BZ439" s="185"/>
      <c r="CA439" s="185"/>
      <c r="CB439" s="185"/>
      <c r="CC439" s="185"/>
      <c r="CD439" s="185"/>
      <c r="CE439" s="185"/>
    </row>
    <row r="440" spans="1:83" ht="25.5" x14ac:dyDescent="0.25">
      <c r="A440" s="260"/>
      <c r="B440" s="260"/>
      <c r="C440" s="260"/>
      <c r="D440" s="260"/>
      <c r="E440" s="260"/>
      <c r="F440" s="260"/>
      <c r="G440" s="260"/>
      <c r="H440" s="260"/>
      <c r="I440" s="260"/>
      <c r="J440" s="260"/>
      <c r="K440" s="260"/>
      <c r="L440" s="260"/>
      <c r="M440" s="260"/>
      <c r="N440" s="260"/>
      <c r="O440" s="260"/>
      <c r="P440" s="260"/>
      <c r="Q440" s="260"/>
      <c r="R440" s="260"/>
      <c r="S440" s="260"/>
      <c r="T440" s="260"/>
      <c r="U440" s="260"/>
      <c r="V440" s="260"/>
      <c r="W440" s="260"/>
      <c r="X440" s="264"/>
      <c r="Y440" s="260"/>
      <c r="Z440" s="260"/>
      <c r="AA440" s="260"/>
      <c r="AB440" s="263"/>
      <c r="AC440" s="260"/>
      <c r="AD440" s="263"/>
      <c r="AE440" s="263"/>
      <c r="AF440" s="260"/>
      <c r="AG440" s="260"/>
      <c r="AH440" s="260"/>
      <c r="AI440" s="264"/>
      <c r="AJ440" s="264"/>
      <c r="AK440" s="264"/>
      <c r="AL440" s="33" t="s">
        <v>979</v>
      </c>
      <c r="AM440" s="33" t="s">
        <v>980</v>
      </c>
      <c r="AN440" s="5">
        <v>44709</v>
      </c>
      <c r="AO440" s="33">
        <v>13305</v>
      </c>
      <c r="AP440" s="33" t="s">
        <v>212</v>
      </c>
      <c r="AQ440" s="5"/>
      <c r="AR440" s="5"/>
      <c r="AS440" s="33"/>
      <c r="AT440" s="33"/>
      <c r="AU440" s="29"/>
      <c r="AV440" s="33"/>
      <c r="AW440" s="8"/>
      <c r="AX440" s="8"/>
      <c r="AY440" s="33"/>
      <c r="AZ440" s="33"/>
      <c r="BA440" s="8"/>
      <c r="BB440" s="8"/>
      <c r="BC440" s="5"/>
      <c r="BD440" s="33"/>
      <c r="BE440" s="8"/>
      <c r="BF440" s="8"/>
      <c r="BG440" s="33"/>
      <c r="BH440" s="8"/>
      <c r="BI440" s="178">
        <f t="shared" si="67"/>
        <v>2168268.2999999998</v>
      </c>
      <c r="BJ440" s="204"/>
      <c r="BK440" s="204"/>
      <c r="BL440" s="179">
        <f t="shared" si="63"/>
        <v>0</v>
      </c>
      <c r="BM440" s="3"/>
      <c r="BN440" s="3"/>
      <c r="BO440" s="18">
        <v>44713</v>
      </c>
      <c r="BP440" s="18">
        <v>44778</v>
      </c>
      <c r="BQ440" s="3"/>
      <c r="BR440" s="3"/>
      <c r="BS440" s="3"/>
      <c r="BT440" s="3"/>
      <c r="BU440" s="205"/>
      <c r="BV440" s="205"/>
      <c r="BW440" s="18"/>
      <c r="BX440" s="18"/>
      <c r="BY440" s="3"/>
      <c r="BZ440" s="185"/>
      <c r="CA440" s="185"/>
      <c r="CB440" s="185"/>
      <c r="CC440" s="185"/>
      <c r="CD440" s="185"/>
      <c r="CE440" s="185"/>
    </row>
    <row r="441" spans="1:83" ht="25.5" x14ac:dyDescent="0.25">
      <c r="A441" s="260"/>
      <c r="B441" s="260"/>
      <c r="C441" s="260"/>
      <c r="D441" s="260"/>
      <c r="E441" s="260"/>
      <c r="F441" s="260"/>
      <c r="G441" s="260"/>
      <c r="H441" s="260"/>
      <c r="I441" s="260"/>
      <c r="J441" s="260"/>
      <c r="K441" s="260"/>
      <c r="L441" s="260"/>
      <c r="M441" s="260"/>
      <c r="N441" s="260"/>
      <c r="O441" s="260"/>
      <c r="P441" s="260"/>
      <c r="Q441" s="260"/>
      <c r="R441" s="260"/>
      <c r="S441" s="260"/>
      <c r="T441" s="260"/>
      <c r="U441" s="260"/>
      <c r="V441" s="260"/>
      <c r="W441" s="260"/>
      <c r="X441" s="264"/>
      <c r="Y441" s="260"/>
      <c r="Z441" s="260"/>
      <c r="AA441" s="260"/>
      <c r="AB441" s="263"/>
      <c r="AC441" s="260"/>
      <c r="AD441" s="263"/>
      <c r="AE441" s="263"/>
      <c r="AF441" s="260"/>
      <c r="AG441" s="260"/>
      <c r="AH441" s="260"/>
      <c r="AI441" s="264"/>
      <c r="AJ441" s="264"/>
      <c r="AK441" s="264"/>
      <c r="AL441" s="33" t="s">
        <v>981</v>
      </c>
      <c r="AM441" s="33" t="s">
        <v>982</v>
      </c>
      <c r="AN441" s="5">
        <v>44777</v>
      </c>
      <c r="AO441" s="33">
        <v>13354</v>
      </c>
      <c r="AP441" s="33" t="s">
        <v>212</v>
      </c>
      <c r="AQ441" s="5">
        <v>44779</v>
      </c>
      <c r="AR441" s="5">
        <v>44928</v>
      </c>
      <c r="AS441" s="33"/>
      <c r="AT441" s="33"/>
      <c r="AU441" s="29"/>
      <c r="AV441" s="33"/>
      <c r="AW441" s="8"/>
      <c r="AX441" s="8"/>
      <c r="AY441" s="33"/>
      <c r="AZ441" s="33"/>
      <c r="BA441" s="8"/>
      <c r="BB441" s="8"/>
      <c r="BC441" s="5"/>
      <c r="BD441" s="33"/>
      <c r="BE441" s="8"/>
      <c r="BF441" s="8"/>
      <c r="BG441" s="33"/>
      <c r="BH441" s="8"/>
      <c r="BI441" s="178">
        <f t="shared" si="67"/>
        <v>2168268.2999999998</v>
      </c>
      <c r="BJ441" s="204"/>
      <c r="BK441" s="204"/>
      <c r="BL441" s="179">
        <f t="shared" si="63"/>
        <v>0</v>
      </c>
      <c r="BM441" s="3"/>
      <c r="BN441" s="3"/>
      <c r="BO441" s="18">
        <v>44779</v>
      </c>
      <c r="BP441" s="18">
        <v>44844</v>
      </c>
      <c r="BQ441" s="3"/>
      <c r="BR441" s="3"/>
      <c r="BS441" s="3"/>
      <c r="BT441" s="3"/>
      <c r="BU441" s="205"/>
      <c r="BV441" s="205"/>
      <c r="BW441" s="18"/>
      <c r="BX441" s="18"/>
      <c r="BY441" s="3"/>
      <c r="BZ441" s="185"/>
      <c r="CA441" s="185"/>
      <c r="CB441" s="185"/>
      <c r="CC441" s="185"/>
      <c r="CD441" s="185"/>
      <c r="CE441" s="185"/>
    </row>
    <row r="442" spans="1:83" ht="25.5" x14ac:dyDescent="0.25">
      <c r="A442" s="260"/>
      <c r="B442" s="260"/>
      <c r="C442" s="260"/>
      <c r="D442" s="260"/>
      <c r="E442" s="260"/>
      <c r="F442" s="260"/>
      <c r="G442" s="260"/>
      <c r="H442" s="260"/>
      <c r="I442" s="260"/>
      <c r="J442" s="260"/>
      <c r="K442" s="260"/>
      <c r="L442" s="260"/>
      <c r="M442" s="260"/>
      <c r="N442" s="260"/>
      <c r="O442" s="260"/>
      <c r="P442" s="260"/>
      <c r="Q442" s="260"/>
      <c r="R442" s="260"/>
      <c r="S442" s="260"/>
      <c r="T442" s="260"/>
      <c r="U442" s="260"/>
      <c r="V442" s="260"/>
      <c r="W442" s="260"/>
      <c r="X442" s="264"/>
      <c r="Y442" s="260"/>
      <c r="Z442" s="260"/>
      <c r="AA442" s="260"/>
      <c r="AB442" s="263"/>
      <c r="AC442" s="260"/>
      <c r="AD442" s="263"/>
      <c r="AE442" s="263"/>
      <c r="AF442" s="260"/>
      <c r="AG442" s="260"/>
      <c r="AH442" s="260"/>
      <c r="AI442" s="264"/>
      <c r="AJ442" s="264"/>
      <c r="AK442" s="264"/>
      <c r="AL442" s="33" t="s">
        <v>983</v>
      </c>
      <c r="AM442" s="33" t="s">
        <v>984</v>
      </c>
      <c r="AN442" s="5">
        <v>44844</v>
      </c>
      <c r="AO442" s="33"/>
      <c r="AP442" s="33" t="s">
        <v>212</v>
      </c>
      <c r="AQ442" s="5"/>
      <c r="AR442" s="5"/>
      <c r="AS442" s="33"/>
      <c r="AT442" s="33"/>
      <c r="AU442" s="29"/>
      <c r="AV442" s="33"/>
      <c r="AW442" s="8"/>
      <c r="AX442" s="8"/>
      <c r="AY442" s="33"/>
      <c r="AZ442" s="33"/>
      <c r="BA442" s="8"/>
      <c r="BB442" s="8"/>
      <c r="BC442" s="5"/>
      <c r="BD442" s="33"/>
      <c r="BE442" s="8"/>
      <c r="BF442" s="8"/>
      <c r="BG442" s="33"/>
      <c r="BH442" s="8"/>
      <c r="BI442" s="178">
        <f t="shared" si="67"/>
        <v>2168268.2999999998</v>
      </c>
      <c r="BJ442" s="204"/>
      <c r="BK442" s="204"/>
      <c r="BL442" s="179">
        <f t="shared" si="63"/>
        <v>0</v>
      </c>
      <c r="BM442" s="3"/>
      <c r="BN442" s="3"/>
      <c r="BO442" s="18">
        <v>44845</v>
      </c>
      <c r="BP442" s="18">
        <v>44919</v>
      </c>
      <c r="BQ442" s="3"/>
      <c r="BR442" s="3"/>
      <c r="BS442" s="3"/>
      <c r="BT442" s="3"/>
      <c r="BU442" s="205"/>
      <c r="BV442" s="205"/>
      <c r="BW442" s="18"/>
      <c r="BX442" s="18"/>
      <c r="BY442" s="3"/>
      <c r="BZ442" s="185"/>
      <c r="CA442" s="185"/>
      <c r="CB442" s="185"/>
      <c r="CC442" s="185"/>
      <c r="CD442" s="185"/>
      <c r="CE442" s="185"/>
    </row>
    <row r="443" spans="1:83" ht="25.5" x14ac:dyDescent="0.25">
      <c r="A443" s="260"/>
      <c r="B443" s="260"/>
      <c r="C443" s="260"/>
      <c r="D443" s="260"/>
      <c r="E443" s="260"/>
      <c r="F443" s="260"/>
      <c r="G443" s="260"/>
      <c r="H443" s="260"/>
      <c r="I443" s="260"/>
      <c r="J443" s="260"/>
      <c r="K443" s="260"/>
      <c r="L443" s="260"/>
      <c r="M443" s="260"/>
      <c r="N443" s="260"/>
      <c r="O443" s="260"/>
      <c r="P443" s="260"/>
      <c r="Q443" s="260"/>
      <c r="R443" s="260"/>
      <c r="S443" s="260"/>
      <c r="T443" s="260"/>
      <c r="U443" s="260"/>
      <c r="V443" s="260"/>
      <c r="W443" s="260"/>
      <c r="X443" s="264"/>
      <c r="Y443" s="260"/>
      <c r="Z443" s="260"/>
      <c r="AA443" s="260"/>
      <c r="AB443" s="263"/>
      <c r="AC443" s="260"/>
      <c r="AD443" s="263"/>
      <c r="AE443" s="263"/>
      <c r="AF443" s="260"/>
      <c r="AG443" s="260"/>
      <c r="AH443" s="260"/>
      <c r="AI443" s="264"/>
      <c r="AJ443" s="264"/>
      <c r="AK443" s="264"/>
      <c r="AL443" s="33" t="s">
        <v>981</v>
      </c>
      <c r="AM443" s="33" t="s">
        <v>985</v>
      </c>
      <c r="AN443" s="5">
        <v>44919</v>
      </c>
      <c r="AO443" s="33">
        <v>13446</v>
      </c>
      <c r="AP443" s="33" t="s">
        <v>212</v>
      </c>
      <c r="AQ443" s="5">
        <v>44929</v>
      </c>
      <c r="AR443" s="5">
        <v>45018</v>
      </c>
      <c r="AS443" s="33"/>
      <c r="AT443" s="33"/>
      <c r="AU443" s="29"/>
      <c r="AV443" s="33"/>
      <c r="AW443" s="8"/>
      <c r="AX443" s="8"/>
      <c r="AY443" s="33"/>
      <c r="AZ443" s="33"/>
      <c r="BA443" s="8"/>
      <c r="BB443" s="8"/>
      <c r="BC443" s="5"/>
      <c r="BD443" s="33"/>
      <c r="BE443" s="8"/>
      <c r="BF443" s="8"/>
      <c r="BG443" s="33"/>
      <c r="BH443" s="8"/>
      <c r="BI443" s="178">
        <f t="shared" si="67"/>
        <v>2168268.2999999998</v>
      </c>
      <c r="BJ443" s="204"/>
      <c r="BK443" s="204"/>
      <c r="BL443" s="179">
        <f t="shared" si="63"/>
        <v>0</v>
      </c>
      <c r="BM443" s="3"/>
      <c r="BN443" s="3"/>
      <c r="BO443" s="3"/>
      <c r="BP443" s="3"/>
      <c r="BQ443" s="3"/>
      <c r="BR443" s="3"/>
      <c r="BS443" s="3"/>
      <c r="BT443" s="3"/>
      <c r="BU443" s="205"/>
      <c r="BV443" s="205"/>
      <c r="BW443" s="18"/>
      <c r="BX443" s="18"/>
      <c r="BY443" s="3"/>
      <c r="BZ443" s="185"/>
      <c r="CA443" s="185"/>
      <c r="CB443" s="185"/>
      <c r="CC443" s="185"/>
      <c r="CD443" s="185"/>
      <c r="CE443" s="185"/>
    </row>
    <row r="444" spans="1:83" s="40" customFormat="1" ht="25.5" x14ac:dyDescent="0.25">
      <c r="A444" s="260"/>
      <c r="B444" s="260"/>
      <c r="C444" s="260"/>
      <c r="D444" s="260"/>
      <c r="E444" s="260"/>
      <c r="F444" s="260"/>
      <c r="G444" s="260"/>
      <c r="H444" s="260"/>
      <c r="I444" s="260"/>
      <c r="J444" s="260"/>
      <c r="K444" s="260"/>
      <c r="L444" s="260"/>
      <c r="M444" s="260"/>
      <c r="N444" s="260"/>
      <c r="O444" s="260"/>
      <c r="P444" s="260"/>
      <c r="Q444" s="260"/>
      <c r="R444" s="260"/>
      <c r="S444" s="260"/>
      <c r="T444" s="260"/>
      <c r="U444" s="260"/>
      <c r="V444" s="260"/>
      <c r="W444" s="260"/>
      <c r="X444" s="264"/>
      <c r="Y444" s="260"/>
      <c r="Z444" s="260"/>
      <c r="AA444" s="260"/>
      <c r="AB444" s="263"/>
      <c r="AC444" s="260"/>
      <c r="AD444" s="263"/>
      <c r="AE444" s="263"/>
      <c r="AF444" s="260"/>
      <c r="AG444" s="260"/>
      <c r="AH444" s="260"/>
      <c r="AI444" s="264"/>
      <c r="AJ444" s="264"/>
      <c r="AK444" s="264"/>
      <c r="AL444" s="33" t="s">
        <v>320</v>
      </c>
      <c r="AM444" s="33" t="s">
        <v>986</v>
      </c>
      <c r="AN444" s="5">
        <v>44974</v>
      </c>
      <c r="AO444" s="33">
        <v>13483</v>
      </c>
      <c r="AP444" s="33" t="s">
        <v>295</v>
      </c>
      <c r="AQ444" s="5"/>
      <c r="AR444" s="5"/>
      <c r="AS444" s="33"/>
      <c r="AT444" s="33"/>
      <c r="AU444" s="29"/>
      <c r="AV444" s="33"/>
      <c r="AW444" s="8"/>
      <c r="AX444" s="8">
        <v>111273.22</v>
      </c>
      <c r="AY444" s="33"/>
      <c r="AZ444" s="33"/>
      <c r="BA444" s="8"/>
      <c r="BB444" s="8"/>
      <c r="BC444" s="5"/>
      <c r="BD444" s="33"/>
      <c r="BE444" s="8"/>
      <c r="BF444" s="8"/>
      <c r="BG444" s="33"/>
      <c r="BH444" s="8"/>
      <c r="BI444" s="178">
        <f t="shared" si="67"/>
        <v>2056995.0799999998</v>
      </c>
      <c r="BJ444" s="204"/>
      <c r="BK444" s="204"/>
      <c r="BL444" s="179">
        <f t="shared" si="63"/>
        <v>0</v>
      </c>
      <c r="BM444" s="3"/>
      <c r="BN444" s="3"/>
      <c r="BO444" s="3"/>
      <c r="BP444" s="3"/>
      <c r="BQ444" s="3"/>
      <c r="BR444" s="3"/>
      <c r="BS444" s="3"/>
      <c r="BT444" s="3"/>
      <c r="BU444" s="205"/>
      <c r="BV444" s="205"/>
      <c r="BW444" s="18"/>
      <c r="BX444" s="18"/>
      <c r="BY444" s="3"/>
      <c r="BZ444" s="185"/>
      <c r="CA444" s="185"/>
      <c r="CB444" s="185"/>
      <c r="CC444" s="185"/>
      <c r="CD444" s="185"/>
      <c r="CE444" s="185"/>
    </row>
    <row r="445" spans="1:83" ht="25.5" x14ac:dyDescent="0.25">
      <c r="A445" s="260"/>
      <c r="B445" s="260"/>
      <c r="C445" s="260"/>
      <c r="D445" s="260"/>
      <c r="E445" s="260"/>
      <c r="F445" s="260"/>
      <c r="G445" s="260"/>
      <c r="H445" s="260"/>
      <c r="I445" s="260"/>
      <c r="J445" s="260"/>
      <c r="K445" s="260"/>
      <c r="L445" s="260"/>
      <c r="M445" s="260"/>
      <c r="N445" s="260"/>
      <c r="O445" s="260"/>
      <c r="P445" s="260"/>
      <c r="Q445" s="260"/>
      <c r="R445" s="260"/>
      <c r="S445" s="260"/>
      <c r="T445" s="260"/>
      <c r="U445" s="260"/>
      <c r="V445" s="260"/>
      <c r="W445" s="260"/>
      <c r="X445" s="264"/>
      <c r="Y445" s="260"/>
      <c r="Z445" s="260"/>
      <c r="AA445" s="260"/>
      <c r="AB445" s="263"/>
      <c r="AC445" s="260"/>
      <c r="AD445" s="263"/>
      <c r="AE445" s="263"/>
      <c r="AF445" s="260"/>
      <c r="AG445" s="260"/>
      <c r="AH445" s="260"/>
      <c r="AI445" s="264"/>
      <c r="AJ445" s="264"/>
      <c r="AK445" s="264"/>
      <c r="AL445" s="33" t="s">
        <v>981</v>
      </c>
      <c r="AM445" s="33" t="s">
        <v>987</v>
      </c>
      <c r="AN445" s="5">
        <v>45016</v>
      </c>
      <c r="AO445" s="33">
        <v>13518</v>
      </c>
      <c r="AP445" s="33" t="s">
        <v>212</v>
      </c>
      <c r="AQ445" s="5">
        <v>45019</v>
      </c>
      <c r="AR445" s="5">
        <v>45078</v>
      </c>
      <c r="AS445" s="33"/>
      <c r="AT445" s="33"/>
      <c r="AU445" s="29"/>
      <c r="AV445" s="33"/>
      <c r="AW445" s="8"/>
      <c r="AX445" s="8"/>
      <c r="AY445" s="33"/>
      <c r="AZ445" s="33"/>
      <c r="BA445" s="8"/>
      <c r="BB445" s="8"/>
      <c r="BC445" s="5"/>
      <c r="BD445" s="33"/>
      <c r="BE445" s="8"/>
      <c r="BF445" s="8"/>
      <c r="BG445" s="33"/>
      <c r="BH445" s="8"/>
      <c r="BI445" s="178">
        <f t="shared" si="67"/>
        <v>2168268.2999999998</v>
      </c>
      <c r="BJ445" s="204"/>
      <c r="BK445" s="204"/>
      <c r="BL445" s="179">
        <f t="shared" si="63"/>
        <v>0</v>
      </c>
      <c r="BM445" s="3"/>
      <c r="BN445" s="3"/>
      <c r="BO445" s="3"/>
      <c r="BP445" s="3"/>
      <c r="BQ445" s="3"/>
      <c r="BR445" s="3"/>
      <c r="BS445" s="3"/>
      <c r="BT445" s="3"/>
      <c r="BU445" s="205"/>
      <c r="BV445" s="205"/>
      <c r="BW445" s="18"/>
      <c r="BX445" s="18"/>
      <c r="BY445" s="3"/>
      <c r="BZ445" s="185"/>
      <c r="CA445" s="185"/>
      <c r="CB445" s="185"/>
      <c r="CC445" s="185"/>
      <c r="CD445" s="185"/>
      <c r="CE445" s="185"/>
    </row>
    <row r="446" spans="1:83" ht="25.5" x14ac:dyDescent="0.25">
      <c r="A446" s="260"/>
      <c r="B446" s="260"/>
      <c r="C446" s="260"/>
      <c r="D446" s="260"/>
      <c r="E446" s="260"/>
      <c r="F446" s="260"/>
      <c r="G446" s="260"/>
      <c r="H446" s="260"/>
      <c r="I446" s="260"/>
      <c r="J446" s="260"/>
      <c r="K446" s="260"/>
      <c r="L446" s="260"/>
      <c r="M446" s="260"/>
      <c r="N446" s="260"/>
      <c r="O446" s="260"/>
      <c r="P446" s="260"/>
      <c r="Q446" s="260"/>
      <c r="R446" s="260"/>
      <c r="S446" s="260"/>
      <c r="T446" s="260"/>
      <c r="U446" s="260"/>
      <c r="V446" s="260"/>
      <c r="W446" s="260"/>
      <c r="X446" s="264"/>
      <c r="Y446" s="260"/>
      <c r="Z446" s="260"/>
      <c r="AA446" s="260"/>
      <c r="AB446" s="263"/>
      <c r="AC446" s="260"/>
      <c r="AD446" s="263"/>
      <c r="AE446" s="263"/>
      <c r="AF446" s="260"/>
      <c r="AG446" s="260"/>
      <c r="AH446" s="260"/>
      <c r="AI446" s="264"/>
      <c r="AJ446" s="264"/>
      <c r="AK446" s="264"/>
      <c r="AL446" s="33" t="s">
        <v>981</v>
      </c>
      <c r="AM446" s="33" t="s">
        <v>988</v>
      </c>
      <c r="AN446" s="5">
        <v>45078</v>
      </c>
      <c r="AO446" s="33">
        <v>13551</v>
      </c>
      <c r="AP446" s="33" t="s">
        <v>212</v>
      </c>
      <c r="AQ446" s="5">
        <v>45079</v>
      </c>
      <c r="AR446" s="5">
        <v>45108</v>
      </c>
      <c r="AS446" s="33"/>
      <c r="AT446" s="33"/>
      <c r="AU446" s="29"/>
      <c r="AV446" s="33"/>
      <c r="AW446" s="8"/>
      <c r="AX446" s="8"/>
      <c r="AY446" s="33"/>
      <c r="AZ446" s="33"/>
      <c r="BA446" s="8"/>
      <c r="BB446" s="8"/>
      <c r="BC446" s="5"/>
      <c r="BD446" s="33"/>
      <c r="BE446" s="8"/>
      <c r="BF446" s="8"/>
      <c r="BG446" s="33"/>
      <c r="BH446" s="8"/>
      <c r="BI446" s="178">
        <f t="shared" si="67"/>
        <v>2168268.2999999998</v>
      </c>
      <c r="BJ446" s="204"/>
      <c r="BK446" s="204"/>
      <c r="BL446" s="179">
        <f t="shared" si="63"/>
        <v>0</v>
      </c>
      <c r="BM446" s="3"/>
      <c r="BN446" s="3"/>
      <c r="BO446" s="3"/>
      <c r="BP446" s="3"/>
      <c r="BQ446" s="3"/>
      <c r="BR446" s="3"/>
      <c r="BS446" s="3"/>
      <c r="BT446" s="3"/>
      <c r="BU446" s="205"/>
      <c r="BV446" s="205"/>
      <c r="BW446" s="18"/>
      <c r="BX446" s="18"/>
      <c r="BY446" s="3"/>
      <c r="BZ446" s="185"/>
      <c r="CA446" s="185"/>
      <c r="CB446" s="185"/>
      <c r="CC446" s="185"/>
      <c r="CD446" s="185"/>
      <c r="CE446" s="185"/>
    </row>
    <row r="447" spans="1:83" s="40" customFormat="1" ht="25.5" x14ac:dyDescent="0.25">
      <c r="A447" s="260"/>
      <c r="B447" s="260"/>
      <c r="C447" s="260"/>
      <c r="D447" s="260"/>
      <c r="E447" s="260"/>
      <c r="F447" s="260"/>
      <c r="G447" s="260"/>
      <c r="H447" s="260"/>
      <c r="I447" s="260"/>
      <c r="J447" s="260"/>
      <c r="K447" s="260"/>
      <c r="L447" s="260"/>
      <c r="M447" s="260"/>
      <c r="N447" s="260"/>
      <c r="O447" s="260"/>
      <c r="P447" s="260"/>
      <c r="Q447" s="260"/>
      <c r="R447" s="260"/>
      <c r="S447" s="260"/>
      <c r="T447" s="260"/>
      <c r="U447" s="260"/>
      <c r="V447" s="260"/>
      <c r="W447" s="260"/>
      <c r="X447" s="264"/>
      <c r="Y447" s="260"/>
      <c r="Z447" s="260"/>
      <c r="AA447" s="260"/>
      <c r="AB447" s="263"/>
      <c r="AC447" s="260"/>
      <c r="AD447" s="263"/>
      <c r="AE447" s="263"/>
      <c r="AF447" s="260"/>
      <c r="AG447" s="260"/>
      <c r="AH447" s="260"/>
      <c r="AI447" s="264"/>
      <c r="AJ447" s="264"/>
      <c r="AK447" s="264"/>
      <c r="AL447" s="33" t="s">
        <v>981</v>
      </c>
      <c r="AM447" s="33" t="s">
        <v>989</v>
      </c>
      <c r="AN447" s="5">
        <v>45099</v>
      </c>
      <c r="AO447" s="33">
        <v>13563</v>
      </c>
      <c r="AP447" s="33" t="s">
        <v>295</v>
      </c>
      <c r="AQ447" s="5"/>
      <c r="AR447" s="5"/>
      <c r="AS447" s="33"/>
      <c r="AT447" s="33"/>
      <c r="AU447" s="29"/>
      <c r="AV447" s="33"/>
      <c r="AW447" s="8"/>
      <c r="AX447" s="8">
        <v>16182.69</v>
      </c>
      <c r="AY447" s="33"/>
      <c r="AZ447" s="33"/>
      <c r="BA447" s="8"/>
      <c r="BB447" s="8"/>
      <c r="BC447" s="5"/>
      <c r="BD447" s="33"/>
      <c r="BE447" s="8"/>
      <c r="BF447" s="8"/>
      <c r="BG447" s="33"/>
      <c r="BH447" s="8"/>
      <c r="BI447" s="178">
        <f t="shared" si="67"/>
        <v>2152085.61</v>
      </c>
      <c r="BJ447" s="204"/>
      <c r="BK447" s="204"/>
      <c r="BL447" s="179">
        <f t="shared" si="63"/>
        <v>0</v>
      </c>
      <c r="BM447" s="3"/>
      <c r="BN447" s="3"/>
      <c r="BO447" s="3"/>
      <c r="BP447" s="3"/>
      <c r="BQ447" s="3"/>
      <c r="BR447" s="3"/>
      <c r="BS447" s="3"/>
      <c r="BT447" s="3"/>
      <c r="BU447" s="205"/>
      <c r="BV447" s="205"/>
      <c r="BW447" s="18"/>
      <c r="BX447" s="18"/>
      <c r="BY447" s="3"/>
      <c r="BZ447" s="185"/>
      <c r="CA447" s="185"/>
      <c r="CB447" s="185"/>
      <c r="CC447" s="185"/>
      <c r="CD447" s="185"/>
      <c r="CE447" s="185"/>
    </row>
    <row r="448" spans="1:83" x14ac:dyDescent="0.25">
      <c r="A448" s="260">
        <v>84</v>
      </c>
      <c r="B448" s="260" t="s">
        <v>992</v>
      </c>
      <c r="C448" s="260" t="s">
        <v>364</v>
      </c>
      <c r="D448" s="260" t="s">
        <v>898</v>
      </c>
      <c r="E448" s="260" t="s">
        <v>602</v>
      </c>
      <c r="F448" s="260" t="s">
        <v>993</v>
      </c>
      <c r="G448" s="260"/>
      <c r="H448" s="260"/>
      <c r="I448" s="260"/>
      <c r="J448" s="260"/>
      <c r="K448" s="260"/>
      <c r="L448" s="260"/>
      <c r="M448" s="260"/>
      <c r="N448" s="260"/>
      <c r="O448" s="260"/>
      <c r="P448" s="260"/>
      <c r="Q448" s="260"/>
      <c r="R448" s="260"/>
      <c r="S448" s="260"/>
      <c r="T448" s="260"/>
      <c r="U448" s="260"/>
      <c r="V448" s="260"/>
      <c r="W448" s="260"/>
      <c r="X448" s="264"/>
      <c r="Y448" s="260" t="s">
        <v>994</v>
      </c>
      <c r="Z448" s="260" t="s">
        <v>996</v>
      </c>
      <c r="AA448" s="260" t="s">
        <v>995</v>
      </c>
      <c r="AB448" s="263">
        <v>44747</v>
      </c>
      <c r="AC448" s="260"/>
      <c r="AD448" s="263">
        <v>44747</v>
      </c>
      <c r="AE448" s="263">
        <v>44957</v>
      </c>
      <c r="AF448" s="260">
        <v>1500</v>
      </c>
      <c r="AG448" s="260" t="s">
        <v>611</v>
      </c>
      <c r="AH448" s="260"/>
      <c r="AI448" s="264"/>
      <c r="AJ448" s="264"/>
      <c r="AK448" s="264">
        <v>300000</v>
      </c>
      <c r="AL448" s="33"/>
      <c r="AM448" s="33"/>
      <c r="AN448" s="5"/>
      <c r="AO448" s="33"/>
      <c r="AP448" s="33"/>
      <c r="AQ448" s="5"/>
      <c r="AR448" s="5"/>
      <c r="AS448" s="33"/>
      <c r="AT448" s="33"/>
      <c r="AU448" s="29"/>
      <c r="AV448" s="33"/>
      <c r="AW448" s="8"/>
      <c r="AX448" s="8"/>
      <c r="AY448" s="33"/>
      <c r="AZ448" s="33"/>
      <c r="BA448" s="8"/>
      <c r="BB448" s="8"/>
      <c r="BC448" s="5"/>
      <c r="BD448" s="33"/>
      <c r="BE448" s="8"/>
      <c r="BF448" s="8"/>
      <c r="BG448" s="33"/>
      <c r="BH448" s="8"/>
      <c r="BI448" s="178">
        <v>0</v>
      </c>
      <c r="BJ448" s="204">
        <v>159541.06</v>
      </c>
      <c r="BK448" s="204">
        <v>28190.02</v>
      </c>
      <c r="BL448" s="179">
        <f t="shared" si="63"/>
        <v>187731.08</v>
      </c>
      <c r="BM448" s="3"/>
      <c r="BN448" s="3"/>
      <c r="BO448" s="3"/>
      <c r="BP448" s="3"/>
      <c r="BQ448" s="3"/>
      <c r="BR448" s="3"/>
      <c r="BS448" s="3"/>
      <c r="BT448" s="3"/>
      <c r="BU448" s="205"/>
      <c r="BV448" s="205"/>
      <c r="BW448" s="18"/>
      <c r="BX448" s="18"/>
      <c r="BY448" s="3"/>
      <c r="BZ448" s="185"/>
      <c r="CA448" s="185"/>
      <c r="CB448" s="185"/>
      <c r="CC448" s="185"/>
      <c r="CD448" s="185"/>
      <c r="CE448" s="185"/>
    </row>
    <row r="449" spans="1:83" ht="25.5" x14ac:dyDescent="0.25">
      <c r="A449" s="260"/>
      <c r="B449" s="260"/>
      <c r="C449" s="260"/>
      <c r="D449" s="260"/>
      <c r="E449" s="260"/>
      <c r="F449" s="260"/>
      <c r="G449" s="260"/>
      <c r="H449" s="260"/>
      <c r="I449" s="260"/>
      <c r="J449" s="260"/>
      <c r="K449" s="260"/>
      <c r="L449" s="260"/>
      <c r="M449" s="260"/>
      <c r="N449" s="260"/>
      <c r="O449" s="260"/>
      <c r="P449" s="260"/>
      <c r="Q449" s="260"/>
      <c r="R449" s="260"/>
      <c r="S449" s="260"/>
      <c r="T449" s="260"/>
      <c r="U449" s="260"/>
      <c r="V449" s="260"/>
      <c r="W449" s="260"/>
      <c r="X449" s="264"/>
      <c r="Y449" s="260"/>
      <c r="Z449" s="260"/>
      <c r="AA449" s="260"/>
      <c r="AB449" s="263"/>
      <c r="AC449" s="260"/>
      <c r="AD449" s="263"/>
      <c r="AE449" s="263"/>
      <c r="AF449" s="260"/>
      <c r="AG449" s="260"/>
      <c r="AH449" s="260"/>
      <c r="AI449" s="264"/>
      <c r="AJ449" s="264"/>
      <c r="AK449" s="264"/>
      <c r="AL449" s="33" t="s">
        <v>247</v>
      </c>
      <c r="AM449" s="33" t="s">
        <v>997</v>
      </c>
      <c r="AN449" s="5">
        <v>45257</v>
      </c>
      <c r="AO449" s="33">
        <v>13674</v>
      </c>
      <c r="AP449" s="33" t="s">
        <v>212</v>
      </c>
      <c r="AQ449" s="5"/>
      <c r="AR449" s="5"/>
      <c r="AS449" s="33"/>
      <c r="AT449" s="33"/>
      <c r="AU449" s="29"/>
      <c r="AV449" s="33"/>
      <c r="AW449" s="8"/>
      <c r="AX449" s="8"/>
      <c r="AY449" s="33"/>
      <c r="AZ449" s="33"/>
      <c r="BA449" s="8"/>
      <c r="BB449" s="8"/>
      <c r="BC449" s="5"/>
      <c r="BD449" s="33"/>
      <c r="BE449" s="8"/>
      <c r="BF449" s="8"/>
      <c r="BG449" s="33"/>
      <c r="BH449" s="8"/>
      <c r="BI449" s="178">
        <f t="shared" ref="BI449:BI451" si="68">$AK$448+AW449-AX449</f>
        <v>300000</v>
      </c>
      <c r="BJ449" s="204"/>
      <c r="BK449" s="204"/>
      <c r="BL449" s="179">
        <f t="shared" si="63"/>
        <v>0</v>
      </c>
      <c r="BM449" s="3"/>
      <c r="BN449" s="3"/>
      <c r="BO449" s="3"/>
      <c r="BP449" s="3"/>
      <c r="BQ449" s="3"/>
      <c r="BR449" s="3"/>
      <c r="BS449" s="3"/>
      <c r="BT449" s="3"/>
      <c r="BU449" s="205"/>
      <c r="BV449" s="205"/>
      <c r="BW449" s="18"/>
      <c r="BX449" s="18"/>
      <c r="BY449" s="3"/>
      <c r="BZ449" s="185"/>
      <c r="CA449" s="185"/>
      <c r="CB449" s="185"/>
      <c r="CC449" s="185"/>
      <c r="CD449" s="185"/>
      <c r="CE449" s="185"/>
    </row>
    <row r="450" spans="1:83" ht="25.5" x14ac:dyDescent="0.25">
      <c r="A450" s="260"/>
      <c r="B450" s="260"/>
      <c r="C450" s="260"/>
      <c r="D450" s="260"/>
      <c r="E450" s="260"/>
      <c r="F450" s="260"/>
      <c r="G450" s="260"/>
      <c r="H450" s="260"/>
      <c r="I450" s="260"/>
      <c r="J450" s="260"/>
      <c r="K450" s="260"/>
      <c r="L450" s="260"/>
      <c r="M450" s="260"/>
      <c r="N450" s="260"/>
      <c r="O450" s="260"/>
      <c r="P450" s="260"/>
      <c r="Q450" s="260"/>
      <c r="R450" s="260"/>
      <c r="S450" s="260"/>
      <c r="T450" s="260"/>
      <c r="U450" s="260"/>
      <c r="V450" s="260"/>
      <c r="W450" s="260"/>
      <c r="X450" s="264"/>
      <c r="Y450" s="260"/>
      <c r="Z450" s="260"/>
      <c r="AA450" s="260"/>
      <c r="AB450" s="263"/>
      <c r="AC450" s="260"/>
      <c r="AD450" s="263"/>
      <c r="AE450" s="263"/>
      <c r="AF450" s="260"/>
      <c r="AG450" s="260"/>
      <c r="AH450" s="260"/>
      <c r="AI450" s="264"/>
      <c r="AJ450" s="264"/>
      <c r="AK450" s="264"/>
      <c r="AL450" s="33" t="s">
        <v>247</v>
      </c>
      <c r="AM450" s="33" t="s">
        <v>998</v>
      </c>
      <c r="AN450" s="5">
        <v>45079</v>
      </c>
      <c r="AO450" s="33">
        <v>13613</v>
      </c>
      <c r="AP450" s="33" t="s">
        <v>212</v>
      </c>
      <c r="AQ450" s="5"/>
      <c r="AR450" s="5"/>
      <c r="AS450" s="33"/>
      <c r="AT450" s="33"/>
      <c r="AU450" s="29"/>
      <c r="AV450" s="33"/>
      <c r="AW450" s="8"/>
      <c r="AX450" s="8"/>
      <c r="AY450" s="33"/>
      <c r="AZ450" s="33"/>
      <c r="BA450" s="8"/>
      <c r="BB450" s="8"/>
      <c r="BC450" s="5"/>
      <c r="BD450" s="33"/>
      <c r="BE450" s="8"/>
      <c r="BF450" s="8"/>
      <c r="BG450" s="33"/>
      <c r="BH450" s="8"/>
      <c r="BI450" s="178">
        <f t="shared" si="68"/>
        <v>300000</v>
      </c>
      <c r="BJ450" s="204"/>
      <c r="BK450" s="204"/>
      <c r="BL450" s="179">
        <f t="shared" si="63"/>
        <v>0</v>
      </c>
      <c r="BM450" s="3"/>
      <c r="BN450" s="3"/>
      <c r="BO450" s="3"/>
      <c r="BP450" s="3"/>
      <c r="BQ450" s="3"/>
      <c r="BR450" s="3"/>
      <c r="BS450" s="3"/>
      <c r="BT450" s="3"/>
      <c r="BU450" s="205"/>
      <c r="BV450" s="205"/>
      <c r="BW450" s="18"/>
      <c r="BX450" s="18"/>
      <c r="BY450" s="3"/>
      <c r="BZ450" s="185"/>
      <c r="CA450" s="185"/>
      <c r="CB450" s="185"/>
      <c r="CC450" s="185"/>
      <c r="CD450" s="185"/>
      <c r="CE450" s="185"/>
    </row>
    <row r="451" spans="1:83" ht="25.5" x14ac:dyDescent="0.25">
      <c r="A451" s="260"/>
      <c r="B451" s="260"/>
      <c r="C451" s="260"/>
      <c r="D451" s="260"/>
      <c r="E451" s="260"/>
      <c r="F451" s="260"/>
      <c r="G451" s="260"/>
      <c r="H451" s="260"/>
      <c r="I451" s="260"/>
      <c r="J451" s="260"/>
      <c r="K451" s="260"/>
      <c r="L451" s="260"/>
      <c r="M451" s="260"/>
      <c r="N451" s="260"/>
      <c r="O451" s="260"/>
      <c r="P451" s="260"/>
      <c r="Q451" s="260"/>
      <c r="R451" s="260"/>
      <c r="S451" s="260"/>
      <c r="T451" s="260"/>
      <c r="U451" s="260"/>
      <c r="V451" s="260"/>
      <c r="W451" s="260"/>
      <c r="X451" s="264"/>
      <c r="Y451" s="260"/>
      <c r="Z451" s="260"/>
      <c r="AA451" s="260"/>
      <c r="AB451" s="263"/>
      <c r="AC451" s="260"/>
      <c r="AD451" s="263"/>
      <c r="AE451" s="263"/>
      <c r="AF451" s="260"/>
      <c r="AG451" s="260"/>
      <c r="AH451" s="260"/>
      <c r="AI451" s="264"/>
      <c r="AJ451" s="264"/>
      <c r="AK451" s="264"/>
      <c r="AL451" s="33" t="s">
        <v>247</v>
      </c>
      <c r="AM451" s="33" t="s">
        <v>999</v>
      </c>
      <c r="AN451" s="5">
        <v>45257</v>
      </c>
      <c r="AO451" s="33">
        <v>13674</v>
      </c>
      <c r="AP451" s="33" t="s">
        <v>212</v>
      </c>
      <c r="AQ451" s="5"/>
      <c r="AR451" s="5"/>
      <c r="AS451" s="33"/>
      <c r="AT451" s="33"/>
      <c r="AU451" s="29"/>
      <c r="AV451" s="33"/>
      <c r="AW451" s="8"/>
      <c r="AX451" s="8"/>
      <c r="AY451" s="33"/>
      <c r="AZ451" s="33"/>
      <c r="BA451" s="8"/>
      <c r="BB451" s="8"/>
      <c r="BC451" s="5"/>
      <c r="BD451" s="33"/>
      <c r="BE451" s="8"/>
      <c r="BF451" s="8"/>
      <c r="BG451" s="33"/>
      <c r="BH451" s="8"/>
      <c r="BI451" s="178">
        <f t="shared" si="68"/>
        <v>300000</v>
      </c>
      <c r="BJ451" s="204"/>
      <c r="BK451" s="204"/>
      <c r="BL451" s="179">
        <f t="shared" si="63"/>
        <v>0</v>
      </c>
      <c r="BM451" s="3"/>
      <c r="BN451" s="3"/>
      <c r="BO451" s="3"/>
      <c r="BP451" s="3"/>
      <c r="BQ451" s="3"/>
      <c r="BR451" s="3"/>
      <c r="BS451" s="3"/>
      <c r="BT451" s="3"/>
      <c r="BU451" s="205"/>
      <c r="BV451" s="205"/>
      <c r="BW451" s="18"/>
      <c r="BX451" s="18"/>
      <c r="BY451" s="3"/>
      <c r="BZ451" s="185"/>
      <c r="CA451" s="185"/>
      <c r="CB451" s="185"/>
      <c r="CC451" s="185"/>
      <c r="CD451" s="185"/>
      <c r="CE451" s="185"/>
    </row>
    <row r="452" spans="1:83" x14ac:dyDescent="0.25">
      <c r="A452" s="260">
        <v>85</v>
      </c>
      <c r="B452" s="260" t="s">
        <v>1000</v>
      </c>
      <c r="C452" s="260" t="s">
        <v>1001</v>
      </c>
      <c r="D452" s="260" t="s">
        <v>898</v>
      </c>
      <c r="E452" s="260" t="s">
        <v>204</v>
      </c>
      <c r="F452" s="260" t="s">
        <v>1002</v>
      </c>
      <c r="G452" s="260" t="s">
        <v>1003</v>
      </c>
      <c r="H452" s="260"/>
      <c r="I452" s="260"/>
      <c r="J452" s="260"/>
      <c r="K452" s="260"/>
      <c r="L452" s="260"/>
      <c r="M452" s="260" t="s">
        <v>990</v>
      </c>
      <c r="N452" s="260" t="s">
        <v>1034</v>
      </c>
      <c r="O452" s="265">
        <v>13139</v>
      </c>
      <c r="P452" s="265">
        <v>13141</v>
      </c>
      <c r="Q452" s="260"/>
      <c r="R452" s="260"/>
      <c r="S452" s="260"/>
      <c r="T452" s="260"/>
      <c r="U452" s="260"/>
      <c r="V452" s="260"/>
      <c r="W452" s="260"/>
      <c r="X452" s="264"/>
      <c r="Y452" s="260" t="s">
        <v>1008</v>
      </c>
      <c r="Z452" s="260" t="s">
        <v>902</v>
      </c>
      <c r="AA452" s="260" t="s">
        <v>1009</v>
      </c>
      <c r="AB452" s="263">
        <v>44474</v>
      </c>
      <c r="AC452" s="260" t="s">
        <v>1011</v>
      </c>
      <c r="AD452" s="263">
        <v>44474</v>
      </c>
      <c r="AE452" s="263">
        <v>44593</v>
      </c>
      <c r="AF452" s="260" t="s">
        <v>508</v>
      </c>
      <c r="AG452" s="260" t="s">
        <v>210</v>
      </c>
      <c r="AH452" s="260" t="s">
        <v>1013</v>
      </c>
      <c r="AI452" s="264" t="s">
        <v>1014</v>
      </c>
      <c r="AJ452" s="264">
        <v>224124.27</v>
      </c>
      <c r="AK452" s="264">
        <f>AI452+AJ452</f>
        <v>4560983.5599999996</v>
      </c>
      <c r="AL452" s="33"/>
      <c r="AM452" s="33"/>
      <c r="AN452" s="5"/>
      <c r="AO452" s="33"/>
      <c r="AP452" s="33"/>
      <c r="AQ452" s="5"/>
      <c r="AR452" s="5"/>
      <c r="AS452" s="33"/>
      <c r="AT452" s="33"/>
      <c r="AU452" s="29"/>
      <c r="AV452" s="33"/>
      <c r="AW452" s="8"/>
      <c r="AX452" s="8"/>
      <c r="AY452" s="33"/>
      <c r="AZ452" s="33"/>
      <c r="BA452" s="8"/>
      <c r="BB452" s="8"/>
      <c r="BC452" s="5"/>
      <c r="BD452" s="33"/>
      <c r="BE452" s="8"/>
      <c r="BF452" s="8"/>
      <c r="BG452" s="33"/>
      <c r="BH452" s="8"/>
      <c r="BI452" s="178">
        <v>0</v>
      </c>
      <c r="BJ452" s="204">
        <v>374140.82</v>
      </c>
      <c r="BK452" s="204">
        <v>80761.72</v>
      </c>
      <c r="BL452" s="179">
        <f t="shared" si="63"/>
        <v>454902.54000000004</v>
      </c>
      <c r="BM452" s="3"/>
      <c r="BN452" s="3"/>
      <c r="BO452" s="18">
        <v>44475</v>
      </c>
      <c r="BP452" s="18">
        <v>44564</v>
      </c>
      <c r="BQ452" s="3"/>
      <c r="BR452" s="3"/>
      <c r="BS452" s="18">
        <v>44475</v>
      </c>
      <c r="BT452" s="3"/>
      <c r="BU452" s="205"/>
      <c r="BV452" s="205"/>
      <c r="BW452" s="18">
        <v>44546</v>
      </c>
      <c r="BX452" s="18">
        <v>44690</v>
      </c>
      <c r="BY452" s="3"/>
      <c r="BZ452" s="185"/>
      <c r="CA452" s="185"/>
      <c r="CB452" s="185"/>
      <c r="CC452" s="185"/>
      <c r="CD452" s="185"/>
      <c r="CE452" s="185"/>
    </row>
    <row r="453" spans="1:83" ht="25.5" x14ac:dyDescent="0.25">
      <c r="A453" s="260"/>
      <c r="B453" s="260"/>
      <c r="C453" s="260"/>
      <c r="D453" s="260"/>
      <c r="E453" s="260"/>
      <c r="F453" s="260"/>
      <c r="G453" s="260"/>
      <c r="H453" s="260"/>
      <c r="I453" s="260"/>
      <c r="J453" s="260"/>
      <c r="K453" s="260"/>
      <c r="L453" s="260"/>
      <c r="M453" s="260"/>
      <c r="N453" s="260"/>
      <c r="O453" s="260"/>
      <c r="P453" s="260"/>
      <c r="Q453" s="260"/>
      <c r="R453" s="260"/>
      <c r="S453" s="260"/>
      <c r="T453" s="260"/>
      <c r="U453" s="260"/>
      <c r="V453" s="260"/>
      <c r="W453" s="260"/>
      <c r="X453" s="264"/>
      <c r="Y453" s="260"/>
      <c r="Z453" s="260"/>
      <c r="AA453" s="260"/>
      <c r="AB453" s="263"/>
      <c r="AC453" s="260"/>
      <c r="AD453" s="263"/>
      <c r="AE453" s="263"/>
      <c r="AF453" s="260"/>
      <c r="AG453" s="260"/>
      <c r="AH453" s="260"/>
      <c r="AI453" s="264"/>
      <c r="AJ453" s="264"/>
      <c r="AK453" s="264"/>
      <c r="AL453" s="33" t="s">
        <v>1016</v>
      </c>
      <c r="AM453" s="33" t="s">
        <v>1017</v>
      </c>
      <c r="AN453" s="5">
        <v>44587</v>
      </c>
      <c r="AO453" s="33">
        <v>13225</v>
      </c>
      <c r="AP453" s="33" t="s">
        <v>212</v>
      </c>
      <c r="AQ453" s="5">
        <v>44594</v>
      </c>
      <c r="AR453" s="5">
        <v>44713</v>
      </c>
      <c r="AS453" s="33"/>
      <c r="AT453" s="33"/>
      <c r="AU453" s="29"/>
      <c r="AV453" s="33"/>
      <c r="AW453" s="8"/>
      <c r="AX453" s="8"/>
      <c r="AY453" s="33"/>
      <c r="AZ453" s="33"/>
      <c r="BA453" s="8"/>
      <c r="BB453" s="8"/>
      <c r="BC453" s="5"/>
      <c r="BD453" s="33"/>
      <c r="BE453" s="8"/>
      <c r="BF453" s="8"/>
      <c r="BG453" s="33"/>
      <c r="BH453" s="8"/>
      <c r="BI453" s="178">
        <f t="shared" ref="BI453:BI459" si="69">$AK$452+AW453-AX453</f>
        <v>4560983.5599999996</v>
      </c>
      <c r="BJ453" s="204"/>
      <c r="BK453" s="204"/>
      <c r="BL453" s="179">
        <f t="shared" si="63"/>
        <v>0</v>
      </c>
      <c r="BM453" s="3"/>
      <c r="BN453" s="3"/>
      <c r="BO453" s="18"/>
      <c r="BP453" s="18"/>
      <c r="BQ453" s="3"/>
      <c r="BR453" s="3"/>
      <c r="BS453" s="18"/>
      <c r="BT453" s="3"/>
      <c r="BU453" s="205"/>
      <c r="BV453" s="205"/>
      <c r="BW453" s="18"/>
      <c r="BX453" s="18"/>
      <c r="BY453" s="3"/>
      <c r="BZ453" s="185"/>
      <c r="CA453" s="185"/>
      <c r="CB453" s="185"/>
      <c r="CC453" s="185"/>
      <c r="CD453" s="185"/>
      <c r="CE453" s="185"/>
    </row>
    <row r="454" spans="1:83" ht="25.5" x14ac:dyDescent="0.25">
      <c r="A454" s="260"/>
      <c r="B454" s="260"/>
      <c r="C454" s="260"/>
      <c r="D454" s="260"/>
      <c r="E454" s="260"/>
      <c r="F454" s="260"/>
      <c r="G454" s="260"/>
      <c r="H454" s="260"/>
      <c r="I454" s="260"/>
      <c r="J454" s="260"/>
      <c r="K454" s="260"/>
      <c r="L454" s="260"/>
      <c r="M454" s="260"/>
      <c r="N454" s="260"/>
      <c r="O454" s="260"/>
      <c r="P454" s="260"/>
      <c r="Q454" s="260"/>
      <c r="R454" s="260"/>
      <c r="S454" s="260"/>
      <c r="T454" s="260"/>
      <c r="U454" s="260"/>
      <c r="V454" s="260"/>
      <c r="W454" s="260"/>
      <c r="X454" s="264"/>
      <c r="Y454" s="260"/>
      <c r="Z454" s="260"/>
      <c r="AA454" s="260"/>
      <c r="AB454" s="263"/>
      <c r="AC454" s="260"/>
      <c r="AD454" s="263"/>
      <c r="AE454" s="263"/>
      <c r="AF454" s="260"/>
      <c r="AG454" s="260"/>
      <c r="AH454" s="260"/>
      <c r="AI454" s="264"/>
      <c r="AJ454" s="264"/>
      <c r="AK454" s="264"/>
      <c r="AL454" s="33" t="s">
        <v>1018</v>
      </c>
      <c r="AM454" s="33" t="s">
        <v>1019</v>
      </c>
      <c r="AN454" s="5">
        <v>44708</v>
      </c>
      <c r="AO454" s="33">
        <v>13308</v>
      </c>
      <c r="AP454" s="33" t="s">
        <v>212</v>
      </c>
      <c r="AQ454" s="5">
        <v>44714</v>
      </c>
      <c r="AR454" s="5">
        <v>44833</v>
      </c>
      <c r="AS454" s="33"/>
      <c r="AT454" s="33"/>
      <c r="AU454" s="29"/>
      <c r="AV454" s="33"/>
      <c r="AW454" s="8"/>
      <c r="AX454" s="8"/>
      <c r="AY454" s="33"/>
      <c r="AZ454" s="33"/>
      <c r="BA454" s="8"/>
      <c r="BB454" s="8"/>
      <c r="BC454" s="5"/>
      <c r="BD454" s="33"/>
      <c r="BE454" s="8"/>
      <c r="BF454" s="8"/>
      <c r="BG454" s="33"/>
      <c r="BH454" s="8"/>
      <c r="BI454" s="178">
        <f t="shared" si="69"/>
        <v>4560983.5599999996</v>
      </c>
      <c r="BJ454" s="204"/>
      <c r="BK454" s="204"/>
      <c r="BL454" s="179">
        <f t="shared" si="63"/>
        <v>0</v>
      </c>
      <c r="BM454" s="3"/>
      <c r="BN454" s="3"/>
      <c r="BO454" s="18">
        <v>44709</v>
      </c>
      <c r="BP454" s="18">
        <v>44768</v>
      </c>
      <c r="BQ454" s="3"/>
      <c r="BR454" s="3"/>
      <c r="BS454" s="18"/>
      <c r="BT454" s="3"/>
      <c r="BU454" s="205"/>
      <c r="BV454" s="205"/>
      <c r="BW454" s="18"/>
      <c r="BX454" s="18"/>
      <c r="BY454" s="3"/>
      <c r="BZ454" s="185"/>
      <c r="CA454" s="185"/>
      <c r="CB454" s="185"/>
      <c r="CC454" s="185"/>
      <c r="CD454" s="185"/>
      <c r="CE454" s="185"/>
    </row>
    <row r="455" spans="1:83" ht="25.5" x14ac:dyDescent="0.25">
      <c r="A455" s="260"/>
      <c r="B455" s="260"/>
      <c r="C455" s="260"/>
      <c r="D455" s="260"/>
      <c r="E455" s="260"/>
      <c r="F455" s="260"/>
      <c r="G455" s="260"/>
      <c r="H455" s="260"/>
      <c r="I455" s="260"/>
      <c r="J455" s="260"/>
      <c r="K455" s="260"/>
      <c r="L455" s="260"/>
      <c r="M455" s="260"/>
      <c r="N455" s="260"/>
      <c r="O455" s="260"/>
      <c r="P455" s="260"/>
      <c r="Q455" s="260"/>
      <c r="R455" s="260"/>
      <c r="S455" s="260"/>
      <c r="T455" s="260"/>
      <c r="U455" s="260"/>
      <c r="V455" s="260"/>
      <c r="W455" s="260"/>
      <c r="X455" s="264"/>
      <c r="Y455" s="260"/>
      <c r="Z455" s="260"/>
      <c r="AA455" s="260"/>
      <c r="AB455" s="263"/>
      <c r="AC455" s="260"/>
      <c r="AD455" s="263"/>
      <c r="AE455" s="263"/>
      <c r="AF455" s="260"/>
      <c r="AG455" s="260"/>
      <c r="AH455" s="260"/>
      <c r="AI455" s="264"/>
      <c r="AJ455" s="264"/>
      <c r="AK455" s="264"/>
      <c r="AL455" s="33" t="s">
        <v>1018</v>
      </c>
      <c r="AM455" s="33" t="s">
        <v>1020</v>
      </c>
      <c r="AN455" s="5">
        <v>44768</v>
      </c>
      <c r="AO455" s="33"/>
      <c r="AP455" s="33" t="s">
        <v>212</v>
      </c>
      <c r="AQ455" s="5">
        <v>44834</v>
      </c>
      <c r="AR455" s="5">
        <v>44923</v>
      </c>
      <c r="AS455" s="33"/>
      <c r="AT455" s="33"/>
      <c r="AU455" s="29"/>
      <c r="AV455" s="33"/>
      <c r="AW455" s="8"/>
      <c r="AX455" s="8"/>
      <c r="AY455" s="33"/>
      <c r="AZ455" s="33"/>
      <c r="BA455" s="8"/>
      <c r="BB455" s="8"/>
      <c r="BC455" s="5"/>
      <c r="BD455" s="33"/>
      <c r="BE455" s="8"/>
      <c r="BF455" s="8"/>
      <c r="BG455" s="33"/>
      <c r="BH455" s="8"/>
      <c r="BI455" s="178">
        <f t="shared" si="69"/>
        <v>4560983.5599999996</v>
      </c>
      <c r="BJ455" s="204"/>
      <c r="BK455" s="204"/>
      <c r="BL455" s="179">
        <f t="shared" si="63"/>
        <v>0</v>
      </c>
      <c r="BM455" s="3"/>
      <c r="BN455" s="3"/>
      <c r="BO455" s="18">
        <v>44769</v>
      </c>
      <c r="BP455" s="18">
        <v>44858</v>
      </c>
      <c r="BQ455" s="3"/>
      <c r="BR455" s="3"/>
      <c r="BS455" s="18"/>
      <c r="BT455" s="3"/>
      <c r="BU455" s="205"/>
      <c r="BV455" s="205"/>
      <c r="BW455" s="18"/>
      <c r="BX455" s="18"/>
      <c r="BY455" s="3"/>
      <c r="BZ455" s="185"/>
      <c r="CA455" s="185"/>
      <c r="CB455" s="185"/>
      <c r="CC455" s="185"/>
      <c r="CD455" s="185"/>
      <c r="CE455" s="185"/>
    </row>
    <row r="456" spans="1:83" ht="25.5" x14ac:dyDescent="0.25">
      <c r="A456" s="260"/>
      <c r="B456" s="260"/>
      <c r="C456" s="260"/>
      <c r="D456" s="260"/>
      <c r="E456" s="260"/>
      <c r="F456" s="260"/>
      <c r="G456" s="260"/>
      <c r="H456" s="260"/>
      <c r="I456" s="260"/>
      <c r="J456" s="260"/>
      <c r="K456" s="260"/>
      <c r="L456" s="260"/>
      <c r="M456" s="260"/>
      <c r="N456" s="260"/>
      <c r="O456" s="260"/>
      <c r="P456" s="260"/>
      <c r="Q456" s="260"/>
      <c r="R456" s="260"/>
      <c r="S456" s="260"/>
      <c r="T456" s="260"/>
      <c r="U456" s="260"/>
      <c r="V456" s="260"/>
      <c r="W456" s="260"/>
      <c r="X456" s="264"/>
      <c r="Y456" s="260"/>
      <c r="Z456" s="260"/>
      <c r="AA456" s="260"/>
      <c r="AB456" s="263"/>
      <c r="AC456" s="260"/>
      <c r="AD456" s="263"/>
      <c r="AE456" s="263"/>
      <c r="AF456" s="260"/>
      <c r="AG456" s="260"/>
      <c r="AH456" s="260"/>
      <c r="AI456" s="264"/>
      <c r="AJ456" s="264"/>
      <c r="AK456" s="264"/>
      <c r="AL456" s="33" t="s">
        <v>1018</v>
      </c>
      <c r="AM456" s="33" t="s">
        <v>1021</v>
      </c>
      <c r="AN456" s="5">
        <v>44858</v>
      </c>
      <c r="AO456" s="33">
        <v>13412</v>
      </c>
      <c r="AP456" s="33" t="s">
        <v>212</v>
      </c>
      <c r="AQ456" s="5">
        <v>44924</v>
      </c>
      <c r="AR456" s="5">
        <v>45013</v>
      </c>
      <c r="AS456" s="33"/>
      <c r="AT456" s="33"/>
      <c r="AU456" s="29"/>
      <c r="AV456" s="33"/>
      <c r="AW456" s="8"/>
      <c r="AX456" s="8"/>
      <c r="AY456" s="33"/>
      <c r="AZ456" s="33"/>
      <c r="BA456" s="8"/>
      <c r="BB456" s="8"/>
      <c r="BC456" s="5"/>
      <c r="BD456" s="33"/>
      <c r="BE456" s="8"/>
      <c r="BF456" s="8"/>
      <c r="BG456" s="33"/>
      <c r="BH456" s="8"/>
      <c r="BI456" s="178">
        <f t="shared" si="69"/>
        <v>4560983.5599999996</v>
      </c>
      <c r="BJ456" s="204"/>
      <c r="BK456" s="204"/>
      <c r="BL456" s="179">
        <f t="shared" si="63"/>
        <v>0</v>
      </c>
      <c r="BM456" s="3"/>
      <c r="BN456" s="3"/>
      <c r="BO456" s="18">
        <v>44859</v>
      </c>
      <c r="BP456" s="18">
        <v>44948</v>
      </c>
      <c r="BQ456" s="3"/>
      <c r="BR456" s="3"/>
      <c r="BS456" s="18"/>
      <c r="BT456" s="3"/>
      <c r="BU456" s="205"/>
      <c r="BV456" s="205"/>
      <c r="BW456" s="18"/>
      <c r="BX456" s="18"/>
      <c r="BY456" s="3"/>
      <c r="BZ456" s="185"/>
      <c r="CA456" s="185"/>
      <c r="CB456" s="185"/>
      <c r="CC456" s="185"/>
      <c r="CD456" s="185"/>
      <c r="CE456" s="185"/>
    </row>
    <row r="457" spans="1:83" ht="25.5" x14ac:dyDescent="0.25">
      <c r="A457" s="260"/>
      <c r="B457" s="260"/>
      <c r="C457" s="260"/>
      <c r="D457" s="260"/>
      <c r="E457" s="260"/>
      <c r="F457" s="260"/>
      <c r="G457" s="260"/>
      <c r="H457" s="260"/>
      <c r="I457" s="260"/>
      <c r="J457" s="260"/>
      <c r="K457" s="260"/>
      <c r="L457" s="260"/>
      <c r="M457" s="260"/>
      <c r="N457" s="260"/>
      <c r="O457" s="260"/>
      <c r="P457" s="260"/>
      <c r="Q457" s="260"/>
      <c r="R457" s="260"/>
      <c r="S457" s="260"/>
      <c r="T457" s="260"/>
      <c r="U457" s="260"/>
      <c r="V457" s="260"/>
      <c r="W457" s="260"/>
      <c r="X457" s="264"/>
      <c r="Y457" s="260"/>
      <c r="Z457" s="260"/>
      <c r="AA457" s="260"/>
      <c r="AB457" s="263"/>
      <c r="AC457" s="260"/>
      <c r="AD457" s="263"/>
      <c r="AE457" s="263"/>
      <c r="AF457" s="260"/>
      <c r="AG457" s="260"/>
      <c r="AH457" s="260"/>
      <c r="AI457" s="264"/>
      <c r="AJ457" s="264"/>
      <c r="AK457" s="264"/>
      <c r="AL457" s="33" t="s">
        <v>1016</v>
      </c>
      <c r="AM457" s="33" t="s">
        <v>1022</v>
      </c>
      <c r="AN457" s="5">
        <v>45012</v>
      </c>
      <c r="AO457" s="33">
        <v>13504</v>
      </c>
      <c r="AP457" s="33" t="s">
        <v>212</v>
      </c>
      <c r="AQ457" s="5">
        <v>45014</v>
      </c>
      <c r="AR457" s="5">
        <v>45103</v>
      </c>
      <c r="AS457" s="33"/>
      <c r="AT457" s="33"/>
      <c r="AU457" s="29"/>
      <c r="AV457" s="33"/>
      <c r="AW457" s="8"/>
      <c r="AX457" s="8"/>
      <c r="AY457" s="33"/>
      <c r="AZ457" s="33"/>
      <c r="BA457" s="8"/>
      <c r="BB457" s="8"/>
      <c r="BC457" s="5"/>
      <c r="BD457" s="33"/>
      <c r="BE457" s="8"/>
      <c r="BF457" s="8"/>
      <c r="BG457" s="33"/>
      <c r="BH457" s="8"/>
      <c r="BI457" s="178">
        <f t="shared" si="69"/>
        <v>4560983.5599999996</v>
      </c>
      <c r="BJ457" s="204"/>
      <c r="BK457" s="204"/>
      <c r="BL457" s="179">
        <f t="shared" si="63"/>
        <v>0</v>
      </c>
      <c r="BM457" s="3"/>
      <c r="BN457" s="3"/>
      <c r="BO457" s="18"/>
      <c r="BP457" s="18"/>
      <c r="BQ457" s="3"/>
      <c r="BR457" s="3"/>
      <c r="BS457" s="18"/>
      <c r="BT457" s="3"/>
      <c r="BU457" s="205"/>
      <c r="BV457" s="205"/>
      <c r="BW457" s="18"/>
      <c r="BX457" s="18"/>
      <c r="BY457" s="3"/>
      <c r="BZ457" s="185"/>
      <c r="CA457" s="185"/>
      <c r="CB457" s="185"/>
      <c r="CC457" s="185"/>
      <c r="CD457" s="185"/>
      <c r="CE457" s="185"/>
    </row>
    <row r="458" spans="1:83" ht="25.5" x14ac:dyDescent="0.25">
      <c r="A458" s="260"/>
      <c r="B458" s="260"/>
      <c r="C458" s="260"/>
      <c r="D458" s="260"/>
      <c r="E458" s="260"/>
      <c r="F458" s="260"/>
      <c r="G458" s="260"/>
      <c r="H458" s="260"/>
      <c r="I458" s="260"/>
      <c r="J458" s="260"/>
      <c r="K458" s="260"/>
      <c r="L458" s="260"/>
      <c r="M458" s="260"/>
      <c r="N458" s="260"/>
      <c r="O458" s="260"/>
      <c r="P458" s="260"/>
      <c r="Q458" s="260"/>
      <c r="R458" s="260"/>
      <c r="S458" s="260"/>
      <c r="T458" s="260"/>
      <c r="U458" s="260"/>
      <c r="V458" s="260"/>
      <c r="W458" s="260"/>
      <c r="X458" s="264"/>
      <c r="Y458" s="260"/>
      <c r="Z458" s="260"/>
      <c r="AA458" s="260"/>
      <c r="AB458" s="263"/>
      <c r="AC458" s="260"/>
      <c r="AD458" s="263"/>
      <c r="AE458" s="263"/>
      <c r="AF458" s="260"/>
      <c r="AG458" s="260"/>
      <c r="AH458" s="260"/>
      <c r="AI458" s="264"/>
      <c r="AJ458" s="264"/>
      <c r="AK458" s="264"/>
      <c r="AL458" s="33" t="s">
        <v>1016</v>
      </c>
      <c r="AM458" s="33" t="s">
        <v>1023</v>
      </c>
      <c r="AN458" s="5">
        <v>45103</v>
      </c>
      <c r="AO458" s="33">
        <v>13568</v>
      </c>
      <c r="AP458" s="33" t="s">
        <v>212</v>
      </c>
      <c r="AQ458" s="5">
        <v>45104</v>
      </c>
      <c r="AR458" s="5">
        <v>45223</v>
      </c>
      <c r="AS458" s="33"/>
      <c r="AT458" s="33"/>
      <c r="AU458" s="29"/>
      <c r="AV458" s="33"/>
      <c r="AW458" s="8"/>
      <c r="AX458" s="8"/>
      <c r="AY458" s="33"/>
      <c r="AZ458" s="33"/>
      <c r="BA458" s="8"/>
      <c r="BB458" s="8"/>
      <c r="BC458" s="5"/>
      <c r="BD458" s="33"/>
      <c r="BE458" s="8"/>
      <c r="BF458" s="8"/>
      <c r="BG458" s="33"/>
      <c r="BH458" s="8"/>
      <c r="BI458" s="178">
        <f t="shared" si="69"/>
        <v>4560983.5599999996</v>
      </c>
      <c r="BJ458" s="204"/>
      <c r="BK458" s="204"/>
      <c r="BL458" s="179">
        <f t="shared" si="63"/>
        <v>0</v>
      </c>
      <c r="BM458" s="3"/>
      <c r="BN458" s="3"/>
      <c r="BO458" s="18"/>
      <c r="BP458" s="18"/>
      <c r="BQ458" s="3"/>
      <c r="BR458" s="3"/>
      <c r="BS458" s="18"/>
      <c r="BT458" s="3"/>
      <c r="BU458" s="205"/>
      <c r="BV458" s="205"/>
      <c r="BW458" s="18"/>
      <c r="BX458" s="18"/>
      <c r="BY458" s="3"/>
      <c r="BZ458" s="185"/>
      <c r="CA458" s="185"/>
      <c r="CB458" s="185"/>
      <c r="CC458" s="185"/>
      <c r="CD458" s="185"/>
      <c r="CE458" s="185"/>
    </row>
    <row r="459" spans="1:83" ht="25.5" x14ac:dyDescent="0.25">
      <c r="A459" s="260"/>
      <c r="B459" s="260"/>
      <c r="C459" s="260"/>
      <c r="D459" s="260"/>
      <c r="E459" s="260"/>
      <c r="F459" s="260"/>
      <c r="G459" s="260"/>
      <c r="H459" s="260"/>
      <c r="I459" s="260"/>
      <c r="J459" s="260"/>
      <c r="K459" s="260"/>
      <c r="L459" s="260"/>
      <c r="M459" s="260"/>
      <c r="N459" s="260"/>
      <c r="O459" s="260"/>
      <c r="P459" s="260"/>
      <c r="Q459" s="260"/>
      <c r="R459" s="260"/>
      <c r="S459" s="260"/>
      <c r="T459" s="260"/>
      <c r="U459" s="260"/>
      <c r="V459" s="260"/>
      <c r="W459" s="260"/>
      <c r="X459" s="264"/>
      <c r="Y459" s="260"/>
      <c r="Z459" s="260"/>
      <c r="AA459" s="260"/>
      <c r="AB459" s="263"/>
      <c r="AC459" s="260"/>
      <c r="AD459" s="263"/>
      <c r="AE459" s="263"/>
      <c r="AF459" s="260"/>
      <c r="AG459" s="260"/>
      <c r="AH459" s="260"/>
      <c r="AI459" s="264"/>
      <c r="AJ459" s="264"/>
      <c r="AK459" s="264"/>
      <c r="AL459" s="33" t="s">
        <v>1016</v>
      </c>
      <c r="AM459" s="33" t="s">
        <v>1024</v>
      </c>
      <c r="AN459" s="5">
        <v>45224</v>
      </c>
      <c r="AO459" s="33">
        <v>13568</v>
      </c>
      <c r="AP459" s="33" t="s">
        <v>212</v>
      </c>
      <c r="AQ459" s="5">
        <v>45224</v>
      </c>
      <c r="AR459" s="5">
        <v>45343</v>
      </c>
      <c r="AS459" s="33"/>
      <c r="AT459" s="33"/>
      <c r="AU459" s="29"/>
      <c r="AV459" s="33"/>
      <c r="AW459" s="8"/>
      <c r="AX459" s="8"/>
      <c r="AY459" s="33"/>
      <c r="AZ459" s="33"/>
      <c r="BA459" s="8"/>
      <c r="BB459" s="8"/>
      <c r="BC459" s="5"/>
      <c r="BD459" s="33"/>
      <c r="BE459" s="8"/>
      <c r="BF459" s="8"/>
      <c r="BG459" s="33"/>
      <c r="BH459" s="8"/>
      <c r="BI459" s="178">
        <f t="shared" si="69"/>
        <v>4560983.5599999996</v>
      </c>
      <c r="BJ459" s="204"/>
      <c r="BK459" s="204"/>
      <c r="BL459" s="179">
        <f t="shared" si="63"/>
        <v>0</v>
      </c>
      <c r="BM459" s="3"/>
      <c r="BN459" s="3"/>
      <c r="BO459" s="18"/>
      <c r="BP459" s="18"/>
      <c r="BQ459" s="3"/>
      <c r="BR459" s="3"/>
      <c r="BS459" s="18"/>
      <c r="BT459" s="3"/>
      <c r="BU459" s="205"/>
      <c r="BV459" s="205"/>
      <c r="BW459" s="18"/>
      <c r="BX459" s="18"/>
      <c r="BY459" s="3"/>
      <c r="BZ459" s="185"/>
      <c r="CA459" s="185"/>
      <c r="CB459" s="185"/>
      <c r="CC459" s="185"/>
      <c r="CD459" s="185"/>
      <c r="CE459" s="185"/>
    </row>
    <row r="460" spans="1:83" x14ac:dyDescent="0.25">
      <c r="A460" s="260">
        <v>86</v>
      </c>
      <c r="B460" s="260" t="s">
        <v>1004</v>
      </c>
      <c r="C460" s="260" t="s">
        <v>1005</v>
      </c>
      <c r="D460" s="260" t="s">
        <v>898</v>
      </c>
      <c r="E460" s="260" t="s">
        <v>204</v>
      </c>
      <c r="F460" s="260" t="s">
        <v>1006</v>
      </c>
      <c r="G460" s="260" t="s">
        <v>1007</v>
      </c>
      <c r="H460" s="260"/>
      <c r="I460" s="260"/>
      <c r="J460" s="260"/>
      <c r="K460" s="260"/>
      <c r="L460" s="260"/>
      <c r="M460" s="260" t="s">
        <v>990</v>
      </c>
      <c r="N460" s="260" t="s">
        <v>1034</v>
      </c>
      <c r="O460" s="265">
        <v>13139</v>
      </c>
      <c r="P460" s="265">
        <v>13141</v>
      </c>
      <c r="Q460" s="260"/>
      <c r="R460" s="260"/>
      <c r="S460" s="260"/>
      <c r="T460" s="260"/>
      <c r="U460" s="260"/>
      <c r="V460" s="260"/>
      <c r="W460" s="260"/>
      <c r="X460" s="264"/>
      <c r="Y460" s="260" t="s">
        <v>1010</v>
      </c>
      <c r="Z460" s="260" t="s">
        <v>902</v>
      </c>
      <c r="AA460" s="260" t="s">
        <v>903</v>
      </c>
      <c r="AB460" s="263">
        <v>44474</v>
      </c>
      <c r="AC460" s="260" t="s">
        <v>1012</v>
      </c>
      <c r="AD460" s="263">
        <v>44474</v>
      </c>
      <c r="AE460" s="263">
        <v>44593</v>
      </c>
      <c r="AF460" s="260" t="s">
        <v>508</v>
      </c>
      <c r="AG460" s="260" t="s">
        <v>210</v>
      </c>
      <c r="AH460" s="260" t="s">
        <v>1013</v>
      </c>
      <c r="AI460" s="264" t="s">
        <v>1015</v>
      </c>
      <c r="AJ460" s="264">
        <v>225875.73</v>
      </c>
      <c r="AK460" s="264">
        <f>AI460+AJ460</f>
        <v>4596012.8600000003</v>
      </c>
      <c r="AL460" s="33"/>
      <c r="AM460" s="33"/>
      <c r="AN460" s="5"/>
      <c r="AO460" s="33"/>
      <c r="AP460" s="33"/>
      <c r="AQ460" s="5"/>
      <c r="AR460" s="5"/>
      <c r="AS460" s="33"/>
      <c r="AT460" s="33"/>
      <c r="AU460" s="29"/>
      <c r="AV460" s="33"/>
      <c r="AW460" s="8"/>
      <c r="AX460" s="8"/>
      <c r="AY460" s="33"/>
      <c r="AZ460" s="33"/>
      <c r="BA460" s="8"/>
      <c r="BB460" s="8"/>
      <c r="BC460" s="5"/>
      <c r="BD460" s="33"/>
      <c r="BE460" s="8"/>
      <c r="BF460" s="8"/>
      <c r="BG460" s="33"/>
      <c r="BH460" s="8"/>
      <c r="BI460" s="178">
        <v>0</v>
      </c>
      <c r="BJ460" s="204">
        <v>172427.21</v>
      </c>
      <c r="BK460" s="204">
        <v>54727.53</v>
      </c>
      <c r="BL460" s="179">
        <f t="shared" si="63"/>
        <v>227154.74</v>
      </c>
      <c r="BM460" s="3"/>
      <c r="BN460" s="3"/>
      <c r="BO460" s="18">
        <v>44475</v>
      </c>
      <c r="BP460" s="18">
        <v>44564</v>
      </c>
      <c r="BQ460" s="3"/>
      <c r="BR460" s="3"/>
      <c r="BS460" s="18" t="s">
        <v>1035</v>
      </c>
      <c r="BT460" s="3"/>
      <c r="BU460" s="205"/>
      <c r="BV460" s="205"/>
      <c r="BW460" s="18">
        <v>44546</v>
      </c>
      <c r="BX460" s="18">
        <v>44690</v>
      </c>
      <c r="BY460" s="3"/>
      <c r="BZ460" s="185"/>
      <c r="CA460" s="185"/>
      <c r="CB460" s="185"/>
      <c r="CC460" s="185"/>
      <c r="CD460" s="185"/>
      <c r="CE460" s="185"/>
    </row>
    <row r="461" spans="1:83" ht="25.5" x14ac:dyDescent="0.25">
      <c r="A461" s="260"/>
      <c r="B461" s="260"/>
      <c r="C461" s="260"/>
      <c r="D461" s="260"/>
      <c r="E461" s="260"/>
      <c r="F461" s="260"/>
      <c r="G461" s="260"/>
      <c r="H461" s="260"/>
      <c r="I461" s="260"/>
      <c r="J461" s="260"/>
      <c r="K461" s="260"/>
      <c r="L461" s="260"/>
      <c r="M461" s="260"/>
      <c r="N461" s="260"/>
      <c r="O461" s="260"/>
      <c r="P461" s="260"/>
      <c r="Q461" s="260"/>
      <c r="R461" s="260"/>
      <c r="S461" s="260"/>
      <c r="T461" s="260"/>
      <c r="U461" s="260"/>
      <c r="V461" s="260"/>
      <c r="W461" s="260"/>
      <c r="X461" s="264"/>
      <c r="Y461" s="260"/>
      <c r="Z461" s="260"/>
      <c r="AA461" s="260"/>
      <c r="AB461" s="263"/>
      <c r="AC461" s="260"/>
      <c r="AD461" s="263"/>
      <c r="AE461" s="263"/>
      <c r="AF461" s="260"/>
      <c r="AG461" s="260"/>
      <c r="AH461" s="260"/>
      <c r="AI461" s="264"/>
      <c r="AJ461" s="264"/>
      <c r="AK461" s="264"/>
      <c r="AL461" s="33" t="s">
        <v>1016</v>
      </c>
      <c r="AM461" s="33" t="s">
        <v>1025</v>
      </c>
      <c r="AN461" s="5">
        <v>44587</v>
      </c>
      <c r="AO461" s="33">
        <v>13225</v>
      </c>
      <c r="AP461" s="33" t="s">
        <v>212</v>
      </c>
      <c r="AQ461" s="5">
        <v>44594</v>
      </c>
      <c r="AR461" s="5">
        <v>44713</v>
      </c>
      <c r="AS461" s="33"/>
      <c r="AT461" s="33"/>
      <c r="AU461" s="29"/>
      <c r="AV461" s="33"/>
      <c r="AW461" s="8"/>
      <c r="AX461" s="8"/>
      <c r="AY461" s="33"/>
      <c r="AZ461" s="33"/>
      <c r="BA461" s="8"/>
      <c r="BB461" s="8"/>
      <c r="BC461" s="5"/>
      <c r="BD461" s="33"/>
      <c r="BE461" s="8"/>
      <c r="BF461" s="8"/>
      <c r="BG461" s="33"/>
      <c r="BH461" s="8"/>
      <c r="BI461" s="178">
        <f t="shared" ref="BI461:BI467" si="70">$AK$460+AW461-AX461</f>
        <v>4596012.8600000003</v>
      </c>
      <c r="BJ461" s="204"/>
      <c r="BK461" s="204"/>
      <c r="BL461" s="179">
        <f t="shared" si="63"/>
        <v>0</v>
      </c>
      <c r="BM461" s="3"/>
      <c r="BN461" s="3"/>
      <c r="BO461" s="18"/>
      <c r="BP461" s="18"/>
      <c r="BQ461" s="3"/>
      <c r="BR461" s="3"/>
      <c r="BS461" s="3"/>
      <c r="BT461" s="3"/>
      <c r="BU461" s="205"/>
      <c r="BV461" s="205"/>
      <c r="BW461" s="18"/>
      <c r="BX461" s="18"/>
      <c r="BY461" s="3"/>
      <c r="BZ461" s="185"/>
      <c r="CA461" s="185"/>
      <c r="CB461" s="185"/>
      <c r="CC461" s="185"/>
      <c r="CD461" s="185"/>
      <c r="CE461" s="185"/>
    </row>
    <row r="462" spans="1:83" ht="25.5" x14ac:dyDescent="0.25">
      <c r="A462" s="260"/>
      <c r="B462" s="260"/>
      <c r="C462" s="260"/>
      <c r="D462" s="260"/>
      <c r="E462" s="260"/>
      <c r="F462" s="260"/>
      <c r="G462" s="260"/>
      <c r="H462" s="260"/>
      <c r="I462" s="260"/>
      <c r="J462" s="260"/>
      <c r="K462" s="260"/>
      <c r="L462" s="260"/>
      <c r="M462" s="260"/>
      <c r="N462" s="260"/>
      <c r="O462" s="260"/>
      <c r="P462" s="260"/>
      <c r="Q462" s="260"/>
      <c r="R462" s="260"/>
      <c r="S462" s="260"/>
      <c r="T462" s="260"/>
      <c r="U462" s="260"/>
      <c r="V462" s="260"/>
      <c r="W462" s="260"/>
      <c r="X462" s="264"/>
      <c r="Y462" s="260"/>
      <c r="Z462" s="260"/>
      <c r="AA462" s="260"/>
      <c r="AB462" s="263"/>
      <c r="AC462" s="260"/>
      <c r="AD462" s="263"/>
      <c r="AE462" s="263"/>
      <c r="AF462" s="260"/>
      <c r="AG462" s="260"/>
      <c r="AH462" s="260"/>
      <c r="AI462" s="264"/>
      <c r="AJ462" s="264"/>
      <c r="AK462" s="264"/>
      <c r="AL462" s="33" t="s">
        <v>1018</v>
      </c>
      <c r="AM462" s="33" t="s">
        <v>1026</v>
      </c>
      <c r="AN462" s="5">
        <v>44708</v>
      </c>
      <c r="AO462" s="33">
        <v>13368</v>
      </c>
      <c r="AP462" s="33" t="s">
        <v>212</v>
      </c>
      <c r="AQ462" s="5">
        <v>44714</v>
      </c>
      <c r="AR462" s="5">
        <v>44833</v>
      </c>
      <c r="AS462" s="33"/>
      <c r="AT462" s="33"/>
      <c r="AU462" s="29"/>
      <c r="AV462" s="33"/>
      <c r="AW462" s="8"/>
      <c r="AX462" s="8"/>
      <c r="AY462" s="33"/>
      <c r="AZ462" s="33"/>
      <c r="BA462" s="8"/>
      <c r="BB462" s="8"/>
      <c r="BC462" s="5"/>
      <c r="BD462" s="33"/>
      <c r="BE462" s="8"/>
      <c r="BF462" s="8"/>
      <c r="BG462" s="33"/>
      <c r="BH462" s="8"/>
      <c r="BI462" s="178">
        <f t="shared" si="70"/>
        <v>4596012.8600000003</v>
      </c>
      <c r="BJ462" s="204"/>
      <c r="BK462" s="204"/>
      <c r="BL462" s="179">
        <f t="shared" si="63"/>
        <v>0</v>
      </c>
      <c r="BM462" s="3"/>
      <c r="BN462" s="3"/>
      <c r="BO462" s="18">
        <v>44709</v>
      </c>
      <c r="BP462" s="18">
        <v>44768</v>
      </c>
      <c r="BQ462" s="3"/>
      <c r="BR462" s="3"/>
      <c r="BS462" s="3"/>
      <c r="BT462" s="3"/>
      <c r="BU462" s="205"/>
      <c r="BV462" s="205"/>
      <c r="BW462" s="18"/>
      <c r="BX462" s="18"/>
      <c r="BY462" s="3"/>
      <c r="BZ462" s="185"/>
      <c r="CA462" s="185"/>
      <c r="CB462" s="185"/>
      <c r="CC462" s="185"/>
      <c r="CD462" s="185"/>
      <c r="CE462" s="185"/>
    </row>
    <row r="463" spans="1:83" ht="25.5" x14ac:dyDescent="0.25">
      <c r="A463" s="260"/>
      <c r="B463" s="260"/>
      <c r="C463" s="260"/>
      <c r="D463" s="260"/>
      <c r="E463" s="260"/>
      <c r="F463" s="260"/>
      <c r="G463" s="260"/>
      <c r="H463" s="260"/>
      <c r="I463" s="260"/>
      <c r="J463" s="260"/>
      <c r="K463" s="260"/>
      <c r="L463" s="260"/>
      <c r="M463" s="260"/>
      <c r="N463" s="260"/>
      <c r="O463" s="260"/>
      <c r="P463" s="260"/>
      <c r="Q463" s="260"/>
      <c r="R463" s="260"/>
      <c r="S463" s="260"/>
      <c r="T463" s="260"/>
      <c r="U463" s="260"/>
      <c r="V463" s="260"/>
      <c r="W463" s="260"/>
      <c r="X463" s="264"/>
      <c r="Y463" s="260"/>
      <c r="Z463" s="260"/>
      <c r="AA463" s="260"/>
      <c r="AB463" s="263"/>
      <c r="AC463" s="260"/>
      <c r="AD463" s="263"/>
      <c r="AE463" s="263"/>
      <c r="AF463" s="260"/>
      <c r="AG463" s="260"/>
      <c r="AH463" s="260"/>
      <c r="AI463" s="264"/>
      <c r="AJ463" s="264"/>
      <c r="AK463" s="264"/>
      <c r="AL463" s="33" t="s">
        <v>1018</v>
      </c>
      <c r="AM463" s="33" t="s">
        <v>1027</v>
      </c>
      <c r="AN463" s="5">
        <v>44748</v>
      </c>
      <c r="AO463" s="33">
        <v>13351</v>
      </c>
      <c r="AP463" s="33" t="s">
        <v>212</v>
      </c>
      <c r="AQ463" s="5">
        <v>44834</v>
      </c>
      <c r="AR463" s="5">
        <v>44923</v>
      </c>
      <c r="AS463" s="33"/>
      <c r="AT463" s="33"/>
      <c r="AU463" s="29"/>
      <c r="AV463" s="33"/>
      <c r="AW463" s="8"/>
      <c r="AX463" s="8"/>
      <c r="AY463" s="33"/>
      <c r="AZ463" s="33"/>
      <c r="BA463" s="8"/>
      <c r="BB463" s="8"/>
      <c r="BC463" s="5"/>
      <c r="BD463" s="33"/>
      <c r="BE463" s="8"/>
      <c r="BF463" s="8"/>
      <c r="BG463" s="33"/>
      <c r="BH463" s="8"/>
      <c r="BI463" s="178">
        <f t="shared" si="70"/>
        <v>4596012.8600000003</v>
      </c>
      <c r="BJ463" s="204"/>
      <c r="BK463" s="204"/>
      <c r="BL463" s="179">
        <f t="shared" si="63"/>
        <v>0</v>
      </c>
      <c r="BM463" s="3"/>
      <c r="BN463" s="3"/>
      <c r="BO463" s="18">
        <v>44769</v>
      </c>
      <c r="BP463" s="18">
        <v>44858</v>
      </c>
      <c r="BQ463" s="3"/>
      <c r="BR463" s="3"/>
      <c r="BS463" s="3"/>
      <c r="BT463" s="3"/>
      <c r="BU463" s="205"/>
      <c r="BV463" s="205"/>
      <c r="BW463" s="18"/>
      <c r="BX463" s="18"/>
      <c r="BY463" s="3"/>
      <c r="BZ463" s="185"/>
      <c r="CA463" s="185"/>
      <c r="CB463" s="185"/>
      <c r="CC463" s="185"/>
      <c r="CD463" s="185"/>
      <c r="CE463" s="185"/>
    </row>
    <row r="464" spans="1:83" ht="25.5" x14ac:dyDescent="0.25">
      <c r="A464" s="260"/>
      <c r="B464" s="260"/>
      <c r="C464" s="260"/>
      <c r="D464" s="260"/>
      <c r="E464" s="260"/>
      <c r="F464" s="260"/>
      <c r="G464" s="260"/>
      <c r="H464" s="260"/>
      <c r="I464" s="260"/>
      <c r="J464" s="260"/>
      <c r="K464" s="260"/>
      <c r="L464" s="260"/>
      <c r="M464" s="260"/>
      <c r="N464" s="260"/>
      <c r="O464" s="260"/>
      <c r="P464" s="260"/>
      <c r="Q464" s="260"/>
      <c r="R464" s="260"/>
      <c r="S464" s="260"/>
      <c r="T464" s="260"/>
      <c r="U464" s="260"/>
      <c r="V464" s="260"/>
      <c r="W464" s="260"/>
      <c r="X464" s="264"/>
      <c r="Y464" s="260"/>
      <c r="Z464" s="260"/>
      <c r="AA464" s="260"/>
      <c r="AB464" s="263"/>
      <c r="AC464" s="260"/>
      <c r="AD464" s="263"/>
      <c r="AE464" s="263"/>
      <c r="AF464" s="260"/>
      <c r="AG464" s="260"/>
      <c r="AH464" s="260"/>
      <c r="AI464" s="264"/>
      <c r="AJ464" s="264"/>
      <c r="AK464" s="264"/>
      <c r="AL464" s="33" t="s">
        <v>1018</v>
      </c>
      <c r="AM464" s="33" t="s">
        <v>1028</v>
      </c>
      <c r="AN464" s="5">
        <v>44945</v>
      </c>
      <c r="AO464" s="33">
        <v>13483</v>
      </c>
      <c r="AP464" s="33" t="s">
        <v>212</v>
      </c>
      <c r="AQ464" s="5">
        <v>45011</v>
      </c>
      <c r="AR464" s="5">
        <v>45130</v>
      </c>
      <c r="AS464" s="33"/>
      <c r="AT464" s="33"/>
      <c r="AU464" s="29"/>
      <c r="AV464" s="33"/>
      <c r="AW464" s="8"/>
      <c r="AX464" s="8"/>
      <c r="AY464" s="33"/>
      <c r="AZ464" s="33"/>
      <c r="BA464" s="8"/>
      <c r="BB464" s="8"/>
      <c r="BC464" s="5"/>
      <c r="BD464" s="33"/>
      <c r="BE464" s="8"/>
      <c r="BF464" s="8"/>
      <c r="BG464" s="33"/>
      <c r="BH464" s="8"/>
      <c r="BI464" s="178">
        <f t="shared" si="70"/>
        <v>4596012.8600000003</v>
      </c>
      <c r="BJ464" s="204"/>
      <c r="BK464" s="204"/>
      <c r="BL464" s="179">
        <f t="shared" si="63"/>
        <v>0</v>
      </c>
      <c r="BM464" s="3"/>
      <c r="BN464" s="3"/>
      <c r="BO464" s="18">
        <v>44949</v>
      </c>
      <c r="BP464" s="18">
        <v>45038</v>
      </c>
      <c r="BQ464" s="3"/>
      <c r="BR464" s="3"/>
      <c r="BS464" s="3"/>
      <c r="BT464" s="3"/>
      <c r="BU464" s="205"/>
      <c r="BV464" s="205"/>
      <c r="BW464" s="18"/>
      <c r="BX464" s="18"/>
      <c r="BY464" s="3"/>
      <c r="BZ464" s="185"/>
      <c r="CA464" s="185"/>
      <c r="CB464" s="185"/>
      <c r="CC464" s="185"/>
      <c r="CD464" s="185"/>
      <c r="CE464" s="185"/>
    </row>
    <row r="465" spans="1:83" ht="25.5" x14ac:dyDescent="0.25">
      <c r="A465" s="260"/>
      <c r="B465" s="260"/>
      <c r="C465" s="260"/>
      <c r="D465" s="260"/>
      <c r="E465" s="260"/>
      <c r="F465" s="260"/>
      <c r="G465" s="260"/>
      <c r="H465" s="260"/>
      <c r="I465" s="260"/>
      <c r="J465" s="260"/>
      <c r="K465" s="260"/>
      <c r="L465" s="260"/>
      <c r="M465" s="260"/>
      <c r="N465" s="260"/>
      <c r="O465" s="260"/>
      <c r="P465" s="260"/>
      <c r="Q465" s="260"/>
      <c r="R465" s="260"/>
      <c r="S465" s="260"/>
      <c r="T465" s="260"/>
      <c r="U465" s="260"/>
      <c r="V465" s="260"/>
      <c r="W465" s="260"/>
      <c r="X465" s="264"/>
      <c r="Y465" s="260"/>
      <c r="Z465" s="260"/>
      <c r="AA465" s="260"/>
      <c r="AB465" s="263"/>
      <c r="AC465" s="260"/>
      <c r="AD465" s="263"/>
      <c r="AE465" s="263"/>
      <c r="AF465" s="260"/>
      <c r="AG465" s="260"/>
      <c r="AH465" s="260"/>
      <c r="AI465" s="264"/>
      <c r="AJ465" s="264"/>
      <c r="AK465" s="264"/>
      <c r="AL465" s="33" t="s">
        <v>1018</v>
      </c>
      <c r="AM465" s="33" t="s">
        <v>1029</v>
      </c>
      <c r="AN465" s="5">
        <v>44994</v>
      </c>
      <c r="AO465" s="33">
        <v>13666</v>
      </c>
      <c r="AP465" s="33" t="s">
        <v>212</v>
      </c>
      <c r="AQ465" s="5"/>
      <c r="AR465" s="5"/>
      <c r="AS465" s="33"/>
      <c r="AT465" s="33"/>
      <c r="AU465" s="29"/>
      <c r="AV465" s="33"/>
      <c r="AW465" s="8"/>
      <c r="AX465" s="8"/>
      <c r="AY465" s="33"/>
      <c r="AZ465" s="33"/>
      <c r="BA465" s="8"/>
      <c r="BB465" s="8"/>
      <c r="BC465" s="5"/>
      <c r="BD465" s="33"/>
      <c r="BE465" s="8"/>
      <c r="BF465" s="8"/>
      <c r="BG465" s="33"/>
      <c r="BH465" s="8"/>
      <c r="BI465" s="178">
        <f t="shared" si="70"/>
        <v>4596012.8600000003</v>
      </c>
      <c r="BJ465" s="204"/>
      <c r="BK465" s="204"/>
      <c r="BL465" s="179">
        <f t="shared" si="63"/>
        <v>0</v>
      </c>
      <c r="BM465" s="3"/>
      <c r="BN465" s="3"/>
      <c r="BO465" s="3"/>
      <c r="BP465" s="3"/>
      <c r="BQ465" s="3"/>
      <c r="BR465" s="3"/>
      <c r="BS465" s="3"/>
      <c r="BT465" s="3"/>
      <c r="BU465" s="205"/>
      <c r="BV465" s="205"/>
      <c r="BW465" s="18"/>
      <c r="BX465" s="18"/>
      <c r="BY465" s="3"/>
      <c r="BZ465" s="185"/>
      <c r="CA465" s="185"/>
      <c r="CB465" s="185"/>
      <c r="CC465" s="185"/>
      <c r="CD465" s="185"/>
      <c r="CE465" s="185"/>
    </row>
    <row r="466" spans="1:83" ht="25.5" x14ac:dyDescent="0.25">
      <c r="A466" s="260"/>
      <c r="B466" s="260"/>
      <c r="C466" s="260"/>
      <c r="D466" s="260"/>
      <c r="E466" s="260"/>
      <c r="F466" s="260"/>
      <c r="G466" s="260"/>
      <c r="H466" s="260"/>
      <c r="I466" s="260"/>
      <c r="J466" s="260"/>
      <c r="K466" s="260"/>
      <c r="L466" s="260"/>
      <c r="M466" s="260"/>
      <c r="N466" s="260"/>
      <c r="O466" s="260"/>
      <c r="P466" s="260"/>
      <c r="Q466" s="260"/>
      <c r="R466" s="260"/>
      <c r="S466" s="260"/>
      <c r="T466" s="260"/>
      <c r="U466" s="260"/>
      <c r="V466" s="260"/>
      <c r="W466" s="260"/>
      <c r="X466" s="264"/>
      <c r="Y466" s="260"/>
      <c r="Z466" s="260"/>
      <c r="AA466" s="260"/>
      <c r="AB466" s="263"/>
      <c r="AC466" s="260"/>
      <c r="AD466" s="263"/>
      <c r="AE466" s="263"/>
      <c r="AF466" s="260"/>
      <c r="AG466" s="260"/>
      <c r="AH466" s="260"/>
      <c r="AI466" s="264"/>
      <c r="AJ466" s="264"/>
      <c r="AK466" s="264"/>
      <c r="AL466" s="33" t="s">
        <v>1030</v>
      </c>
      <c r="AM466" s="33" t="s">
        <v>1031</v>
      </c>
      <c r="AN466" s="5">
        <v>45128</v>
      </c>
      <c r="AO466" s="33">
        <v>13588</v>
      </c>
      <c r="AP466" s="33" t="s">
        <v>212</v>
      </c>
      <c r="AQ466" s="5">
        <v>45131</v>
      </c>
      <c r="AR466" s="5">
        <v>45250</v>
      </c>
      <c r="AS466" s="33"/>
      <c r="AT466" s="33"/>
      <c r="AU466" s="29"/>
      <c r="AV466" s="33"/>
      <c r="AW466" s="8"/>
      <c r="AX466" s="8"/>
      <c r="AY466" s="33"/>
      <c r="AZ466" s="33"/>
      <c r="BA466" s="8"/>
      <c r="BB466" s="8"/>
      <c r="BC466" s="5"/>
      <c r="BD466" s="33"/>
      <c r="BE466" s="8"/>
      <c r="BF466" s="8"/>
      <c r="BG466" s="33"/>
      <c r="BH466" s="8"/>
      <c r="BI466" s="178">
        <f t="shared" si="70"/>
        <v>4596012.8600000003</v>
      </c>
      <c r="BJ466" s="204"/>
      <c r="BK466" s="204"/>
      <c r="BL466" s="179">
        <f t="shared" si="63"/>
        <v>0</v>
      </c>
      <c r="BM466" s="3"/>
      <c r="BN466" s="3"/>
      <c r="BO466" s="3"/>
      <c r="BP466" s="3"/>
      <c r="BQ466" s="3"/>
      <c r="BR466" s="3"/>
      <c r="BS466" s="3"/>
      <c r="BT466" s="3"/>
      <c r="BU466" s="205"/>
      <c r="BV466" s="205"/>
      <c r="BW466" s="18"/>
      <c r="BX466" s="18"/>
      <c r="BY466" s="3"/>
      <c r="BZ466" s="185"/>
      <c r="CA466" s="185"/>
      <c r="CB466" s="185"/>
      <c r="CC466" s="185"/>
      <c r="CD466" s="185"/>
      <c r="CE466" s="185"/>
    </row>
    <row r="467" spans="1:83" ht="25.5" x14ac:dyDescent="0.25">
      <c r="A467" s="260"/>
      <c r="B467" s="260"/>
      <c r="C467" s="260"/>
      <c r="D467" s="260"/>
      <c r="E467" s="260"/>
      <c r="F467" s="260"/>
      <c r="G467" s="260"/>
      <c r="H467" s="260"/>
      <c r="I467" s="260"/>
      <c r="J467" s="260"/>
      <c r="K467" s="260"/>
      <c r="L467" s="260"/>
      <c r="M467" s="260"/>
      <c r="N467" s="260"/>
      <c r="O467" s="260"/>
      <c r="P467" s="260"/>
      <c r="Q467" s="260"/>
      <c r="R467" s="260"/>
      <c r="S467" s="260"/>
      <c r="T467" s="260"/>
      <c r="U467" s="260"/>
      <c r="V467" s="260"/>
      <c r="W467" s="260"/>
      <c r="X467" s="264"/>
      <c r="Y467" s="260"/>
      <c r="Z467" s="260"/>
      <c r="AA467" s="260"/>
      <c r="AB467" s="263"/>
      <c r="AC467" s="260"/>
      <c r="AD467" s="263"/>
      <c r="AE467" s="263"/>
      <c r="AF467" s="260"/>
      <c r="AG467" s="260"/>
      <c r="AH467" s="260"/>
      <c r="AI467" s="264"/>
      <c r="AJ467" s="264"/>
      <c r="AK467" s="264"/>
      <c r="AL467" s="33" t="s">
        <v>1032</v>
      </c>
      <c r="AM467" s="33" t="s">
        <v>1033</v>
      </c>
      <c r="AN467" s="5">
        <v>45250</v>
      </c>
      <c r="AO467" s="33">
        <v>13666</v>
      </c>
      <c r="AP467" s="33" t="s">
        <v>212</v>
      </c>
      <c r="AQ467" s="5">
        <v>45251</v>
      </c>
      <c r="AR467" s="5">
        <v>45370</v>
      </c>
      <c r="AS467" s="33"/>
      <c r="AT467" s="33"/>
      <c r="AU467" s="29"/>
      <c r="AV467" s="33"/>
      <c r="AW467" s="8"/>
      <c r="AX467" s="8"/>
      <c r="AY467" s="33"/>
      <c r="AZ467" s="33"/>
      <c r="BA467" s="8"/>
      <c r="BB467" s="8"/>
      <c r="BC467" s="5"/>
      <c r="BD467" s="33"/>
      <c r="BE467" s="8"/>
      <c r="BF467" s="8"/>
      <c r="BG467" s="33"/>
      <c r="BH467" s="8"/>
      <c r="BI467" s="178">
        <f t="shared" si="70"/>
        <v>4596012.8600000003</v>
      </c>
      <c r="BJ467" s="204"/>
      <c r="BK467" s="204"/>
      <c r="BL467" s="179">
        <f t="shared" si="63"/>
        <v>0</v>
      </c>
      <c r="BM467" s="3"/>
      <c r="BN467" s="3"/>
      <c r="BO467" s="3"/>
      <c r="BP467" s="3"/>
      <c r="BQ467" s="3"/>
      <c r="BR467" s="3"/>
      <c r="BS467" s="3"/>
      <c r="BT467" s="3"/>
      <c r="BU467" s="205"/>
      <c r="BV467" s="205"/>
      <c r="BW467" s="18"/>
      <c r="BX467" s="18"/>
      <c r="BY467" s="3"/>
      <c r="BZ467" s="185"/>
      <c r="CA467" s="185"/>
      <c r="CB467" s="185"/>
      <c r="CC467" s="185"/>
      <c r="CD467" s="185"/>
      <c r="CE467" s="185"/>
    </row>
    <row r="468" spans="1:83" x14ac:dyDescent="0.25">
      <c r="A468" s="260">
        <v>87</v>
      </c>
      <c r="B468" s="260" t="s">
        <v>1036</v>
      </c>
      <c r="C468" s="260" t="s">
        <v>1037</v>
      </c>
      <c r="D468" s="260" t="s">
        <v>898</v>
      </c>
      <c r="E468" s="260" t="s">
        <v>204</v>
      </c>
      <c r="F468" s="260" t="s">
        <v>1038</v>
      </c>
      <c r="G468" s="260" t="s">
        <v>1039</v>
      </c>
      <c r="H468" s="260"/>
      <c r="I468" s="260"/>
      <c r="J468" s="260"/>
      <c r="K468" s="260"/>
      <c r="L468" s="260"/>
      <c r="M468" s="260" t="s">
        <v>990</v>
      </c>
      <c r="N468" s="260" t="s">
        <v>1034</v>
      </c>
      <c r="O468" s="265">
        <v>13132</v>
      </c>
      <c r="P468" s="265">
        <v>13135</v>
      </c>
      <c r="Q468" s="260"/>
      <c r="R468" s="260"/>
      <c r="S468" s="260"/>
      <c r="T468" s="260"/>
      <c r="U468" s="260"/>
      <c r="V468" s="260"/>
      <c r="W468" s="260"/>
      <c r="X468" s="264"/>
      <c r="Y468" s="260" t="s">
        <v>1040</v>
      </c>
      <c r="Z468" s="260" t="s">
        <v>902</v>
      </c>
      <c r="AA468" s="260" t="s">
        <v>903</v>
      </c>
      <c r="AB468" s="263">
        <v>44512</v>
      </c>
      <c r="AC468" s="265">
        <v>13175</v>
      </c>
      <c r="AD468" s="263">
        <v>44512</v>
      </c>
      <c r="AE468" s="263">
        <v>44691</v>
      </c>
      <c r="AF468" s="260" t="s">
        <v>209</v>
      </c>
      <c r="AG468" s="260" t="s">
        <v>210</v>
      </c>
      <c r="AH468" s="260" t="s">
        <v>1041</v>
      </c>
      <c r="AI468" s="264">
        <v>2875455.43</v>
      </c>
      <c r="AJ468" s="264">
        <v>11574</v>
      </c>
      <c r="AK468" s="264">
        <f>AI468+AJ468</f>
        <v>2887029.43</v>
      </c>
      <c r="AL468" s="33"/>
      <c r="AM468" s="33"/>
      <c r="AN468" s="5"/>
      <c r="AO468" s="33"/>
      <c r="AP468" s="33"/>
      <c r="AQ468" s="5"/>
      <c r="AR468" s="5"/>
      <c r="AS468" s="33"/>
      <c r="AT468" s="33"/>
      <c r="AU468" s="29"/>
      <c r="AV468" s="33"/>
      <c r="AW468" s="8"/>
      <c r="AX468" s="8"/>
      <c r="AY468" s="33"/>
      <c r="AZ468" s="33"/>
      <c r="BA468" s="8"/>
      <c r="BB468" s="8"/>
      <c r="BC468" s="5"/>
      <c r="BD468" s="33"/>
      <c r="BE468" s="8"/>
      <c r="BF468" s="8"/>
      <c r="BG468" s="33"/>
      <c r="BH468" s="8"/>
      <c r="BI468" s="178">
        <v>0</v>
      </c>
      <c r="BJ468" s="204">
        <v>1055110.3</v>
      </c>
      <c r="BK468" s="204">
        <v>1420395.85</v>
      </c>
      <c r="BL468" s="179">
        <f t="shared" si="63"/>
        <v>2475506.1500000004</v>
      </c>
      <c r="BM468" s="3"/>
      <c r="BN468" s="3"/>
      <c r="BO468" s="18"/>
      <c r="BP468" s="18"/>
      <c r="BQ468" s="3"/>
      <c r="BR468" s="3"/>
      <c r="BS468" s="3"/>
      <c r="BT468" s="3"/>
      <c r="BU468" s="205"/>
      <c r="BV468" s="205"/>
      <c r="BW468" s="18"/>
      <c r="BX468" s="18"/>
      <c r="BY468" s="3"/>
      <c r="BZ468" s="185"/>
      <c r="CA468" s="185"/>
      <c r="CB468" s="185"/>
      <c r="CC468" s="185"/>
      <c r="CD468" s="185"/>
      <c r="CE468" s="185"/>
    </row>
    <row r="469" spans="1:83" ht="25.5" x14ac:dyDescent="0.25">
      <c r="A469" s="260"/>
      <c r="B469" s="260"/>
      <c r="C469" s="260"/>
      <c r="D469" s="260"/>
      <c r="E469" s="260"/>
      <c r="F469" s="260"/>
      <c r="G469" s="260"/>
      <c r="H469" s="260"/>
      <c r="I469" s="260"/>
      <c r="J469" s="260"/>
      <c r="K469" s="260"/>
      <c r="L469" s="260"/>
      <c r="M469" s="260"/>
      <c r="N469" s="260"/>
      <c r="O469" s="260"/>
      <c r="P469" s="260"/>
      <c r="Q469" s="260"/>
      <c r="R469" s="260"/>
      <c r="S469" s="260"/>
      <c r="T469" s="260"/>
      <c r="U469" s="260"/>
      <c r="V469" s="260"/>
      <c r="W469" s="260"/>
      <c r="X469" s="264"/>
      <c r="Y469" s="260"/>
      <c r="Z469" s="260"/>
      <c r="AA469" s="260"/>
      <c r="AB469" s="263"/>
      <c r="AC469" s="260"/>
      <c r="AD469" s="263"/>
      <c r="AE469" s="263"/>
      <c r="AF469" s="260"/>
      <c r="AG469" s="260"/>
      <c r="AH469" s="260"/>
      <c r="AI469" s="264"/>
      <c r="AJ469" s="264"/>
      <c r="AK469" s="264"/>
      <c r="AL469" s="33" t="s">
        <v>1016</v>
      </c>
      <c r="AM469" s="33" t="s">
        <v>1042</v>
      </c>
      <c r="AN469" s="5">
        <v>44684</v>
      </c>
      <c r="AO469" s="33">
        <v>13317</v>
      </c>
      <c r="AP469" s="33" t="s">
        <v>212</v>
      </c>
      <c r="AQ469" s="5">
        <v>44692</v>
      </c>
      <c r="AR469" s="5">
        <v>44871</v>
      </c>
      <c r="AS469" s="33"/>
      <c r="AT469" s="33"/>
      <c r="AU469" s="29"/>
      <c r="AV469" s="33"/>
      <c r="AW469" s="8"/>
      <c r="AX469" s="8"/>
      <c r="AY469" s="33"/>
      <c r="AZ469" s="33"/>
      <c r="BA469" s="8"/>
      <c r="BB469" s="8"/>
      <c r="BC469" s="5"/>
      <c r="BD469" s="33"/>
      <c r="BE469" s="8"/>
      <c r="BF469" s="8"/>
      <c r="BG469" s="33"/>
      <c r="BH469" s="8"/>
      <c r="BI469" s="178">
        <f t="shared" ref="BI469:BI472" si="71">$AK$468+AW469-AX469</f>
        <v>2887029.43</v>
      </c>
      <c r="BJ469" s="204"/>
      <c r="BK469" s="204"/>
      <c r="BL469" s="179">
        <f t="shared" si="63"/>
        <v>0</v>
      </c>
      <c r="BM469" s="3"/>
      <c r="BN469" s="3"/>
      <c r="BO469" s="18"/>
      <c r="BP469" s="18"/>
      <c r="BQ469" s="3"/>
      <c r="BR469" s="3"/>
      <c r="BS469" s="3"/>
      <c r="BT469" s="3"/>
      <c r="BU469" s="205"/>
      <c r="BV469" s="205"/>
      <c r="BW469" s="18"/>
      <c r="BX469" s="18"/>
      <c r="BY469" s="3"/>
      <c r="BZ469" s="185"/>
      <c r="CA469" s="185"/>
      <c r="CB469" s="185"/>
      <c r="CC469" s="185"/>
      <c r="CD469" s="185"/>
      <c r="CE469" s="185"/>
    </row>
    <row r="470" spans="1:83" ht="25.5" x14ac:dyDescent="0.25">
      <c r="A470" s="260"/>
      <c r="B470" s="260"/>
      <c r="C470" s="260"/>
      <c r="D470" s="260"/>
      <c r="E470" s="260"/>
      <c r="F470" s="260"/>
      <c r="G470" s="260"/>
      <c r="H470" s="260"/>
      <c r="I470" s="260"/>
      <c r="J470" s="260"/>
      <c r="K470" s="260"/>
      <c r="L470" s="260"/>
      <c r="M470" s="260"/>
      <c r="N470" s="260"/>
      <c r="O470" s="260"/>
      <c r="P470" s="260"/>
      <c r="Q470" s="260"/>
      <c r="R470" s="260"/>
      <c r="S470" s="260"/>
      <c r="T470" s="260"/>
      <c r="U470" s="260"/>
      <c r="V470" s="260"/>
      <c r="W470" s="260"/>
      <c r="X470" s="264"/>
      <c r="Y470" s="260"/>
      <c r="Z470" s="260"/>
      <c r="AA470" s="260"/>
      <c r="AB470" s="263"/>
      <c r="AC470" s="260"/>
      <c r="AD470" s="263"/>
      <c r="AE470" s="263"/>
      <c r="AF470" s="260"/>
      <c r="AG470" s="260"/>
      <c r="AH470" s="260"/>
      <c r="AI470" s="264"/>
      <c r="AJ470" s="264"/>
      <c r="AK470" s="264"/>
      <c r="AL470" s="33" t="s">
        <v>1018</v>
      </c>
      <c r="AM470" s="33" t="s">
        <v>1043</v>
      </c>
      <c r="AN470" s="5">
        <v>44868</v>
      </c>
      <c r="AO470" s="33">
        <v>13416</v>
      </c>
      <c r="AP470" s="33" t="s">
        <v>212</v>
      </c>
      <c r="AQ470" s="5">
        <v>44872</v>
      </c>
      <c r="AR470" s="5">
        <v>45051</v>
      </c>
      <c r="AS470" s="33"/>
      <c r="AT470" s="33"/>
      <c r="AU470" s="29"/>
      <c r="AV470" s="33"/>
      <c r="AW470" s="8"/>
      <c r="AX470" s="8"/>
      <c r="AY470" s="33"/>
      <c r="AZ470" s="33"/>
      <c r="BA470" s="8"/>
      <c r="BB470" s="8"/>
      <c r="BC470" s="5"/>
      <c r="BD470" s="33"/>
      <c r="BE470" s="8"/>
      <c r="BF470" s="8"/>
      <c r="BG470" s="33"/>
      <c r="BH470" s="8"/>
      <c r="BI470" s="178">
        <f t="shared" si="71"/>
        <v>2887029.43</v>
      </c>
      <c r="BJ470" s="204"/>
      <c r="BK470" s="204"/>
      <c r="BL470" s="179">
        <f t="shared" si="63"/>
        <v>0</v>
      </c>
      <c r="BM470" s="3"/>
      <c r="BN470" s="3"/>
      <c r="BO470" s="18">
        <v>44893</v>
      </c>
      <c r="BP470" s="18">
        <v>45042</v>
      </c>
      <c r="BQ470" s="3"/>
      <c r="BR470" s="3"/>
      <c r="BS470" s="3"/>
      <c r="BT470" s="3"/>
      <c r="BU470" s="205"/>
      <c r="BV470" s="205"/>
      <c r="BW470" s="18"/>
      <c r="BX470" s="18"/>
      <c r="BY470" s="3"/>
      <c r="BZ470" s="185"/>
      <c r="CA470" s="185"/>
      <c r="CB470" s="185"/>
      <c r="CC470" s="185"/>
      <c r="CD470" s="185"/>
      <c r="CE470" s="185"/>
    </row>
    <row r="471" spans="1:83" ht="38.25" x14ac:dyDescent="0.25">
      <c r="A471" s="260"/>
      <c r="B471" s="260"/>
      <c r="C471" s="260"/>
      <c r="D471" s="260"/>
      <c r="E471" s="260"/>
      <c r="F471" s="260"/>
      <c r="G471" s="260"/>
      <c r="H471" s="260"/>
      <c r="I471" s="260"/>
      <c r="J471" s="260"/>
      <c r="K471" s="260"/>
      <c r="L471" s="260"/>
      <c r="M471" s="260"/>
      <c r="N471" s="260"/>
      <c r="O471" s="260"/>
      <c r="P471" s="260"/>
      <c r="Q471" s="260"/>
      <c r="R471" s="260"/>
      <c r="S471" s="260"/>
      <c r="T471" s="260"/>
      <c r="U471" s="260"/>
      <c r="V471" s="260"/>
      <c r="W471" s="260"/>
      <c r="X471" s="264"/>
      <c r="Y471" s="260"/>
      <c r="Z471" s="260"/>
      <c r="AA471" s="260"/>
      <c r="AB471" s="263"/>
      <c r="AC471" s="260"/>
      <c r="AD471" s="263"/>
      <c r="AE471" s="263"/>
      <c r="AF471" s="260"/>
      <c r="AG471" s="260"/>
      <c r="AH471" s="260"/>
      <c r="AI471" s="264"/>
      <c r="AJ471" s="264"/>
      <c r="AK471" s="264"/>
      <c r="AL471" s="33" t="s">
        <v>1044</v>
      </c>
      <c r="AM471" s="33" t="s">
        <v>1045</v>
      </c>
      <c r="AN471" s="5">
        <v>44922</v>
      </c>
      <c r="AO471" s="33">
        <v>13446</v>
      </c>
      <c r="AP471" s="33" t="s">
        <v>1047</v>
      </c>
      <c r="AQ471" s="5"/>
      <c r="AR471" s="5"/>
      <c r="AS471" s="33"/>
      <c r="AT471" s="33"/>
      <c r="AU471" s="29"/>
      <c r="AV471" s="33"/>
      <c r="AW471" s="8"/>
      <c r="AX471" s="8"/>
      <c r="AY471" s="33"/>
      <c r="AZ471" s="33"/>
      <c r="BA471" s="8"/>
      <c r="BB471" s="8"/>
      <c r="BC471" s="5"/>
      <c r="BD471" s="33"/>
      <c r="BE471" s="8"/>
      <c r="BF471" s="8"/>
      <c r="BG471" s="33"/>
      <c r="BH471" s="8"/>
      <c r="BI471" s="178">
        <f t="shared" si="71"/>
        <v>2887029.43</v>
      </c>
      <c r="BJ471" s="204"/>
      <c r="BK471" s="204"/>
      <c r="BL471" s="179">
        <f t="shared" ref="BL471:BL519" si="72">BJ471+BK471</f>
        <v>0</v>
      </c>
      <c r="BM471" s="3"/>
      <c r="BN471" s="3"/>
      <c r="BO471" s="18"/>
      <c r="BP471" s="18"/>
      <c r="BQ471" s="3"/>
      <c r="BR471" s="3"/>
      <c r="BS471" s="3"/>
      <c r="BT471" s="3"/>
      <c r="BU471" s="205"/>
      <c r="BV471" s="205"/>
      <c r="BW471" s="18"/>
      <c r="BX471" s="18"/>
      <c r="BY471" s="3"/>
      <c r="BZ471" s="185"/>
      <c r="CA471" s="185"/>
      <c r="CB471" s="185"/>
      <c r="CC471" s="185"/>
      <c r="CD471" s="185"/>
      <c r="CE471" s="185"/>
    </row>
    <row r="472" spans="1:83" ht="25.5" x14ac:dyDescent="0.25">
      <c r="A472" s="260"/>
      <c r="B472" s="260"/>
      <c r="C472" s="260"/>
      <c r="D472" s="260"/>
      <c r="E472" s="260"/>
      <c r="F472" s="260"/>
      <c r="G472" s="260"/>
      <c r="H472" s="260"/>
      <c r="I472" s="260"/>
      <c r="J472" s="260"/>
      <c r="K472" s="260"/>
      <c r="L472" s="260"/>
      <c r="M472" s="260"/>
      <c r="N472" s="260"/>
      <c r="O472" s="260"/>
      <c r="P472" s="260"/>
      <c r="Q472" s="260"/>
      <c r="R472" s="260"/>
      <c r="S472" s="260"/>
      <c r="T472" s="260"/>
      <c r="U472" s="260"/>
      <c r="V472" s="260"/>
      <c r="W472" s="260"/>
      <c r="X472" s="264"/>
      <c r="Y472" s="260"/>
      <c r="Z472" s="260"/>
      <c r="AA472" s="260"/>
      <c r="AB472" s="263"/>
      <c r="AC472" s="260"/>
      <c r="AD472" s="263"/>
      <c r="AE472" s="263"/>
      <c r="AF472" s="260"/>
      <c r="AG472" s="260"/>
      <c r="AH472" s="260"/>
      <c r="AI472" s="264"/>
      <c r="AJ472" s="264"/>
      <c r="AK472" s="264"/>
      <c r="AL472" s="33" t="s">
        <v>1018</v>
      </c>
      <c r="AM472" s="33" t="s">
        <v>1046</v>
      </c>
      <c r="AN472" s="5">
        <v>45035</v>
      </c>
      <c r="AO472" s="33">
        <v>13563</v>
      </c>
      <c r="AP472" s="33" t="s">
        <v>212</v>
      </c>
      <c r="AQ472" s="5">
        <v>45052</v>
      </c>
      <c r="AR472" s="5">
        <v>45231</v>
      </c>
      <c r="AS472" s="33"/>
      <c r="AT472" s="33"/>
      <c r="AU472" s="29"/>
      <c r="AV472" s="33"/>
      <c r="AW472" s="8"/>
      <c r="AX472" s="8"/>
      <c r="AY472" s="33"/>
      <c r="AZ472" s="33"/>
      <c r="BA472" s="8"/>
      <c r="BB472" s="8"/>
      <c r="BC472" s="5"/>
      <c r="BD472" s="33"/>
      <c r="BE472" s="8"/>
      <c r="BF472" s="8"/>
      <c r="BG472" s="33"/>
      <c r="BH472" s="8"/>
      <c r="BI472" s="178">
        <f t="shared" si="71"/>
        <v>2887029.43</v>
      </c>
      <c r="BJ472" s="204"/>
      <c r="BK472" s="204"/>
      <c r="BL472" s="179">
        <f t="shared" si="72"/>
        <v>0</v>
      </c>
      <c r="BM472" s="3"/>
      <c r="BN472" s="3"/>
      <c r="BO472" s="18">
        <v>45043</v>
      </c>
      <c r="BP472" s="18">
        <v>45192</v>
      </c>
      <c r="BQ472" s="3"/>
      <c r="BR472" s="3"/>
      <c r="BS472" s="3"/>
      <c r="BT472" s="3"/>
      <c r="BU472" s="205"/>
      <c r="BV472" s="205"/>
      <c r="BW472" s="18"/>
      <c r="BX472" s="18"/>
      <c r="BY472" s="3"/>
      <c r="BZ472" s="185"/>
      <c r="CA472" s="185"/>
      <c r="CB472" s="185"/>
      <c r="CC472" s="185"/>
      <c r="CD472" s="185"/>
      <c r="CE472" s="185"/>
    </row>
    <row r="473" spans="1:83" x14ac:dyDescent="0.25">
      <c r="A473" s="260">
        <v>88</v>
      </c>
      <c r="B473" s="260" t="s">
        <v>1048</v>
      </c>
      <c r="C473" s="260" t="s">
        <v>1049</v>
      </c>
      <c r="D473" s="260" t="s">
        <v>898</v>
      </c>
      <c r="E473" s="260" t="s">
        <v>204</v>
      </c>
      <c r="F473" s="260" t="s">
        <v>1050</v>
      </c>
      <c r="G473" s="265">
        <v>13095</v>
      </c>
      <c r="H473" s="260"/>
      <c r="I473" s="260"/>
      <c r="J473" s="260"/>
      <c r="K473" s="260"/>
      <c r="L473" s="260"/>
      <c r="M473" s="260" t="s">
        <v>990</v>
      </c>
      <c r="N473" s="260" t="s">
        <v>1034</v>
      </c>
      <c r="O473" s="265">
        <v>13139</v>
      </c>
      <c r="P473" s="265">
        <v>13147</v>
      </c>
      <c r="Q473" s="260"/>
      <c r="R473" s="260"/>
      <c r="S473" s="260"/>
      <c r="T473" s="260"/>
      <c r="U473" s="260"/>
      <c r="V473" s="260"/>
      <c r="W473" s="260"/>
      <c r="X473" s="264"/>
      <c r="Y473" s="260" t="s">
        <v>1051</v>
      </c>
      <c r="Z473" s="260" t="s">
        <v>902</v>
      </c>
      <c r="AA473" s="260" t="s">
        <v>903</v>
      </c>
      <c r="AB473" s="263">
        <v>44538</v>
      </c>
      <c r="AC473" s="265">
        <v>13183</v>
      </c>
      <c r="AD473" s="263">
        <v>44538</v>
      </c>
      <c r="AE473" s="263">
        <v>44657</v>
      </c>
      <c r="AF473" s="260" t="s">
        <v>209</v>
      </c>
      <c r="AG473" s="260" t="s">
        <v>210</v>
      </c>
      <c r="AH473" s="260" t="s">
        <v>1052</v>
      </c>
      <c r="AI473" s="264">
        <v>653819.01</v>
      </c>
      <c r="AJ473" s="264">
        <v>3500</v>
      </c>
      <c r="AK473" s="264">
        <f>AI473+AJ473</f>
        <v>657319.01</v>
      </c>
      <c r="AL473" s="33"/>
      <c r="AM473" s="33"/>
      <c r="AN473" s="5"/>
      <c r="AO473" s="33"/>
      <c r="AP473" s="33"/>
      <c r="AQ473" s="5"/>
      <c r="AR473" s="5"/>
      <c r="AS473" s="33"/>
      <c r="AT473" s="33"/>
      <c r="AU473" s="29"/>
      <c r="AV473" s="33"/>
      <c r="AW473" s="8"/>
      <c r="AX473" s="8"/>
      <c r="AY473" s="33"/>
      <c r="AZ473" s="33"/>
      <c r="BA473" s="8"/>
      <c r="BB473" s="8"/>
      <c r="BC473" s="5"/>
      <c r="BD473" s="33"/>
      <c r="BE473" s="8"/>
      <c r="BF473" s="8"/>
      <c r="BG473" s="33"/>
      <c r="BH473" s="8"/>
      <c r="BI473" s="178">
        <v>0</v>
      </c>
      <c r="BJ473" s="204">
        <v>510754.65</v>
      </c>
      <c r="BK473" s="204"/>
      <c r="BL473" s="179">
        <f t="shared" si="72"/>
        <v>510754.65</v>
      </c>
      <c r="BM473" s="3"/>
      <c r="BN473" s="3"/>
      <c r="BO473" s="18">
        <v>44743</v>
      </c>
      <c r="BP473" s="18">
        <v>44832</v>
      </c>
      <c r="BQ473" s="3"/>
      <c r="BR473" s="3"/>
      <c r="BS473" s="5">
        <v>44743</v>
      </c>
      <c r="BT473" s="3"/>
      <c r="BU473" s="205"/>
      <c r="BV473" s="205"/>
      <c r="BW473" s="18"/>
      <c r="BX473" s="18"/>
      <c r="BY473" s="3"/>
      <c r="BZ473" s="185"/>
      <c r="CA473" s="185"/>
      <c r="CB473" s="185"/>
      <c r="CC473" s="185"/>
      <c r="CD473" s="185"/>
      <c r="CE473" s="185"/>
    </row>
    <row r="474" spans="1:83" ht="25.5" x14ac:dyDescent="0.25">
      <c r="A474" s="260"/>
      <c r="B474" s="260"/>
      <c r="C474" s="260"/>
      <c r="D474" s="260"/>
      <c r="E474" s="260"/>
      <c r="F474" s="260"/>
      <c r="G474" s="260"/>
      <c r="H474" s="260"/>
      <c r="I474" s="260"/>
      <c r="J474" s="260"/>
      <c r="K474" s="260"/>
      <c r="L474" s="260"/>
      <c r="M474" s="260"/>
      <c r="N474" s="260"/>
      <c r="O474" s="260"/>
      <c r="P474" s="260"/>
      <c r="Q474" s="260"/>
      <c r="R474" s="260"/>
      <c r="S474" s="260"/>
      <c r="T474" s="260"/>
      <c r="U474" s="260"/>
      <c r="V474" s="260"/>
      <c r="W474" s="260"/>
      <c r="X474" s="264"/>
      <c r="Y474" s="260"/>
      <c r="Z474" s="260"/>
      <c r="AA474" s="260"/>
      <c r="AB474" s="263"/>
      <c r="AC474" s="260"/>
      <c r="AD474" s="263"/>
      <c r="AE474" s="263"/>
      <c r="AF474" s="260"/>
      <c r="AG474" s="260"/>
      <c r="AH474" s="260"/>
      <c r="AI474" s="264"/>
      <c r="AJ474" s="264"/>
      <c r="AK474" s="264"/>
      <c r="AL474" s="33" t="s">
        <v>1016</v>
      </c>
      <c r="AM474" s="33" t="s">
        <v>1053</v>
      </c>
      <c r="AN474" s="5">
        <v>44657</v>
      </c>
      <c r="AO474" s="33">
        <v>13265</v>
      </c>
      <c r="AP474" s="33" t="s">
        <v>212</v>
      </c>
      <c r="AQ474" s="5">
        <v>44658</v>
      </c>
      <c r="AR474" s="5">
        <v>44777</v>
      </c>
      <c r="AS474" s="33"/>
      <c r="AT474" s="33"/>
      <c r="AU474" s="29"/>
      <c r="AV474" s="33"/>
      <c r="AW474" s="8"/>
      <c r="AX474" s="8"/>
      <c r="AY474" s="33"/>
      <c r="AZ474" s="33"/>
      <c r="BA474" s="8"/>
      <c r="BB474" s="8"/>
      <c r="BC474" s="5"/>
      <c r="BD474" s="33"/>
      <c r="BE474" s="8"/>
      <c r="BF474" s="8"/>
      <c r="BG474" s="33"/>
      <c r="BH474" s="8"/>
      <c r="BI474" s="178">
        <f t="shared" ref="BI474:BI482" si="73">$AK$473+AW474-AX474</f>
        <v>657319.01</v>
      </c>
      <c r="BJ474" s="204"/>
      <c r="BK474" s="204"/>
      <c r="BL474" s="179">
        <f t="shared" si="72"/>
        <v>0</v>
      </c>
      <c r="BM474" s="3"/>
      <c r="BN474" s="3"/>
      <c r="BO474" s="18"/>
      <c r="BP474" s="18"/>
      <c r="BQ474" s="3"/>
      <c r="BR474" s="3"/>
      <c r="BS474" s="3"/>
      <c r="BT474" s="3"/>
      <c r="BU474" s="205"/>
      <c r="BV474" s="205"/>
      <c r="BW474" s="18"/>
      <c r="BX474" s="18"/>
      <c r="BY474" s="3"/>
      <c r="BZ474" s="185"/>
      <c r="CA474" s="185"/>
      <c r="CB474" s="185"/>
      <c r="CC474" s="185"/>
      <c r="CD474" s="185"/>
      <c r="CE474" s="185"/>
    </row>
    <row r="475" spans="1:83" ht="25.5" x14ac:dyDescent="0.25">
      <c r="A475" s="260"/>
      <c r="B475" s="260"/>
      <c r="C475" s="260"/>
      <c r="D475" s="260"/>
      <c r="E475" s="260"/>
      <c r="F475" s="260"/>
      <c r="G475" s="260"/>
      <c r="H475" s="260"/>
      <c r="I475" s="260"/>
      <c r="J475" s="260"/>
      <c r="K475" s="260"/>
      <c r="L475" s="260"/>
      <c r="M475" s="260"/>
      <c r="N475" s="260"/>
      <c r="O475" s="260"/>
      <c r="P475" s="260"/>
      <c r="Q475" s="260"/>
      <c r="R475" s="260"/>
      <c r="S475" s="260"/>
      <c r="T475" s="260"/>
      <c r="U475" s="260"/>
      <c r="V475" s="260"/>
      <c r="W475" s="260"/>
      <c r="X475" s="264"/>
      <c r="Y475" s="260"/>
      <c r="Z475" s="260"/>
      <c r="AA475" s="260"/>
      <c r="AB475" s="263"/>
      <c r="AC475" s="260"/>
      <c r="AD475" s="263"/>
      <c r="AE475" s="263"/>
      <c r="AF475" s="260"/>
      <c r="AG475" s="260"/>
      <c r="AH475" s="260"/>
      <c r="AI475" s="264"/>
      <c r="AJ475" s="264"/>
      <c r="AK475" s="264"/>
      <c r="AL475" s="33" t="s">
        <v>1018</v>
      </c>
      <c r="AM475" s="33" t="s">
        <v>1054</v>
      </c>
      <c r="AN475" s="5">
        <v>44777</v>
      </c>
      <c r="AO475" s="33">
        <v>13360</v>
      </c>
      <c r="AP475" s="33" t="s">
        <v>212</v>
      </c>
      <c r="AQ475" s="5">
        <v>44778</v>
      </c>
      <c r="AR475" s="5">
        <v>44897</v>
      </c>
      <c r="AS475" s="33"/>
      <c r="AT475" s="33"/>
      <c r="AU475" s="29"/>
      <c r="AV475" s="33"/>
      <c r="AW475" s="8"/>
      <c r="AX475" s="8"/>
      <c r="AY475" s="33"/>
      <c r="AZ475" s="33"/>
      <c r="BA475" s="8"/>
      <c r="BB475" s="8"/>
      <c r="BC475" s="5"/>
      <c r="BD475" s="33"/>
      <c r="BE475" s="8"/>
      <c r="BF475" s="8"/>
      <c r="BG475" s="33"/>
      <c r="BH475" s="8"/>
      <c r="BI475" s="178">
        <f t="shared" si="73"/>
        <v>657319.01</v>
      </c>
      <c r="BJ475" s="204"/>
      <c r="BK475" s="204"/>
      <c r="BL475" s="179">
        <f t="shared" si="72"/>
        <v>0</v>
      </c>
      <c r="BM475" s="3"/>
      <c r="BN475" s="3"/>
      <c r="BO475" s="18">
        <v>44834</v>
      </c>
      <c r="BP475" s="18">
        <v>44893</v>
      </c>
      <c r="BQ475" s="3"/>
      <c r="BR475" s="3"/>
      <c r="BS475" s="3"/>
      <c r="BT475" s="3"/>
      <c r="BU475" s="205"/>
      <c r="BV475" s="205"/>
      <c r="BW475" s="18"/>
      <c r="BX475" s="18"/>
      <c r="BY475" s="3"/>
      <c r="BZ475" s="185"/>
      <c r="CA475" s="185"/>
      <c r="CB475" s="185"/>
      <c r="CC475" s="185"/>
      <c r="CD475" s="185"/>
      <c r="CE475" s="185"/>
    </row>
    <row r="476" spans="1:83" ht="25.5" x14ac:dyDescent="0.25">
      <c r="A476" s="260"/>
      <c r="B476" s="260"/>
      <c r="C476" s="260"/>
      <c r="D476" s="260"/>
      <c r="E476" s="260"/>
      <c r="F476" s="260"/>
      <c r="G476" s="260"/>
      <c r="H476" s="260"/>
      <c r="I476" s="260"/>
      <c r="J476" s="260"/>
      <c r="K476" s="260"/>
      <c r="L476" s="260"/>
      <c r="M476" s="260"/>
      <c r="N476" s="260"/>
      <c r="O476" s="260"/>
      <c r="P476" s="260"/>
      <c r="Q476" s="260"/>
      <c r="R476" s="260"/>
      <c r="S476" s="260"/>
      <c r="T476" s="260"/>
      <c r="U476" s="260"/>
      <c r="V476" s="260"/>
      <c r="W476" s="260"/>
      <c r="X476" s="264"/>
      <c r="Y476" s="260"/>
      <c r="Z476" s="260"/>
      <c r="AA476" s="260"/>
      <c r="AB476" s="263"/>
      <c r="AC476" s="260"/>
      <c r="AD476" s="263"/>
      <c r="AE476" s="263"/>
      <c r="AF476" s="260"/>
      <c r="AG476" s="260"/>
      <c r="AH476" s="260"/>
      <c r="AI476" s="264"/>
      <c r="AJ476" s="264"/>
      <c r="AK476" s="264"/>
      <c r="AL476" s="33" t="s">
        <v>1016</v>
      </c>
      <c r="AM476" s="33" t="s">
        <v>1055</v>
      </c>
      <c r="AN476" s="5">
        <v>44890</v>
      </c>
      <c r="AO476" s="33">
        <v>13427</v>
      </c>
      <c r="AP476" s="33" t="s">
        <v>212</v>
      </c>
      <c r="AQ476" s="5">
        <v>44898</v>
      </c>
      <c r="AR476" s="5">
        <v>45017</v>
      </c>
      <c r="AS476" s="33"/>
      <c r="AT476" s="33"/>
      <c r="AU476" s="29"/>
      <c r="AV476" s="33"/>
      <c r="AW476" s="8"/>
      <c r="AX476" s="8"/>
      <c r="AY476" s="33"/>
      <c r="AZ476" s="33"/>
      <c r="BA476" s="8"/>
      <c r="BB476" s="8"/>
      <c r="BC476" s="5"/>
      <c r="BD476" s="33"/>
      <c r="BE476" s="8"/>
      <c r="BF476" s="8"/>
      <c r="BG476" s="33"/>
      <c r="BH476" s="8"/>
      <c r="BI476" s="178">
        <f t="shared" si="73"/>
        <v>657319.01</v>
      </c>
      <c r="BJ476" s="204"/>
      <c r="BK476" s="204"/>
      <c r="BL476" s="179">
        <f t="shared" si="72"/>
        <v>0</v>
      </c>
      <c r="BM476" s="3"/>
      <c r="BN476" s="3"/>
      <c r="BO476" s="18">
        <v>44894</v>
      </c>
      <c r="BP476" s="18">
        <v>44983</v>
      </c>
      <c r="BQ476" s="3"/>
      <c r="BR476" s="3"/>
      <c r="BS476" s="3"/>
      <c r="BT476" s="3"/>
      <c r="BU476" s="205"/>
      <c r="BV476" s="205"/>
      <c r="BW476" s="18"/>
      <c r="BX476" s="18"/>
      <c r="BY476" s="3"/>
      <c r="BZ476" s="185"/>
      <c r="CA476" s="185"/>
      <c r="CB476" s="185"/>
      <c r="CC476" s="185"/>
      <c r="CD476" s="185"/>
      <c r="CE476" s="185"/>
    </row>
    <row r="477" spans="1:83" ht="25.5" x14ac:dyDescent="0.25">
      <c r="A477" s="260"/>
      <c r="B477" s="260"/>
      <c r="C477" s="260"/>
      <c r="D477" s="260"/>
      <c r="E477" s="260"/>
      <c r="F477" s="260"/>
      <c r="G477" s="260"/>
      <c r="H477" s="260"/>
      <c r="I477" s="260"/>
      <c r="J477" s="260"/>
      <c r="K477" s="260"/>
      <c r="L477" s="260"/>
      <c r="M477" s="260"/>
      <c r="N477" s="260"/>
      <c r="O477" s="260"/>
      <c r="P477" s="260"/>
      <c r="Q477" s="260"/>
      <c r="R477" s="260"/>
      <c r="S477" s="260"/>
      <c r="T477" s="260"/>
      <c r="U477" s="260"/>
      <c r="V477" s="260"/>
      <c r="W477" s="260"/>
      <c r="X477" s="264"/>
      <c r="Y477" s="260"/>
      <c r="Z477" s="260"/>
      <c r="AA477" s="260"/>
      <c r="AB477" s="263"/>
      <c r="AC477" s="260"/>
      <c r="AD477" s="263"/>
      <c r="AE477" s="263"/>
      <c r="AF477" s="260"/>
      <c r="AG477" s="260"/>
      <c r="AH477" s="260"/>
      <c r="AI477" s="264"/>
      <c r="AJ477" s="264"/>
      <c r="AK477" s="264"/>
      <c r="AL477" s="33" t="s">
        <v>1056</v>
      </c>
      <c r="AM477" s="33" t="s">
        <v>1057</v>
      </c>
      <c r="AN477" s="5">
        <v>44932</v>
      </c>
      <c r="AO477" s="33">
        <v>13459</v>
      </c>
      <c r="AP477" s="33" t="s">
        <v>274</v>
      </c>
      <c r="AQ477" s="5"/>
      <c r="AR477" s="5"/>
      <c r="AS477" s="33"/>
      <c r="AT477" s="33"/>
      <c r="AU477" s="29"/>
      <c r="AV477" s="33"/>
      <c r="AW477" s="8"/>
      <c r="AX477" s="8"/>
      <c r="AY477" s="33"/>
      <c r="AZ477" s="33"/>
      <c r="BA477" s="8"/>
      <c r="BB477" s="8"/>
      <c r="BC477" s="5"/>
      <c r="BD477" s="33"/>
      <c r="BE477" s="8"/>
      <c r="BF477" s="8"/>
      <c r="BG477" s="33"/>
      <c r="BH477" s="8"/>
      <c r="BI477" s="178">
        <f t="shared" si="73"/>
        <v>657319.01</v>
      </c>
      <c r="BJ477" s="204"/>
      <c r="BK477" s="204"/>
      <c r="BL477" s="179">
        <f t="shared" si="72"/>
        <v>0</v>
      </c>
      <c r="BM477" s="3"/>
      <c r="BN477" s="3"/>
      <c r="BO477" s="18"/>
      <c r="BP477" s="18"/>
      <c r="BQ477" s="3"/>
      <c r="BR477" s="3"/>
      <c r="BS477" s="3"/>
      <c r="BT477" s="3"/>
      <c r="BU477" s="205"/>
      <c r="BV477" s="205"/>
      <c r="BW477" s="18"/>
      <c r="BX477" s="18"/>
      <c r="BY477" s="3"/>
      <c r="BZ477" s="185"/>
      <c r="CA477" s="185"/>
      <c r="CB477" s="185"/>
      <c r="CC477" s="185"/>
      <c r="CD477" s="185"/>
      <c r="CE477" s="185"/>
    </row>
    <row r="478" spans="1:83" ht="25.5" x14ac:dyDescent="0.25">
      <c r="A478" s="260"/>
      <c r="B478" s="260"/>
      <c r="C478" s="260"/>
      <c r="D478" s="260"/>
      <c r="E478" s="260"/>
      <c r="F478" s="260"/>
      <c r="G478" s="260"/>
      <c r="H478" s="260"/>
      <c r="I478" s="260"/>
      <c r="J478" s="260"/>
      <c r="K478" s="260"/>
      <c r="L478" s="260"/>
      <c r="M478" s="260"/>
      <c r="N478" s="260"/>
      <c r="O478" s="260"/>
      <c r="P478" s="260"/>
      <c r="Q478" s="260"/>
      <c r="R478" s="260"/>
      <c r="S478" s="260"/>
      <c r="T478" s="260"/>
      <c r="U478" s="260"/>
      <c r="V478" s="260"/>
      <c r="W478" s="260"/>
      <c r="X478" s="264"/>
      <c r="Y478" s="260"/>
      <c r="Z478" s="260"/>
      <c r="AA478" s="260"/>
      <c r="AB478" s="263"/>
      <c r="AC478" s="260"/>
      <c r="AD478" s="263"/>
      <c r="AE478" s="263"/>
      <c r="AF478" s="260"/>
      <c r="AG478" s="260"/>
      <c r="AH478" s="260"/>
      <c r="AI478" s="264"/>
      <c r="AJ478" s="264"/>
      <c r="AK478" s="264"/>
      <c r="AL478" s="33" t="s">
        <v>1016</v>
      </c>
      <c r="AM478" s="33" t="s">
        <v>1058</v>
      </c>
      <c r="AN478" s="5">
        <v>45016</v>
      </c>
      <c r="AO478" s="33">
        <v>13518</v>
      </c>
      <c r="AP478" s="33" t="s">
        <v>212</v>
      </c>
      <c r="AQ478" s="5">
        <v>45018</v>
      </c>
      <c r="AR478" s="5">
        <v>45137</v>
      </c>
      <c r="AS478" s="33"/>
      <c r="AT478" s="33"/>
      <c r="AU478" s="29"/>
      <c r="AV478" s="33"/>
      <c r="AW478" s="8"/>
      <c r="AX478" s="8"/>
      <c r="AY478" s="33"/>
      <c r="AZ478" s="33"/>
      <c r="BA478" s="8"/>
      <c r="BB478" s="8"/>
      <c r="BC478" s="5"/>
      <c r="BD478" s="33"/>
      <c r="BE478" s="8"/>
      <c r="BF478" s="8"/>
      <c r="BG478" s="33"/>
      <c r="BH478" s="8"/>
      <c r="BI478" s="178">
        <f t="shared" si="73"/>
        <v>657319.01</v>
      </c>
      <c r="BJ478" s="204"/>
      <c r="BK478" s="204"/>
      <c r="BL478" s="179">
        <f t="shared" si="72"/>
        <v>0</v>
      </c>
      <c r="BM478" s="3"/>
      <c r="BN478" s="3"/>
      <c r="BO478" s="18"/>
      <c r="BP478" s="18"/>
      <c r="BQ478" s="3"/>
      <c r="BR478" s="3"/>
      <c r="BS478" s="3"/>
      <c r="BT478" s="3"/>
      <c r="BU478" s="205"/>
      <c r="BV478" s="205"/>
      <c r="BW478" s="18"/>
      <c r="BX478" s="18"/>
      <c r="BY478" s="3"/>
      <c r="BZ478" s="185"/>
      <c r="CA478" s="185"/>
      <c r="CB478" s="185"/>
      <c r="CC478" s="185"/>
      <c r="CD478" s="185"/>
      <c r="CE478" s="185"/>
    </row>
    <row r="479" spans="1:83" ht="25.5" x14ac:dyDescent="0.25">
      <c r="A479" s="260"/>
      <c r="B479" s="260"/>
      <c r="C479" s="260"/>
      <c r="D479" s="260"/>
      <c r="E479" s="260"/>
      <c r="F479" s="260"/>
      <c r="G479" s="260"/>
      <c r="H479" s="260"/>
      <c r="I479" s="260"/>
      <c r="J479" s="260"/>
      <c r="K479" s="260"/>
      <c r="L479" s="260"/>
      <c r="M479" s="260"/>
      <c r="N479" s="260"/>
      <c r="O479" s="260"/>
      <c r="P479" s="260"/>
      <c r="Q479" s="260"/>
      <c r="R479" s="260"/>
      <c r="S479" s="260"/>
      <c r="T479" s="260"/>
      <c r="U479" s="260"/>
      <c r="V479" s="260"/>
      <c r="W479" s="260"/>
      <c r="X479" s="264"/>
      <c r="Y479" s="260"/>
      <c r="Z479" s="260"/>
      <c r="AA479" s="260"/>
      <c r="AB479" s="263"/>
      <c r="AC479" s="260"/>
      <c r="AD479" s="263"/>
      <c r="AE479" s="263"/>
      <c r="AF479" s="260"/>
      <c r="AG479" s="260"/>
      <c r="AH479" s="260"/>
      <c r="AI479" s="264"/>
      <c r="AJ479" s="264"/>
      <c r="AK479" s="264"/>
      <c r="AL479" s="33" t="s">
        <v>1016</v>
      </c>
      <c r="AM479" s="33" t="s">
        <v>1059</v>
      </c>
      <c r="AN479" s="5">
        <v>45135</v>
      </c>
      <c r="AO479" s="33">
        <v>13591</v>
      </c>
      <c r="AP479" s="33" t="s">
        <v>212</v>
      </c>
      <c r="AQ479" s="5">
        <v>45138</v>
      </c>
      <c r="AR479" s="5">
        <v>45257</v>
      </c>
      <c r="AS479" s="33"/>
      <c r="AT479" s="33"/>
      <c r="AU479" s="29"/>
      <c r="AV479" s="33"/>
      <c r="AW479" s="8"/>
      <c r="AX479" s="8"/>
      <c r="AY479" s="33"/>
      <c r="AZ479" s="33"/>
      <c r="BA479" s="8"/>
      <c r="BB479" s="8"/>
      <c r="BC479" s="5"/>
      <c r="BD479" s="33"/>
      <c r="BE479" s="8"/>
      <c r="BF479" s="8"/>
      <c r="BG479" s="33"/>
      <c r="BH479" s="8"/>
      <c r="BI479" s="178">
        <f t="shared" si="73"/>
        <v>657319.01</v>
      </c>
      <c r="BJ479" s="204"/>
      <c r="BK479" s="204"/>
      <c r="BL479" s="179">
        <f t="shared" si="72"/>
        <v>0</v>
      </c>
      <c r="BM479" s="3"/>
      <c r="BN479" s="3"/>
      <c r="BO479" s="18">
        <v>44894</v>
      </c>
      <c r="BP479" s="18">
        <v>44983</v>
      </c>
      <c r="BQ479" s="3"/>
      <c r="BR479" s="3"/>
      <c r="BS479" s="3"/>
      <c r="BT479" s="3"/>
      <c r="BU479" s="205"/>
      <c r="BV479" s="205"/>
      <c r="BW479" s="18"/>
      <c r="BX479" s="18"/>
      <c r="BY479" s="3"/>
      <c r="BZ479" s="185"/>
      <c r="CA479" s="185"/>
      <c r="CB479" s="185"/>
      <c r="CC479" s="185"/>
      <c r="CD479" s="185"/>
      <c r="CE479" s="185"/>
    </row>
    <row r="480" spans="1:83" ht="25.5" x14ac:dyDescent="0.25">
      <c r="A480" s="260"/>
      <c r="B480" s="260"/>
      <c r="C480" s="260"/>
      <c r="D480" s="260"/>
      <c r="E480" s="260"/>
      <c r="F480" s="260"/>
      <c r="G480" s="260"/>
      <c r="H480" s="260"/>
      <c r="I480" s="260"/>
      <c r="J480" s="260"/>
      <c r="K480" s="260"/>
      <c r="L480" s="260"/>
      <c r="M480" s="260"/>
      <c r="N480" s="260"/>
      <c r="O480" s="260"/>
      <c r="P480" s="260"/>
      <c r="Q480" s="260"/>
      <c r="R480" s="260"/>
      <c r="S480" s="260"/>
      <c r="T480" s="260"/>
      <c r="U480" s="260"/>
      <c r="V480" s="260"/>
      <c r="W480" s="260"/>
      <c r="X480" s="264"/>
      <c r="Y480" s="260"/>
      <c r="Z480" s="260"/>
      <c r="AA480" s="260"/>
      <c r="AB480" s="263"/>
      <c r="AC480" s="260"/>
      <c r="AD480" s="263"/>
      <c r="AE480" s="263"/>
      <c r="AF480" s="260"/>
      <c r="AG480" s="260"/>
      <c r="AH480" s="260"/>
      <c r="AI480" s="264"/>
      <c r="AJ480" s="264"/>
      <c r="AK480" s="264"/>
      <c r="AL480" s="33" t="s">
        <v>1060</v>
      </c>
      <c r="AM480" s="33" t="s">
        <v>1061</v>
      </c>
      <c r="AN480" s="5">
        <v>45175</v>
      </c>
      <c r="AO480" s="33">
        <v>13639</v>
      </c>
      <c r="AP480" s="33" t="s">
        <v>212</v>
      </c>
      <c r="AQ480" s="5"/>
      <c r="AR480" s="5"/>
      <c r="AS480" s="33"/>
      <c r="AT480" s="33"/>
      <c r="AU480" s="29"/>
      <c r="AV480" s="33"/>
      <c r="AW480" s="8"/>
      <c r="AX480" s="8"/>
      <c r="AY480" s="33"/>
      <c r="AZ480" s="33"/>
      <c r="BA480" s="8"/>
      <c r="BB480" s="8"/>
      <c r="BC480" s="5"/>
      <c r="BD480" s="33"/>
      <c r="BE480" s="8"/>
      <c r="BF480" s="8"/>
      <c r="BG480" s="33"/>
      <c r="BH480" s="8"/>
      <c r="BI480" s="178">
        <f t="shared" si="73"/>
        <v>657319.01</v>
      </c>
      <c r="BJ480" s="204"/>
      <c r="BK480" s="204"/>
      <c r="BL480" s="179">
        <f t="shared" si="72"/>
        <v>0</v>
      </c>
      <c r="BM480" s="3"/>
      <c r="BN480" s="3"/>
      <c r="BO480" s="18">
        <v>45176</v>
      </c>
      <c r="BP480" s="18">
        <v>45235</v>
      </c>
      <c r="BQ480" s="3"/>
      <c r="BR480" s="3"/>
      <c r="BS480" s="3"/>
      <c r="BT480" s="3"/>
      <c r="BU480" s="205"/>
      <c r="BV480" s="205"/>
      <c r="BW480" s="18"/>
      <c r="BX480" s="18"/>
      <c r="BY480" s="3"/>
      <c r="BZ480" s="185"/>
      <c r="CA480" s="185"/>
      <c r="CB480" s="185"/>
      <c r="CC480" s="185"/>
      <c r="CD480" s="185"/>
      <c r="CE480" s="185"/>
    </row>
    <row r="481" spans="1:83" ht="25.5" x14ac:dyDescent="0.25">
      <c r="A481" s="260"/>
      <c r="B481" s="260"/>
      <c r="C481" s="260"/>
      <c r="D481" s="260"/>
      <c r="E481" s="260"/>
      <c r="F481" s="260"/>
      <c r="G481" s="260"/>
      <c r="H481" s="260"/>
      <c r="I481" s="260"/>
      <c r="J481" s="260"/>
      <c r="K481" s="260"/>
      <c r="L481" s="260"/>
      <c r="M481" s="260"/>
      <c r="N481" s="260"/>
      <c r="O481" s="260"/>
      <c r="P481" s="260"/>
      <c r="Q481" s="260"/>
      <c r="R481" s="260"/>
      <c r="S481" s="260"/>
      <c r="T481" s="260"/>
      <c r="U481" s="260"/>
      <c r="V481" s="260"/>
      <c r="W481" s="260"/>
      <c r="X481" s="264"/>
      <c r="Y481" s="260"/>
      <c r="Z481" s="260"/>
      <c r="AA481" s="260"/>
      <c r="AB481" s="263"/>
      <c r="AC481" s="260"/>
      <c r="AD481" s="263"/>
      <c r="AE481" s="263"/>
      <c r="AF481" s="260"/>
      <c r="AG481" s="260"/>
      <c r="AH481" s="260"/>
      <c r="AI481" s="264"/>
      <c r="AJ481" s="264"/>
      <c r="AK481" s="264"/>
      <c r="AL481" s="33" t="s">
        <v>1062</v>
      </c>
      <c r="AM481" s="33" t="s">
        <v>1063</v>
      </c>
      <c r="AN481" s="5">
        <v>45224</v>
      </c>
      <c r="AO481" s="33">
        <v>13645</v>
      </c>
      <c r="AP481" s="33" t="s">
        <v>212</v>
      </c>
      <c r="AQ481" s="5">
        <v>45258</v>
      </c>
      <c r="AR481" s="5">
        <v>45377</v>
      </c>
      <c r="AS481" s="33"/>
      <c r="AT481" s="33"/>
      <c r="AU481" s="29"/>
      <c r="AV481" s="33"/>
      <c r="AW481" s="8"/>
      <c r="AX481" s="8"/>
      <c r="AY481" s="33"/>
      <c r="AZ481" s="33"/>
      <c r="BA481" s="8"/>
      <c r="BB481" s="8"/>
      <c r="BC481" s="5"/>
      <c r="BD481" s="33"/>
      <c r="BE481" s="8"/>
      <c r="BF481" s="8"/>
      <c r="BG481" s="33"/>
      <c r="BH481" s="8"/>
      <c r="BI481" s="178">
        <f t="shared" si="73"/>
        <v>657319.01</v>
      </c>
      <c r="BJ481" s="204"/>
      <c r="BK481" s="204"/>
      <c r="BL481" s="179">
        <f t="shared" si="72"/>
        <v>0</v>
      </c>
      <c r="BM481" s="3"/>
      <c r="BN481" s="3"/>
      <c r="BO481" s="18">
        <v>45236</v>
      </c>
      <c r="BP481" s="18">
        <v>45295</v>
      </c>
      <c r="BQ481" s="3"/>
      <c r="BR481" s="3"/>
      <c r="BS481" s="3"/>
      <c r="BT481" s="3"/>
      <c r="BU481" s="205"/>
      <c r="BV481" s="205"/>
      <c r="BW481" s="18"/>
      <c r="BX481" s="18"/>
      <c r="BY481" s="3"/>
      <c r="BZ481" s="185"/>
      <c r="CA481" s="185"/>
      <c r="CB481" s="185"/>
      <c r="CC481" s="185"/>
      <c r="CD481" s="185"/>
      <c r="CE481" s="185"/>
    </row>
    <row r="482" spans="1:83" ht="25.5" x14ac:dyDescent="0.25">
      <c r="A482" s="260"/>
      <c r="B482" s="260"/>
      <c r="C482" s="260"/>
      <c r="D482" s="260"/>
      <c r="E482" s="260"/>
      <c r="F482" s="260"/>
      <c r="G482" s="260"/>
      <c r="H482" s="260"/>
      <c r="I482" s="260"/>
      <c r="J482" s="260"/>
      <c r="K482" s="260"/>
      <c r="L482" s="260"/>
      <c r="M482" s="260"/>
      <c r="N482" s="260"/>
      <c r="O482" s="260"/>
      <c r="P482" s="260"/>
      <c r="Q482" s="260"/>
      <c r="R482" s="260"/>
      <c r="S482" s="260"/>
      <c r="T482" s="260"/>
      <c r="U482" s="260"/>
      <c r="V482" s="260"/>
      <c r="W482" s="260"/>
      <c r="X482" s="264"/>
      <c r="Y482" s="260"/>
      <c r="Z482" s="260"/>
      <c r="AA482" s="260"/>
      <c r="AB482" s="263"/>
      <c r="AC482" s="260"/>
      <c r="AD482" s="263"/>
      <c r="AE482" s="263"/>
      <c r="AF482" s="260"/>
      <c r="AG482" s="260"/>
      <c r="AH482" s="260"/>
      <c r="AI482" s="264"/>
      <c r="AJ482" s="264"/>
      <c r="AK482" s="264"/>
      <c r="AL482" s="33" t="s">
        <v>1062</v>
      </c>
      <c r="AM482" s="33" t="s">
        <v>1064</v>
      </c>
      <c r="AN482" s="5">
        <v>45280</v>
      </c>
      <c r="AO482" s="33"/>
      <c r="AP482" s="33" t="s">
        <v>212</v>
      </c>
      <c r="AQ482" s="5">
        <v>45378</v>
      </c>
      <c r="AR482" s="5">
        <v>45497</v>
      </c>
      <c r="AS482" s="33"/>
      <c r="AT482" s="33"/>
      <c r="AU482" s="29"/>
      <c r="AV482" s="33"/>
      <c r="AW482" s="8"/>
      <c r="AX482" s="8"/>
      <c r="AY482" s="33"/>
      <c r="AZ482" s="33"/>
      <c r="BA482" s="8"/>
      <c r="BB482" s="8"/>
      <c r="BC482" s="5"/>
      <c r="BD482" s="33"/>
      <c r="BE482" s="8"/>
      <c r="BF482" s="8"/>
      <c r="BG482" s="33"/>
      <c r="BH482" s="8"/>
      <c r="BI482" s="178">
        <f t="shared" si="73"/>
        <v>657319.01</v>
      </c>
      <c r="BJ482" s="204"/>
      <c r="BK482" s="204"/>
      <c r="BL482" s="179">
        <f t="shared" si="72"/>
        <v>0</v>
      </c>
      <c r="BM482" s="3"/>
      <c r="BN482" s="3"/>
      <c r="BO482" s="18">
        <v>45296</v>
      </c>
      <c r="BP482" s="18">
        <v>45355</v>
      </c>
      <c r="BQ482" s="3"/>
      <c r="BR482" s="3"/>
      <c r="BS482" s="3"/>
      <c r="BT482" s="3"/>
      <c r="BU482" s="205"/>
      <c r="BV482" s="205"/>
      <c r="BW482" s="18"/>
      <c r="BX482" s="18"/>
      <c r="BY482" s="3"/>
      <c r="BZ482" s="185"/>
      <c r="CA482" s="185"/>
      <c r="CB482" s="185"/>
      <c r="CC482" s="185"/>
      <c r="CD482" s="185"/>
      <c r="CE482" s="185"/>
    </row>
    <row r="483" spans="1:83" x14ac:dyDescent="0.25">
      <c r="A483" s="260">
        <v>89</v>
      </c>
      <c r="B483" s="260" t="s">
        <v>1065</v>
      </c>
      <c r="C483" s="260" t="s">
        <v>1066</v>
      </c>
      <c r="D483" s="260" t="s">
        <v>898</v>
      </c>
      <c r="E483" s="260" t="s">
        <v>204</v>
      </c>
      <c r="F483" s="260" t="s">
        <v>1067</v>
      </c>
      <c r="G483" s="260" t="s">
        <v>1068</v>
      </c>
      <c r="H483" s="260"/>
      <c r="I483" s="260"/>
      <c r="J483" s="260"/>
      <c r="K483" s="260"/>
      <c r="L483" s="260"/>
      <c r="M483" s="260" t="s">
        <v>990</v>
      </c>
      <c r="N483" s="260" t="s">
        <v>1034</v>
      </c>
      <c r="O483" s="265">
        <v>13186</v>
      </c>
      <c r="P483" s="265">
        <v>13186</v>
      </c>
      <c r="Q483" s="260"/>
      <c r="R483" s="260"/>
      <c r="S483" s="260"/>
      <c r="T483" s="260"/>
      <c r="U483" s="260"/>
      <c r="V483" s="260"/>
      <c r="W483" s="260"/>
      <c r="X483" s="264"/>
      <c r="Y483" s="260" t="s">
        <v>1069</v>
      </c>
      <c r="Z483" s="260" t="s">
        <v>902</v>
      </c>
      <c r="AA483" s="260" t="s">
        <v>903</v>
      </c>
      <c r="AB483" s="263">
        <v>44627</v>
      </c>
      <c r="AC483" s="260">
        <v>13239</v>
      </c>
      <c r="AD483" s="263">
        <v>44627</v>
      </c>
      <c r="AE483" s="263">
        <v>44836</v>
      </c>
      <c r="AF483" s="260" t="s">
        <v>508</v>
      </c>
      <c r="AG483" s="260" t="s">
        <v>210</v>
      </c>
      <c r="AH483" s="260" t="s">
        <v>1070</v>
      </c>
      <c r="AI483" s="264">
        <v>800000</v>
      </c>
      <c r="AJ483" s="264">
        <v>589391.69999999995</v>
      </c>
      <c r="AK483" s="264">
        <f>AI483+AJ483</f>
        <v>1389391.7</v>
      </c>
      <c r="AL483" s="33"/>
      <c r="AM483" s="33"/>
      <c r="AN483" s="5"/>
      <c r="AO483" s="33"/>
      <c r="AP483" s="33"/>
      <c r="AQ483" s="5"/>
      <c r="AR483" s="5"/>
      <c r="AS483" s="33"/>
      <c r="AT483" s="33"/>
      <c r="AU483" s="29"/>
      <c r="AV483" s="33"/>
      <c r="AW483" s="8"/>
      <c r="AX483" s="8"/>
      <c r="AY483" s="33"/>
      <c r="AZ483" s="33"/>
      <c r="BA483" s="8"/>
      <c r="BB483" s="8"/>
      <c r="BC483" s="5"/>
      <c r="BD483" s="33"/>
      <c r="BE483" s="8"/>
      <c r="BF483" s="8"/>
      <c r="BG483" s="33"/>
      <c r="BH483" s="8"/>
      <c r="BI483" s="178">
        <v>0</v>
      </c>
      <c r="BJ483" s="204">
        <v>69535.42</v>
      </c>
      <c r="BK483" s="204">
        <v>355924.49</v>
      </c>
      <c r="BL483" s="179">
        <f t="shared" si="72"/>
        <v>425459.91</v>
      </c>
      <c r="BM483" s="3"/>
      <c r="BN483" s="3"/>
      <c r="BO483" s="4"/>
      <c r="BP483" s="1"/>
      <c r="BQ483" s="3"/>
      <c r="BR483" s="3"/>
      <c r="BS483" s="5">
        <v>44754</v>
      </c>
      <c r="BT483" s="3"/>
      <c r="BU483" s="205"/>
      <c r="BV483" s="205"/>
      <c r="BW483" s="18"/>
      <c r="BX483" s="18"/>
      <c r="BY483" s="3"/>
      <c r="BZ483" s="185"/>
      <c r="CA483" s="185"/>
      <c r="CB483" s="185"/>
      <c r="CC483" s="185"/>
      <c r="CD483" s="185"/>
      <c r="CE483" s="185"/>
    </row>
    <row r="484" spans="1:83" ht="25.5" x14ac:dyDescent="0.25">
      <c r="A484" s="260"/>
      <c r="B484" s="260"/>
      <c r="C484" s="260"/>
      <c r="D484" s="260"/>
      <c r="E484" s="260"/>
      <c r="F484" s="260"/>
      <c r="G484" s="260"/>
      <c r="H484" s="260"/>
      <c r="I484" s="260"/>
      <c r="J484" s="260"/>
      <c r="K484" s="260"/>
      <c r="L484" s="260"/>
      <c r="M484" s="260"/>
      <c r="N484" s="260"/>
      <c r="O484" s="260"/>
      <c r="P484" s="260"/>
      <c r="Q484" s="260"/>
      <c r="R484" s="260"/>
      <c r="S484" s="260"/>
      <c r="T484" s="260"/>
      <c r="U484" s="260"/>
      <c r="V484" s="260"/>
      <c r="W484" s="260"/>
      <c r="X484" s="264"/>
      <c r="Y484" s="260"/>
      <c r="Z484" s="260"/>
      <c r="AA484" s="260"/>
      <c r="AB484" s="263"/>
      <c r="AC484" s="260"/>
      <c r="AD484" s="263"/>
      <c r="AE484" s="263"/>
      <c r="AF484" s="260"/>
      <c r="AG484" s="260"/>
      <c r="AH484" s="260"/>
      <c r="AI484" s="264"/>
      <c r="AJ484" s="264"/>
      <c r="AK484" s="264"/>
      <c r="AL484" s="33" t="s">
        <v>1016</v>
      </c>
      <c r="AM484" s="33" t="s">
        <v>1071</v>
      </c>
      <c r="AN484" s="5">
        <v>44837</v>
      </c>
      <c r="AO484" s="33">
        <v>13398</v>
      </c>
      <c r="AP484" s="33" t="s">
        <v>212</v>
      </c>
      <c r="AQ484" s="5"/>
      <c r="AR484" s="5"/>
      <c r="AS484" s="33"/>
      <c r="AT484" s="33"/>
      <c r="AU484" s="29"/>
      <c r="AV484" s="33"/>
      <c r="AW484" s="8"/>
      <c r="AX484" s="8"/>
      <c r="AY484" s="33"/>
      <c r="AZ484" s="33"/>
      <c r="BA484" s="8"/>
      <c r="BB484" s="8"/>
      <c r="BC484" s="5"/>
      <c r="BD484" s="33"/>
      <c r="BE484" s="8"/>
      <c r="BF484" s="8"/>
      <c r="BG484" s="33"/>
      <c r="BH484" s="8"/>
      <c r="BI484" s="178">
        <f t="shared" ref="BI484:BI489" si="74">$AK$483+AW484-AX484</f>
        <v>1389391.7</v>
      </c>
      <c r="BJ484" s="204"/>
      <c r="BK484" s="204"/>
      <c r="BL484" s="179">
        <f t="shared" si="72"/>
        <v>0</v>
      </c>
      <c r="BM484" s="3"/>
      <c r="BN484" s="3"/>
      <c r="BO484" s="4"/>
      <c r="BP484" s="1"/>
      <c r="BQ484" s="3"/>
      <c r="BR484" s="3"/>
      <c r="BS484" s="3"/>
      <c r="BT484" s="3"/>
      <c r="BU484" s="205"/>
      <c r="BV484" s="205"/>
      <c r="BW484" s="18"/>
      <c r="BX484" s="18"/>
      <c r="BY484" s="3"/>
      <c r="BZ484" s="185"/>
      <c r="CA484" s="185"/>
      <c r="CB484" s="185"/>
      <c r="CC484" s="185"/>
      <c r="CD484" s="185"/>
      <c r="CE484" s="185"/>
    </row>
    <row r="485" spans="1:83" ht="25.5" x14ac:dyDescent="0.25">
      <c r="A485" s="260"/>
      <c r="B485" s="260"/>
      <c r="C485" s="260"/>
      <c r="D485" s="260"/>
      <c r="E485" s="260"/>
      <c r="F485" s="260"/>
      <c r="G485" s="260"/>
      <c r="H485" s="260"/>
      <c r="I485" s="260"/>
      <c r="J485" s="260"/>
      <c r="K485" s="260"/>
      <c r="L485" s="260"/>
      <c r="M485" s="260"/>
      <c r="N485" s="260"/>
      <c r="O485" s="260"/>
      <c r="P485" s="260"/>
      <c r="Q485" s="260"/>
      <c r="R485" s="260"/>
      <c r="S485" s="260"/>
      <c r="T485" s="260"/>
      <c r="U485" s="260"/>
      <c r="V485" s="260"/>
      <c r="W485" s="260"/>
      <c r="X485" s="264"/>
      <c r="Y485" s="260"/>
      <c r="Z485" s="260"/>
      <c r="AA485" s="260"/>
      <c r="AB485" s="263"/>
      <c r="AC485" s="260"/>
      <c r="AD485" s="263"/>
      <c r="AE485" s="263"/>
      <c r="AF485" s="260"/>
      <c r="AG485" s="260"/>
      <c r="AH485" s="260"/>
      <c r="AI485" s="264"/>
      <c r="AJ485" s="264"/>
      <c r="AK485" s="264"/>
      <c r="AL485" s="33" t="s">
        <v>1072</v>
      </c>
      <c r="AM485" s="33" t="s">
        <v>1073</v>
      </c>
      <c r="AN485" s="5">
        <v>44868</v>
      </c>
      <c r="AO485" s="33" t="s">
        <v>1074</v>
      </c>
      <c r="AP485" s="33" t="s">
        <v>274</v>
      </c>
      <c r="AQ485" s="5"/>
      <c r="AR485" s="5"/>
      <c r="AS485" s="33"/>
      <c r="AT485" s="33"/>
      <c r="AU485" s="29"/>
      <c r="AV485" s="33"/>
      <c r="AW485" s="8"/>
      <c r="AX485" s="8"/>
      <c r="AY485" s="33"/>
      <c r="AZ485" s="33"/>
      <c r="BA485" s="8"/>
      <c r="BB485" s="8"/>
      <c r="BC485" s="5"/>
      <c r="BD485" s="33"/>
      <c r="BE485" s="8"/>
      <c r="BF485" s="8"/>
      <c r="BG485" s="33"/>
      <c r="BH485" s="8"/>
      <c r="BI485" s="178">
        <f t="shared" si="74"/>
        <v>1389391.7</v>
      </c>
      <c r="BJ485" s="204"/>
      <c r="BK485" s="204"/>
      <c r="BL485" s="179">
        <f t="shared" si="72"/>
        <v>0</v>
      </c>
      <c r="BM485" s="3"/>
      <c r="BN485" s="3"/>
      <c r="BO485" s="4"/>
      <c r="BP485" s="1"/>
      <c r="BQ485" s="3"/>
      <c r="BR485" s="3"/>
      <c r="BS485" s="3"/>
      <c r="BT485" s="3"/>
      <c r="BU485" s="205"/>
      <c r="BV485" s="205"/>
      <c r="BW485" s="18"/>
      <c r="BX485" s="18"/>
      <c r="BY485" s="3"/>
      <c r="BZ485" s="185"/>
      <c r="CA485" s="185"/>
      <c r="CB485" s="185"/>
      <c r="CC485" s="185"/>
      <c r="CD485" s="185"/>
      <c r="CE485" s="185"/>
    </row>
    <row r="486" spans="1:83" ht="25.5" x14ac:dyDescent="0.25">
      <c r="A486" s="260"/>
      <c r="B486" s="260"/>
      <c r="C486" s="260"/>
      <c r="D486" s="260"/>
      <c r="E486" s="260"/>
      <c r="F486" s="260"/>
      <c r="G486" s="260"/>
      <c r="H486" s="260"/>
      <c r="I486" s="260"/>
      <c r="J486" s="260"/>
      <c r="K486" s="260"/>
      <c r="L486" s="260"/>
      <c r="M486" s="260"/>
      <c r="N486" s="260"/>
      <c r="O486" s="260"/>
      <c r="P486" s="260"/>
      <c r="Q486" s="260"/>
      <c r="R486" s="260"/>
      <c r="S486" s="260"/>
      <c r="T486" s="260"/>
      <c r="U486" s="260"/>
      <c r="V486" s="260"/>
      <c r="W486" s="260"/>
      <c r="X486" s="264"/>
      <c r="Y486" s="260"/>
      <c r="Z486" s="260"/>
      <c r="AA486" s="260"/>
      <c r="AB486" s="263"/>
      <c r="AC486" s="260"/>
      <c r="AD486" s="263"/>
      <c r="AE486" s="263"/>
      <c r="AF486" s="260"/>
      <c r="AG486" s="260"/>
      <c r="AH486" s="260"/>
      <c r="AI486" s="264"/>
      <c r="AJ486" s="264"/>
      <c r="AK486" s="264"/>
      <c r="AL486" s="33" t="s">
        <v>1075</v>
      </c>
      <c r="AM486" s="33" t="s">
        <v>1076</v>
      </c>
      <c r="AN486" s="5">
        <v>44868</v>
      </c>
      <c r="AO486" s="33" t="s">
        <v>1074</v>
      </c>
      <c r="AP486" s="33" t="s">
        <v>274</v>
      </c>
      <c r="AQ486" s="5">
        <v>44927</v>
      </c>
      <c r="AR486" s="5">
        <v>45136</v>
      </c>
      <c r="AS486" s="33"/>
      <c r="AT486" s="33"/>
      <c r="AU486" s="29"/>
      <c r="AV486" s="33"/>
      <c r="AW486" s="8"/>
      <c r="AX486" s="8"/>
      <c r="AY486" s="33"/>
      <c r="AZ486" s="33"/>
      <c r="BA486" s="8"/>
      <c r="BB486" s="8"/>
      <c r="BC486" s="5"/>
      <c r="BD486" s="33"/>
      <c r="BE486" s="8"/>
      <c r="BF486" s="8"/>
      <c r="BG486" s="33"/>
      <c r="BH486" s="8"/>
      <c r="BI486" s="178">
        <f t="shared" si="74"/>
        <v>1389391.7</v>
      </c>
      <c r="BJ486" s="204"/>
      <c r="BK486" s="204"/>
      <c r="BL486" s="179">
        <f t="shared" si="72"/>
        <v>0</v>
      </c>
      <c r="BM486" s="3"/>
      <c r="BN486" s="3"/>
      <c r="BO486" s="4" t="s">
        <v>1080</v>
      </c>
      <c r="BP486" s="1">
        <v>45113</v>
      </c>
      <c r="BQ486" s="3"/>
      <c r="BR486" s="3"/>
      <c r="BS486" s="3"/>
      <c r="BT486" s="3"/>
      <c r="BU486" s="205"/>
      <c r="BV486" s="205"/>
      <c r="BW486" s="18"/>
      <c r="BX486" s="18"/>
      <c r="BY486" s="3"/>
      <c r="BZ486" s="185"/>
      <c r="CA486" s="185"/>
      <c r="CB486" s="185"/>
      <c r="CC486" s="185"/>
      <c r="CD486" s="185"/>
      <c r="CE486" s="185"/>
    </row>
    <row r="487" spans="1:83" s="40" customFormat="1" ht="38.25" x14ac:dyDescent="0.25">
      <c r="A487" s="260"/>
      <c r="B487" s="260"/>
      <c r="C487" s="260"/>
      <c r="D487" s="260"/>
      <c r="E487" s="260"/>
      <c r="F487" s="260"/>
      <c r="G487" s="260"/>
      <c r="H487" s="260"/>
      <c r="I487" s="260"/>
      <c r="J487" s="260"/>
      <c r="K487" s="260"/>
      <c r="L487" s="260"/>
      <c r="M487" s="260"/>
      <c r="N487" s="260"/>
      <c r="O487" s="260"/>
      <c r="P487" s="260"/>
      <c r="Q487" s="260"/>
      <c r="R487" s="260"/>
      <c r="S487" s="260"/>
      <c r="T487" s="260"/>
      <c r="U487" s="260"/>
      <c r="V487" s="260"/>
      <c r="W487" s="260"/>
      <c r="X487" s="264"/>
      <c r="Y487" s="260"/>
      <c r="Z487" s="260"/>
      <c r="AA487" s="260"/>
      <c r="AB487" s="263"/>
      <c r="AC487" s="260"/>
      <c r="AD487" s="263"/>
      <c r="AE487" s="263"/>
      <c r="AF487" s="260"/>
      <c r="AG487" s="260"/>
      <c r="AH487" s="260"/>
      <c r="AI487" s="264"/>
      <c r="AJ487" s="264"/>
      <c r="AK487" s="264"/>
      <c r="AL487" s="33" t="s">
        <v>521</v>
      </c>
      <c r="AM487" s="33" t="s">
        <v>845</v>
      </c>
      <c r="AN487" s="5" t="s">
        <v>1077</v>
      </c>
      <c r="AO487" s="33">
        <v>13496</v>
      </c>
      <c r="AP487" s="33" t="s">
        <v>526</v>
      </c>
      <c r="AQ487" s="5"/>
      <c r="AR487" s="5"/>
      <c r="AS487" s="33"/>
      <c r="AT487" s="33"/>
      <c r="AU487" s="29"/>
      <c r="AV487" s="33"/>
      <c r="AW487" s="8"/>
      <c r="AX487" s="8"/>
      <c r="AY487" s="33"/>
      <c r="AZ487" s="33"/>
      <c r="BA487" s="8"/>
      <c r="BB487" s="8"/>
      <c r="BC487" s="5">
        <v>44985</v>
      </c>
      <c r="BD487" s="33"/>
      <c r="BE487" s="8">
        <v>160752.62</v>
      </c>
      <c r="BF487" s="8"/>
      <c r="BG487" s="33"/>
      <c r="BH487" s="8"/>
      <c r="BI487" s="178">
        <f>AK483+BE487</f>
        <v>1550144.3199999998</v>
      </c>
      <c r="BJ487" s="204"/>
      <c r="BK487" s="204"/>
      <c r="BL487" s="179">
        <f t="shared" si="72"/>
        <v>0</v>
      </c>
      <c r="BM487" s="3"/>
      <c r="BN487" s="3"/>
      <c r="BO487" s="3"/>
      <c r="BP487" s="3"/>
      <c r="BQ487" s="3"/>
      <c r="BR487" s="3"/>
      <c r="BS487" s="3"/>
      <c r="BT487" s="3"/>
      <c r="BU487" s="205"/>
      <c r="BV487" s="205"/>
      <c r="BW487" s="18"/>
      <c r="BX487" s="18"/>
      <c r="BY487" s="3"/>
      <c r="BZ487" s="185"/>
      <c r="CA487" s="185"/>
      <c r="CB487" s="185"/>
      <c r="CC487" s="185"/>
      <c r="CD487" s="185"/>
      <c r="CE487" s="185"/>
    </row>
    <row r="488" spans="1:83" ht="25.5" x14ac:dyDescent="0.25">
      <c r="A488" s="260"/>
      <c r="B488" s="260"/>
      <c r="C488" s="260"/>
      <c r="D488" s="260"/>
      <c r="E488" s="260"/>
      <c r="F488" s="260"/>
      <c r="G488" s="260"/>
      <c r="H488" s="260"/>
      <c r="I488" s="260"/>
      <c r="J488" s="260"/>
      <c r="K488" s="260"/>
      <c r="L488" s="260"/>
      <c r="M488" s="260"/>
      <c r="N488" s="260"/>
      <c r="O488" s="260"/>
      <c r="P488" s="260"/>
      <c r="Q488" s="260"/>
      <c r="R488" s="260"/>
      <c r="S488" s="260"/>
      <c r="T488" s="260"/>
      <c r="U488" s="260"/>
      <c r="V488" s="260"/>
      <c r="W488" s="260"/>
      <c r="X488" s="264"/>
      <c r="Y488" s="260"/>
      <c r="Z488" s="260"/>
      <c r="AA488" s="260"/>
      <c r="AB488" s="263"/>
      <c r="AC488" s="260"/>
      <c r="AD488" s="263"/>
      <c r="AE488" s="263"/>
      <c r="AF488" s="260"/>
      <c r="AG488" s="260"/>
      <c r="AH488" s="260"/>
      <c r="AI488" s="264"/>
      <c r="AJ488" s="264"/>
      <c r="AK488" s="264"/>
      <c r="AL488" s="33" t="s">
        <v>1075</v>
      </c>
      <c r="AM488" s="33" t="s">
        <v>1078</v>
      </c>
      <c r="AN488" s="5">
        <v>45131</v>
      </c>
      <c r="AO488" s="33">
        <v>13582</v>
      </c>
      <c r="AP488" s="33" t="s">
        <v>212</v>
      </c>
      <c r="AQ488" s="5">
        <v>45137</v>
      </c>
      <c r="AR488" s="5">
        <v>45346</v>
      </c>
      <c r="AS488" s="33"/>
      <c r="AT488" s="33"/>
      <c r="AU488" s="29"/>
      <c r="AV488" s="33"/>
      <c r="AW488" s="8"/>
      <c r="AX488" s="8"/>
      <c r="AY488" s="33"/>
      <c r="AZ488" s="33"/>
      <c r="BA488" s="8"/>
      <c r="BB488" s="8"/>
      <c r="BC488" s="5"/>
      <c r="BD488" s="33"/>
      <c r="BE488" s="8"/>
      <c r="BF488" s="8"/>
      <c r="BG488" s="33"/>
      <c r="BH488" s="8"/>
      <c r="BI488" s="178">
        <f t="shared" si="74"/>
        <v>1389391.7</v>
      </c>
      <c r="BJ488" s="204"/>
      <c r="BK488" s="204"/>
      <c r="BL488" s="179">
        <f t="shared" si="72"/>
        <v>0</v>
      </c>
      <c r="BM488" s="3"/>
      <c r="BN488" s="3"/>
      <c r="BO488" s="3"/>
      <c r="BP488" s="3"/>
      <c r="BQ488" s="3"/>
      <c r="BR488" s="3"/>
      <c r="BS488" s="3"/>
      <c r="BT488" s="3"/>
      <c r="BU488" s="205"/>
      <c r="BV488" s="205"/>
      <c r="BW488" s="18"/>
      <c r="BX488" s="18"/>
      <c r="BY488" s="3"/>
      <c r="BZ488" s="185"/>
      <c r="CA488" s="185"/>
      <c r="CB488" s="185"/>
      <c r="CC488" s="185"/>
      <c r="CD488" s="185"/>
      <c r="CE488" s="185"/>
    </row>
    <row r="489" spans="1:83" ht="25.5" x14ac:dyDescent="0.25">
      <c r="A489" s="260"/>
      <c r="B489" s="260"/>
      <c r="C489" s="260"/>
      <c r="D489" s="260"/>
      <c r="E489" s="260"/>
      <c r="F489" s="260"/>
      <c r="G489" s="260"/>
      <c r="H489" s="260"/>
      <c r="I489" s="260"/>
      <c r="J489" s="260"/>
      <c r="K489" s="260"/>
      <c r="L489" s="260"/>
      <c r="M489" s="260"/>
      <c r="N489" s="260"/>
      <c r="O489" s="260"/>
      <c r="P489" s="260"/>
      <c r="Q489" s="260"/>
      <c r="R489" s="260"/>
      <c r="S489" s="260"/>
      <c r="T489" s="260"/>
      <c r="U489" s="260"/>
      <c r="V489" s="260"/>
      <c r="W489" s="260"/>
      <c r="X489" s="264"/>
      <c r="Y489" s="260"/>
      <c r="Z489" s="260"/>
      <c r="AA489" s="260"/>
      <c r="AB489" s="263"/>
      <c r="AC489" s="260"/>
      <c r="AD489" s="263"/>
      <c r="AE489" s="263"/>
      <c r="AF489" s="260"/>
      <c r="AG489" s="260"/>
      <c r="AH489" s="260"/>
      <c r="AI489" s="264"/>
      <c r="AJ489" s="264"/>
      <c r="AK489" s="264"/>
      <c r="AL489" s="33" t="s">
        <v>383</v>
      </c>
      <c r="AM489" s="33" t="s">
        <v>1079</v>
      </c>
      <c r="AN489" s="5">
        <v>45231</v>
      </c>
      <c r="AO489" s="33">
        <v>13651</v>
      </c>
      <c r="AP489" s="33" t="s">
        <v>274</v>
      </c>
      <c r="AQ489" s="5">
        <v>45232</v>
      </c>
      <c r="AR489" s="5">
        <v>45346</v>
      </c>
      <c r="AS489" s="33"/>
      <c r="AT489" s="33"/>
      <c r="AU489" s="29"/>
      <c r="AV489" s="33"/>
      <c r="AW489" s="8"/>
      <c r="AX489" s="8"/>
      <c r="AY489" s="33"/>
      <c r="AZ489" s="33"/>
      <c r="BA489" s="8"/>
      <c r="BB489" s="8"/>
      <c r="BC489" s="5"/>
      <c r="BD489" s="33"/>
      <c r="BE489" s="8"/>
      <c r="BF489" s="8"/>
      <c r="BG489" s="33"/>
      <c r="BH489" s="8"/>
      <c r="BI489" s="178">
        <f t="shared" si="74"/>
        <v>1389391.7</v>
      </c>
      <c r="BJ489" s="204"/>
      <c r="BK489" s="204"/>
      <c r="BL489" s="179">
        <f t="shared" si="72"/>
        <v>0</v>
      </c>
      <c r="BM489" s="3"/>
      <c r="BN489" s="3"/>
      <c r="BO489" s="3"/>
      <c r="BP489" s="3"/>
      <c r="BQ489" s="3"/>
      <c r="BR489" s="3"/>
      <c r="BS489" s="3"/>
      <c r="BT489" s="3"/>
      <c r="BU489" s="205"/>
      <c r="BV489" s="205"/>
      <c r="BW489" s="18"/>
      <c r="BX489" s="18"/>
      <c r="BY489" s="3"/>
      <c r="BZ489" s="185"/>
      <c r="CA489" s="185"/>
      <c r="CB489" s="185"/>
      <c r="CC489" s="185"/>
      <c r="CD489" s="185"/>
      <c r="CE489" s="185"/>
    </row>
    <row r="490" spans="1:83" ht="38.25" x14ac:dyDescent="0.25">
      <c r="A490" s="3">
        <v>90</v>
      </c>
      <c r="B490" s="33" t="s">
        <v>1081</v>
      </c>
      <c r="C490" s="33" t="s">
        <v>1081</v>
      </c>
      <c r="D490" s="4" t="s">
        <v>898</v>
      </c>
      <c r="E490" s="33" t="s">
        <v>204</v>
      </c>
      <c r="F490" s="33" t="s">
        <v>1082</v>
      </c>
      <c r="G490" s="33"/>
      <c r="H490" s="33"/>
      <c r="I490" s="33"/>
      <c r="J490" s="33"/>
      <c r="K490" s="33"/>
      <c r="L490" s="33"/>
      <c r="M490" s="33" t="s">
        <v>990</v>
      </c>
      <c r="N490" s="33" t="s">
        <v>1034</v>
      </c>
      <c r="O490" s="33"/>
      <c r="P490" s="33"/>
      <c r="Q490" s="33"/>
      <c r="R490" s="33"/>
      <c r="S490" s="33"/>
      <c r="T490" s="33"/>
      <c r="U490" s="33"/>
      <c r="V490" s="33"/>
      <c r="W490" s="33"/>
      <c r="X490" s="8"/>
      <c r="Y490" s="33" t="s">
        <v>1083</v>
      </c>
      <c r="Z490" s="33" t="s">
        <v>902</v>
      </c>
      <c r="AA490" s="33" t="s">
        <v>903</v>
      </c>
      <c r="AB490" s="5">
        <v>44774</v>
      </c>
      <c r="AC490" s="33">
        <v>13343</v>
      </c>
      <c r="AD490" s="5" t="s">
        <v>1084</v>
      </c>
      <c r="AE490" s="5">
        <v>45139</v>
      </c>
      <c r="AF490" s="33">
        <v>1500</v>
      </c>
      <c r="AG490" s="33" t="s">
        <v>1085</v>
      </c>
      <c r="AH490" s="33"/>
      <c r="AI490" s="8"/>
      <c r="AJ490" s="8"/>
      <c r="AK490" s="8">
        <v>20000000</v>
      </c>
      <c r="AL490" s="33"/>
      <c r="AM490" s="33"/>
      <c r="AN490" s="5"/>
      <c r="AO490" s="33"/>
      <c r="AP490" s="33"/>
      <c r="AQ490" s="5"/>
      <c r="AR490" s="5"/>
      <c r="AS490" s="33"/>
      <c r="AT490" s="33"/>
      <c r="AU490" s="29"/>
      <c r="AV490" s="33"/>
      <c r="AW490" s="8"/>
      <c r="AX490" s="8"/>
      <c r="AY490" s="33"/>
      <c r="AZ490" s="33"/>
      <c r="BA490" s="8"/>
      <c r="BB490" s="8"/>
      <c r="BC490" s="5"/>
      <c r="BD490" s="33"/>
      <c r="BE490" s="8"/>
      <c r="BF490" s="8"/>
      <c r="BG490" s="33"/>
      <c r="BH490" s="8"/>
      <c r="BI490" s="197">
        <f>AK490+AW490-AX490</f>
        <v>20000000</v>
      </c>
      <c r="BJ490" s="8">
        <v>25000000</v>
      </c>
      <c r="BK490" s="8"/>
      <c r="BL490" s="179">
        <f t="shared" si="72"/>
        <v>25000000</v>
      </c>
      <c r="BM490" s="3"/>
      <c r="BN490" s="3"/>
      <c r="BO490" s="3"/>
      <c r="BP490" s="3"/>
      <c r="BQ490" s="3"/>
      <c r="BR490" s="3"/>
      <c r="BS490" s="18">
        <v>46235</v>
      </c>
      <c r="BT490" s="3"/>
      <c r="BU490" s="205"/>
      <c r="BV490" s="205"/>
      <c r="BW490" s="18"/>
      <c r="BX490" s="18"/>
      <c r="BY490" s="3"/>
      <c r="BZ490" s="185"/>
      <c r="CA490" s="185"/>
      <c r="CB490" s="185"/>
      <c r="CC490" s="185"/>
      <c r="CD490" s="185"/>
      <c r="CE490" s="185"/>
    </row>
    <row r="491" spans="1:83" x14ac:dyDescent="0.25">
      <c r="A491" s="260">
        <v>91</v>
      </c>
      <c r="B491" s="260" t="s">
        <v>1086</v>
      </c>
      <c r="C491" s="260" t="s">
        <v>1087</v>
      </c>
      <c r="D491" s="260" t="s">
        <v>898</v>
      </c>
      <c r="E491" s="260" t="s">
        <v>750</v>
      </c>
      <c r="F491" s="260" t="s">
        <v>1088</v>
      </c>
      <c r="G491" s="260"/>
      <c r="H491" s="260"/>
      <c r="I491" s="260"/>
      <c r="J491" s="260"/>
      <c r="K491" s="260"/>
      <c r="L491" s="260"/>
      <c r="M491" s="260" t="s">
        <v>990</v>
      </c>
      <c r="N491" s="260" t="s">
        <v>1034</v>
      </c>
      <c r="O491" s="260">
        <v>13353</v>
      </c>
      <c r="P491" s="260">
        <v>13353</v>
      </c>
      <c r="Q491" s="260"/>
      <c r="R491" s="260"/>
      <c r="S491" s="260"/>
      <c r="T491" s="260"/>
      <c r="U491" s="260"/>
      <c r="V491" s="260"/>
      <c r="W491" s="260"/>
      <c r="X491" s="264"/>
      <c r="Y491" s="260" t="s">
        <v>1089</v>
      </c>
      <c r="Z491" s="260" t="s">
        <v>902</v>
      </c>
      <c r="AA491" s="260" t="s">
        <v>903</v>
      </c>
      <c r="AB491" s="263">
        <v>45078</v>
      </c>
      <c r="AC491" s="260"/>
      <c r="AD491" s="263">
        <v>45078</v>
      </c>
      <c r="AE491" s="263">
        <v>45444</v>
      </c>
      <c r="AF491" s="260">
        <v>1500</v>
      </c>
      <c r="AG491" s="260" t="s">
        <v>1085</v>
      </c>
      <c r="AH491" s="260"/>
      <c r="AI491" s="264"/>
      <c r="AJ491" s="264"/>
      <c r="AK491" s="264">
        <v>20000000</v>
      </c>
      <c r="AL491" s="33"/>
      <c r="AM491" s="33"/>
      <c r="AN491" s="5"/>
      <c r="AO491" s="33"/>
      <c r="AP491" s="33"/>
      <c r="AQ491" s="5"/>
      <c r="AR491" s="5"/>
      <c r="AS491" s="33"/>
      <c r="AT491" s="33"/>
      <c r="AU491" s="29"/>
      <c r="AV491" s="33"/>
      <c r="AW491" s="8"/>
      <c r="AX491" s="8"/>
      <c r="AY491" s="33"/>
      <c r="AZ491" s="33"/>
      <c r="BA491" s="8"/>
      <c r="BB491" s="8"/>
      <c r="BC491" s="5"/>
      <c r="BD491" s="33"/>
      <c r="BE491" s="8"/>
      <c r="BF491" s="8"/>
      <c r="BG491" s="33"/>
      <c r="BH491" s="8"/>
      <c r="BI491" s="197">
        <v>0</v>
      </c>
      <c r="BJ491" s="204">
        <v>24954415.25</v>
      </c>
      <c r="BK491" s="204"/>
      <c r="BL491" s="179">
        <f t="shared" si="72"/>
        <v>24954415.25</v>
      </c>
      <c r="BM491" s="3"/>
      <c r="BN491" s="3"/>
      <c r="BO491" s="3"/>
      <c r="BP491" s="3"/>
      <c r="BQ491" s="3"/>
      <c r="BR491" s="3"/>
      <c r="BS491" s="18">
        <v>45083</v>
      </c>
      <c r="BT491" s="3"/>
      <c r="BU491" s="205"/>
      <c r="BV491" s="205"/>
      <c r="BW491" s="18"/>
      <c r="BX491" s="18"/>
      <c r="BY491" s="3"/>
      <c r="BZ491" s="185"/>
      <c r="CA491" s="185"/>
      <c r="CB491" s="185"/>
      <c r="CC491" s="185"/>
      <c r="CD491" s="185"/>
      <c r="CE491" s="185"/>
    </row>
    <row r="492" spans="1:83" s="40" customFormat="1" ht="25.5" x14ac:dyDescent="0.25">
      <c r="A492" s="260"/>
      <c r="B492" s="260"/>
      <c r="C492" s="260"/>
      <c r="D492" s="260"/>
      <c r="E492" s="260"/>
      <c r="F492" s="260"/>
      <c r="G492" s="260"/>
      <c r="H492" s="260"/>
      <c r="I492" s="260"/>
      <c r="J492" s="260"/>
      <c r="K492" s="260"/>
      <c r="L492" s="260"/>
      <c r="M492" s="260"/>
      <c r="N492" s="260"/>
      <c r="O492" s="260"/>
      <c r="P492" s="260"/>
      <c r="Q492" s="260"/>
      <c r="R492" s="260"/>
      <c r="S492" s="260"/>
      <c r="T492" s="260"/>
      <c r="U492" s="260"/>
      <c r="V492" s="260"/>
      <c r="W492" s="260"/>
      <c r="X492" s="264"/>
      <c r="Y492" s="260"/>
      <c r="Z492" s="260"/>
      <c r="AA492" s="260"/>
      <c r="AB492" s="263"/>
      <c r="AC492" s="260"/>
      <c r="AD492" s="263"/>
      <c r="AE492" s="263"/>
      <c r="AF492" s="260"/>
      <c r="AG492" s="260"/>
      <c r="AH492" s="260"/>
      <c r="AI492" s="264"/>
      <c r="AJ492" s="264"/>
      <c r="AK492" s="264"/>
      <c r="AL492" s="33" t="s">
        <v>320</v>
      </c>
      <c r="AM492" s="33" t="s">
        <v>1090</v>
      </c>
      <c r="AN492" s="5">
        <v>45190</v>
      </c>
      <c r="AO492" s="33">
        <v>13631</v>
      </c>
      <c r="AP492" s="33" t="s">
        <v>295</v>
      </c>
      <c r="AQ492" s="5"/>
      <c r="AR492" s="5"/>
      <c r="AS492" s="33"/>
      <c r="AT492" s="33"/>
      <c r="AU492" s="29">
        <v>0.25</v>
      </c>
      <c r="AV492" s="33"/>
      <c r="AW492" s="8">
        <v>5000000</v>
      </c>
      <c r="AX492" s="8"/>
      <c r="AY492" s="33"/>
      <c r="AZ492" s="33"/>
      <c r="BA492" s="8"/>
      <c r="BB492" s="8"/>
      <c r="BC492" s="5"/>
      <c r="BD492" s="33"/>
      <c r="BE492" s="8"/>
      <c r="BF492" s="8"/>
      <c r="BG492" s="33"/>
      <c r="BH492" s="8"/>
      <c r="BI492" s="197">
        <f>$AK$491+AW492-AX492</f>
        <v>25000000</v>
      </c>
      <c r="BJ492" s="204"/>
      <c r="BK492" s="204"/>
      <c r="BL492" s="179">
        <f t="shared" si="72"/>
        <v>0</v>
      </c>
      <c r="BM492" s="3"/>
      <c r="BN492" s="3"/>
      <c r="BO492" s="3"/>
      <c r="BP492" s="3"/>
      <c r="BQ492" s="3"/>
      <c r="BR492" s="3"/>
      <c r="BS492" s="3"/>
      <c r="BT492" s="3"/>
      <c r="BU492" s="205"/>
      <c r="BV492" s="205"/>
      <c r="BW492" s="18"/>
      <c r="BX492" s="18"/>
      <c r="BY492" s="3"/>
      <c r="BZ492" s="185"/>
      <c r="CA492" s="185"/>
      <c r="CB492" s="185"/>
      <c r="CC492" s="185"/>
      <c r="CD492" s="185"/>
      <c r="CE492" s="185"/>
    </row>
    <row r="493" spans="1:83" x14ac:dyDescent="0.25">
      <c r="A493" s="260">
        <v>92</v>
      </c>
      <c r="B493" s="260" t="s">
        <v>1091</v>
      </c>
      <c r="C493" s="260" t="s">
        <v>654</v>
      </c>
      <c r="D493" s="260" t="s">
        <v>898</v>
      </c>
      <c r="E493" s="260" t="s">
        <v>204</v>
      </c>
      <c r="F493" s="260" t="s">
        <v>1092</v>
      </c>
      <c r="G493" s="260"/>
      <c r="H493" s="260"/>
      <c r="I493" s="260"/>
      <c r="J493" s="260"/>
      <c r="K493" s="260"/>
      <c r="L493" s="260"/>
      <c r="M493" s="260"/>
      <c r="N493" s="260"/>
      <c r="O493" s="260"/>
      <c r="P493" s="260"/>
      <c r="Q493" s="260"/>
      <c r="R493" s="260"/>
      <c r="S493" s="260"/>
      <c r="T493" s="260"/>
      <c r="U493" s="260"/>
      <c r="V493" s="260"/>
      <c r="W493" s="260"/>
      <c r="X493" s="264"/>
      <c r="Y493" s="260" t="s">
        <v>1097</v>
      </c>
      <c r="Z493" s="260" t="s">
        <v>684</v>
      </c>
      <c r="AA493" s="260" t="s">
        <v>685</v>
      </c>
      <c r="AB493" s="263"/>
      <c r="AC493" s="260" t="s">
        <v>1106</v>
      </c>
      <c r="AD493" s="263">
        <v>45097</v>
      </c>
      <c r="AE493" s="263">
        <v>45193</v>
      </c>
      <c r="AF493" s="260">
        <v>1500</v>
      </c>
      <c r="AG493" s="260"/>
      <c r="AH493" s="260"/>
      <c r="AI493" s="264"/>
      <c r="AJ493" s="264"/>
      <c r="AK493" s="264">
        <v>3151780.89</v>
      </c>
      <c r="AL493" s="33"/>
      <c r="AM493" s="33"/>
      <c r="AN493" s="5"/>
      <c r="AO493" s="33"/>
      <c r="AP493" s="33"/>
      <c r="AQ493" s="1"/>
      <c r="AR493" s="5"/>
      <c r="AS493" s="33"/>
      <c r="AT493" s="33"/>
      <c r="AU493" s="29"/>
      <c r="AV493" s="33"/>
      <c r="AW493" s="8"/>
      <c r="AX493" s="8"/>
      <c r="AY493" s="33"/>
      <c r="AZ493" s="33"/>
      <c r="BA493" s="8"/>
      <c r="BB493" s="8"/>
      <c r="BC493" s="5"/>
      <c r="BD493" s="33"/>
      <c r="BE493" s="8"/>
      <c r="BF493" s="8"/>
      <c r="BG493" s="33"/>
      <c r="BH493" s="8"/>
      <c r="BI493" s="178">
        <v>0</v>
      </c>
      <c r="BJ493" s="204">
        <v>3119545.14</v>
      </c>
      <c r="BK493" s="204"/>
      <c r="BL493" s="179">
        <f t="shared" si="72"/>
        <v>3119545.14</v>
      </c>
      <c r="BM493" s="3"/>
      <c r="BN493" s="3"/>
      <c r="BO493" s="18" t="s">
        <v>1114</v>
      </c>
      <c r="BP493" s="18">
        <v>45223</v>
      </c>
      <c r="BQ493" s="3"/>
      <c r="BR493" s="3"/>
      <c r="BS493" s="3"/>
      <c r="BT493" s="3"/>
      <c r="BU493" s="205"/>
      <c r="BV493" s="205"/>
      <c r="BW493" s="18"/>
      <c r="BX493" s="18"/>
      <c r="BY493" s="3"/>
      <c r="BZ493" s="185"/>
      <c r="CA493" s="185"/>
      <c r="CB493" s="185"/>
      <c r="CC493" s="185"/>
      <c r="CD493" s="185"/>
      <c r="CE493" s="185"/>
    </row>
    <row r="494" spans="1:83" ht="25.5" x14ac:dyDescent="0.25">
      <c r="A494" s="260"/>
      <c r="B494" s="260"/>
      <c r="C494" s="260"/>
      <c r="D494" s="260"/>
      <c r="E494" s="260"/>
      <c r="F494" s="260"/>
      <c r="G494" s="260"/>
      <c r="H494" s="260"/>
      <c r="I494" s="260"/>
      <c r="J494" s="260"/>
      <c r="K494" s="260"/>
      <c r="L494" s="260"/>
      <c r="M494" s="260"/>
      <c r="N494" s="260"/>
      <c r="O494" s="260"/>
      <c r="P494" s="260"/>
      <c r="Q494" s="260"/>
      <c r="R494" s="260"/>
      <c r="S494" s="260"/>
      <c r="T494" s="260"/>
      <c r="U494" s="260"/>
      <c r="V494" s="260"/>
      <c r="W494" s="260"/>
      <c r="X494" s="264"/>
      <c r="Y494" s="260"/>
      <c r="Z494" s="260"/>
      <c r="AA494" s="260"/>
      <c r="AB494" s="263"/>
      <c r="AC494" s="260"/>
      <c r="AD494" s="263"/>
      <c r="AE494" s="263"/>
      <c r="AF494" s="260"/>
      <c r="AG494" s="260"/>
      <c r="AH494" s="260"/>
      <c r="AI494" s="264"/>
      <c r="AJ494" s="264"/>
      <c r="AK494" s="264"/>
      <c r="AL494" s="33" t="s">
        <v>1075</v>
      </c>
      <c r="AM494" s="33" t="s">
        <v>1109</v>
      </c>
      <c r="AN494" s="5">
        <v>45190</v>
      </c>
      <c r="AO494" s="33">
        <v>13624</v>
      </c>
      <c r="AP494" s="33" t="s">
        <v>212</v>
      </c>
      <c r="AQ494" s="1">
        <v>45194</v>
      </c>
      <c r="AR494" s="5">
        <v>45223</v>
      </c>
      <c r="AS494" s="33"/>
      <c r="AT494" s="33"/>
      <c r="AU494" s="29"/>
      <c r="AV494" s="33"/>
      <c r="AW494" s="8"/>
      <c r="AX494" s="8"/>
      <c r="AY494" s="33"/>
      <c r="AZ494" s="33"/>
      <c r="BA494" s="8"/>
      <c r="BB494" s="8"/>
      <c r="BC494" s="5"/>
      <c r="BD494" s="33"/>
      <c r="BE494" s="8"/>
      <c r="BF494" s="8"/>
      <c r="BG494" s="33"/>
      <c r="BH494" s="8"/>
      <c r="BI494" s="178">
        <f>$AK$493+AW494-AX494</f>
        <v>3151780.89</v>
      </c>
      <c r="BJ494" s="204"/>
      <c r="BK494" s="204"/>
      <c r="BL494" s="179">
        <f t="shared" si="72"/>
        <v>0</v>
      </c>
      <c r="BM494" s="3"/>
      <c r="BN494" s="3"/>
      <c r="BO494" s="18" t="s">
        <v>1115</v>
      </c>
      <c r="BP494" s="18">
        <v>45193</v>
      </c>
      <c r="BQ494" s="3"/>
      <c r="BR494" s="3"/>
      <c r="BS494" s="3"/>
      <c r="BT494" s="3"/>
      <c r="BU494" s="205"/>
      <c r="BV494" s="205"/>
      <c r="BW494" s="18"/>
      <c r="BX494" s="18"/>
      <c r="BY494" s="3"/>
      <c r="BZ494" s="185"/>
      <c r="CA494" s="185"/>
      <c r="CB494" s="185"/>
      <c r="CC494" s="185"/>
      <c r="CD494" s="185"/>
      <c r="CE494" s="185"/>
    </row>
    <row r="495" spans="1:83" x14ac:dyDescent="0.25">
      <c r="A495" s="260">
        <v>93</v>
      </c>
      <c r="B495" s="260" t="s">
        <v>1091</v>
      </c>
      <c r="C495" s="260" t="s">
        <v>654</v>
      </c>
      <c r="D495" s="260" t="s">
        <v>898</v>
      </c>
      <c r="E495" s="260" t="s">
        <v>204</v>
      </c>
      <c r="F495" s="260" t="s">
        <v>1093</v>
      </c>
      <c r="G495" s="265">
        <v>13243</v>
      </c>
      <c r="H495" s="260"/>
      <c r="I495" s="260"/>
      <c r="J495" s="260"/>
      <c r="K495" s="260"/>
      <c r="L495" s="260"/>
      <c r="M495" s="260" t="s">
        <v>990</v>
      </c>
      <c r="N495" s="260" t="s">
        <v>1034</v>
      </c>
      <c r="O495" s="265"/>
      <c r="P495" s="260"/>
      <c r="Q495" s="260"/>
      <c r="R495" s="260"/>
      <c r="S495" s="260"/>
      <c r="T495" s="260"/>
      <c r="U495" s="260"/>
      <c r="V495" s="260"/>
      <c r="W495" s="260"/>
      <c r="X495" s="264"/>
      <c r="Y495" s="260" t="s">
        <v>1098</v>
      </c>
      <c r="Z495" s="260" t="s">
        <v>367</v>
      </c>
      <c r="AA495" s="260" t="s">
        <v>1099</v>
      </c>
      <c r="AB495" s="263">
        <v>45097</v>
      </c>
      <c r="AC495" s="260" t="s">
        <v>1107</v>
      </c>
      <c r="AD495" s="263">
        <v>45097</v>
      </c>
      <c r="AE495" s="263">
        <v>45193</v>
      </c>
      <c r="AF495" s="260">
        <v>1500</v>
      </c>
      <c r="AG495" s="260" t="s">
        <v>611</v>
      </c>
      <c r="AH495" s="260"/>
      <c r="AI495" s="264"/>
      <c r="AJ495" s="264"/>
      <c r="AK495" s="264">
        <v>2984547.38</v>
      </c>
      <c r="AL495" s="33"/>
      <c r="AM495" s="33"/>
      <c r="AN495" s="5"/>
      <c r="AO495" s="33"/>
      <c r="AP495" s="33"/>
      <c r="AQ495" s="1"/>
      <c r="AR495" s="5"/>
      <c r="AS495" s="33"/>
      <c r="AT495" s="33"/>
      <c r="AU495" s="29"/>
      <c r="AV495" s="33"/>
      <c r="AW495" s="8"/>
      <c r="AX495" s="8"/>
      <c r="AY495" s="33"/>
      <c r="AZ495" s="33"/>
      <c r="BA495" s="8"/>
      <c r="BB495" s="8"/>
      <c r="BC495" s="5"/>
      <c r="BD495" s="33"/>
      <c r="BE495" s="8"/>
      <c r="BF495" s="8"/>
      <c r="BG495" s="33"/>
      <c r="BH495" s="8"/>
      <c r="BI495" s="178">
        <v>0</v>
      </c>
      <c r="BJ495" s="204">
        <v>2984546.67</v>
      </c>
      <c r="BK495" s="204"/>
      <c r="BL495" s="179">
        <f t="shared" si="72"/>
        <v>2984546.67</v>
      </c>
      <c r="BM495" s="3"/>
      <c r="BN495" s="3"/>
      <c r="BO495" s="18" t="s">
        <v>1114</v>
      </c>
      <c r="BP495" s="18">
        <v>45253</v>
      </c>
      <c r="BQ495" s="3"/>
      <c r="BR495" s="3"/>
      <c r="BS495" s="3"/>
      <c r="BT495" s="3"/>
      <c r="BU495" s="205"/>
      <c r="BV495" s="205"/>
      <c r="BW495" s="18"/>
      <c r="BX495" s="18"/>
      <c r="BY495" s="3"/>
      <c r="BZ495" s="185"/>
      <c r="CA495" s="185"/>
      <c r="CB495" s="185"/>
      <c r="CC495" s="185"/>
      <c r="CD495" s="185"/>
      <c r="CE495" s="185"/>
    </row>
    <row r="496" spans="1:83" ht="25.5" x14ac:dyDescent="0.25">
      <c r="A496" s="260"/>
      <c r="B496" s="260"/>
      <c r="C496" s="260"/>
      <c r="D496" s="260"/>
      <c r="E496" s="260"/>
      <c r="F496" s="260"/>
      <c r="G496" s="260"/>
      <c r="H496" s="260"/>
      <c r="I496" s="260"/>
      <c r="J496" s="260"/>
      <c r="K496" s="260"/>
      <c r="L496" s="260"/>
      <c r="M496" s="260"/>
      <c r="N496" s="260"/>
      <c r="O496" s="260"/>
      <c r="P496" s="260"/>
      <c r="Q496" s="260"/>
      <c r="R496" s="260"/>
      <c r="S496" s="260"/>
      <c r="T496" s="260"/>
      <c r="U496" s="260"/>
      <c r="V496" s="260"/>
      <c r="W496" s="260"/>
      <c r="X496" s="264"/>
      <c r="Y496" s="260"/>
      <c r="Z496" s="260"/>
      <c r="AA496" s="260"/>
      <c r="AB496" s="263"/>
      <c r="AC496" s="260"/>
      <c r="AD496" s="263"/>
      <c r="AE496" s="263"/>
      <c r="AF496" s="260"/>
      <c r="AG496" s="260"/>
      <c r="AH496" s="260"/>
      <c r="AI496" s="264"/>
      <c r="AJ496" s="264"/>
      <c r="AK496" s="264"/>
      <c r="AL496" s="33" t="s">
        <v>1075</v>
      </c>
      <c r="AM496" s="33" t="s">
        <v>1110</v>
      </c>
      <c r="AN496" s="5">
        <v>45190</v>
      </c>
      <c r="AO496" s="33">
        <v>13624</v>
      </c>
      <c r="AP496" s="33" t="s">
        <v>212</v>
      </c>
      <c r="AQ496" s="1">
        <v>45194</v>
      </c>
      <c r="AR496" s="5">
        <v>45253</v>
      </c>
      <c r="AS496" s="33"/>
      <c r="AT496" s="33"/>
      <c r="AU496" s="29"/>
      <c r="AV496" s="33"/>
      <c r="AW496" s="8"/>
      <c r="AX496" s="8"/>
      <c r="AY496" s="33"/>
      <c r="AZ496" s="33"/>
      <c r="BA496" s="8"/>
      <c r="BB496" s="8"/>
      <c r="BC496" s="5"/>
      <c r="BD496" s="33"/>
      <c r="BE496" s="8"/>
      <c r="BF496" s="8"/>
      <c r="BG496" s="33"/>
      <c r="BH496" s="8"/>
      <c r="BI496" s="178">
        <f>$AK$495+AW496-AX496</f>
        <v>2984547.38</v>
      </c>
      <c r="BJ496" s="204"/>
      <c r="BK496" s="204"/>
      <c r="BL496" s="179">
        <f t="shared" si="72"/>
        <v>0</v>
      </c>
      <c r="BM496" s="3"/>
      <c r="BN496" s="3"/>
      <c r="BO496" s="18"/>
      <c r="BP496" s="18"/>
      <c r="BQ496" s="3"/>
      <c r="BR496" s="3"/>
      <c r="BS496" s="3"/>
      <c r="BT496" s="3"/>
      <c r="BU496" s="205"/>
      <c r="BV496" s="205"/>
      <c r="BW496" s="18"/>
      <c r="BX496" s="18"/>
      <c r="BY496" s="3"/>
      <c r="BZ496" s="185"/>
      <c r="CA496" s="185"/>
      <c r="CB496" s="185"/>
      <c r="CC496" s="185"/>
      <c r="CD496" s="185"/>
      <c r="CE496" s="185"/>
    </row>
    <row r="497" spans="1:83" x14ac:dyDescent="0.25">
      <c r="A497" s="260">
        <v>94</v>
      </c>
      <c r="B497" s="260" t="s">
        <v>1091</v>
      </c>
      <c r="C497" s="260" t="s">
        <v>654</v>
      </c>
      <c r="D497" s="260" t="s">
        <v>898</v>
      </c>
      <c r="E497" s="260" t="s">
        <v>204</v>
      </c>
      <c r="F497" s="260" t="s">
        <v>1094</v>
      </c>
      <c r="G497" s="260"/>
      <c r="H497" s="260"/>
      <c r="I497" s="260"/>
      <c r="J497" s="260"/>
      <c r="K497" s="260"/>
      <c r="L497" s="260"/>
      <c r="M497" s="260"/>
      <c r="N497" s="260"/>
      <c r="O497" s="260"/>
      <c r="P497" s="260"/>
      <c r="Q497" s="260"/>
      <c r="R497" s="260"/>
      <c r="S497" s="260"/>
      <c r="T497" s="260"/>
      <c r="U497" s="260"/>
      <c r="V497" s="260"/>
      <c r="W497" s="260"/>
      <c r="X497" s="264"/>
      <c r="Y497" s="260" t="s">
        <v>1100</v>
      </c>
      <c r="Z497" s="260" t="s">
        <v>1101</v>
      </c>
      <c r="AA497" s="260" t="s">
        <v>1102</v>
      </c>
      <c r="AB497" s="263">
        <v>45097</v>
      </c>
      <c r="AC497" s="260" t="s">
        <v>1106</v>
      </c>
      <c r="AD497" s="263" t="s">
        <v>1108</v>
      </c>
      <c r="AE497" s="263">
        <v>45193</v>
      </c>
      <c r="AF497" s="260">
        <v>1500</v>
      </c>
      <c r="AG497" s="260"/>
      <c r="AH497" s="260"/>
      <c r="AI497" s="264"/>
      <c r="AJ497" s="264"/>
      <c r="AK497" s="264">
        <v>2900162.28</v>
      </c>
      <c r="AL497" s="33"/>
      <c r="AM497" s="33"/>
      <c r="AN497" s="5"/>
      <c r="AO497" s="33"/>
      <c r="AP497" s="33"/>
      <c r="AQ497" s="1"/>
      <c r="AR497" s="5"/>
      <c r="AS497" s="33"/>
      <c r="AT497" s="33"/>
      <c r="AU497" s="29"/>
      <c r="AV497" s="33"/>
      <c r="AW497" s="8"/>
      <c r="AX497" s="8"/>
      <c r="AY497" s="33"/>
      <c r="AZ497" s="33"/>
      <c r="BA497" s="8"/>
      <c r="BB497" s="8"/>
      <c r="BC497" s="5"/>
      <c r="BD497" s="33"/>
      <c r="BE497" s="8"/>
      <c r="BF497" s="8"/>
      <c r="BG497" s="33"/>
      <c r="BH497" s="8"/>
      <c r="BI497" s="178">
        <v>0</v>
      </c>
      <c r="BJ497" s="204">
        <v>2894505.37</v>
      </c>
      <c r="BK497" s="204"/>
      <c r="BL497" s="179">
        <f t="shared" si="72"/>
        <v>2894505.37</v>
      </c>
      <c r="BM497" s="3"/>
      <c r="BN497" s="3"/>
      <c r="BO497" s="18" t="s">
        <v>1114</v>
      </c>
      <c r="BP497" s="18">
        <v>45253</v>
      </c>
      <c r="BQ497" s="3"/>
      <c r="BR497" s="3"/>
      <c r="BS497" s="3"/>
      <c r="BT497" s="3"/>
      <c r="BU497" s="205"/>
      <c r="BV497" s="205"/>
      <c r="BW497" s="18"/>
      <c r="BX497" s="18"/>
      <c r="BY497" s="3"/>
      <c r="BZ497" s="185"/>
      <c r="CA497" s="185"/>
      <c r="CB497" s="185"/>
      <c r="CC497" s="185"/>
      <c r="CD497" s="185"/>
      <c r="CE497" s="185"/>
    </row>
    <row r="498" spans="1:83" ht="25.5" x14ac:dyDescent="0.25">
      <c r="A498" s="260"/>
      <c r="B498" s="260"/>
      <c r="C498" s="260"/>
      <c r="D498" s="260"/>
      <c r="E498" s="260"/>
      <c r="F498" s="260"/>
      <c r="G498" s="260"/>
      <c r="H498" s="260"/>
      <c r="I498" s="260"/>
      <c r="J498" s="260"/>
      <c r="K498" s="260"/>
      <c r="L498" s="260"/>
      <c r="M498" s="260"/>
      <c r="N498" s="260"/>
      <c r="O498" s="260"/>
      <c r="P498" s="260"/>
      <c r="Q498" s="260"/>
      <c r="R498" s="260"/>
      <c r="S498" s="260"/>
      <c r="T498" s="260"/>
      <c r="U498" s="260"/>
      <c r="V498" s="260"/>
      <c r="W498" s="260"/>
      <c r="X498" s="264"/>
      <c r="Y498" s="260"/>
      <c r="Z498" s="260"/>
      <c r="AA498" s="260"/>
      <c r="AB498" s="263"/>
      <c r="AC498" s="260"/>
      <c r="AD498" s="263"/>
      <c r="AE498" s="263"/>
      <c r="AF498" s="260"/>
      <c r="AG498" s="260"/>
      <c r="AH498" s="260"/>
      <c r="AI498" s="264"/>
      <c r="AJ498" s="264"/>
      <c r="AK498" s="264"/>
      <c r="AL498" s="33" t="s">
        <v>1075</v>
      </c>
      <c r="AM498" s="33" t="s">
        <v>1111</v>
      </c>
      <c r="AN498" s="5">
        <v>45190</v>
      </c>
      <c r="AO498" s="33">
        <v>13624</v>
      </c>
      <c r="AP498" s="33" t="s">
        <v>212</v>
      </c>
      <c r="AQ498" s="1">
        <v>45194</v>
      </c>
      <c r="AR498" s="5">
        <v>45253</v>
      </c>
      <c r="AS498" s="33"/>
      <c r="AT498" s="33"/>
      <c r="AU498" s="29"/>
      <c r="AV498" s="33"/>
      <c r="AW498" s="8"/>
      <c r="AX498" s="8"/>
      <c r="AY498" s="33"/>
      <c r="AZ498" s="33"/>
      <c r="BA498" s="8"/>
      <c r="BB498" s="8"/>
      <c r="BC498" s="5"/>
      <c r="BD498" s="33"/>
      <c r="BE498" s="8"/>
      <c r="BF498" s="8"/>
      <c r="BG498" s="33"/>
      <c r="BH498" s="8"/>
      <c r="BI498" s="178">
        <f t="shared" ref="BI498:BI512" si="75">AK498+AW498-AX498</f>
        <v>0</v>
      </c>
      <c r="BJ498" s="204"/>
      <c r="BK498" s="204"/>
      <c r="BL498" s="179">
        <f t="shared" si="72"/>
        <v>0</v>
      </c>
      <c r="BM498" s="3"/>
      <c r="BN498" s="3"/>
      <c r="BO498" s="18" t="s">
        <v>1116</v>
      </c>
      <c r="BP498" s="18">
        <v>45193</v>
      </c>
      <c r="BQ498" s="3"/>
      <c r="BR498" s="3"/>
      <c r="BS498" s="3"/>
      <c r="BT498" s="3"/>
      <c r="BU498" s="205"/>
      <c r="BV498" s="205"/>
      <c r="BW498" s="18"/>
      <c r="BX498" s="18"/>
      <c r="BY498" s="3"/>
      <c r="BZ498" s="185"/>
      <c r="CA498" s="185"/>
      <c r="CB498" s="185"/>
      <c r="CC498" s="185"/>
      <c r="CD498" s="185"/>
      <c r="CE498" s="185"/>
    </row>
    <row r="499" spans="1:83" x14ac:dyDescent="0.25">
      <c r="A499" s="260">
        <v>95</v>
      </c>
      <c r="B499" s="260" t="s">
        <v>1091</v>
      </c>
      <c r="C499" s="260" t="s">
        <v>654</v>
      </c>
      <c r="D499" s="260" t="s">
        <v>898</v>
      </c>
      <c r="E499" s="260" t="s">
        <v>204</v>
      </c>
      <c r="F499" s="260" t="s">
        <v>1095</v>
      </c>
      <c r="G499" s="260"/>
      <c r="H499" s="260"/>
      <c r="I499" s="260"/>
      <c r="J499" s="260"/>
      <c r="K499" s="260"/>
      <c r="L499" s="260"/>
      <c r="M499" s="260" t="s">
        <v>990</v>
      </c>
      <c r="N499" s="260" t="s">
        <v>1034</v>
      </c>
      <c r="O499" s="260">
        <v>13555</v>
      </c>
      <c r="P499" s="260">
        <v>13555</v>
      </c>
      <c r="Q499" s="260"/>
      <c r="R499" s="260"/>
      <c r="S499" s="260"/>
      <c r="T499" s="260"/>
      <c r="U499" s="260"/>
      <c r="V499" s="260"/>
      <c r="W499" s="260"/>
      <c r="X499" s="264"/>
      <c r="Y499" s="260" t="s">
        <v>1103</v>
      </c>
      <c r="Z499" s="260" t="s">
        <v>206</v>
      </c>
      <c r="AA499" s="260" t="s">
        <v>699</v>
      </c>
      <c r="AB499" s="263">
        <v>45097</v>
      </c>
      <c r="AC499" s="260" t="s">
        <v>1106</v>
      </c>
      <c r="AD499" s="263"/>
      <c r="AE499" s="263">
        <v>45193</v>
      </c>
      <c r="AF499" s="260">
        <v>1500</v>
      </c>
      <c r="AG499" s="260" t="s">
        <v>611</v>
      </c>
      <c r="AH499" s="260"/>
      <c r="AI499" s="264"/>
      <c r="AJ499" s="264"/>
      <c r="AK499" s="264">
        <v>3208095.38</v>
      </c>
      <c r="AL499" s="33"/>
      <c r="AM499" s="33"/>
      <c r="AN499" s="5"/>
      <c r="AO499" s="33"/>
      <c r="AP499" s="33"/>
      <c r="AQ499" s="1"/>
      <c r="AR499" s="5"/>
      <c r="AS499" s="33"/>
      <c r="AT499" s="33"/>
      <c r="AU499" s="29"/>
      <c r="AV499" s="33"/>
      <c r="AW499" s="8"/>
      <c r="AX499" s="8"/>
      <c r="AY499" s="33"/>
      <c r="AZ499" s="33"/>
      <c r="BA499" s="8"/>
      <c r="BB499" s="8"/>
      <c r="BC499" s="5"/>
      <c r="BD499" s="33"/>
      <c r="BE499" s="8"/>
      <c r="BF499" s="8"/>
      <c r="BG499" s="33"/>
      <c r="BH499" s="8"/>
      <c r="BI499" s="178">
        <v>0</v>
      </c>
      <c r="BJ499" s="204">
        <v>3206873.27</v>
      </c>
      <c r="BK499" s="204"/>
      <c r="BL499" s="179">
        <f t="shared" si="72"/>
        <v>3206873.27</v>
      </c>
      <c r="BM499" s="3"/>
      <c r="BN499" s="3"/>
      <c r="BO499" s="18" t="s">
        <v>1114</v>
      </c>
      <c r="BP499" s="18">
        <v>45253</v>
      </c>
      <c r="BQ499" s="3"/>
      <c r="BR499" s="3"/>
      <c r="BS499" s="3"/>
      <c r="BT499" s="3"/>
      <c r="BU499" s="205"/>
      <c r="BV499" s="205"/>
      <c r="BW499" s="18"/>
      <c r="BX499" s="18"/>
      <c r="BY499" s="3"/>
      <c r="BZ499" s="185"/>
      <c r="CA499" s="185"/>
      <c r="CB499" s="185"/>
      <c r="CC499" s="185"/>
      <c r="CD499" s="185"/>
      <c r="CE499" s="185"/>
    </row>
    <row r="500" spans="1:83" ht="25.5" x14ac:dyDescent="0.25">
      <c r="A500" s="260"/>
      <c r="B500" s="260"/>
      <c r="C500" s="260"/>
      <c r="D500" s="260"/>
      <c r="E500" s="260"/>
      <c r="F500" s="260"/>
      <c r="G500" s="260"/>
      <c r="H500" s="260"/>
      <c r="I500" s="260"/>
      <c r="J500" s="260"/>
      <c r="K500" s="260"/>
      <c r="L500" s="260"/>
      <c r="M500" s="260"/>
      <c r="N500" s="260"/>
      <c r="O500" s="260"/>
      <c r="P500" s="260"/>
      <c r="Q500" s="260"/>
      <c r="R500" s="260"/>
      <c r="S500" s="260"/>
      <c r="T500" s="260"/>
      <c r="U500" s="260"/>
      <c r="V500" s="260"/>
      <c r="W500" s="260"/>
      <c r="X500" s="264"/>
      <c r="Y500" s="260"/>
      <c r="Z500" s="260"/>
      <c r="AA500" s="260"/>
      <c r="AB500" s="263"/>
      <c r="AC500" s="260"/>
      <c r="AD500" s="263"/>
      <c r="AE500" s="263"/>
      <c r="AF500" s="260"/>
      <c r="AG500" s="260"/>
      <c r="AH500" s="260"/>
      <c r="AI500" s="264"/>
      <c r="AJ500" s="264"/>
      <c r="AK500" s="264"/>
      <c r="AL500" s="33" t="s">
        <v>247</v>
      </c>
      <c r="AM500" s="33" t="s">
        <v>1112</v>
      </c>
      <c r="AN500" s="5">
        <v>45190</v>
      </c>
      <c r="AO500" s="33">
        <v>13624</v>
      </c>
      <c r="AP500" s="33" t="s">
        <v>212</v>
      </c>
      <c r="AQ500" s="1">
        <v>45194</v>
      </c>
      <c r="AR500" s="5">
        <v>45253</v>
      </c>
      <c r="AS500" s="33"/>
      <c r="AT500" s="33"/>
      <c r="AU500" s="29"/>
      <c r="AV500" s="33"/>
      <c r="AW500" s="8"/>
      <c r="AX500" s="8"/>
      <c r="AY500" s="33"/>
      <c r="AZ500" s="33"/>
      <c r="BA500" s="8"/>
      <c r="BB500" s="8"/>
      <c r="BC500" s="5"/>
      <c r="BD500" s="33"/>
      <c r="BE500" s="8"/>
      <c r="BF500" s="8"/>
      <c r="BG500" s="33"/>
      <c r="BH500" s="8"/>
      <c r="BI500" s="178">
        <f t="shared" si="75"/>
        <v>0</v>
      </c>
      <c r="BJ500" s="204"/>
      <c r="BK500" s="204"/>
      <c r="BL500" s="179">
        <f t="shared" si="72"/>
        <v>0</v>
      </c>
      <c r="BM500" s="3"/>
      <c r="BN500" s="3"/>
      <c r="BO500" s="18" t="s">
        <v>1116</v>
      </c>
      <c r="BP500" s="18">
        <v>45193</v>
      </c>
      <c r="BQ500" s="3"/>
      <c r="BR500" s="3"/>
      <c r="BS500" s="3"/>
      <c r="BT500" s="3"/>
      <c r="BU500" s="205"/>
      <c r="BV500" s="205"/>
      <c r="BW500" s="18"/>
      <c r="BX500" s="18"/>
      <c r="BY500" s="3"/>
      <c r="BZ500" s="185"/>
      <c r="CA500" s="185"/>
      <c r="CB500" s="185"/>
      <c r="CC500" s="185"/>
      <c r="CD500" s="185"/>
      <c r="CE500" s="185"/>
    </row>
    <row r="501" spans="1:83" x14ac:dyDescent="0.25">
      <c r="A501" s="260">
        <v>96</v>
      </c>
      <c r="B501" s="260" t="s">
        <v>1091</v>
      </c>
      <c r="C501" s="260" t="s">
        <v>654</v>
      </c>
      <c r="D501" s="260" t="s">
        <v>898</v>
      </c>
      <c r="E501" s="260" t="s">
        <v>204</v>
      </c>
      <c r="F501" s="260" t="s">
        <v>1096</v>
      </c>
      <c r="G501" s="260"/>
      <c r="H501" s="260"/>
      <c r="I501" s="260"/>
      <c r="J501" s="260"/>
      <c r="K501" s="260"/>
      <c r="L501" s="260"/>
      <c r="M501" s="260"/>
      <c r="N501" s="260"/>
      <c r="O501" s="260"/>
      <c r="P501" s="260"/>
      <c r="Q501" s="260"/>
      <c r="R501" s="260"/>
      <c r="S501" s="260"/>
      <c r="T501" s="260"/>
      <c r="U501" s="260"/>
      <c r="V501" s="260"/>
      <c r="W501" s="260"/>
      <c r="X501" s="264"/>
      <c r="Y501" s="260" t="s">
        <v>1104</v>
      </c>
      <c r="Z501" s="260" t="s">
        <v>1105</v>
      </c>
      <c r="AA501" s="260" t="s">
        <v>688</v>
      </c>
      <c r="AB501" s="263">
        <v>45097</v>
      </c>
      <c r="AC501" s="260" t="s">
        <v>1106</v>
      </c>
      <c r="AD501" s="263">
        <v>45097</v>
      </c>
      <c r="AE501" s="263">
        <v>45193</v>
      </c>
      <c r="AF501" s="260">
        <v>1500</v>
      </c>
      <c r="AG501" s="260" t="s">
        <v>611</v>
      </c>
      <c r="AH501" s="260"/>
      <c r="AI501" s="264"/>
      <c r="AJ501" s="264"/>
      <c r="AK501" s="264">
        <v>3200077.05</v>
      </c>
      <c r="AL501" s="33"/>
      <c r="AM501" s="33"/>
      <c r="AN501" s="5"/>
      <c r="AO501" s="33"/>
      <c r="AP501" s="33"/>
      <c r="AQ501" s="1"/>
      <c r="AR501" s="5"/>
      <c r="AS501" s="33"/>
      <c r="AT501" s="33"/>
      <c r="AU501" s="29"/>
      <c r="AV501" s="33"/>
      <c r="AW501" s="8"/>
      <c r="AX501" s="8"/>
      <c r="AY501" s="33"/>
      <c r="AZ501" s="33"/>
      <c r="BA501" s="8"/>
      <c r="BB501" s="8"/>
      <c r="BC501" s="5"/>
      <c r="BD501" s="33"/>
      <c r="BE501" s="8"/>
      <c r="BF501" s="8"/>
      <c r="BG501" s="33"/>
      <c r="BH501" s="8"/>
      <c r="BI501" s="178">
        <v>0</v>
      </c>
      <c r="BJ501" s="204">
        <v>3199966.82</v>
      </c>
      <c r="BK501" s="204"/>
      <c r="BL501" s="179">
        <f t="shared" si="72"/>
        <v>3199966.82</v>
      </c>
      <c r="BM501" s="3"/>
      <c r="BN501" s="3"/>
      <c r="BO501" s="18" t="s">
        <v>1114</v>
      </c>
      <c r="BP501" s="18">
        <v>45253</v>
      </c>
      <c r="BQ501" s="3"/>
      <c r="BR501" s="3"/>
      <c r="BS501" s="3"/>
      <c r="BT501" s="3"/>
      <c r="BU501" s="205"/>
      <c r="BV501" s="205"/>
      <c r="BW501" s="18"/>
      <c r="BX501" s="18"/>
      <c r="BY501" s="3"/>
      <c r="BZ501" s="185"/>
      <c r="CA501" s="185"/>
      <c r="CB501" s="185"/>
      <c r="CC501" s="185"/>
      <c r="CD501" s="185"/>
      <c r="CE501" s="185"/>
    </row>
    <row r="502" spans="1:83" ht="25.5" x14ac:dyDescent="0.25">
      <c r="A502" s="260"/>
      <c r="B502" s="260"/>
      <c r="C502" s="260"/>
      <c r="D502" s="260"/>
      <c r="E502" s="260"/>
      <c r="F502" s="260"/>
      <c r="G502" s="260"/>
      <c r="H502" s="260"/>
      <c r="I502" s="260"/>
      <c r="J502" s="260"/>
      <c r="K502" s="260"/>
      <c r="L502" s="260"/>
      <c r="M502" s="260"/>
      <c r="N502" s="260"/>
      <c r="O502" s="260"/>
      <c r="P502" s="260"/>
      <c r="Q502" s="260"/>
      <c r="R502" s="260"/>
      <c r="S502" s="260"/>
      <c r="T502" s="260"/>
      <c r="U502" s="260"/>
      <c r="V502" s="260"/>
      <c r="W502" s="260"/>
      <c r="X502" s="264"/>
      <c r="Y502" s="260"/>
      <c r="Z502" s="260"/>
      <c r="AA502" s="260"/>
      <c r="AB502" s="263"/>
      <c r="AC502" s="260"/>
      <c r="AD502" s="263"/>
      <c r="AE502" s="263"/>
      <c r="AF502" s="260"/>
      <c r="AG502" s="260"/>
      <c r="AH502" s="260"/>
      <c r="AI502" s="264"/>
      <c r="AJ502" s="264"/>
      <c r="AK502" s="264"/>
      <c r="AL502" s="33" t="s">
        <v>247</v>
      </c>
      <c r="AM502" s="33" t="s">
        <v>1113</v>
      </c>
      <c r="AN502" s="5">
        <v>45190</v>
      </c>
      <c r="AO502" s="33">
        <v>13624</v>
      </c>
      <c r="AP502" s="33" t="s">
        <v>212</v>
      </c>
      <c r="AQ502" s="1">
        <v>45195</v>
      </c>
      <c r="AR502" s="5">
        <v>45253</v>
      </c>
      <c r="AS502" s="33"/>
      <c r="AT502" s="33"/>
      <c r="AU502" s="29"/>
      <c r="AV502" s="33"/>
      <c r="AW502" s="8"/>
      <c r="AX502" s="8"/>
      <c r="AY502" s="33"/>
      <c r="AZ502" s="33"/>
      <c r="BA502" s="8"/>
      <c r="BB502" s="8"/>
      <c r="BC502" s="5"/>
      <c r="BD502" s="33"/>
      <c r="BE502" s="8"/>
      <c r="BF502" s="8"/>
      <c r="BG502" s="33"/>
      <c r="BH502" s="8"/>
      <c r="BI502" s="178">
        <f t="shared" si="75"/>
        <v>0</v>
      </c>
      <c r="BJ502" s="204"/>
      <c r="BK502" s="204"/>
      <c r="BL502" s="179">
        <f t="shared" si="72"/>
        <v>0</v>
      </c>
      <c r="BM502" s="3"/>
      <c r="BN502" s="3"/>
      <c r="BO502" s="3"/>
      <c r="BP502" s="3"/>
      <c r="BQ502" s="3"/>
      <c r="BR502" s="3"/>
      <c r="BS502" s="3"/>
      <c r="BT502" s="3"/>
      <c r="BU502" s="205"/>
      <c r="BV502" s="205"/>
      <c r="BW502" s="18"/>
      <c r="BX502" s="18"/>
      <c r="BY502" s="3"/>
      <c r="BZ502" s="185"/>
      <c r="CA502" s="185"/>
      <c r="CB502" s="185"/>
      <c r="CC502" s="185"/>
      <c r="CD502" s="185"/>
      <c r="CE502" s="185"/>
    </row>
    <row r="503" spans="1:83" x14ac:dyDescent="0.25">
      <c r="A503" s="194">
        <v>97</v>
      </c>
      <c r="B503" s="260" t="s">
        <v>1091</v>
      </c>
      <c r="C503" s="260" t="s">
        <v>654</v>
      </c>
      <c r="D503" s="260" t="s">
        <v>898</v>
      </c>
      <c r="E503" s="260" t="s">
        <v>602</v>
      </c>
      <c r="F503" s="260" t="s">
        <v>1117</v>
      </c>
      <c r="G503" s="260"/>
      <c r="H503" s="260"/>
      <c r="I503" s="260"/>
      <c r="J503" s="260"/>
      <c r="K503" s="260"/>
      <c r="L503" s="260"/>
      <c r="M503" s="260"/>
      <c r="N503" s="260"/>
      <c r="O503" s="260"/>
      <c r="P503" s="260"/>
      <c r="Q503" s="260"/>
      <c r="R503" s="260"/>
      <c r="S503" s="260"/>
      <c r="T503" s="260"/>
      <c r="U503" s="260"/>
      <c r="V503" s="260"/>
      <c r="W503" s="260"/>
      <c r="X503" s="264"/>
      <c r="Y503" s="260" t="s">
        <v>1123</v>
      </c>
      <c r="Z503" s="260" t="s">
        <v>1124</v>
      </c>
      <c r="AA503" s="260" t="s">
        <v>1125</v>
      </c>
      <c r="AB503" s="263">
        <v>45097</v>
      </c>
      <c r="AC503" s="260" t="s">
        <v>1106</v>
      </c>
      <c r="AD503" s="263">
        <v>45097</v>
      </c>
      <c r="AE503" s="263">
        <v>45193</v>
      </c>
      <c r="AF503" s="260">
        <v>1500</v>
      </c>
      <c r="AG503" s="260" t="s">
        <v>611</v>
      </c>
      <c r="AH503" s="260"/>
      <c r="AI503" s="264"/>
      <c r="AJ503" s="264"/>
      <c r="AK503" s="264">
        <v>2867144.84</v>
      </c>
      <c r="AL503" s="33"/>
      <c r="AM503" s="33"/>
      <c r="AN503" s="5"/>
      <c r="AO503" s="33"/>
      <c r="AP503" s="33"/>
      <c r="AQ503" s="5"/>
      <c r="AR503" s="5"/>
      <c r="AS503" s="33"/>
      <c r="AT503" s="33"/>
      <c r="AU503" s="29"/>
      <c r="AV503" s="33"/>
      <c r="AW503" s="8"/>
      <c r="AX503" s="8"/>
      <c r="AY503" s="33"/>
      <c r="AZ503" s="33"/>
      <c r="BA503" s="8"/>
      <c r="BB503" s="8"/>
      <c r="BC503" s="5"/>
      <c r="BD503" s="33"/>
      <c r="BE503" s="8"/>
      <c r="BF503" s="8"/>
      <c r="BG503" s="33"/>
      <c r="BH503" s="8"/>
      <c r="BI503" s="178">
        <v>0</v>
      </c>
      <c r="BJ503" s="204">
        <v>2866914.7</v>
      </c>
      <c r="BK503" s="204"/>
      <c r="BL503" s="179">
        <f t="shared" si="72"/>
        <v>2866914.7</v>
      </c>
      <c r="BM503" s="3"/>
      <c r="BN503" s="3"/>
      <c r="BO503" s="18"/>
      <c r="BP503" s="18"/>
      <c r="BQ503" s="3"/>
      <c r="BR503" s="3"/>
      <c r="BS503" s="5">
        <v>45097</v>
      </c>
      <c r="BT503" s="3"/>
      <c r="BU503" s="205"/>
      <c r="BV503" s="205"/>
      <c r="BW503" s="18"/>
      <c r="BX503" s="18"/>
      <c r="BY503" s="3"/>
      <c r="BZ503" s="185"/>
      <c r="CA503" s="185"/>
      <c r="CB503" s="185"/>
      <c r="CC503" s="185"/>
      <c r="CD503" s="185"/>
      <c r="CE503" s="185"/>
    </row>
    <row r="504" spans="1:83" ht="25.5" x14ac:dyDescent="0.25">
      <c r="A504" s="194"/>
      <c r="B504" s="260"/>
      <c r="C504" s="260"/>
      <c r="D504" s="260"/>
      <c r="E504" s="260"/>
      <c r="F504" s="260"/>
      <c r="G504" s="260"/>
      <c r="H504" s="260"/>
      <c r="I504" s="260"/>
      <c r="J504" s="260"/>
      <c r="K504" s="260"/>
      <c r="L504" s="260"/>
      <c r="M504" s="260"/>
      <c r="N504" s="260"/>
      <c r="O504" s="260"/>
      <c r="P504" s="260"/>
      <c r="Q504" s="260"/>
      <c r="R504" s="260"/>
      <c r="S504" s="260"/>
      <c r="T504" s="260"/>
      <c r="U504" s="260"/>
      <c r="V504" s="260"/>
      <c r="W504" s="260"/>
      <c r="X504" s="264"/>
      <c r="Y504" s="260"/>
      <c r="Z504" s="260"/>
      <c r="AA504" s="260"/>
      <c r="AB504" s="263"/>
      <c r="AC504" s="260"/>
      <c r="AD504" s="263"/>
      <c r="AE504" s="263"/>
      <c r="AF504" s="260"/>
      <c r="AG504" s="260"/>
      <c r="AH504" s="260"/>
      <c r="AI504" s="264"/>
      <c r="AJ504" s="264"/>
      <c r="AK504" s="264"/>
      <c r="AL504" s="33" t="s">
        <v>247</v>
      </c>
      <c r="AM504" s="33" t="s">
        <v>1134</v>
      </c>
      <c r="AN504" s="5">
        <v>45190</v>
      </c>
      <c r="AO504" s="33">
        <v>13624</v>
      </c>
      <c r="AP504" s="33" t="s">
        <v>212</v>
      </c>
      <c r="AQ504" s="1">
        <v>45195</v>
      </c>
      <c r="AR504" s="5">
        <v>45253</v>
      </c>
      <c r="AS504" s="33"/>
      <c r="AT504" s="33"/>
      <c r="AU504" s="29"/>
      <c r="AV504" s="33"/>
      <c r="AW504" s="8"/>
      <c r="AX504" s="8"/>
      <c r="AY504" s="33"/>
      <c r="AZ504" s="33"/>
      <c r="BA504" s="8"/>
      <c r="BB504" s="8"/>
      <c r="BC504" s="5"/>
      <c r="BD504" s="33"/>
      <c r="BE504" s="8"/>
      <c r="BF504" s="8"/>
      <c r="BG504" s="33"/>
      <c r="BH504" s="8"/>
      <c r="BI504" s="178">
        <f t="shared" si="75"/>
        <v>0</v>
      </c>
      <c r="BJ504" s="204"/>
      <c r="BK504" s="204"/>
      <c r="BL504" s="179">
        <f t="shared" si="72"/>
        <v>0</v>
      </c>
      <c r="BM504" s="3"/>
      <c r="BN504" s="3"/>
      <c r="BO504" s="18" t="s">
        <v>1114</v>
      </c>
      <c r="BP504" s="18">
        <v>45253</v>
      </c>
      <c r="BQ504" s="3"/>
      <c r="BR504" s="3"/>
      <c r="BS504" s="5"/>
      <c r="BT504" s="3"/>
      <c r="BU504" s="205"/>
      <c r="BV504" s="205"/>
      <c r="BW504" s="18"/>
      <c r="BX504" s="18"/>
      <c r="BY504" s="3"/>
      <c r="BZ504" s="185"/>
      <c r="CA504" s="185"/>
      <c r="CB504" s="185"/>
      <c r="CC504" s="185"/>
      <c r="CD504" s="185"/>
      <c r="CE504" s="185"/>
    </row>
    <row r="505" spans="1:83" x14ac:dyDescent="0.25">
      <c r="A505" s="194">
        <v>98</v>
      </c>
      <c r="B505" s="260" t="s">
        <v>1091</v>
      </c>
      <c r="C505" s="260" t="s">
        <v>654</v>
      </c>
      <c r="D505" s="260" t="s">
        <v>898</v>
      </c>
      <c r="E505" s="260" t="s">
        <v>204</v>
      </c>
      <c r="F505" s="260" t="s">
        <v>1118</v>
      </c>
      <c r="G505" s="260"/>
      <c r="H505" s="260"/>
      <c r="I505" s="260"/>
      <c r="J505" s="260"/>
      <c r="K505" s="260"/>
      <c r="L505" s="260"/>
      <c r="M505" s="260"/>
      <c r="N505" s="260"/>
      <c r="O505" s="260"/>
      <c r="P505" s="260"/>
      <c r="Q505" s="260"/>
      <c r="R505" s="260"/>
      <c r="S505" s="260"/>
      <c r="T505" s="260"/>
      <c r="U505" s="260"/>
      <c r="V505" s="260"/>
      <c r="W505" s="260"/>
      <c r="X505" s="264"/>
      <c r="Y505" s="260" t="s">
        <v>1126</v>
      </c>
      <c r="Z505" s="260" t="s">
        <v>1127</v>
      </c>
      <c r="AA505" s="260" t="s">
        <v>1128</v>
      </c>
      <c r="AB505" s="263">
        <v>45097</v>
      </c>
      <c r="AC505" s="260" t="s">
        <v>1106</v>
      </c>
      <c r="AD505" s="263">
        <v>45097</v>
      </c>
      <c r="AE505" s="263">
        <v>45193</v>
      </c>
      <c r="AF505" s="260">
        <v>1500</v>
      </c>
      <c r="AG505" s="260" t="s">
        <v>611</v>
      </c>
      <c r="AH505" s="260"/>
      <c r="AI505" s="264"/>
      <c r="AJ505" s="264"/>
      <c r="AK505" s="264">
        <v>2983102.58</v>
      </c>
      <c r="AL505" s="33"/>
      <c r="AM505" s="33"/>
      <c r="AN505" s="5"/>
      <c r="AO505" s="33"/>
      <c r="AP505" s="33"/>
      <c r="AQ505" s="1"/>
      <c r="AR505" s="5"/>
      <c r="AS505" s="33"/>
      <c r="AT505" s="33"/>
      <c r="AU505" s="29"/>
      <c r="AV505" s="33"/>
      <c r="AW505" s="8"/>
      <c r="AX505" s="8"/>
      <c r="AY505" s="33"/>
      <c r="AZ505" s="33"/>
      <c r="BA505" s="8"/>
      <c r="BB505" s="8"/>
      <c r="BC505" s="5"/>
      <c r="BD505" s="33"/>
      <c r="BE505" s="8"/>
      <c r="BF505" s="8"/>
      <c r="BG505" s="33"/>
      <c r="BH505" s="8"/>
      <c r="BI505" s="178">
        <v>0</v>
      </c>
      <c r="BJ505" s="204">
        <v>2981530.22</v>
      </c>
      <c r="BK505" s="204"/>
      <c r="BL505" s="179">
        <f t="shared" si="72"/>
        <v>2981530.22</v>
      </c>
      <c r="BM505" s="3"/>
      <c r="BN505" s="3"/>
      <c r="BO505" s="18"/>
      <c r="BP505" s="18"/>
      <c r="BQ505" s="3"/>
      <c r="BR505" s="3"/>
      <c r="BS505" s="5"/>
      <c r="BT505" s="3"/>
      <c r="BU505" s="205"/>
      <c r="BV505" s="205"/>
      <c r="BW505" s="18"/>
      <c r="BX505" s="18"/>
      <c r="BY505" s="3"/>
      <c r="BZ505" s="185"/>
      <c r="CA505" s="185"/>
      <c r="CB505" s="185"/>
      <c r="CC505" s="185"/>
      <c r="CD505" s="185"/>
      <c r="CE505" s="185"/>
    </row>
    <row r="506" spans="1:83" ht="25.5" x14ac:dyDescent="0.25">
      <c r="A506" s="194"/>
      <c r="B506" s="260"/>
      <c r="C506" s="260"/>
      <c r="D506" s="260"/>
      <c r="E506" s="260"/>
      <c r="F506" s="260"/>
      <c r="G506" s="260"/>
      <c r="H506" s="260"/>
      <c r="I506" s="260"/>
      <c r="J506" s="260"/>
      <c r="K506" s="260"/>
      <c r="L506" s="260"/>
      <c r="M506" s="260"/>
      <c r="N506" s="260"/>
      <c r="O506" s="260"/>
      <c r="P506" s="260"/>
      <c r="Q506" s="260"/>
      <c r="R506" s="260"/>
      <c r="S506" s="260"/>
      <c r="T506" s="260"/>
      <c r="U506" s="260"/>
      <c r="V506" s="260"/>
      <c r="W506" s="260"/>
      <c r="X506" s="264"/>
      <c r="Y506" s="260"/>
      <c r="Z506" s="260"/>
      <c r="AA506" s="260"/>
      <c r="AB506" s="263"/>
      <c r="AC506" s="260"/>
      <c r="AD506" s="263"/>
      <c r="AE506" s="263"/>
      <c r="AF506" s="260"/>
      <c r="AG506" s="260"/>
      <c r="AH506" s="260"/>
      <c r="AI506" s="264"/>
      <c r="AJ506" s="264"/>
      <c r="AK506" s="264"/>
      <c r="AL506" s="33" t="s">
        <v>247</v>
      </c>
      <c r="AM506" s="33" t="s">
        <v>1135</v>
      </c>
      <c r="AN506" s="5">
        <v>45190</v>
      </c>
      <c r="AO506" s="33">
        <v>13624</v>
      </c>
      <c r="AP506" s="33" t="s">
        <v>212</v>
      </c>
      <c r="AQ506" s="1">
        <v>45194</v>
      </c>
      <c r="AR506" s="5">
        <v>45253</v>
      </c>
      <c r="AS506" s="33"/>
      <c r="AT506" s="33"/>
      <c r="AU506" s="29"/>
      <c r="AV506" s="33"/>
      <c r="AW506" s="8"/>
      <c r="AX506" s="8"/>
      <c r="AY506" s="33"/>
      <c r="AZ506" s="33"/>
      <c r="BA506" s="8"/>
      <c r="BB506" s="8"/>
      <c r="BC506" s="5"/>
      <c r="BD506" s="33"/>
      <c r="BE506" s="8"/>
      <c r="BF506" s="8"/>
      <c r="BG506" s="33"/>
      <c r="BH506" s="8"/>
      <c r="BI506" s="178">
        <f t="shared" si="75"/>
        <v>0</v>
      </c>
      <c r="BJ506" s="204"/>
      <c r="BK506" s="204"/>
      <c r="BL506" s="179">
        <f t="shared" si="72"/>
        <v>0</v>
      </c>
      <c r="BM506" s="3"/>
      <c r="BN506" s="3"/>
      <c r="BO506" s="18" t="s">
        <v>1114</v>
      </c>
      <c r="BP506" s="18">
        <v>45253</v>
      </c>
      <c r="BQ506" s="3"/>
      <c r="BR506" s="3"/>
      <c r="BS506" s="5"/>
      <c r="BT506" s="3"/>
      <c r="BU506" s="205"/>
      <c r="BV506" s="205"/>
      <c r="BW506" s="18"/>
      <c r="BX506" s="18"/>
      <c r="BY506" s="3"/>
      <c r="BZ506" s="185"/>
      <c r="CA506" s="185"/>
      <c r="CB506" s="185"/>
      <c r="CC506" s="185"/>
      <c r="CD506" s="185"/>
      <c r="CE506" s="185"/>
    </row>
    <row r="507" spans="1:83" x14ac:dyDescent="0.25">
      <c r="A507" s="260">
        <v>99</v>
      </c>
      <c r="B507" s="260" t="s">
        <v>1091</v>
      </c>
      <c r="C507" s="260" t="s">
        <v>654</v>
      </c>
      <c r="D507" s="260" t="s">
        <v>898</v>
      </c>
      <c r="E507" s="260" t="s">
        <v>204</v>
      </c>
      <c r="F507" s="260" t="s">
        <v>1119</v>
      </c>
      <c r="G507" s="260"/>
      <c r="H507" s="260"/>
      <c r="I507" s="260"/>
      <c r="J507" s="260"/>
      <c r="K507" s="260"/>
      <c r="L507" s="260"/>
      <c r="M507" s="260"/>
      <c r="N507" s="260"/>
      <c r="O507" s="260"/>
      <c r="P507" s="260"/>
      <c r="Q507" s="260"/>
      <c r="R507" s="260"/>
      <c r="S507" s="260"/>
      <c r="T507" s="260"/>
      <c r="U507" s="260"/>
      <c r="V507" s="260"/>
      <c r="W507" s="260"/>
      <c r="X507" s="264"/>
      <c r="Y507" s="260" t="s">
        <v>1129</v>
      </c>
      <c r="Z507" s="260" t="s">
        <v>467</v>
      </c>
      <c r="AA507" s="260" t="s">
        <v>881</v>
      </c>
      <c r="AB507" s="263">
        <v>45097</v>
      </c>
      <c r="AC507" s="260" t="s">
        <v>1106</v>
      </c>
      <c r="AD507" s="263">
        <v>45097</v>
      </c>
      <c r="AE507" s="263">
        <v>45193</v>
      </c>
      <c r="AF507" s="260">
        <v>1500</v>
      </c>
      <c r="AG507" s="260" t="s">
        <v>611</v>
      </c>
      <c r="AH507" s="260"/>
      <c r="AI507" s="264"/>
      <c r="AJ507" s="264"/>
      <c r="AK507" s="264">
        <v>2973364.45</v>
      </c>
      <c r="AL507" s="33"/>
      <c r="AM507" s="33"/>
      <c r="AN507" s="5"/>
      <c r="AO507" s="33"/>
      <c r="AP507" s="33"/>
      <c r="AQ507" s="1"/>
      <c r="AR507" s="5"/>
      <c r="AS507" s="33"/>
      <c r="AT507" s="33"/>
      <c r="AU507" s="29"/>
      <c r="AV507" s="33"/>
      <c r="AW507" s="8"/>
      <c r="AX507" s="8"/>
      <c r="AY507" s="33"/>
      <c r="AZ507" s="33"/>
      <c r="BA507" s="8"/>
      <c r="BB507" s="8"/>
      <c r="BC507" s="5"/>
      <c r="BD507" s="33"/>
      <c r="BE507" s="8"/>
      <c r="BF507" s="8"/>
      <c r="BG507" s="33"/>
      <c r="BH507" s="8"/>
      <c r="BI507" s="178">
        <v>0</v>
      </c>
      <c r="BJ507" s="204">
        <v>2954160.65</v>
      </c>
      <c r="BK507" s="204"/>
      <c r="BL507" s="179">
        <f t="shared" si="72"/>
        <v>2954160.65</v>
      </c>
      <c r="BM507" s="3"/>
      <c r="BN507" s="3"/>
      <c r="BO507" s="18"/>
      <c r="BP507" s="18"/>
      <c r="BQ507" s="3"/>
      <c r="BR507" s="3"/>
      <c r="BS507" s="5"/>
      <c r="BT507" s="3"/>
      <c r="BU507" s="205"/>
      <c r="BV507" s="205"/>
      <c r="BW507" s="18"/>
      <c r="BX507" s="18"/>
      <c r="BY507" s="3"/>
      <c r="BZ507" s="185"/>
      <c r="CA507" s="185"/>
      <c r="CB507" s="185"/>
      <c r="CC507" s="185"/>
      <c r="CD507" s="185"/>
      <c r="CE507" s="185"/>
    </row>
    <row r="508" spans="1:83" ht="25.5" x14ac:dyDescent="0.25">
      <c r="A508" s="260"/>
      <c r="B508" s="260"/>
      <c r="C508" s="260"/>
      <c r="D508" s="260"/>
      <c r="E508" s="260"/>
      <c r="F508" s="260"/>
      <c r="G508" s="260"/>
      <c r="H508" s="260"/>
      <c r="I508" s="260"/>
      <c r="J508" s="260"/>
      <c r="K508" s="260"/>
      <c r="L508" s="260"/>
      <c r="M508" s="260"/>
      <c r="N508" s="260"/>
      <c r="O508" s="260"/>
      <c r="P508" s="260"/>
      <c r="Q508" s="260"/>
      <c r="R508" s="260"/>
      <c r="S508" s="260"/>
      <c r="T508" s="260"/>
      <c r="U508" s="260"/>
      <c r="V508" s="260"/>
      <c r="W508" s="260"/>
      <c r="X508" s="264"/>
      <c r="Y508" s="260"/>
      <c r="Z508" s="260"/>
      <c r="AA508" s="260"/>
      <c r="AB508" s="263"/>
      <c r="AC508" s="260"/>
      <c r="AD508" s="263"/>
      <c r="AE508" s="263"/>
      <c r="AF508" s="260"/>
      <c r="AG508" s="260"/>
      <c r="AH508" s="260"/>
      <c r="AI508" s="264"/>
      <c r="AJ508" s="264"/>
      <c r="AK508" s="264"/>
      <c r="AL508" s="33" t="s">
        <v>247</v>
      </c>
      <c r="AM508" s="33" t="s">
        <v>1136</v>
      </c>
      <c r="AN508" s="5">
        <v>45190</v>
      </c>
      <c r="AO508" s="33">
        <v>13624</v>
      </c>
      <c r="AP508" s="33" t="s">
        <v>212</v>
      </c>
      <c r="AQ508" s="1">
        <v>45194</v>
      </c>
      <c r="AR508" s="5">
        <v>45253</v>
      </c>
      <c r="AS508" s="33"/>
      <c r="AT508" s="33"/>
      <c r="AU508" s="29"/>
      <c r="AV508" s="33"/>
      <c r="AW508" s="8"/>
      <c r="AX508" s="8"/>
      <c r="AY508" s="33"/>
      <c r="AZ508" s="33"/>
      <c r="BA508" s="8"/>
      <c r="BB508" s="8"/>
      <c r="BC508" s="5"/>
      <c r="BD508" s="33"/>
      <c r="BE508" s="8"/>
      <c r="BF508" s="8"/>
      <c r="BG508" s="33"/>
      <c r="BH508" s="8"/>
      <c r="BI508" s="178">
        <f t="shared" si="75"/>
        <v>0</v>
      </c>
      <c r="BJ508" s="204"/>
      <c r="BK508" s="204"/>
      <c r="BL508" s="179">
        <f t="shared" si="72"/>
        <v>0</v>
      </c>
      <c r="BM508" s="3"/>
      <c r="BN508" s="3"/>
      <c r="BO508" s="18" t="s">
        <v>1114</v>
      </c>
      <c r="BP508" s="18">
        <v>45253</v>
      </c>
      <c r="BQ508" s="3"/>
      <c r="BR508" s="3"/>
      <c r="BS508" s="5"/>
      <c r="BT508" s="3"/>
      <c r="BU508" s="205"/>
      <c r="BV508" s="205"/>
      <c r="BW508" s="18"/>
      <c r="BX508" s="18"/>
      <c r="BY508" s="3"/>
      <c r="BZ508" s="185"/>
      <c r="CA508" s="185"/>
      <c r="CB508" s="185"/>
      <c r="CC508" s="185"/>
      <c r="CD508" s="185"/>
      <c r="CE508" s="185"/>
    </row>
    <row r="509" spans="1:83" x14ac:dyDescent="0.25">
      <c r="A509" s="260">
        <v>100</v>
      </c>
      <c r="B509" s="260" t="s">
        <v>1091</v>
      </c>
      <c r="C509" s="260" t="s">
        <v>654</v>
      </c>
      <c r="D509" s="260" t="s">
        <v>898</v>
      </c>
      <c r="E509" s="260" t="s">
        <v>204</v>
      </c>
      <c r="F509" s="260" t="s">
        <v>1120</v>
      </c>
      <c r="G509" s="260"/>
      <c r="H509" s="260"/>
      <c r="I509" s="260"/>
      <c r="J509" s="260"/>
      <c r="K509" s="260"/>
      <c r="L509" s="260"/>
      <c r="M509" s="260"/>
      <c r="N509" s="260"/>
      <c r="O509" s="260"/>
      <c r="P509" s="260"/>
      <c r="Q509" s="260"/>
      <c r="R509" s="260"/>
      <c r="S509" s="260"/>
      <c r="T509" s="260"/>
      <c r="U509" s="260"/>
      <c r="V509" s="260"/>
      <c r="W509" s="260"/>
      <c r="X509" s="264"/>
      <c r="Y509" s="260" t="s">
        <v>1130</v>
      </c>
      <c r="Z509" s="260" t="s">
        <v>1131</v>
      </c>
      <c r="AA509" s="260" t="s">
        <v>1132</v>
      </c>
      <c r="AB509" s="263">
        <v>45097</v>
      </c>
      <c r="AC509" s="260" t="s">
        <v>1106</v>
      </c>
      <c r="AD509" s="263">
        <v>45097</v>
      </c>
      <c r="AE509" s="263">
        <v>45193</v>
      </c>
      <c r="AF509" s="260">
        <v>1500</v>
      </c>
      <c r="AG509" s="260" t="s">
        <v>611</v>
      </c>
      <c r="AH509" s="260"/>
      <c r="AI509" s="264"/>
      <c r="AJ509" s="264"/>
      <c r="AK509" s="264">
        <v>2944464.77</v>
      </c>
      <c r="AL509" s="33"/>
      <c r="AM509" s="33"/>
      <c r="AN509" s="5"/>
      <c r="AO509" s="33"/>
      <c r="AP509" s="33"/>
      <c r="AQ509" s="1"/>
      <c r="AR509" s="5"/>
      <c r="AS509" s="33"/>
      <c r="AT509" s="33"/>
      <c r="AU509" s="29"/>
      <c r="AV509" s="33"/>
      <c r="AW509" s="8"/>
      <c r="AX509" s="8"/>
      <c r="AY509" s="33"/>
      <c r="AZ509" s="33"/>
      <c r="BA509" s="8"/>
      <c r="BB509" s="8"/>
      <c r="BC509" s="5"/>
      <c r="BD509" s="33"/>
      <c r="BE509" s="8"/>
      <c r="BF509" s="8"/>
      <c r="BG509" s="33"/>
      <c r="BH509" s="8"/>
      <c r="BI509" s="178">
        <v>0</v>
      </c>
      <c r="BJ509" s="204">
        <v>2899852.56</v>
      </c>
      <c r="BK509" s="204"/>
      <c r="BL509" s="179">
        <f t="shared" si="72"/>
        <v>2899852.56</v>
      </c>
      <c r="BM509" s="3"/>
      <c r="BN509" s="3"/>
      <c r="BO509" s="18"/>
      <c r="BP509" s="18"/>
      <c r="BQ509" s="3"/>
      <c r="BR509" s="3"/>
      <c r="BS509" s="5">
        <v>45141</v>
      </c>
      <c r="BT509" s="3"/>
      <c r="BU509" s="205"/>
      <c r="BV509" s="205"/>
      <c r="BW509" s="18"/>
      <c r="BX509" s="18"/>
      <c r="BY509" s="3"/>
      <c r="BZ509" s="185"/>
      <c r="CA509" s="185"/>
      <c r="CB509" s="185"/>
      <c r="CC509" s="185"/>
      <c r="CD509" s="185"/>
      <c r="CE509" s="185"/>
    </row>
    <row r="510" spans="1:83" ht="25.5" x14ac:dyDescent="0.25">
      <c r="A510" s="260"/>
      <c r="B510" s="260"/>
      <c r="C510" s="260"/>
      <c r="D510" s="260"/>
      <c r="E510" s="260"/>
      <c r="F510" s="260"/>
      <c r="G510" s="260"/>
      <c r="H510" s="260"/>
      <c r="I510" s="260"/>
      <c r="J510" s="260"/>
      <c r="K510" s="260"/>
      <c r="L510" s="260"/>
      <c r="M510" s="260"/>
      <c r="N510" s="260"/>
      <c r="O510" s="260"/>
      <c r="P510" s="260"/>
      <c r="Q510" s="260"/>
      <c r="R510" s="260"/>
      <c r="S510" s="260"/>
      <c r="T510" s="260"/>
      <c r="U510" s="260"/>
      <c r="V510" s="260"/>
      <c r="W510" s="260"/>
      <c r="X510" s="264"/>
      <c r="Y510" s="260"/>
      <c r="Z510" s="260"/>
      <c r="AA510" s="260"/>
      <c r="AB510" s="263"/>
      <c r="AC510" s="260"/>
      <c r="AD510" s="263"/>
      <c r="AE510" s="263"/>
      <c r="AF510" s="260"/>
      <c r="AG510" s="260"/>
      <c r="AH510" s="260"/>
      <c r="AI510" s="264"/>
      <c r="AJ510" s="264"/>
      <c r="AK510" s="264"/>
      <c r="AL510" s="33" t="s">
        <v>247</v>
      </c>
      <c r="AM510" s="33" t="s">
        <v>1137</v>
      </c>
      <c r="AN510" s="5">
        <v>45190</v>
      </c>
      <c r="AO510" s="33">
        <v>13624</v>
      </c>
      <c r="AP510" s="33" t="s">
        <v>212</v>
      </c>
      <c r="AQ510" s="1">
        <v>45194</v>
      </c>
      <c r="AR510" s="5">
        <v>45253</v>
      </c>
      <c r="AS510" s="33"/>
      <c r="AT510" s="33"/>
      <c r="AU510" s="29"/>
      <c r="AV510" s="33"/>
      <c r="AW510" s="8"/>
      <c r="AX510" s="8"/>
      <c r="AY510" s="33"/>
      <c r="AZ510" s="33"/>
      <c r="BA510" s="8"/>
      <c r="BB510" s="8"/>
      <c r="BC510" s="5"/>
      <c r="BD510" s="33"/>
      <c r="BE510" s="8"/>
      <c r="BF510" s="8"/>
      <c r="BG510" s="33"/>
      <c r="BH510" s="8"/>
      <c r="BI510" s="178">
        <f t="shared" si="75"/>
        <v>0</v>
      </c>
      <c r="BJ510" s="204"/>
      <c r="BK510" s="204"/>
      <c r="BL510" s="179">
        <f t="shared" si="72"/>
        <v>0</v>
      </c>
      <c r="BM510" s="3"/>
      <c r="BN510" s="3"/>
      <c r="BO510" s="18" t="s">
        <v>1114</v>
      </c>
      <c r="BP510" s="18">
        <v>45253</v>
      </c>
      <c r="BQ510" s="3"/>
      <c r="BR510" s="3"/>
      <c r="BS510" s="3"/>
      <c r="BT510" s="3"/>
      <c r="BU510" s="205"/>
      <c r="BV510" s="205"/>
      <c r="BW510" s="18"/>
      <c r="BX510" s="18"/>
      <c r="BY510" s="3"/>
      <c r="BZ510" s="185"/>
      <c r="CA510" s="185"/>
      <c r="CB510" s="185"/>
      <c r="CC510" s="185"/>
      <c r="CD510" s="185"/>
      <c r="CE510" s="185"/>
    </row>
    <row r="511" spans="1:83" x14ac:dyDescent="0.25">
      <c r="A511" s="260">
        <v>101</v>
      </c>
      <c r="B511" s="260" t="s">
        <v>1121</v>
      </c>
      <c r="C511" s="260" t="s">
        <v>632</v>
      </c>
      <c r="D511" s="260" t="s">
        <v>898</v>
      </c>
      <c r="E511" s="260" t="s">
        <v>204</v>
      </c>
      <c r="F511" s="260" t="s">
        <v>1122</v>
      </c>
      <c r="G511" s="260"/>
      <c r="H511" s="260"/>
      <c r="I511" s="260"/>
      <c r="J511" s="260"/>
      <c r="K511" s="260"/>
      <c r="L511" s="260"/>
      <c r="M511" s="260" t="s">
        <v>990</v>
      </c>
      <c r="N511" s="260" t="s">
        <v>1034</v>
      </c>
      <c r="O511" s="260">
        <v>13586</v>
      </c>
      <c r="P511" s="260">
        <v>13586</v>
      </c>
      <c r="Q511" s="260"/>
      <c r="R511" s="260"/>
      <c r="S511" s="260"/>
      <c r="T511" s="260"/>
      <c r="U511" s="260"/>
      <c r="V511" s="260"/>
      <c r="W511" s="260"/>
      <c r="X511" s="264"/>
      <c r="Y511" s="260" t="s">
        <v>1133</v>
      </c>
      <c r="Z511" s="260" t="s">
        <v>902</v>
      </c>
      <c r="AA511" s="260" t="s">
        <v>903</v>
      </c>
      <c r="AB511" s="263">
        <v>45141</v>
      </c>
      <c r="AC511" s="260"/>
      <c r="AD511" s="263">
        <v>45141</v>
      </c>
      <c r="AE511" s="263">
        <v>45193</v>
      </c>
      <c r="AF511" s="260">
        <v>1500</v>
      </c>
      <c r="AG511" s="260" t="s">
        <v>611</v>
      </c>
      <c r="AH511" s="260"/>
      <c r="AI511" s="264"/>
      <c r="AJ511" s="264"/>
      <c r="AK511" s="264">
        <v>2787260.2</v>
      </c>
      <c r="AL511" s="33"/>
      <c r="AM511" s="33"/>
      <c r="AN511" s="5"/>
      <c r="AO511" s="33"/>
      <c r="AP511" s="33"/>
      <c r="AQ511" s="1"/>
      <c r="AR511" s="5"/>
      <c r="AS511" s="33"/>
      <c r="AT511" s="33"/>
      <c r="AU511" s="29"/>
      <c r="AV511" s="33"/>
      <c r="AW511" s="8"/>
      <c r="AX511" s="8"/>
      <c r="AY511" s="33"/>
      <c r="AZ511" s="33"/>
      <c r="BA511" s="8"/>
      <c r="BB511" s="8"/>
      <c r="BC511" s="5"/>
      <c r="BD511" s="33"/>
      <c r="BE511" s="8"/>
      <c r="BF511" s="8"/>
      <c r="BG511" s="33"/>
      <c r="BH511" s="8"/>
      <c r="BI511" s="178">
        <v>0</v>
      </c>
      <c r="BJ511" s="204">
        <v>2621081.0299999998</v>
      </c>
      <c r="BK511" s="204"/>
      <c r="BL511" s="179">
        <f t="shared" si="72"/>
        <v>2621081.0299999998</v>
      </c>
      <c r="BM511" s="3"/>
      <c r="BN511" s="3"/>
      <c r="BO511" s="18"/>
      <c r="BP511" s="18"/>
      <c r="BQ511" s="3"/>
      <c r="BR511" s="3"/>
      <c r="BS511" s="3"/>
      <c r="BT511" s="3"/>
      <c r="BU511" s="205"/>
      <c r="BV511" s="205"/>
      <c r="BW511" s="18"/>
      <c r="BX511" s="18"/>
      <c r="BY511" s="3"/>
      <c r="BZ511" s="185"/>
      <c r="CA511" s="185"/>
      <c r="CB511" s="185"/>
      <c r="CC511" s="185"/>
      <c r="CD511" s="185"/>
      <c r="CE511" s="185"/>
    </row>
    <row r="512" spans="1:83" ht="25.5" x14ac:dyDescent="0.25">
      <c r="A512" s="260"/>
      <c r="B512" s="260"/>
      <c r="C512" s="260"/>
      <c r="D512" s="260"/>
      <c r="E512" s="260"/>
      <c r="F512" s="260"/>
      <c r="G512" s="260"/>
      <c r="H512" s="260"/>
      <c r="I512" s="260"/>
      <c r="J512" s="260"/>
      <c r="K512" s="260"/>
      <c r="L512" s="260"/>
      <c r="M512" s="260"/>
      <c r="N512" s="260"/>
      <c r="O512" s="260"/>
      <c r="P512" s="260"/>
      <c r="Q512" s="260"/>
      <c r="R512" s="260"/>
      <c r="S512" s="260"/>
      <c r="T512" s="260"/>
      <c r="U512" s="260"/>
      <c r="V512" s="260"/>
      <c r="W512" s="260"/>
      <c r="X512" s="264"/>
      <c r="Y512" s="260"/>
      <c r="Z512" s="260"/>
      <c r="AA512" s="260"/>
      <c r="AB512" s="263"/>
      <c r="AC512" s="260"/>
      <c r="AD512" s="263"/>
      <c r="AE512" s="263"/>
      <c r="AF512" s="260"/>
      <c r="AG512" s="260"/>
      <c r="AH512" s="260"/>
      <c r="AI512" s="264"/>
      <c r="AJ512" s="264"/>
      <c r="AK512" s="264"/>
      <c r="AL512" s="33" t="s">
        <v>247</v>
      </c>
      <c r="AM512" s="33" t="s">
        <v>1138</v>
      </c>
      <c r="AN512" s="5">
        <v>45190</v>
      </c>
      <c r="AO512" s="33">
        <v>13624</v>
      </c>
      <c r="AP512" s="33" t="s">
        <v>212</v>
      </c>
      <c r="AQ512" s="1">
        <v>45194</v>
      </c>
      <c r="AR512" s="5">
        <v>45253</v>
      </c>
      <c r="AS512" s="33"/>
      <c r="AT512" s="33"/>
      <c r="AU512" s="29"/>
      <c r="AV512" s="33"/>
      <c r="AW512" s="8"/>
      <c r="AX512" s="8"/>
      <c r="AY512" s="33"/>
      <c r="AZ512" s="33"/>
      <c r="BA512" s="8"/>
      <c r="BB512" s="8"/>
      <c r="BC512" s="5"/>
      <c r="BD512" s="33"/>
      <c r="BE512" s="8"/>
      <c r="BF512" s="8"/>
      <c r="BG512" s="33"/>
      <c r="BH512" s="8"/>
      <c r="BI512" s="178">
        <f t="shared" si="75"/>
        <v>0</v>
      </c>
      <c r="BJ512" s="204"/>
      <c r="BK512" s="204"/>
      <c r="BL512" s="179">
        <f t="shared" si="72"/>
        <v>0</v>
      </c>
      <c r="BM512" s="3"/>
      <c r="BN512" s="3"/>
      <c r="BO512" s="18" t="s">
        <v>1114</v>
      </c>
      <c r="BP512" s="18">
        <v>45253</v>
      </c>
      <c r="BQ512" s="3"/>
      <c r="BR512" s="3"/>
      <c r="BS512" s="3"/>
      <c r="BT512" s="3"/>
      <c r="BU512" s="205"/>
      <c r="BV512" s="205"/>
      <c r="BW512" s="18"/>
      <c r="BX512" s="18"/>
      <c r="BY512" s="3"/>
      <c r="BZ512" s="185"/>
      <c r="CA512" s="185"/>
      <c r="CB512" s="185"/>
      <c r="CC512" s="185"/>
      <c r="CD512" s="185"/>
      <c r="CE512" s="185"/>
    </row>
    <row r="513" spans="1:139" ht="38.25" x14ac:dyDescent="0.25">
      <c r="A513" s="3"/>
      <c r="B513" s="33" t="s">
        <v>1139</v>
      </c>
      <c r="C513" s="33" t="s">
        <v>1140</v>
      </c>
      <c r="D513" s="4" t="s">
        <v>898</v>
      </c>
      <c r="E513" s="33" t="s">
        <v>602</v>
      </c>
      <c r="F513" s="33" t="s">
        <v>1141</v>
      </c>
      <c r="G513" s="33"/>
      <c r="H513" s="33"/>
      <c r="I513" s="33"/>
      <c r="J513" s="33"/>
      <c r="K513" s="33"/>
      <c r="L513" s="33"/>
      <c r="M513" s="33" t="s">
        <v>990</v>
      </c>
      <c r="N513" s="33" t="s">
        <v>1169</v>
      </c>
      <c r="O513" s="33" t="s">
        <v>1170</v>
      </c>
      <c r="P513" s="33" t="s">
        <v>1170</v>
      </c>
      <c r="Q513" s="33"/>
      <c r="R513" s="33"/>
      <c r="S513" s="33"/>
      <c r="T513" s="33"/>
      <c r="U513" s="33"/>
      <c r="V513" s="33"/>
      <c r="W513" s="33"/>
      <c r="X513" s="8"/>
      <c r="Y513" s="33" t="s">
        <v>1147</v>
      </c>
      <c r="Z513" s="33" t="s">
        <v>902</v>
      </c>
      <c r="AA513" s="33" t="s">
        <v>1148</v>
      </c>
      <c r="AB513" s="5">
        <v>45259</v>
      </c>
      <c r="AC513" s="33" t="s">
        <v>1166</v>
      </c>
      <c r="AD513" s="5">
        <v>45259</v>
      </c>
      <c r="AE513" s="5">
        <v>45625</v>
      </c>
      <c r="AF513" s="33">
        <v>1500</v>
      </c>
      <c r="AG513" s="33" t="s">
        <v>611</v>
      </c>
      <c r="AH513" s="33"/>
      <c r="AI513" s="8"/>
      <c r="AJ513" s="8"/>
      <c r="AK513" s="8">
        <v>80000000</v>
      </c>
      <c r="AL513" s="33"/>
      <c r="AM513" s="33"/>
      <c r="AN513" s="5"/>
      <c r="AO513" s="33"/>
      <c r="AP513" s="33"/>
      <c r="AQ513" s="5"/>
      <c r="AR513" s="5"/>
      <c r="AS513" s="33"/>
      <c r="AT513" s="33"/>
      <c r="AU513" s="29"/>
      <c r="AV513" s="33"/>
      <c r="AW513" s="8"/>
      <c r="AX513" s="8"/>
      <c r="AY513" s="33"/>
      <c r="AZ513" s="33"/>
      <c r="BA513" s="8"/>
      <c r="BB513" s="8"/>
      <c r="BC513" s="5"/>
      <c r="BD513" s="33"/>
      <c r="BE513" s="8"/>
      <c r="BF513" s="8"/>
      <c r="BG513" s="33"/>
      <c r="BH513" s="8"/>
      <c r="BI513" s="197">
        <f>AK513+AW513-AX513</f>
        <v>80000000</v>
      </c>
      <c r="BJ513" s="8">
        <v>6691943.2300000004</v>
      </c>
      <c r="BK513" s="8">
        <v>60288515.670000002</v>
      </c>
      <c r="BL513" s="179">
        <f t="shared" si="72"/>
        <v>66980458.900000006</v>
      </c>
      <c r="BM513" s="3"/>
      <c r="BN513" s="3"/>
      <c r="BO513" s="3"/>
      <c r="BP513" s="5">
        <v>45261</v>
      </c>
      <c r="BQ513" s="3"/>
      <c r="BR513" s="3"/>
      <c r="BS513" s="3"/>
      <c r="BT513" s="3"/>
      <c r="BU513" s="205"/>
      <c r="BV513" s="205"/>
      <c r="BW513" s="18"/>
      <c r="BX513" s="18"/>
      <c r="BY513" s="3"/>
      <c r="BZ513" s="185"/>
      <c r="CA513" s="185"/>
      <c r="CB513" s="185"/>
      <c r="CC513" s="185"/>
      <c r="CD513" s="185"/>
      <c r="CE513" s="185"/>
    </row>
    <row r="514" spans="1:139" ht="25.5" x14ac:dyDescent="0.25">
      <c r="A514" s="3"/>
      <c r="B514" s="33" t="s">
        <v>1142</v>
      </c>
      <c r="C514" s="33" t="s">
        <v>656</v>
      </c>
      <c r="D514" s="4" t="s">
        <v>898</v>
      </c>
      <c r="E514" s="33" t="s">
        <v>602</v>
      </c>
      <c r="F514" s="33" t="s">
        <v>1143</v>
      </c>
      <c r="G514" s="33"/>
      <c r="H514" s="33"/>
      <c r="I514" s="33"/>
      <c r="J514" s="33"/>
      <c r="K514" s="33"/>
      <c r="L514" s="33"/>
      <c r="M514" s="33" t="s">
        <v>990</v>
      </c>
      <c r="N514" s="33" t="s">
        <v>1171</v>
      </c>
      <c r="O514" s="33" t="s">
        <v>1170</v>
      </c>
      <c r="P514" s="33" t="s">
        <v>1170</v>
      </c>
      <c r="Q514" s="33"/>
      <c r="R514" s="33"/>
      <c r="S514" s="33"/>
      <c r="T514" s="33"/>
      <c r="U514" s="33"/>
      <c r="V514" s="33"/>
      <c r="W514" s="33"/>
      <c r="X514" s="8"/>
      <c r="Y514" s="33" t="s">
        <v>1149</v>
      </c>
      <c r="Z514" s="33" t="s">
        <v>1150</v>
      </c>
      <c r="AA514" s="33" t="s">
        <v>1151</v>
      </c>
      <c r="AB514" s="5">
        <v>45266</v>
      </c>
      <c r="AC514" s="33" t="s">
        <v>1167</v>
      </c>
      <c r="AD514" s="5">
        <v>45266</v>
      </c>
      <c r="AE514" s="5">
        <v>45291</v>
      </c>
      <c r="AF514" s="33">
        <v>1500</v>
      </c>
      <c r="AG514" s="33" t="s">
        <v>611</v>
      </c>
      <c r="AH514" s="33"/>
      <c r="AI514" s="8"/>
      <c r="AJ514" s="8"/>
      <c r="AK514" s="8">
        <v>57000</v>
      </c>
      <c r="AL514" s="33"/>
      <c r="AM514" s="33"/>
      <c r="AN514" s="5"/>
      <c r="AO514" s="33"/>
      <c r="AP514" s="33"/>
      <c r="AQ514" s="5"/>
      <c r="AR514" s="5"/>
      <c r="AS514" s="33"/>
      <c r="AT514" s="33"/>
      <c r="AU514" s="29"/>
      <c r="AV514" s="33"/>
      <c r="AW514" s="8"/>
      <c r="AX514" s="8"/>
      <c r="AY514" s="33"/>
      <c r="AZ514" s="33"/>
      <c r="BA514" s="8"/>
      <c r="BB514" s="8"/>
      <c r="BC514" s="5"/>
      <c r="BD514" s="33"/>
      <c r="BE514" s="8"/>
      <c r="BF514" s="8"/>
      <c r="BG514" s="33"/>
      <c r="BH514" s="8"/>
      <c r="BI514" s="197">
        <f t="shared" ref="BI514:BI519" si="76">AK514+AW514-AX514</f>
        <v>57000</v>
      </c>
      <c r="BJ514" s="8"/>
      <c r="BK514" s="8">
        <v>57000</v>
      </c>
      <c r="BL514" s="179">
        <f t="shared" si="72"/>
        <v>57000</v>
      </c>
      <c r="BM514" s="3"/>
      <c r="BN514" s="3"/>
      <c r="BO514" s="3"/>
      <c r="BP514" s="5">
        <v>45273</v>
      </c>
      <c r="BQ514" s="3"/>
      <c r="BR514" s="3"/>
      <c r="BS514" s="3"/>
      <c r="BT514" s="3"/>
      <c r="BU514" s="205"/>
      <c r="BV514" s="205"/>
      <c r="BW514" s="18"/>
      <c r="BX514" s="18"/>
      <c r="BY514" s="3"/>
      <c r="BZ514" s="185"/>
      <c r="CA514" s="185"/>
      <c r="CB514" s="185"/>
      <c r="CC514" s="185"/>
      <c r="CD514" s="185"/>
      <c r="CE514" s="185"/>
    </row>
    <row r="515" spans="1:139" ht="76.5" x14ac:dyDescent="0.25">
      <c r="A515" s="3"/>
      <c r="B515" s="33" t="s">
        <v>1144</v>
      </c>
      <c r="C515" s="33" t="s">
        <v>651</v>
      </c>
      <c r="D515" s="4" t="s">
        <v>1145</v>
      </c>
      <c r="E515" s="33" t="s">
        <v>602</v>
      </c>
      <c r="F515" s="33" t="s">
        <v>1146</v>
      </c>
      <c r="G515" s="33"/>
      <c r="H515" s="33"/>
      <c r="I515" s="33"/>
      <c r="J515" s="33"/>
      <c r="K515" s="33"/>
      <c r="L515" s="33"/>
      <c r="M515" s="33" t="s">
        <v>990</v>
      </c>
      <c r="N515" s="33" t="s">
        <v>1172</v>
      </c>
      <c r="O515" s="33" t="s">
        <v>1173</v>
      </c>
      <c r="P515" s="33" t="s">
        <v>1173</v>
      </c>
      <c r="Q515" s="33"/>
      <c r="R515" s="33"/>
      <c r="S515" s="33"/>
      <c r="T515" s="33"/>
      <c r="U515" s="33"/>
      <c r="V515" s="33"/>
      <c r="W515" s="33"/>
      <c r="X515" s="8"/>
      <c r="Y515" s="33" t="s">
        <v>1152</v>
      </c>
      <c r="Z515" s="33" t="s">
        <v>1153</v>
      </c>
      <c r="AA515" s="33" t="s">
        <v>1154</v>
      </c>
      <c r="AB515" s="5">
        <v>45408</v>
      </c>
      <c r="AC515" s="33" t="s">
        <v>1168</v>
      </c>
      <c r="AD515" s="5">
        <v>45415</v>
      </c>
      <c r="AE515" s="5">
        <v>45594</v>
      </c>
      <c r="AF515" s="33">
        <v>1500</v>
      </c>
      <c r="AG515" s="33" t="s">
        <v>611</v>
      </c>
      <c r="AH515" s="33"/>
      <c r="AI515" s="8"/>
      <c r="AJ515" s="8"/>
      <c r="AK515" s="8">
        <v>1076695.72</v>
      </c>
      <c r="AL515" s="33"/>
      <c r="AM515" s="33"/>
      <c r="AN515" s="5"/>
      <c r="AO515" s="33"/>
      <c r="AP515" s="33"/>
      <c r="AQ515" s="5"/>
      <c r="AR515" s="5"/>
      <c r="AS515" s="33"/>
      <c r="AT515" s="33"/>
      <c r="AU515" s="29"/>
      <c r="AV515" s="33"/>
      <c r="AW515" s="8"/>
      <c r="AX515" s="8"/>
      <c r="AY515" s="33"/>
      <c r="AZ515" s="33"/>
      <c r="BA515" s="8"/>
      <c r="BB515" s="8"/>
      <c r="BC515" s="5"/>
      <c r="BD515" s="33"/>
      <c r="BE515" s="8"/>
      <c r="BF515" s="8"/>
      <c r="BG515" s="33"/>
      <c r="BH515" s="8"/>
      <c r="BI515" s="197">
        <f t="shared" si="76"/>
        <v>1076695.72</v>
      </c>
      <c r="BJ515" s="8"/>
      <c r="BK515" s="8">
        <v>1076695.72</v>
      </c>
      <c r="BL515" s="179">
        <f t="shared" si="72"/>
        <v>1076695.72</v>
      </c>
      <c r="BM515" s="3"/>
      <c r="BN515" s="3"/>
      <c r="BO515" s="18">
        <v>45414</v>
      </c>
      <c r="BP515" s="5">
        <v>45594</v>
      </c>
      <c r="BQ515" s="3"/>
      <c r="BR515" s="3"/>
      <c r="BS515" s="18">
        <v>45414</v>
      </c>
      <c r="BT515" s="3"/>
      <c r="BU515" s="205"/>
      <c r="BV515" s="205"/>
      <c r="BW515" s="18"/>
      <c r="BX515" s="18"/>
      <c r="BY515" s="3"/>
      <c r="BZ515" s="3" t="s">
        <v>1256</v>
      </c>
      <c r="CA515" s="196">
        <v>13768</v>
      </c>
      <c r="CB515" s="185" t="s">
        <v>1234</v>
      </c>
      <c r="CC515" s="185">
        <v>715615</v>
      </c>
      <c r="CD515" s="185" t="s">
        <v>1257</v>
      </c>
      <c r="CE515" s="185" t="s">
        <v>1235</v>
      </c>
    </row>
    <row r="516" spans="1:139" ht="76.5" x14ac:dyDescent="0.25">
      <c r="A516" s="3"/>
      <c r="B516" s="33" t="s">
        <v>1144</v>
      </c>
      <c r="C516" s="33" t="s">
        <v>651</v>
      </c>
      <c r="D516" s="4" t="s">
        <v>1145</v>
      </c>
      <c r="E516" s="33" t="s">
        <v>602</v>
      </c>
      <c r="F516" s="33" t="s">
        <v>1146</v>
      </c>
      <c r="G516" s="33"/>
      <c r="H516" s="33"/>
      <c r="I516" s="33"/>
      <c r="J516" s="33"/>
      <c r="K516" s="33"/>
      <c r="L516" s="33"/>
      <c r="M516" s="33" t="s">
        <v>990</v>
      </c>
      <c r="N516" s="33" t="s">
        <v>1172</v>
      </c>
      <c r="O516" s="33" t="s">
        <v>1173</v>
      </c>
      <c r="P516" s="33" t="s">
        <v>1173</v>
      </c>
      <c r="Q516" s="33"/>
      <c r="R516" s="33"/>
      <c r="S516" s="33"/>
      <c r="T516" s="33"/>
      <c r="U516" s="33"/>
      <c r="V516" s="33"/>
      <c r="W516" s="33"/>
      <c r="X516" s="8"/>
      <c r="Y516" s="33" t="s">
        <v>1155</v>
      </c>
      <c r="Z516" s="33" t="s">
        <v>1124</v>
      </c>
      <c r="AA516" s="33" t="s">
        <v>1156</v>
      </c>
      <c r="AB516" s="5">
        <v>45408</v>
      </c>
      <c r="AC516" s="33" t="s">
        <v>1168</v>
      </c>
      <c r="AD516" s="5">
        <v>45415</v>
      </c>
      <c r="AE516" s="5">
        <v>45594</v>
      </c>
      <c r="AF516" s="33">
        <v>1500</v>
      </c>
      <c r="AG516" s="33" t="s">
        <v>611</v>
      </c>
      <c r="AH516" s="33"/>
      <c r="AI516" s="8"/>
      <c r="AJ516" s="8"/>
      <c r="AK516" s="8">
        <v>854883.7</v>
      </c>
      <c r="AL516" s="33"/>
      <c r="AM516" s="33"/>
      <c r="AN516" s="5"/>
      <c r="AO516" s="33"/>
      <c r="AP516" s="33"/>
      <c r="AQ516" s="5"/>
      <c r="AR516" s="5"/>
      <c r="AS516" s="33"/>
      <c r="AT516" s="33"/>
      <c r="AU516" s="29"/>
      <c r="AV516" s="33"/>
      <c r="AW516" s="8"/>
      <c r="AX516" s="8"/>
      <c r="AY516" s="33"/>
      <c r="AZ516" s="33"/>
      <c r="BA516" s="8"/>
      <c r="BB516" s="8"/>
      <c r="BC516" s="5"/>
      <c r="BD516" s="33"/>
      <c r="BE516" s="8"/>
      <c r="BF516" s="8"/>
      <c r="BG516" s="33"/>
      <c r="BH516" s="8"/>
      <c r="BI516" s="197">
        <f t="shared" si="76"/>
        <v>854883.7</v>
      </c>
      <c r="BJ516" s="8"/>
      <c r="BK516" s="8">
        <v>854883.7</v>
      </c>
      <c r="BL516" s="179">
        <f t="shared" si="72"/>
        <v>854883.7</v>
      </c>
      <c r="BM516" s="3"/>
      <c r="BN516" s="3"/>
      <c r="BO516" s="18">
        <v>45414</v>
      </c>
      <c r="BP516" s="5">
        <v>45594</v>
      </c>
      <c r="BQ516" s="3"/>
      <c r="BR516" s="3"/>
      <c r="BS516" s="18">
        <v>45414</v>
      </c>
      <c r="BT516" s="3"/>
      <c r="BU516" s="205"/>
      <c r="BV516" s="205"/>
      <c r="BW516" s="18"/>
      <c r="BX516" s="18"/>
      <c r="BY516" s="3"/>
      <c r="BZ516" s="3" t="s">
        <v>1258</v>
      </c>
      <c r="CA516" s="196">
        <v>13768</v>
      </c>
      <c r="CB516" s="185" t="s">
        <v>1234</v>
      </c>
      <c r="CC516" s="185" t="s">
        <v>1229</v>
      </c>
      <c r="CD516" s="185" t="s">
        <v>1259</v>
      </c>
      <c r="CE516" s="185" t="s">
        <v>1260</v>
      </c>
    </row>
    <row r="517" spans="1:139" ht="76.5" x14ac:dyDescent="0.25">
      <c r="A517" s="3"/>
      <c r="B517" s="33" t="s">
        <v>1144</v>
      </c>
      <c r="C517" s="33" t="s">
        <v>651</v>
      </c>
      <c r="D517" s="4" t="s">
        <v>1145</v>
      </c>
      <c r="E517" s="33" t="s">
        <v>602</v>
      </c>
      <c r="F517" s="33" t="s">
        <v>1146</v>
      </c>
      <c r="G517" s="33"/>
      <c r="H517" s="33"/>
      <c r="I517" s="33"/>
      <c r="J517" s="33"/>
      <c r="K517" s="33"/>
      <c r="L517" s="33"/>
      <c r="M517" s="33" t="s">
        <v>990</v>
      </c>
      <c r="N517" s="33" t="s">
        <v>1172</v>
      </c>
      <c r="O517" s="33" t="s">
        <v>1173</v>
      </c>
      <c r="P517" s="33" t="s">
        <v>1173</v>
      </c>
      <c r="Q517" s="33"/>
      <c r="R517" s="33"/>
      <c r="S517" s="33"/>
      <c r="T517" s="33"/>
      <c r="U517" s="33"/>
      <c r="V517" s="33"/>
      <c r="W517" s="33"/>
      <c r="X517" s="8"/>
      <c r="Y517" s="33" t="s">
        <v>1157</v>
      </c>
      <c r="Z517" s="33" t="s">
        <v>1158</v>
      </c>
      <c r="AA517" s="33" t="s">
        <v>1159</v>
      </c>
      <c r="AB517" s="5">
        <v>45408</v>
      </c>
      <c r="AC517" s="33" t="s">
        <v>1168</v>
      </c>
      <c r="AD517" s="5">
        <v>45415</v>
      </c>
      <c r="AE517" s="5">
        <v>45594</v>
      </c>
      <c r="AF517" s="33">
        <v>1500</v>
      </c>
      <c r="AG517" s="33" t="s">
        <v>611</v>
      </c>
      <c r="AH517" s="33"/>
      <c r="AI517" s="8"/>
      <c r="AJ517" s="8"/>
      <c r="AK517" s="8">
        <v>1958240.65</v>
      </c>
      <c r="AL517" s="33"/>
      <c r="AM517" s="33"/>
      <c r="AN517" s="5"/>
      <c r="AO517" s="33"/>
      <c r="AP517" s="33"/>
      <c r="AQ517" s="5"/>
      <c r="AR517" s="5"/>
      <c r="AS517" s="33"/>
      <c r="AT517" s="33"/>
      <c r="AU517" s="29"/>
      <c r="AV517" s="33"/>
      <c r="AW517" s="8"/>
      <c r="AX517" s="8"/>
      <c r="AY517" s="33"/>
      <c r="AZ517" s="33"/>
      <c r="BA517" s="8"/>
      <c r="BB517" s="8"/>
      <c r="BC517" s="5"/>
      <c r="BD517" s="33"/>
      <c r="BE517" s="8"/>
      <c r="BF517" s="8"/>
      <c r="BG517" s="33"/>
      <c r="BH517" s="8"/>
      <c r="BI517" s="197">
        <f t="shared" si="76"/>
        <v>1958240.65</v>
      </c>
      <c r="BJ517" s="8"/>
      <c r="BK517" s="8">
        <v>1958240.65</v>
      </c>
      <c r="BL517" s="179">
        <f t="shared" si="72"/>
        <v>1958240.65</v>
      </c>
      <c r="BM517" s="3"/>
      <c r="BN517" s="3"/>
      <c r="BO517" s="18">
        <v>45414</v>
      </c>
      <c r="BP517" s="5">
        <v>45594</v>
      </c>
      <c r="BQ517" s="3"/>
      <c r="BR517" s="3"/>
      <c r="BS517" s="18">
        <v>45414</v>
      </c>
      <c r="BT517" s="3"/>
      <c r="BU517" s="205"/>
      <c r="BV517" s="205"/>
      <c r="BW517" s="18"/>
      <c r="BX517" s="18"/>
      <c r="BY517" s="3"/>
      <c r="BZ517" s="3" t="s">
        <v>1261</v>
      </c>
      <c r="CA517" s="206">
        <v>13768</v>
      </c>
      <c r="CB517" s="185" t="s">
        <v>1238</v>
      </c>
      <c r="CC517" s="185" t="s">
        <v>1239</v>
      </c>
      <c r="CD517" s="185" t="s">
        <v>1262</v>
      </c>
      <c r="CE517" s="185" t="s">
        <v>1263</v>
      </c>
    </row>
    <row r="518" spans="1:139" ht="76.5" x14ac:dyDescent="0.25">
      <c r="A518" s="3"/>
      <c r="B518" s="33" t="s">
        <v>1144</v>
      </c>
      <c r="C518" s="33" t="s">
        <v>651</v>
      </c>
      <c r="D518" s="4" t="s">
        <v>1145</v>
      </c>
      <c r="E518" s="33" t="s">
        <v>602</v>
      </c>
      <c r="F518" s="33" t="s">
        <v>1146</v>
      </c>
      <c r="G518" s="33"/>
      <c r="H518" s="33"/>
      <c r="I518" s="33"/>
      <c r="J518" s="33"/>
      <c r="K518" s="33"/>
      <c r="L518" s="33"/>
      <c r="M518" s="33" t="s">
        <v>990</v>
      </c>
      <c r="N518" s="33" t="s">
        <v>1172</v>
      </c>
      <c r="O518" s="33" t="s">
        <v>1173</v>
      </c>
      <c r="P518" s="33" t="s">
        <v>1173</v>
      </c>
      <c r="Q518" s="33"/>
      <c r="R518" s="33"/>
      <c r="S518" s="33"/>
      <c r="T518" s="33"/>
      <c r="U518" s="33"/>
      <c r="V518" s="33"/>
      <c r="W518" s="33"/>
      <c r="X518" s="8"/>
      <c r="Y518" s="33" t="s">
        <v>1160</v>
      </c>
      <c r="Z518" s="33" t="s">
        <v>1161</v>
      </c>
      <c r="AA518" s="33" t="s">
        <v>1162</v>
      </c>
      <c r="AB518" s="5">
        <v>45408</v>
      </c>
      <c r="AC518" s="33" t="s">
        <v>1168</v>
      </c>
      <c r="AD518" s="5">
        <v>45415</v>
      </c>
      <c r="AE518" s="5">
        <v>45594</v>
      </c>
      <c r="AF518" s="33">
        <v>1500</v>
      </c>
      <c r="AG518" s="33" t="s">
        <v>611</v>
      </c>
      <c r="AH518" s="33"/>
      <c r="AI518" s="8"/>
      <c r="AJ518" s="8"/>
      <c r="AK518" s="8">
        <v>2550144.33</v>
      </c>
      <c r="AL518" s="33"/>
      <c r="AM518" s="33"/>
      <c r="AN518" s="5"/>
      <c r="AO518" s="33"/>
      <c r="AP518" s="33"/>
      <c r="AQ518" s="5"/>
      <c r="AR518" s="5"/>
      <c r="AS518" s="33"/>
      <c r="AT518" s="33"/>
      <c r="AU518" s="29"/>
      <c r="AV518" s="33"/>
      <c r="AW518" s="8"/>
      <c r="AX518" s="8"/>
      <c r="AY518" s="33"/>
      <c r="AZ518" s="33"/>
      <c r="BA518" s="8"/>
      <c r="BB518" s="8"/>
      <c r="BC518" s="5"/>
      <c r="BD518" s="33"/>
      <c r="BE518" s="8"/>
      <c r="BF518" s="8"/>
      <c r="BG518" s="33"/>
      <c r="BH518" s="8"/>
      <c r="BI518" s="197">
        <f t="shared" si="76"/>
        <v>2550144.33</v>
      </c>
      <c r="BJ518" s="8"/>
      <c r="BK518" s="8">
        <v>2550144.33</v>
      </c>
      <c r="BL518" s="179">
        <f t="shared" si="72"/>
        <v>2550144.33</v>
      </c>
      <c r="BM518" s="3"/>
      <c r="BN518" s="3"/>
      <c r="BO518" s="18">
        <v>45414</v>
      </c>
      <c r="BP518" s="5">
        <v>45594</v>
      </c>
      <c r="BQ518" s="3"/>
      <c r="BR518" s="3"/>
      <c r="BS518" s="18">
        <v>45414</v>
      </c>
      <c r="BT518" s="3"/>
      <c r="BU518" s="205"/>
      <c r="BV518" s="205"/>
      <c r="BW518" s="18"/>
      <c r="BX518" s="18"/>
      <c r="BY518" s="3"/>
      <c r="BZ518" s="185" t="s">
        <v>1264</v>
      </c>
      <c r="CA518" s="206">
        <v>13768</v>
      </c>
      <c r="CB518" s="185" t="s">
        <v>1238</v>
      </c>
      <c r="CC518" s="185" t="s">
        <v>1239</v>
      </c>
      <c r="CD518" s="185" t="s">
        <v>1259</v>
      </c>
      <c r="CE518" s="185" t="s">
        <v>1260</v>
      </c>
    </row>
    <row r="519" spans="1:139" ht="77.25" thickBot="1" x14ac:dyDescent="0.3">
      <c r="A519" s="20"/>
      <c r="B519" s="199" t="s">
        <v>1144</v>
      </c>
      <c r="C519" s="199" t="s">
        <v>651</v>
      </c>
      <c r="D519" s="13" t="s">
        <v>1145</v>
      </c>
      <c r="E519" s="199" t="s">
        <v>602</v>
      </c>
      <c r="F519" s="199" t="s">
        <v>1146</v>
      </c>
      <c r="G519" s="199"/>
      <c r="H519" s="199"/>
      <c r="I519" s="199"/>
      <c r="J519" s="199"/>
      <c r="K519" s="199"/>
      <c r="L519" s="199"/>
      <c r="M519" s="199" t="s">
        <v>990</v>
      </c>
      <c r="N519" s="199" t="s">
        <v>1172</v>
      </c>
      <c r="O519" s="200">
        <v>13762</v>
      </c>
      <c r="P519" s="199" t="s">
        <v>1173</v>
      </c>
      <c r="Q519" s="199"/>
      <c r="R519" s="199"/>
      <c r="S519" s="199"/>
      <c r="T519" s="199"/>
      <c r="U519" s="199"/>
      <c r="V519" s="199"/>
      <c r="W519" s="199"/>
      <c r="X519" s="30"/>
      <c r="Y519" s="199" t="s">
        <v>1163</v>
      </c>
      <c r="Z519" s="199" t="s">
        <v>1164</v>
      </c>
      <c r="AA519" s="199" t="s">
        <v>1165</v>
      </c>
      <c r="AB519" s="14">
        <v>45408</v>
      </c>
      <c r="AC519" s="199" t="s">
        <v>1168</v>
      </c>
      <c r="AD519" s="14">
        <v>45415</v>
      </c>
      <c r="AE519" s="14">
        <v>45594</v>
      </c>
      <c r="AF519" s="199">
        <v>1500</v>
      </c>
      <c r="AG519" s="199" t="s">
        <v>611</v>
      </c>
      <c r="AH519" s="199"/>
      <c r="AI519" s="30"/>
      <c r="AJ519" s="30"/>
      <c r="AK519" s="30">
        <v>478881.86</v>
      </c>
      <c r="AL519" s="199"/>
      <c r="AM519" s="199"/>
      <c r="AN519" s="14"/>
      <c r="AO519" s="199"/>
      <c r="AP519" s="199"/>
      <c r="AQ519" s="14"/>
      <c r="AR519" s="14"/>
      <c r="AS519" s="199"/>
      <c r="AT519" s="199"/>
      <c r="AU519" s="31"/>
      <c r="AV519" s="199"/>
      <c r="AW519" s="30"/>
      <c r="AX519" s="30"/>
      <c r="AY519" s="199"/>
      <c r="AZ519" s="199"/>
      <c r="BA519" s="30"/>
      <c r="BB519" s="30"/>
      <c r="BC519" s="14"/>
      <c r="BD519" s="199"/>
      <c r="BE519" s="30"/>
      <c r="BF519" s="30"/>
      <c r="BG519" s="199"/>
      <c r="BH519" s="30"/>
      <c r="BI519" s="282">
        <f t="shared" si="76"/>
        <v>478881.86</v>
      </c>
      <c r="BJ519" s="30"/>
      <c r="BK519" s="30">
        <v>478881.86</v>
      </c>
      <c r="BL519" s="283">
        <f t="shared" si="72"/>
        <v>478881.86</v>
      </c>
      <c r="BM519" s="20"/>
      <c r="BN519" s="20"/>
      <c r="BO519" s="16">
        <v>45414</v>
      </c>
      <c r="BP519" s="14">
        <v>45594</v>
      </c>
      <c r="BQ519" s="20"/>
      <c r="BR519" s="20"/>
      <c r="BS519" s="16">
        <v>45414</v>
      </c>
      <c r="BT519" s="20"/>
      <c r="BU519" s="19"/>
      <c r="BV519" s="19"/>
      <c r="BW519" s="16"/>
      <c r="BX519" s="16"/>
      <c r="BY519" s="20"/>
      <c r="BZ519" s="192" t="s">
        <v>1265</v>
      </c>
      <c r="CA519" s="284">
        <v>13768</v>
      </c>
      <c r="CB519" s="192" t="s">
        <v>1204</v>
      </c>
      <c r="CC519" s="284">
        <v>714497</v>
      </c>
      <c r="CD519" s="192" t="s">
        <v>1259</v>
      </c>
      <c r="CE519" s="192" t="s">
        <v>1260</v>
      </c>
    </row>
    <row r="520" spans="1:139" s="41" customFormat="1" ht="13.5" thickBot="1" x14ac:dyDescent="0.3">
      <c r="A520" s="207" t="s">
        <v>175</v>
      </c>
      <c r="B520" s="208"/>
      <c r="C520" s="208"/>
      <c r="D520" s="208"/>
      <c r="E520" s="208"/>
      <c r="F520" s="208"/>
      <c r="G520" s="208"/>
      <c r="H520" s="208"/>
      <c r="I520" s="208"/>
      <c r="J520" s="208"/>
      <c r="K520" s="208"/>
      <c r="L520" s="208"/>
      <c r="M520" s="208"/>
      <c r="N520" s="208"/>
      <c r="O520" s="208"/>
      <c r="P520" s="208"/>
      <c r="Q520" s="208"/>
      <c r="R520" s="208"/>
      <c r="S520" s="208"/>
      <c r="T520" s="208"/>
      <c r="U520" s="208"/>
      <c r="V520" s="208"/>
      <c r="W520" s="209"/>
      <c r="X520" s="210">
        <f>SUM(X21:X519)</f>
        <v>12770</v>
      </c>
      <c r="Y520" s="211"/>
      <c r="Z520" s="211"/>
      <c r="AA520" s="211"/>
      <c r="AB520" s="212"/>
      <c r="AC520" s="211"/>
      <c r="AD520" s="212"/>
      <c r="AE520" s="211"/>
      <c r="AF520" s="211"/>
      <c r="AG520" s="211"/>
      <c r="AH520" s="211"/>
      <c r="AI520" s="210">
        <f>SUM(AI22:AI519)</f>
        <v>130865762.99000002</v>
      </c>
      <c r="AJ520" s="210">
        <f t="shared" ref="AJ520:AK520" si="77">SUM(AJ22:AJ519)</f>
        <v>27526744.760000002</v>
      </c>
      <c r="AK520" s="210">
        <f t="shared" si="77"/>
        <v>563350551.76999998</v>
      </c>
      <c r="AL520" s="211"/>
      <c r="AM520" s="211"/>
      <c r="AN520" s="212"/>
      <c r="AO520" s="211"/>
      <c r="AP520" s="211"/>
      <c r="AQ520" s="212"/>
      <c r="AR520" s="212"/>
      <c r="AS520" s="211"/>
      <c r="AT520" s="211"/>
      <c r="AU520" s="213"/>
      <c r="AV520" s="211"/>
      <c r="AW520" s="210">
        <f>SUM(AW22:AW519)</f>
        <v>12326411.239999998</v>
      </c>
      <c r="AX520" s="210">
        <f>SUM(AX22:AX519)</f>
        <v>1426063.91</v>
      </c>
      <c r="AY520" s="211"/>
      <c r="AZ520" s="211"/>
      <c r="BA520" s="210">
        <f>SUM(BA22:BA519)</f>
        <v>2189655.1799999997</v>
      </c>
      <c r="BB520" s="210">
        <f>SUM(BB22:BB519)</f>
        <v>890130.38</v>
      </c>
      <c r="BC520" s="212"/>
      <c r="BD520" s="211"/>
      <c r="BE520" s="210">
        <f>SUM(BE22:BE519)</f>
        <v>2253603.88</v>
      </c>
      <c r="BF520" s="210">
        <f>SUM(BF22:BF519)</f>
        <v>44868</v>
      </c>
      <c r="BG520" s="211"/>
      <c r="BH520" s="210">
        <f>SUM(BH22:BH519)</f>
        <v>62041.32</v>
      </c>
      <c r="BI520" s="285">
        <f>SUM(BI22:BI519)</f>
        <v>840606474.14999998</v>
      </c>
      <c r="BJ520" s="210">
        <f t="shared" ref="BJ520:BL520" si="78">SUM(BJ22:BJ519)</f>
        <v>133353964.17000002</v>
      </c>
      <c r="BK520" s="210">
        <f t="shared" si="78"/>
        <v>309912531.38000005</v>
      </c>
      <c r="BL520" s="286">
        <f t="shared" si="78"/>
        <v>443266495.55000007</v>
      </c>
      <c r="BM520" s="214"/>
      <c r="BN520" s="171"/>
      <c r="BO520" s="171"/>
      <c r="BP520" s="171"/>
      <c r="BQ520" s="171"/>
      <c r="BR520" s="171"/>
      <c r="BS520" s="171"/>
      <c r="BT520" s="171"/>
      <c r="BU520" s="210">
        <f>SUM(BU21:BU519)</f>
        <v>0</v>
      </c>
      <c r="BV520" s="210">
        <f>SUM(BV21:BV519)</f>
        <v>0</v>
      </c>
      <c r="BW520" s="173"/>
      <c r="BX520" s="173"/>
      <c r="BY520" s="171"/>
      <c r="BZ520" s="215"/>
      <c r="CA520" s="215"/>
      <c r="CB520" s="215"/>
      <c r="CC520" s="215"/>
      <c r="CD520" s="215"/>
      <c r="CE520" s="216"/>
      <c r="CF520" s="45"/>
      <c r="CG520" s="45"/>
      <c r="CH520" s="45"/>
      <c r="CI520" s="45"/>
      <c r="CJ520" s="45"/>
      <c r="CK520" s="45"/>
      <c r="CL520" s="45"/>
      <c r="CM520" s="45"/>
      <c r="CN520" s="45"/>
      <c r="CO520" s="45"/>
      <c r="CP520" s="45"/>
      <c r="CQ520" s="45"/>
      <c r="CR520" s="45"/>
      <c r="CS520" s="45"/>
      <c r="CT520" s="45"/>
      <c r="CU520" s="45"/>
      <c r="CV520" s="45"/>
      <c r="CW520" s="45"/>
      <c r="CX520" s="45"/>
      <c r="CY520" s="45"/>
      <c r="CZ520" s="45"/>
      <c r="DA520" s="45"/>
      <c r="DB520" s="45"/>
      <c r="DC520" s="45"/>
      <c r="DD520" s="45"/>
      <c r="DE520" s="45"/>
      <c r="DF520" s="45"/>
      <c r="DG520" s="45"/>
      <c r="DH520" s="45"/>
      <c r="DI520" s="45"/>
      <c r="DJ520" s="45"/>
      <c r="DK520" s="45"/>
      <c r="DL520" s="45"/>
      <c r="DM520" s="45"/>
      <c r="DN520" s="45"/>
      <c r="DO520" s="45"/>
      <c r="DP520" s="45"/>
      <c r="DQ520" s="45"/>
      <c r="DR520" s="45"/>
      <c r="DS520" s="45"/>
      <c r="DT520" s="45"/>
      <c r="DU520" s="45"/>
      <c r="DV520" s="45"/>
      <c r="DW520" s="45"/>
      <c r="DX520" s="45"/>
      <c r="DY520" s="45"/>
      <c r="DZ520" s="45"/>
      <c r="EA520" s="45"/>
      <c r="EB520" s="45"/>
      <c r="EC520" s="45"/>
      <c r="ED520" s="45"/>
      <c r="EE520" s="45"/>
      <c r="EF520" s="45"/>
      <c r="EG520" s="45"/>
      <c r="EH520" s="45"/>
      <c r="EI520" s="45"/>
    </row>
    <row r="521" spans="1:139" x14ac:dyDescent="0.25">
      <c r="A521" s="217"/>
      <c r="B521" s="217"/>
      <c r="C521" s="217"/>
      <c r="D521" s="217"/>
      <c r="E521" s="217"/>
      <c r="F521" s="217"/>
      <c r="G521" s="217"/>
      <c r="H521" s="217"/>
      <c r="I521" s="217"/>
      <c r="J521" s="217"/>
      <c r="K521" s="217"/>
      <c r="L521" s="217"/>
      <c r="M521" s="217"/>
      <c r="N521" s="217"/>
      <c r="O521" s="217"/>
      <c r="P521" s="217"/>
      <c r="Q521" s="217"/>
      <c r="R521" s="217"/>
      <c r="S521" s="217"/>
      <c r="T521" s="217"/>
      <c r="U521" s="217"/>
      <c r="V521" s="217"/>
      <c r="W521" s="217"/>
      <c r="X521" s="218"/>
      <c r="Y521" s="217"/>
      <c r="Z521" s="217"/>
      <c r="AA521" s="217"/>
      <c r="AB521" s="219"/>
      <c r="AC521" s="217"/>
      <c r="AD521" s="219"/>
      <c r="AE521" s="217"/>
      <c r="AF521" s="217"/>
      <c r="AG521" s="217"/>
      <c r="AH521" s="217"/>
      <c r="AI521" s="218"/>
      <c r="AJ521" s="218"/>
      <c r="AK521" s="218"/>
      <c r="AL521" s="217"/>
      <c r="AM521" s="217"/>
      <c r="AN521" s="219"/>
      <c r="AO521" s="217"/>
      <c r="AP521" s="217"/>
      <c r="AQ521" s="219"/>
      <c r="AR521" s="219"/>
      <c r="AS521" s="217"/>
      <c r="AT521" s="217"/>
      <c r="AU521" s="220"/>
      <c r="AV521" s="217"/>
      <c r="AW521" s="218"/>
      <c r="AX521" s="218"/>
      <c r="AY521" s="217"/>
      <c r="AZ521" s="217"/>
      <c r="BA521" s="218"/>
      <c r="BB521" s="218"/>
      <c r="BC521" s="219"/>
      <c r="BD521" s="217"/>
      <c r="BE521" s="218"/>
      <c r="BF521" s="218"/>
      <c r="BG521" s="217"/>
      <c r="BH521" s="218"/>
      <c r="BI521" s="221"/>
      <c r="BJ521" s="53"/>
      <c r="BK521" s="53"/>
      <c r="BL521" s="53"/>
      <c r="BM521" s="222"/>
      <c r="BN521" s="46"/>
      <c r="BO521" s="46"/>
      <c r="BP521" s="46"/>
      <c r="BQ521" s="46"/>
      <c r="BR521" s="46"/>
      <c r="BS521" s="46"/>
      <c r="BT521" s="46"/>
      <c r="BU521" s="223"/>
      <c r="BV521" s="223"/>
      <c r="BW521" s="47"/>
      <c r="BX521" s="47"/>
      <c r="BY521" s="46"/>
    </row>
    <row r="522" spans="1:139" x14ac:dyDescent="0.25">
      <c r="A522" s="217" t="s">
        <v>177</v>
      </c>
      <c r="B522" s="224" t="s">
        <v>592</v>
      </c>
      <c r="C522" s="225"/>
      <c r="D522" s="225"/>
      <c r="E522" s="225"/>
      <c r="F522" s="225"/>
      <c r="G522" s="225"/>
      <c r="H522" s="225"/>
      <c r="I522" s="225"/>
      <c r="J522" s="225"/>
      <c r="K522" s="225"/>
      <c r="L522" s="225"/>
      <c r="M522" s="217"/>
      <c r="N522" s="217"/>
      <c r="O522" s="217"/>
      <c r="P522" s="217"/>
      <c r="Q522" s="217"/>
      <c r="R522" s="217"/>
      <c r="S522" s="217"/>
      <c r="T522" s="217"/>
      <c r="U522" s="217"/>
      <c r="V522" s="217"/>
      <c r="W522" s="217"/>
      <c r="X522" s="218"/>
      <c r="Y522" s="217"/>
      <c r="Z522" s="217"/>
      <c r="AA522" s="217"/>
      <c r="AB522" s="219"/>
      <c r="AC522" s="217"/>
      <c r="AD522" s="219"/>
      <c r="AE522" s="217"/>
      <c r="AF522" s="217"/>
      <c r="AG522" s="217"/>
      <c r="AH522" s="217"/>
      <c r="AI522" s="218"/>
      <c r="AJ522" s="218"/>
      <c r="AK522" s="218"/>
      <c r="AL522" s="217"/>
      <c r="AM522" s="217"/>
      <c r="AN522" s="219"/>
      <c r="AO522" s="217"/>
      <c r="AP522" s="217"/>
      <c r="AQ522" s="219"/>
      <c r="AR522" s="219"/>
      <c r="AS522" s="217"/>
      <c r="AT522" s="217"/>
      <c r="AU522" s="220"/>
      <c r="AV522" s="217"/>
      <c r="AW522" s="218"/>
      <c r="AX522" s="218"/>
      <c r="AY522" s="217"/>
      <c r="AZ522" s="217"/>
      <c r="BA522" s="218"/>
      <c r="BB522" s="218"/>
      <c r="BC522" s="219"/>
      <c r="BD522" s="217"/>
      <c r="BE522" s="218"/>
      <c r="BF522" s="218"/>
      <c r="BG522" s="217"/>
      <c r="BH522" s="218"/>
      <c r="BI522" s="221"/>
      <c r="BJ522" s="53"/>
      <c r="BK522" s="53"/>
      <c r="BL522" s="53"/>
      <c r="BM522" s="222"/>
      <c r="BN522" s="46"/>
      <c r="BO522" s="46"/>
      <c r="BP522" s="46"/>
      <c r="BQ522" s="46"/>
      <c r="BR522" s="46"/>
      <c r="BS522" s="46"/>
      <c r="BT522" s="46"/>
      <c r="BU522" s="223"/>
      <c r="BV522" s="223"/>
      <c r="BW522" s="47"/>
      <c r="BX522" s="47"/>
      <c r="BY522" s="46"/>
    </row>
    <row r="523" spans="1:139" x14ac:dyDescent="0.25">
      <c r="A523" s="217"/>
      <c r="B523" s="217"/>
      <c r="C523" s="217"/>
      <c r="D523" s="217"/>
      <c r="E523" s="217"/>
      <c r="F523" s="217"/>
      <c r="G523" s="217"/>
      <c r="H523" s="217"/>
      <c r="I523" s="217"/>
      <c r="J523" s="217"/>
      <c r="K523" s="217"/>
      <c r="L523" s="217"/>
      <c r="M523" s="217"/>
      <c r="N523" s="217"/>
      <c r="O523" s="217"/>
      <c r="P523" s="217"/>
      <c r="Q523" s="217"/>
      <c r="R523" s="217"/>
      <c r="S523" s="217"/>
      <c r="T523" s="217"/>
      <c r="U523" s="217"/>
      <c r="V523" s="217"/>
      <c r="W523" s="217"/>
      <c r="X523" s="218"/>
      <c r="Y523" s="217"/>
      <c r="Z523" s="217"/>
      <c r="AA523" s="217"/>
      <c r="AB523" s="219"/>
      <c r="AC523" s="217"/>
      <c r="AD523" s="219"/>
      <c r="AE523" s="217"/>
      <c r="AF523" s="217"/>
      <c r="AG523" s="217"/>
      <c r="AH523" s="217"/>
      <c r="AI523" s="218"/>
      <c r="AJ523" s="218"/>
      <c r="AK523" s="218"/>
      <c r="AL523" s="217"/>
      <c r="AM523" s="217"/>
      <c r="AN523" s="219"/>
      <c r="AO523" s="217"/>
      <c r="AP523" s="217"/>
      <c r="AQ523" s="219"/>
      <c r="AR523" s="219"/>
      <c r="AS523" s="217"/>
      <c r="AT523" s="217"/>
      <c r="AU523" s="220"/>
      <c r="AV523" s="217"/>
      <c r="AW523" s="218"/>
      <c r="AX523" s="218"/>
      <c r="AY523" s="217"/>
      <c r="AZ523" s="217"/>
      <c r="BA523" s="218"/>
      <c r="BB523" s="218"/>
      <c r="BC523" s="219"/>
      <c r="BD523" s="217"/>
      <c r="BE523" s="218"/>
      <c r="BF523" s="218"/>
      <c r="BG523" s="217"/>
      <c r="BH523" s="218"/>
      <c r="BI523" s="221"/>
      <c r="BJ523" s="53"/>
      <c r="BK523" s="53"/>
      <c r="BL523" s="53"/>
      <c r="BM523" s="222"/>
      <c r="BN523" s="46"/>
      <c r="BO523" s="46"/>
      <c r="BP523" s="46"/>
      <c r="BQ523" s="46"/>
      <c r="BR523" s="46"/>
      <c r="BS523" s="46"/>
      <c r="BT523" s="46"/>
      <c r="BU523" s="223"/>
      <c r="BV523" s="223"/>
      <c r="BW523" s="47"/>
      <c r="BX523" s="47"/>
      <c r="BY523" s="46"/>
    </row>
    <row r="524" spans="1:139" x14ac:dyDescent="0.25">
      <c r="A524" s="41" t="s">
        <v>1484</v>
      </c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4"/>
      <c r="Y524" s="41"/>
      <c r="Z524" s="41"/>
      <c r="AA524" s="41"/>
      <c r="AB524" s="43"/>
      <c r="AC524" s="41"/>
      <c r="AD524" s="43"/>
      <c r="AE524" s="41"/>
      <c r="AF524" s="41"/>
      <c r="AG524" s="41"/>
      <c r="AH524" s="41"/>
      <c r="AI524" s="44"/>
      <c r="AJ524" s="44"/>
      <c r="AK524" s="44"/>
      <c r="AL524" s="41"/>
      <c r="AM524" s="41"/>
      <c r="AN524" s="43"/>
      <c r="AO524" s="41"/>
      <c r="AP524" s="41"/>
      <c r="AQ524" s="43"/>
      <c r="AR524" s="43"/>
      <c r="AS524" s="41"/>
      <c r="AT524" s="41"/>
      <c r="AU524" s="226"/>
      <c r="AV524" s="41"/>
      <c r="AW524" s="44"/>
      <c r="AX524" s="44"/>
      <c r="AY524" s="41"/>
      <c r="AZ524" s="41"/>
      <c r="BA524" s="44"/>
      <c r="BB524" s="44"/>
      <c r="BC524" s="43"/>
      <c r="BD524" s="41"/>
      <c r="BE524" s="44"/>
      <c r="BF524" s="44"/>
      <c r="BG524" s="41"/>
      <c r="BH524" s="44"/>
      <c r="BI524" s="44"/>
      <c r="BJ524" s="44"/>
      <c r="BK524" s="44"/>
      <c r="BL524" s="44"/>
      <c r="BM524" s="41"/>
      <c r="BU524" s="39"/>
      <c r="BV524" s="39"/>
    </row>
    <row r="525" spans="1:139" x14ac:dyDescent="0.25">
      <c r="A525" s="41" t="s">
        <v>1483</v>
      </c>
      <c r="B525" s="41"/>
      <c r="C525" s="41"/>
      <c r="D525" s="41"/>
      <c r="E525" s="41"/>
      <c r="F525" s="41"/>
      <c r="G525" s="41"/>
      <c r="H525" s="227"/>
      <c r="I525" s="227"/>
      <c r="J525" s="227"/>
      <c r="K525" s="227"/>
      <c r="L525" s="227"/>
      <c r="M525" s="227"/>
      <c r="N525" s="227"/>
      <c r="O525" s="227"/>
      <c r="P525" s="227"/>
      <c r="Q525" s="227"/>
      <c r="R525" s="227"/>
      <c r="S525" s="227"/>
      <c r="T525" s="227"/>
      <c r="U525" s="227"/>
      <c r="V525" s="227"/>
      <c r="W525" s="227"/>
      <c r="X525" s="228"/>
      <c r="Y525" s="227"/>
      <c r="Z525" s="227"/>
      <c r="AA525" s="227"/>
      <c r="AB525" s="229"/>
      <c r="AC525" s="227"/>
      <c r="AD525" s="229"/>
      <c r="AE525" s="227"/>
      <c r="AF525" s="227"/>
      <c r="AG525" s="227"/>
      <c r="AH525" s="227"/>
      <c r="AI525" s="228"/>
      <c r="AJ525" s="228"/>
      <c r="AK525" s="228"/>
      <c r="AL525" s="227"/>
      <c r="AM525" s="227"/>
      <c r="AN525" s="229"/>
      <c r="AO525" s="227"/>
      <c r="AP525" s="227"/>
      <c r="AQ525" s="229"/>
      <c r="AR525" s="229"/>
      <c r="AS525" s="227"/>
      <c r="AT525" s="227"/>
      <c r="AU525" s="230"/>
      <c r="AV525" s="227"/>
      <c r="AW525" s="228"/>
      <c r="AX525" s="228"/>
      <c r="AY525" s="227"/>
      <c r="AZ525" s="227"/>
      <c r="BA525" s="228"/>
      <c r="BB525" s="228"/>
      <c r="BC525" s="229"/>
      <c r="BD525" s="227"/>
      <c r="BE525" s="228"/>
      <c r="BF525" s="228"/>
      <c r="BG525" s="227"/>
      <c r="BH525" s="228"/>
      <c r="BI525" s="231"/>
      <c r="BJ525" s="42"/>
      <c r="BK525" s="42"/>
      <c r="BL525" s="44"/>
      <c r="BM525" s="41"/>
    </row>
    <row r="526" spans="1:139" x14ac:dyDescent="0.25">
      <c r="A526" s="50"/>
      <c r="B526" s="50"/>
      <c r="C526" s="50"/>
      <c r="D526" s="50"/>
      <c r="E526" s="50"/>
      <c r="F526" s="50"/>
      <c r="G526" s="50"/>
      <c r="H526" s="50"/>
      <c r="I526" s="50"/>
      <c r="J526" s="50"/>
      <c r="K526" s="50"/>
      <c r="L526" s="50"/>
      <c r="M526" s="50"/>
      <c r="N526" s="50"/>
      <c r="Q526" s="50"/>
      <c r="R526" s="50"/>
      <c r="S526" s="50"/>
      <c r="T526" s="50"/>
      <c r="U526" s="50"/>
      <c r="V526" s="50"/>
      <c r="W526" s="50"/>
      <c r="X526" s="48"/>
      <c r="Y526" s="50"/>
      <c r="Z526" s="50"/>
      <c r="AA526" s="50"/>
      <c r="AB526" s="51"/>
      <c r="AC526" s="50"/>
      <c r="AD526" s="51"/>
      <c r="AE526" s="50"/>
      <c r="AF526" s="50"/>
      <c r="AG526" s="50"/>
      <c r="AH526" s="50"/>
      <c r="AI526" s="48"/>
      <c r="AJ526" s="48"/>
      <c r="AK526" s="48"/>
      <c r="AL526" s="50"/>
      <c r="AM526" s="50"/>
      <c r="AN526" s="51"/>
      <c r="AO526" s="50"/>
      <c r="AP526" s="50"/>
      <c r="AQ526" s="51"/>
      <c r="AR526" s="51"/>
      <c r="AS526" s="50"/>
      <c r="AT526" s="50"/>
      <c r="AU526" s="52"/>
      <c r="AV526" s="50"/>
      <c r="AW526" s="48"/>
      <c r="AX526" s="48"/>
      <c r="AY526" s="50"/>
      <c r="AZ526" s="50"/>
      <c r="BA526" s="48"/>
      <c r="BB526" s="48"/>
      <c r="BC526" s="51"/>
      <c r="BD526" s="50"/>
      <c r="BE526" s="48"/>
      <c r="BF526" s="48"/>
      <c r="BG526" s="50"/>
      <c r="BH526" s="48"/>
      <c r="BI526" s="49"/>
    </row>
  </sheetData>
  <mergeCells count="3603">
    <mergeCell ref="AD312:AD314"/>
    <mergeCell ref="H120:H131"/>
    <mergeCell ref="G120:G131"/>
    <mergeCell ref="F120:F131"/>
    <mergeCell ref="E120:E131"/>
    <mergeCell ref="D120:D131"/>
    <mergeCell ref="J120:J131"/>
    <mergeCell ref="I120:I131"/>
    <mergeCell ref="R312:R314"/>
    <mergeCell ref="S312:S314"/>
    <mergeCell ref="T312:T314"/>
    <mergeCell ref="U312:U314"/>
    <mergeCell ref="V312:V314"/>
    <mergeCell ref="W312:W314"/>
    <mergeCell ref="X312:X314"/>
    <mergeCell ref="Y312:Y314"/>
    <mergeCell ref="Z312:Z314"/>
    <mergeCell ref="AA312:AA314"/>
    <mergeCell ref="R305:R306"/>
    <mergeCell ref="S305:S306"/>
    <mergeCell ref="T305:T306"/>
    <mergeCell ref="U305:U306"/>
    <mergeCell ref="V305:V306"/>
    <mergeCell ref="W305:W306"/>
    <mergeCell ref="X305:X306"/>
    <mergeCell ref="Y305:Y306"/>
    <mergeCell ref="Z305:Z306"/>
    <mergeCell ref="AA305:AA306"/>
    <mergeCell ref="AB305:AB306"/>
    <mergeCell ref="AC305:AC306"/>
    <mergeCell ref="C120:C131"/>
    <mergeCell ref="B120:B131"/>
    <mergeCell ref="C57:C73"/>
    <mergeCell ref="B57:B73"/>
    <mergeCell ref="A57:A73"/>
    <mergeCell ref="AK120:AK131"/>
    <mergeCell ref="AJ120:AJ131"/>
    <mergeCell ref="AI120:AI131"/>
    <mergeCell ref="AH120:AH131"/>
    <mergeCell ref="AG120:AG131"/>
    <mergeCell ref="AF120:AF131"/>
    <mergeCell ref="AE120:AE131"/>
    <mergeCell ref="AD120:AD131"/>
    <mergeCell ref="AC120:AC131"/>
    <mergeCell ref="AB120:AB131"/>
    <mergeCell ref="AA120:AA131"/>
    <mergeCell ref="Z120:Z131"/>
    <mergeCell ref="Y120:Y131"/>
    <mergeCell ref="X120:X131"/>
    <mergeCell ref="W120:W131"/>
    <mergeCell ref="V120:V131"/>
    <mergeCell ref="U120:U131"/>
    <mergeCell ref="T120:T131"/>
    <mergeCell ref="S120:S131"/>
    <mergeCell ref="R120:R131"/>
    <mergeCell ref="Q120:Q131"/>
    <mergeCell ref="P120:P131"/>
    <mergeCell ref="O120:O131"/>
    <mergeCell ref="N120:N131"/>
    <mergeCell ref="M120:M131"/>
    <mergeCell ref="L120:L131"/>
    <mergeCell ref="K120:K131"/>
    <mergeCell ref="N57:N73"/>
    <mergeCell ref="M57:M73"/>
    <mergeCell ref="L57:L73"/>
    <mergeCell ref="K57:K73"/>
    <mergeCell ref="J57:J73"/>
    <mergeCell ref="I57:I73"/>
    <mergeCell ref="E57:E73"/>
    <mergeCell ref="D57:D73"/>
    <mergeCell ref="AK57:AK73"/>
    <mergeCell ref="AJ57:AJ73"/>
    <mergeCell ref="AI57:AI73"/>
    <mergeCell ref="AH57:AH73"/>
    <mergeCell ref="AG57:AG73"/>
    <mergeCell ref="AF57:AF73"/>
    <mergeCell ref="AE57:AE73"/>
    <mergeCell ref="AD57:AD73"/>
    <mergeCell ref="AC57:AC73"/>
    <mergeCell ref="AB57:AB73"/>
    <mergeCell ref="AA57:AA73"/>
    <mergeCell ref="Z57:Z73"/>
    <mergeCell ref="Y57:Y73"/>
    <mergeCell ref="X57:X73"/>
    <mergeCell ref="W57:W73"/>
    <mergeCell ref="V57:V73"/>
    <mergeCell ref="U57:U73"/>
    <mergeCell ref="F57:F73"/>
    <mergeCell ref="H57:H73"/>
    <mergeCell ref="G57:G73"/>
    <mergeCell ref="R57:R73"/>
    <mergeCell ref="Q57:Q73"/>
    <mergeCell ref="P57:P73"/>
    <mergeCell ref="O57:O73"/>
    <mergeCell ref="A312:A314"/>
    <mergeCell ref="B312:B314"/>
    <mergeCell ref="C312:C314"/>
    <mergeCell ref="D312:D314"/>
    <mergeCell ref="E312:E314"/>
    <mergeCell ref="F312:F314"/>
    <mergeCell ref="G312:G314"/>
    <mergeCell ref="H312:H314"/>
    <mergeCell ref="I312:I314"/>
    <mergeCell ref="J312:J314"/>
    <mergeCell ref="K312:K314"/>
    <mergeCell ref="L312:L314"/>
    <mergeCell ref="M312:M314"/>
    <mergeCell ref="N312:N314"/>
    <mergeCell ref="O312:O314"/>
    <mergeCell ref="P312:P314"/>
    <mergeCell ref="Q312:Q314"/>
    <mergeCell ref="CE312:CE314"/>
    <mergeCell ref="AG309:AG311"/>
    <mergeCell ref="AH309:AH311"/>
    <mergeCell ref="AI309:AI311"/>
    <mergeCell ref="AJ309:AJ311"/>
    <mergeCell ref="AK309:AK311"/>
    <mergeCell ref="CD309:CD311"/>
    <mergeCell ref="CE309:CE311"/>
    <mergeCell ref="AG312:AG314"/>
    <mergeCell ref="AH312:AH314"/>
    <mergeCell ref="AI312:AI314"/>
    <mergeCell ref="AJ312:AJ314"/>
    <mergeCell ref="AE309:AE311"/>
    <mergeCell ref="AF309:AF311"/>
    <mergeCell ref="CB312:CB314"/>
    <mergeCell ref="CC312:CC314"/>
    <mergeCell ref="CD312:CD314"/>
    <mergeCell ref="BS312:BS314"/>
    <mergeCell ref="BT312:BT314"/>
    <mergeCell ref="BS309:BS311"/>
    <mergeCell ref="BT309:BT311"/>
    <mergeCell ref="BU309:BU311"/>
    <mergeCell ref="BV309:BV311"/>
    <mergeCell ref="BZ309:BZ311"/>
    <mergeCell ref="CA309:CA311"/>
    <mergeCell ref="A309:A311"/>
    <mergeCell ref="B309:B311"/>
    <mergeCell ref="C309:C311"/>
    <mergeCell ref="D309:D311"/>
    <mergeCell ref="E309:E311"/>
    <mergeCell ref="F309:F311"/>
    <mergeCell ref="G309:G311"/>
    <mergeCell ref="H309:H311"/>
    <mergeCell ref="I309:I311"/>
    <mergeCell ref="J309:J311"/>
    <mergeCell ref="K309:K311"/>
    <mergeCell ref="L309:L311"/>
    <mergeCell ref="M309:M311"/>
    <mergeCell ref="N309:N311"/>
    <mergeCell ref="O309:O311"/>
    <mergeCell ref="CB309:CB311"/>
    <mergeCell ref="CC309:CC311"/>
    <mergeCell ref="P309:P311"/>
    <mergeCell ref="Q309:Q311"/>
    <mergeCell ref="R309:R311"/>
    <mergeCell ref="S309:S311"/>
    <mergeCell ref="T309:T311"/>
    <mergeCell ref="U309:U311"/>
    <mergeCell ref="V309:V311"/>
    <mergeCell ref="W309:W311"/>
    <mergeCell ref="X309:X311"/>
    <mergeCell ref="Y309:Y311"/>
    <mergeCell ref="Z309:Z311"/>
    <mergeCell ref="AA309:AA311"/>
    <mergeCell ref="AB309:AB311"/>
    <mergeCell ref="AC309:AC311"/>
    <mergeCell ref="AD309:AD311"/>
    <mergeCell ref="BU312:BU314"/>
    <mergeCell ref="BV312:BV314"/>
    <mergeCell ref="BZ312:BZ314"/>
    <mergeCell ref="CA312:CA314"/>
    <mergeCell ref="CC307:CC308"/>
    <mergeCell ref="CD307:CD308"/>
    <mergeCell ref="R307:R308"/>
    <mergeCell ref="S307:S308"/>
    <mergeCell ref="T307:T308"/>
    <mergeCell ref="U307:U308"/>
    <mergeCell ref="V307:V308"/>
    <mergeCell ref="W307:W308"/>
    <mergeCell ref="AH307:AH308"/>
    <mergeCell ref="AI307:AI308"/>
    <mergeCell ref="AJ307:AJ308"/>
    <mergeCell ref="AK307:AK308"/>
    <mergeCell ref="BM307:BM308"/>
    <mergeCell ref="BR307:BR308"/>
    <mergeCell ref="BS307:BS308"/>
    <mergeCell ref="BT307:BT308"/>
    <mergeCell ref="BU307:BU308"/>
    <mergeCell ref="BV307:BV308"/>
    <mergeCell ref="BZ307:BZ308"/>
    <mergeCell ref="BM312:BM314"/>
    <mergeCell ref="BR312:BR314"/>
    <mergeCell ref="BM309:BM311"/>
    <mergeCell ref="BR309:BR311"/>
    <mergeCell ref="AE312:AE314"/>
    <mergeCell ref="AF312:AF314"/>
    <mergeCell ref="AK312:AK314"/>
    <mergeCell ref="AB312:AB314"/>
    <mergeCell ref="AC312:AC314"/>
    <mergeCell ref="A307:A308"/>
    <mergeCell ref="B307:B308"/>
    <mergeCell ref="C307:C308"/>
    <mergeCell ref="D307:D308"/>
    <mergeCell ref="E307:E308"/>
    <mergeCell ref="F307:F308"/>
    <mergeCell ref="G307:G308"/>
    <mergeCell ref="H307:H308"/>
    <mergeCell ref="I307:I308"/>
    <mergeCell ref="J307:J308"/>
    <mergeCell ref="K307:K308"/>
    <mergeCell ref="L307:L308"/>
    <mergeCell ref="M307:M308"/>
    <mergeCell ref="N307:N308"/>
    <mergeCell ref="O307:O308"/>
    <mergeCell ref="P307:P308"/>
    <mergeCell ref="Q307:Q308"/>
    <mergeCell ref="AD305:AD306"/>
    <mergeCell ref="AE305:AE306"/>
    <mergeCell ref="AI305:AI306"/>
    <mergeCell ref="AJ305:AJ306"/>
    <mergeCell ref="AK305:AK306"/>
    <mergeCell ref="AF305:AF306"/>
    <mergeCell ref="AG305:AG306"/>
    <mergeCell ref="AH305:AH306"/>
    <mergeCell ref="A305:A306"/>
    <mergeCell ref="B305:B306"/>
    <mergeCell ref="C305:C306"/>
    <mergeCell ref="D305:D306"/>
    <mergeCell ref="E305:E306"/>
    <mergeCell ref="F305:F306"/>
    <mergeCell ref="G305:G306"/>
    <mergeCell ref="H305:H306"/>
    <mergeCell ref="I305:I306"/>
    <mergeCell ref="J305:J306"/>
    <mergeCell ref="K305:K306"/>
    <mergeCell ref="L305:L306"/>
    <mergeCell ref="M305:M306"/>
    <mergeCell ref="N305:N306"/>
    <mergeCell ref="O305:O306"/>
    <mergeCell ref="P305:P306"/>
    <mergeCell ref="Q305:Q306"/>
    <mergeCell ref="CE307:CE308"/>
    <mergeCell ref="X307:X308"/>
    <mergeCell ref="Y307:Y308"/>
    <mergeCell ref="Z307:Z308"/>
    <mergeCell ref="AA307:AA308"/>
    <mergeCell ref="AB307:AB308"/>
    <mergeCell ref="AC307:AC308"/>
    <mergeCell ref="AD307:AD308"/>
    <mergeCell ref="AE307:AE308"/>
    <mergeCell ref="AF307:AF308"/>
    <mergeCell ref="AG307:AG308"/>
    <mergeCell ref="AK277:AK279"/>
    <mergeCell ref="BT277:BT279"/>
    <mergeCell ref="BU277:BU279"/>
    <mergeCell ref="BV277:BV279"/>
    <mergeCell ref="AI280:AI283"/>
    <mergeCell ref="AJ280:AJ283"/>
    <mergeCell ref="AK280:AK283"/>
    <mergeCell ref="BT280:BT283"/>
    <mergeCell ref="BU280:BU283"/>
    <mergeCell ref="BV280:BV283"/>
    <mergeCell ref="BS305:BS306"/>
    <mergeCell ref="AJ286:AJ288"/>
    <mergeCell ref="AK286:AK288"/>
    <mergeCell ref="BZ305:BZ306"/>
    <mergeCell ref="CA305:CA306"/>
    <mergeCell ref="CB305:CB306"/>
    <mergeCell ref="CC305:CC306"/>
    <mergeCell ref="CD305:CD306"/>
    <mergeCell ref="CE305:CE306"/>
    <mergeCell ref="CA307:CA308"/>
    <mergeCell ref="CB307:CB308"/>
    <mergeCell ref="T277:T279"/>
    <mergeCell ref="U277:U279"/>
    <mergeCell ref="V277:V279"/>
    <mergeCell ref="W277:W279"/>
    <mergeCell ref="X277:X279"/>
    <mergeCell ref="Y277:Y279"/>
    <mergeCell ref="Z277:Z279"/>
    <mergeCell ref="AA277:AA279"/>
    <mergeCell ref="AB277:AB279"/>
    <mergeCell ref="AC277:AC279"/>
    <mergeCell ref="AD277:AD279"/>
    <mergeCell ref="AE277:AE279"/>
    <mergeCell ref="AF277:AF279"/>
    <mergeCell ref="AG277:AG279"/>
    <mergeCell ref="AH277:AH279"/>
    <mergeCell ref="AI277:AI279"/>
    <mergeCell ref="AJ277:AJ279"/>
    <mergeCell ref="S271:S276"/>
    <mergeCell ref="B277:B279"/>
    <mergeCell ref="C277:C279"/>
    <mergeCell ref="A277:A279"/>
    <mergeCell ref="D277:D279"/>
    <mergeCell ref="E277:E279"/>
    <mergeCell ref="F277:F279"/>
    <mergeCell ref="G277:G279"/>
    <mergeCell ref="H277:H279"/>
    <mergeCell ref="I277:I279"/>
    <mergeCell ref="J277:J279"/>
    <mergeCell ref="K277:K279"/>
    <mergeCell ref="L277:L279"/>
    <mergeCell ref="M277:M279"/>
    <mergeCell ref="N277:N279"/>
    <mergeCell ref="O277:O279"/>
    <mergeCell ref="P277:P279"/>
    <mergeCell ref="Q277:Q279"/>
    <mergeCell ref="R277:R279"/>
    <mergeCell ref="S277:S279"/>
    <mergeCell ref="H483:H489"/>
    <mergeCell ref="I483:I489"/>
    <mergeCell ref="J483:J489"/>
    <mergeCell ref="K483:K489"/>
    <mergeCell ref="L483:L489"/>
    <mergeCell ref="M483:M489"/>
    <mergeCell ref="N483:N489"/>
    <mergeCell ref="O483:O489"/>
    <mergeCell ref="P483:P489"/>
    <mergeCell ref="Q483:Q489"/>
    <mergeCell ref="AK271:AK276"/>
    <mergeCell ref="AJ271:AJ276"/>
    <mergeCell ref="AI271:AI276"/>
    <mergeCell ref="AH271:AH276"/>
    <mergeCell ref="AG271:AG276"/>
    <mergeCell ref="AF271:AF276"/>
    <mergeCell ref="AE271:AE276"/>
    <mergeCell ref="AD271:AD276"/>
    <mergeCell ref="AC271:AC276"/>
    <mergeCell ref="AB271:AB276"/>
    <mergeCell ref="AA271:AA276"/>
    <mergeCell ref="Z271:Z276"/>
    <mergeCell ref="Y271:Y276"/>
    <mergeCell ref="X271:X276"/>
    <mergeCell ref="W271:W276"/>
    <mergeCell ref="V271:V276"/>
    <mergeCell ref="U271:U276"/>
    <mergeCell ref="N271:N276"/>
    <mergeCell ref="O271:O276"/>
    <mergeCell ref="P271:P276"/>
    <mergeCell ref="Q271:Q276"/>
    <mergeCell ref="R271:R276"/>
    <mergeCell ref="Y483:Y489"/>
    <mergeCell ref="Z483:Z489"/>
    <mergeCell ref="AA483:AA489"/>
    <mergeCell ref="AB483:AB489"/>
    <mergeCell ref="AC483:AC489"/>
    <mergeCell ref="AD483:AD489"/>
    <mergeCell ref="AE483:AE489"/>
    <mergeCell ref="AF483:AF489"/>
    <mergeCell ref="AG483:AG489"/>
    <mergeCell ref="AH483:AH489"/>
    <mergeCell ref="AI483:AI489"/>
    <mergeCell ref="AJ483:AJ489"/>
    <mergeCell ref="AK483:AK489"/>
    <mergeCell ref="T271:T276"/>
    <mergeCell ref="A271:A276"/>
    <mergeCell ref="B271:B276"/>
    <mergeCell ref="C271:C276"/>
    <mergeCell ref="D271:D276"/>
    <mergeCell ref="E271:E276"/>
    <mergeCell ref="F271:F276"/>
    <mergeCell ref="G271:G276"/>
    <mergeCell ref="H271:H276"/>
    <mergeCell ref="I271:I276"/>
    <mergeCell ref="J271:J276"/>
    <mergeCell ref="K271:K276"/>
    <mergeCell ref="L271:L276"/>
    <mergeCell ref="M271:M276"/>
    <mergeCell ref="C483:C489"/>
    <mergeCell ref="D483:D489"/>
    <mergeCell ref="E483:E489"/>
    <mergeCell ref="F483:F489"/>
    <mergeCell ref="G483:G489"/>
    <mergeCell ref="R483:R489"/>
    <mergeCell ref="S483:S489"/>
    <mergeCell ref="T483:T489"/>
    <mergeCell ref="AI473:AI482"/>
    <mergeCell ref="AJ473:AJ482"/>
    <mergeCell ref="AK473:AK482"/>
    <mergeCell ref="B483:B489"/>
    <mergeCell ref="A483:A489"/>
    <mergeCell ref="R473:R482"/>
    <mergeCell ref="S473:S482"/>
    <mergeCell ref="T473:T482"/>
    <mergeCell ref="U473:U482"/>
    <mergeCell ref="V473:V482"/>
    <mergeCell ref="W473:W482"/>
    <mergeCell ref="X473:X482"/>
    <mergeCell ref="Y473:Y482"/>
    <mergeCell ref="Z473:Z482"/>
    <mergeCell ref="AA473:AA482"/>
    <mergeCell ref="AB473:AB482"/>
    <mergeCell ref="AC473:AC482"/>
    <mergeCell ref="AD473:AD482"/>
    <mergeCell ref="AE473:AE482"/>
    <mergeCell ref="AF473:AF482"/>
    <mergeCell ref="AG473:AG482"/>
    <mergeCell ref="AH473:AH482"/>
    <mergeCell ref="B473:B482"/>
    <mergeCell ref="A473:A482"/>
    <mergeCell ref="C473:C482"/>
    <mergeCell ref="U483:U489"/>
    <mergeCell ref="V483:V489"/>
    <mergeCell ref="W483:W489"/>
    <mergeCell ref="X483:X489"/>
    <mergeCell ref="AF452:AF459"/>
    <mergeCell ref="AG452:AG459"/>
    <mergeCell ref="AH452:AH459"/>
    <mergeCell ref="AI452:AI459"/>
    <mergeCell ref="AJ452:AJ459"/>
    <mergeCell ref="AK452:AK459"/>
    <mergeCell ref="AG460:AG467"/>
    <mergeCell ref="AH460:AH467"/>
    <mergeCell ref="AI460:AI467"/>
    <mergeCell ref="AJ460:AJ467"/>
    <mergeCell ref="AK460:AK467"/>
    <mergeCell ref="F473:F482"/>
    <mergeCell ref="G473:G482"/>
    <mergeCell ref="H473:H482"/>
    <mergeCell ref="I473:I482"/>
    <mergeCell ref="J473:J482"/>
    <mergeCell ref="K473:K482"/>
    <mergeCell ref="L473:L482"/>
    <mergeCell ref="M473:M482"/>
    <mergeCell ref="N473:N482"/>
    <mergeCell ref="O473:O482"/>
    <mergeCell ref="P473:P482"/>
    <mergeCell ref="Q473:Q482"/>
    <mergeCell ref="Y468:Y472"/>
    <mergeCell ref="Z468:Z472"/>
    <mergeCell ref="AA468:AA472"/>
    <mergeCell ref="AB468:AB472"/>
    <mergeCell ref="AC468:AC472"/>
    <mergeCell ref="R468:R472"/>
    <mergeCell ref="S468:S472"/>
    <mergeCell ref="T468:T472"/>
    <mergeCell ref="U468:U472"/>
    <mergeCell ref="AG468:AG472"/>
    <mergeCell ref="AH468:AH472"/>
    <mergeCell ref="AI468:AI472"/>
    <mergeCell ref="AJ468:AJ472"/>
    <mergeCell ref="AK468:AK472"/>
    <mergeCell ref="AF460:AF467"/>
    <mergeCell ref="AD468:AD472"/>
    <mergeCell ref="AE468:AE472"/>
    <mergeCell ref="AF468:AF472"/>
    <mergeCell ref="V468:V472"/>
    <mergeCell ref="W468:W472"/>
    <mergeCell ref="X468:X472"/>
    <mergeCell ref="AE460:AE467"/>
    <mergeCell ref="D473:D482"/>
    <mergeCell ref="E473:E482"/>
    <mergeCell ref="B468:B472"/>
    <mergeCell ref="A468:A472"/>
    <mergeCell ref="C468:C472"/>
    <mergeCell ref="D468:D472"/>
    <mergeCell ref="E468:E472"/>
    <mergeCell ref="F468:F472"/>
    <mergeCell ref="G468:G472"/>
    <mergeCell ref="H468:H472"/>
    <mergeCell ref="I468:I472"/>
    <mergeCell ref="J468:J472"/>
    <mergeCell ref="K468:K472"/>
    <mergeCell ref="L468:L472"/>
    <mergeCell ref="M468:M472"/>
    <mergeCell ref="N468:N472"/>
    <mergeCell ref="O468:O472"/>
    <mergeCell ref="P468:P472"/>
    <mergeCell ref="Q468:Q472"/>
    <mergeCell ref="AB452:AB459"/>
    <mergeCell ref="AC452:AC459"/>
    <mergeCell ref="AD452:AD459"/>
    <mergeCell ref="AE452:AE459"/>
    <mergeCell ref="P460:P467"/>
    <mergeCell ref="Q460:Q467"/>
    <mergeCell ref="R460:R467"/>
    <mergeCell ref="S460:S467"/>
    <mergeCell ref="T460:T467"/>
    <mergeCell ref="U460:U467"/>
    <mergeCell ref="V460:V467"/>
    <mergeCell ref="W460:W467"/>
    <mergeCell ref="X460:X467"/>
    <mergeCell ref="Y460:Y467"/>
    <mergeCell ref="Z460:Z467"/>
    <mergeCell ref="AA460:AA467"/>
    <mergeCell ref="AB460:AB467"/>
    <mergeCell ref="AC460:AC467"/>
    <mergeCell ref="AD460:AD467"/>
    <mergeCell ref="K460:K467"/>
    <mergeCell ref="L460:L467"/>
    <mergeCell ref="M460:M467"/>
    <mergeCell ref="N460:N467"/>
    <mergeCell ref="O460:O467"/>
    <mergeCell ref="P452:P459"/>
    <mergeCell ref="Q452:Q459"/>
    <mergeCell ref="R452:R459"/>
    <mergeCell ref="S452:S459"/>
    <mergeCell ref="T452:T459"/>
    <mergeCell ref="U452:U459"/>
    <mergeCell ref="V452:V459"/>
    <mergeCell ref="W452:W459"/>
    <mergeCell ref="X452:X459"/>
    <mergeCell ref="Y452:Y459"/>
    <mergeCell ref="Z452:Z459"/>
    <mergeCell ref="AA452:AA459"/>
    <mergeCell ref="AE448:AE451"/>
    <mergeCell ref="AF448:AF451"/>
    <mergeCell ref="AG448:AG451"/>
    <mergeCell ref="AH448:AH451"/>
    <mergeCell ref="AI448:AI451"/>
    <mergeCell ref="AJ448:AJ451"/>
    <mergeCell ref="AK448:AK451"/>
    <mergeCell ref="B452:B459"/>
    <mergeCell ref="A452:A459"/>
    <mergeCell ref="C452:C459"/>
    <mergeCell ref="D452:D459"/>
    <mergeCell ref="E452:E459"/>
    <mergeCell ref="F452:F459"/>
    <mergeCell ref="G452:G459"/>
    <mergeCell ref="B460:B467"/>
    <mergeCell ref="A460:A467"/>
    <mergeCell ref="C460:C467"/>
    <mergeCell ref="D460:D467"/>
    <mergeCell ref="E460:E467"/>
    <mergeCell ref="F460:F467"/>
    <mergeCell ref="G460:G467"/>
    <mergeCell ref="H452:H459"/>
    <mergeCell ref="I452:I459"/>
    <mergeCell ref="J452:J459"/>
    <mergeCell ref="K452:K459"/>
    <mergeCell ref="L452:L459"/>
    <mergeCell ref="M452:M459"/>
    <mergeCell ref="N452:N459"/>
    <mergeCell ref="O452:O459"/>
    <mergeCell ref="H460:H467"/>
    <mergeCell ref="I460:I467"/>
    <mergeCell ref="J460:J467"/>
    <mergeCell ref="AJ435:AJ447"/>
    <mergeCell ref="AK435:AK447"/>
    <mergeCell ref="B448:B451"/>
    <mergeCell ref="A448:A451"/>
    <mergeCell ref="C448:C451"/>
    <mergeCell ref="D448:D451"/>
    <mergeCell ref="E448:E451"/>
    <mergeCell ref="F448:F451"/>
    <mergeCell ref="G448:G451"/>
    <mergeCell ref="H448:H451"/>
    <mergeCell ref="I448:I451"/>
    <mergeCell ref="J448:J451"/>
    <mergeCell ref="K448:K451"/>
    <mergeCell ref="L448:L451"/>
    <mergeCell ref="M448:M451"/>
    <mergeCell ref="N448:N451"/>
    <mergeCell ref="O448:O451"/>
    <mergeCell ref="P448:P451"/>
    <mergeCell ref="Q448:Q451"/>
    <mergeCell ref="R448:R451"/>
    <mergeCell ref="S448:S451"/>
    <mergeCell ref="T448:T451"/>
    <mergeCell ref="U448:U451"/>
    <mergeCell ref="V448:V451"/>
    <mergeCell ref="W448:W451"/>
    <mergeCell ref="X448:X451"/>
    <mergeCell ref="Y448:Y451"/>
    <mergeCell ref="Z448:Z451"/>
    <mergeCell ref="AA448:AA451"/>
    <mergeCell ref="AB448:AB451"/>
    <mergeCell ref="AC448:AC451"/>
    <mergeCell ref="AD448:AD451"/>
    <mergeCell ref="S435:S447"/>
    <mergeCell ref="T435:T447"/>
    <mergeCell ref="U435:U447"/>
    <mergeCell ref="V435:V447"/>
    <mergeCell ref="W435:W447"/>
    <mergeCell ref="X435:X447"/>
    <mergeCell ref="Y435:Y447"/>
    <mergeCell ref="Z435:Z447"/>
    <mergeCell ref="AA435:AA447"/>
    <mergeCell ref="AB435:AB447"/>
    <mergeCell ref="AC435:AC447"/>
    <mergeCell ref="AD435:AD447"/>
    <mergeCell ref="AE435:AE447"/>
    <mergeCell ref="AF435:AF447"/>
    <mergeCell ref="AG435:AG447"/>
    <mergeCell ref="AH435:AH447"/>
    <mergeCell ref="AI435:AI447"/>
    <mergeCell ref="AE427:AE434"/>
    <mergeCell ref="AF427:AF434"/>
    <mergeCell ref="AG427:AG434"/>
    <mergeCell ref="AH427:AH434"/>
    <mergeCell ref="AI427:AI434"/>
    <mergeCell ref="AJ427:AJ434"/>
    <mergeCell ref="AK427:AK434"/>
    <mergeCell ref="AE421:AE426"/>
    <mergeCell ref="AF421:AF426"/>
    <mergeCell ref="AG421:AG426"/>
    <mergeCell ref="AH421:AH426"/>
    <mergeCell ref="AI421:AI426"/>
    <mergeCell ref="AJ421:AJ426"/>
    <mergeCell ref="AK421:AK426"/>
    <mergeCell ref="B435:B447"/>
    <mergeCell ref="A435:A447"/>
    <mergeCell ref="C435:C447"/>
    <mergeCell ref="D435:D447"/>
    <mergeCell ref="E435:E447"/>
    <mergeCell ref="F435:F447"/>
    <mergeCell ref="G435:G447"/>
    <mergeCell ref="H435:H447"/>
    <mergeCell ref="I435:I447"/>
    <mergeCell ref="J435:J447"/>
    <mergeCell ref="K435:K447"/>
    <mergeCell ref="L435:L447"/>
    <mergeCell ref="M435:M447"/>
    <mergeCell ref="N435:N447"/>
    <mergeCell ref="O435:O447"/>
    <mergeCell ref="P435:P447"/>
    <mergeCell ref="Q435:Q447"/>
    <mergeCell ref="R435:R447"/>
    <mergeCell ref="A427:A434"/>
    <mergeCell ref="C427:C434"/>
    <mergeCell ref="D427:D434"/>
    <mergeCell ref="E427:E434"/>
    <mergeCell ref="F427:F434"/>
    <mergeCell ref="G427:G434"/>
    <mergeCell ref="H427:H434"/>
    <mergeCell ref="I427:I434"/>
    <mergeCell ref="J427:J434"/>
    <mergeCell ref="K427:K434"/>
    <mergeCell ref="L427:L434"/>
    <mergeCell ref="M427:M434"/>
    <mergeCell ref="N427:N434"/>
    <mergeCell ref="O427:O434"/>
    <mergeCell ref="P427:P434"/>
    <mergeCell ref="Q427:Q434"/>
    <mergeCell ref="Z427:Z434"/>
    <mergeCell ref="R427:R434"/>
    <mergeCell ref="S427:S434"/>
    <mergeCell ref="T427:T434"/>
    <mergeCell ref="U427:U434"/>
    <mergeCell ref="V427:V434"/>
    <mergeCell ref="W427:W434"/>
    <mergeCell ref="X427:X434"/>
    <mergeCell ref="Y427:Y434"/>
    <mergeCell ref="A407:A420"/>
    <mergeCell ref="B421:B426"/>
    <mergeCell ref="A421:A426"/>
    <mergeCell ref="C421:C426"/>
    <mergeCell ref="D421:D426"/>
    <mergeCell ref="E421:E426"/>
    <mergeCell ref="F421:F426"/>
    <mergeCell ref="G421:G426"/>
    <mergeCell ref="H421:H426"/>
    <mergeCell ref="I421:I426"/>
    <mergeCell ref="J421:J426"/>
    <mergeCell ref="K421:K426"/>
    <mergeCell ref="L421:L426"/>
    <mergeCell ref="M421:M426"/>
    <mergeCell ref="N421:N426"/>
    <mergeCell ref="O421:O426"/>
    <mergeCell ref="P421:P426"/>
    <mergeCell ref="Q421:Q426"/>
    <mergeCell ref="R421:R426"/>
    <mergeCell ref="S421:S426"/>
    <mergeCell ref="T421:T426"/>
    <mergeCell ref="U421:U426"/>
    <mergeCell ref="V421:V426"/>
    <mergeCell ref="B427:B434"/>
    <mergeCell ref="W421:W426"/>
    <mergeCell ref="X421:X426"/>
    <mergeCell ref="Y421:Y426"/>
    <mergeCell ref="Z421:Z426"/>
    <mergeCell ref="AA421:AA426"/>
    <mergeCell ref="AB421:AB426"/>
    <mergeCell ref="AC421:AC426"/>
    <mergeCell ref="AD421:AD426"/>
    <mergeCell ref="W407:W420"/>
    <mergeCell ref="X407:X420"/>
    <mergeCell ref="Y407:Y420"/>
    <mergeCell ref="Z407:Z420"/>
    <mergeCell ref="AA407:AA420"/>
    <mergeCell ref="AB407:AB420"/>
    <mergeCell ref="AC407:AC420"/>
    <mergeCell ref="AD407:AD420"/>
    <mergeCell ref="AA427:AA434"/>
    <mergeCell ref="AB427:AB434"/>
    <mergeCell ref="AC427:AC434"/>
    <mergeCell ref="AD427:AD434"/>
    <mergeCell ref="AE407:AE420"/>
    <mergeCell ref="AI395:AI406"/>
    <mergeCell ref="AJ395:AJ406"/>
    <mergeCell ref="AK395:AK406"/>
    <mergeCell ref="AF407:AF420"/>
    <mergeCell ref="AG407:AG420"/>
    <mergeCell ref="AH407:AH420"/>
    <mergeCell ref="AI407:AI420"/>
    <mergeCell ref="AJ407:AJ420"/>
    <mergeCell ref="AK407:AK420"/>
    <mergeCell ref="F407:F420"/>
    <mergeCell ref="B407:B420"/>
    <mergeCell ref="C407:C420"/>
    <mergeCell ref="D407:D420"/>
    <mergeCell ref="E407:E420"/>
    <mergeCell ref="G407:G420"/>
    <mergeCell ref="H407:H420"/>
    <mergeCell ref="I407:I420"/>
    <mergeCell ref="J407:J420"/>
    <mergeCell ref="K407:K420"/>
    <mergeCell ref="L407:L420"/>
    <mergeCell ref="M407:M420"/>
    <mergeCell ref="N407:N420"/>
    <mergeCell ref="O407:O420"/>
    <mergeCell ref="P407:P420"/>
    <mergeCell ref="Q407:Q420"/>
    <mergeCell ref="R407:R420"/>
    <mergeCell ref="S407:S420"/>
    <mergeCell ref="T407:T420"/>
    <mergeCell ref="U407:U420"/>
    <mergeCell ref="V407:V420"/>
    <mergeCell ref="R395:R406"/>
    <mergeCell ref="S395:S406"/>
    <mergeCell ref="T395:T406"/>
    <mergeCell ref="U395:U406"/>
    <mergeCell ref="V395:V406"/>
    <mergeCell ref="W395:W406"/>
    <mergeCell ref="X395:X406"/>
    <mergeCell ref="Y395:Y406"/>
    <mergeCell ref="Z395:Z406"/>
    <mergeCell ref="AA395:AA406"/>
    <mergeCell ref="AB395:AB406"/>
    <mergeCell ref="AC395:AC406"/>
    <mergeCell ref="AD395:AD406"/>
    <mergeCell ref="AE395:AE406"/>
    <mergeCell ref="AF395:AF406"/>
    <mergeCell ref="AG395:AG406"/>
    <mergeCell ref="AH395:AH406"/>
    <mergeCell ref="B395:B406"/>
    <mergeCell ref="A395:A406"/>
    <mergeCell ref="C395:C406"/>
    <mergeCell ref="D395:D406"/>
    <mergeCell ref="E395:E406"/>
    <mergeCell ref="F395:F406"/>
    <mergeCell ref="G395:G406"/>
    <mergeCell ref="H395:H406"/>
    <mergeCell ref="I395:I406"/>
    <mergeCell ref="J395:J406"/>
    <mergeCell ref="K395:K406"/>
    <mergeCell ref="L395:L406"/>
    <mergeCell ref="M395:M406"/>
    <mergeCell ref="N395:N406"/>
    <mergeCell ref="O395:O406"/>
    <mergeCell ref="P395:P406"/>
    <mergeCell ref="Q395:Q406"/>
    <mergeCell ref="AK377:AK379"/>
    <mergeCell ref="G377:G379"/>
    <mergeCell ref="H377:H379"/>
    <mergeCell ref="I377:I379"/>
    <mergeCell ref="AE383:AE391"/>
    <mergeCell ref="AD383:AD391"/>
    <mergeCell ref="AC383:AC391"/>
    <mergeCell ref="AB383:AB391"/>
    <mergeCell ref="AA383:AA391"/>
    <mergeCell ref="Z383:Z391"/>
    <mergeCell ref="T381:T382"/>
    <mergeCell ref="S381:S382"/>
    <mergeCell ref="R381:R382"/>
    <mergeCell ref="Q381:Q382"/>
    <mergeCell ref="P381:P382"/>
    <mergeCell ref="O381:O382"/>
    <mergeCell ref="AD375:AD376"/>
    <mergeCell ref="AE375:AE376"/>
    <mergeCell ref="AF375:AF376"/>
    <mergeCell ref="AG375:AG376"/>
    <mergeCell ref="AH375:AH376"/>
    <mergeCell ref="AI375:AI376"/>
    <mergeCell ref="AJ375:AJ376"/>
    <mergeCell ref="AK375:AK376"/>
    <mergeCell ref="AD373:AD374"/>
    <mergeCell ref="AE373:AE374"/>
    <mergeCell ref="AF373:AF374"/>
    <mergeCell ref="AG373:AG374"/>
    <mergeCell ref="AH373:AH374"/>
    <mergeCell ref="AI373:AI374"/>
    <mergeCell ref="AJ373:AJ374"/>
    <mergeCell ref="AK373:AK374"/>
    <mergeCell ref="AA373:AA374"/>
    <mergeCell ref="AB373:AB374"/>
    <mergeCell ref="AC373:AC374"/>
    <mergeCell ref="A373:A374"/>
    <mergeCell ref="A375:A376"/>
    <mergeCell ref="A377:A379"/>
    <mergeCell ref="C373:C374"/>
    <mergeCell ref="D373:D374"/>
    <mergeCell ref="E373:E374"/>
    <mergeCell ref="F373:F374"/>
    <mergeCell ref="G373:G374"/>
    <mergeCell ref="H373:H374"/>
    <mergeCell ref="I373:I374"/>
    <mergeCell ref="J373:J374"/>
    <mergeCell ref="K373:K374"/>
    <mergeCell ref="L373:L374"/>
    <mergeCell ref="M373:M374"/>
    <mergeCell ref="N373:N374"/>
    <mergeCell ref="C377:C379"/>
    <mergeCell ref="D377:D379"/>
    <mergeCell ref="E377:E379"/>
    <mergeCell ref="F377:F379"/>
    <mergeCell ref="C375:C376"/>
    <mergeCell ref="D375:D376"/>
    <mergeCell ref="E375:E376"/>
    <mergeCell ref="F375:F376"/>
    <mergeCell ref="G375:G376"/>
    <mergeCell ref="H375:H376"/>
    <mergeCell ref="I375:I376"/>
    <mergeCell ref="J375:J376"/>
    <mergeCell ref="K375:K376"/>
    <mergeCell ref="L375:L376"/>
    <mergeCell ref="M375:M376"/>
    <mergeCell ref="J377:J379"/>
    <mergeCell ref="K377:K379"/>
    <mergeCell ref="N375:N376"/>
    <mergeCell ref="O375:O376"/>
    <mergeCell ref="P375:P376"/>
    <mergeCell ref="B375:B376"/>
    <mergeCell ref="B377:B379"/>
    <mergeCell ref="Q375:Q376"/>
    <mergeCell ref="R375:R376"/>
    <mergeCell ref="S375:S376"/>
    <mergeCell ref="L377:L379"/>
    <mergeCell ref="M377:M379"/>
    <mergeCell ref="N377:N379"/>
    <mergeCell ref="O377:O379"/>
    <mergeCell ref="P377:P379"/>
    <mergeCell ref="Q377:Q379"/>
    <mergeCell ref="R377:R379"/>
    <mergeCell ref="S377:S379"/>
    <mergeCell ref="X377:X379"/>
    <mergeCell ref="AC367:AC371"/>
    <mergeCell ref="AD367:AD371"/>
    <mergeCell ref="AE367:AE371"/>
    <mergeCell ref="AF367:AF371"/>
    <mergeCell ref="AG367:AG371"/>
    <mergeCell ref="AH367:AH371"/>
    <mergeCell ref="AI367:AI371"/>
    <mergeCell ref="AJ367:AJ371"/>
    <mergeCell ref="AE377:AE379"/>
    <mergeCell ref="AF377:AF379"/>
    <mergeCell ref="AG377:AG379"/>
    <mergeCell ref="AH377:AH379"/>
    <mergeCell ref="AI377:AI379"/>
    <mergeCell ref="AJ377:AJ379"/>
    <mergeCell ref="AK367:AK371"/>
    <mergeCell ref="T375:T376"/>
    <mergeCell ref="U375:U376"/>
    <mergeCell ref="V375:V376"/>
    <mergeCell ref="W375:W376"/>
    <mergeCell ref="X375:X376"/>
    <mergeCell ref="Y375:Y376"/>
    <mergeCell ref="Z375:Z376"/>
    <mergeCell ref="T377:T379"/>
    <mergeCell ref="U377:U379"/>
    <mergeCell ref="V377:V379"/>
    <mergeCell ref="W377:W379"/>
    <mergeCell ref="Y377:Y379"/>
    <mergeCell ref="Z377:Z379"/>
    <mergeCell ref="AA377:AA379"/>
    <mergeCell ref="AA375:AA376"/>
    <mergeCell ref="AB375:AB376"/>
    <mergeCell ref="AC375:AC376"/>
    <mergeCell ref="U367:U371"/>
    <mergeCell ref="V367:V371"/>
    <mergeCell ref="W367:W371"/>
    <mergeCell ref="X367:X371"/>
    <mergeCell ref="Y367:Y371"/>
    <mergeCell ref="R363:R366"/>
    <mergeCell ref="S363:S366"/>
    <mergeCell ref="B373:B374"/>
    <mergeCell ref="O373:O374"/>
    <mergeCell ref="P373:P374"/>
    <mergeCell ref="Q373:Q374"/>
    <mergeCell ref="R373:R374"/>
    <mergeCell ref="S373:S374"/>
    <mergeCell ref="T373:T374"/>
    <mergeCell ref="U373:U374"/>
    <mergeCell ref="V373:V374"/>
    <mergeCell ref="W373:W374"/>
    <mergeCell ref="X373:X374"/>
    <mergeCell ref="Y373:Y374"/>
    <mergeCell ref="B367:B371"/>
    <mergeCell ref="U363:U366"/>
    <mergeCell ref="V363:V366"/>
    <mergeCell ref="W363:W366"/>
    <mergeCell ref="X363:X366"/>
    <mergeCell ref="Y363:Y366"/>
    <mergeCell ref="A367:A371"/>
    <mergeCell ref="C367:C371"/>
    <mergeCell ref="D367:D371"/>
    <mergeCell ref="E367:E371"/>
    <mergeCell ref="F367:F371"/>
    <mergeCell ref="G367:G371"/>
    <mergeCell ref="H367:H371"/>
    <mergeCell ref="I367:I371"/>
    <mergeCell ref="J367:J371"/>
    <mergeCell ref="K367:K371"/>
    <mergeCell ref="L367:L371"/>
    <mergeCell ref="M367:M371"/>
    <mergeCell ref="N367:N371"/>
    <mergeCell ref="O367:O371"/>
    <mergeCell ref="P367:P371"/>
    <mergeCell ref="Q367:Q371"/>
    <mergeCell ref="T363:T366"/>
    <mergeCell ref="R367:R371"/>
    <mergeCell ref="S367:S371"/>
    <mergeCell ref="T367:T371"/>
    <mergeCell ref="B363:B366"/>
    <mergeCell ref="A363:A366"/>
    <mergeCell ref="C363:C366"/>
    <mergeCell ref="D363:D366"/>
    <mergeCell ref="E363:E366"/>
    <mergeCell ref="F363:F366"/>
    <mergeCell ref="G363:G366"/>
    <mergeCell ref="H363:H366"/>
    <mergeCell ref="I363:I366"/>
    <mergeCell ref="J363:J366"/>
    <mergeCell ref="K363:K366"/>
    <mergeCell ref="L363:L366"/>
    <mergeCell ref="M363:M366"/>
    <mergeCell ref="N363:N366"/>
    <mergeCell ref="O363:O366"/>
    <mergeCell ref="P363:P366"/>
    <mergeCell ref="Q363:Q366"/>
    <mergeCell ref="AD339:AD341"/>
    <mergeCell ref="AE339:AE341"/>
    <mergeCell ref="AF339:AF341"/>
    <mergeCell ref="AG339:AG341"/>
    <mergeCell ref="AH339:AH341"/>
    <mergeCell ref="AI339:AI341"/>
    <mergeCell ref="AJ339:AJ341"/>
    <mergeCell ref="AK339:AK341"/>
    <mergeCell ref="B339:B341"/>
    <mergeCell ref="A339:A341"/>
    <mergeCell ref="C339:C341"/>
    <mergeCell ref="D339:D341"/>
    <mergeCell ref="E339:E341"/>
    <mergeCell ref="F339:F341"/>
    <mergeCell ref="G339:G341"/>
    <mergeCell ref="H339:H341"/>
    <mergeCell ref="I339:I341"/>
    <mergeCell ref="J339:J341"/>
    <mergeCell ref="K339:K341"/>
    <mergeCell ref="L339:L341"/>
    <mergeCell ref="M339:M341"/>
    <mergeCell ref="N339:N341"/>
    <mergeCell ref="O339:O341"/>
    <mergeCell ref="P339:P341"/>
    <mergeCell ref="Q339:Q341"/>
    <mergeCell ref="AE336:AE338"/>
    <mergeCell ref="AF336:AF338"/>
    <mergeCell ref="AG336:AG338"/>
    <mergeCell ref="AH336:AH338"/>
    <mergeCell ref="AI336:AI338"/>
    <mergeCell ref="AJ336:AJ338"/>
    <mergeCell ref="AK336:AK338"/>
    <mergeCell ref="AE331:AE335"/>
    <mergeCell ref="AF331:AF335"/>
    <mergeCell ref="AG331:AG335"/>
    <mergeCell ref="AH331:AH335"/>
    <mergeCell ref="AI331:AI335"/>
    <mergeCell ref="AJ331:AJ335"/>
    <mergeCell ref="AK331:AK335"/>
    <mergeCell ref="R339:R341"/>
    <mergeCell ref="S339:S341"/>
    <mergeCell ref="T339:T341"/>
    <mergeCell ref="U339:U341"/>
    <mergeCell ref="V339:V341"/>
    <mergeCell ref="W339:W341"/>
    <mergeCell ref="X339:X341"/>
    <mergeCell ref="Y339:Y341"/>
    <mergeCell ref="Z339:Z341"/>
    <mergeCell ref="AA339:AA341"/>
    <mergeCell ref="AB339:AB341"/>
    <mergeCell ref="AC339:AC341"/>
    <mergeCell ref="V336:V338"/>
    <mergeCell ref="W336:W338"/>
    <mergeCell ref="X336:X338"/>
    <mergeCell ref="Y336:Y338"/>
    <mergeCell ref="Z336:Z338"/>
    <mergeCell ref="AA336:AA338"/>
    <mergeCell ref="AD331:AD335"/>
    <mergeCell ref="B336:B338"/>
    <mergeCell ref="A336:A338"/>
    <mergeCell ref="C336:C338"/>
    <mergeCell ref="D336:D338"/>
    <mergeCell ref="E336:E338"/>
    <mergeCell ref="F336:F338"/>
    <mergeCell ref="G336:G338"/>
    <mergeCell ref="H336:H338"/>
    <mergeCell ref="I336:I338"/>
    <mergeCell ref="J336:J338"/>
    <mergeCell ref="K336:K338"/>
    <mergeCell ref="L336:L338"/>
    <mergeCell ref="M336:M338"/>
    <mergeCell ref="N336:N338"/>
    <mergeCell ref="O336:O338"/>
    <mergeCell ref="P336:P338"/>
    <mergeCell ref="Q336:Q338"/>
    <mergeCell ref="R336:R338"/>
    <mergeCell ref="S336:S338"/>
    <mergeCell ref="T336:T338"/>
    <mergeCell ref="U336:U338"/>
    <mergeCell ref="AD336:AD338"/>
    <mergeCell ref="AB336:AB338"/>
    <mergeCell ref="AC336:AC338"/>
    <mergeCell ref="AI328:AI330"/>
    <mergeCell ref="AJ328:AJ330"/>
    <mergeCell ref="AK328:AK330"/>
    <mergeCell ref="B331:B335"/>
    <mergeCell ref="A331:A335"/>
    <mergeCell ref="C331:C335"/>
    <mergeCell ref="D331:D335"/>
    <mergeCell ref="E331:E335"/>
    <mergeCell ref="F331:F335"/>
    <mergeCell ref="G331:G335"/>
    <mergeCell ref="H331:H335"/>
    <mergeCell ref="I331:I335"/>
    <mergeCell ref="J331:J335"/>
    <mergeCell ref="K331:K335"/>
    <mergeCell ref="L331:L335"/>
    <mergeCell ref="M331:M335"/>
    <mergeCell ref="N331:N335"/>
    <mergeCell ref="O331:O335"/>
    <mergeCell ref="P331:P335"/>
    <mergeCell ref="Q331:Q335"/>
    <mergeCell ref="R331:R335"/>
    <mergeCell ref="S331:S335"/>
    <mergeCell ref="T331:T335"/>
    <mergeCell ref="U331:U335"/>
    <mergeCell ref="V331:V335"/>
    <mergeCell ref="W331:W335"/>
    <mergeCell ref="X331:X335"/>
    <mergeCell ref="Y331:Y335"/>
    <mergeCell ref="Z331:Z335"/>
    <mergeCell ref="AA331:AA335"/>
    <mergeCell ref="AB331:AB335"/>
    <mergeCell ref="AC331:AC335"/>
    <mergeCell ref="R328:R330"/>
    <mergeCell ref="S328:S330"/>
    <mergeCell ref="T328:T330"/>
    <mergeCell ref="U328:U330"/>
    <mergeCell ref="V328:V330"/>
    <mergeCell ref="W328:W330"/>
    <mergeCell ref="X328:X330"/>
    <mergeCell ref="Y328:Y330"/>
    <mergeCell ref="Z328:Z330"/>
    <mergeCell ref="AA328:AA330"/>
    <mergeCell ref="AB328:AB330"/>
    <mergeCell ref="AC328:AC330"/>
    <mergeCell ref="AD328:AD330"/>
    <mergeCell ref="AE328:AE330"/>
    <mergeCell ref="AF328:AF330"/>
    <mergeCell ref="AG328:AG330"/>
    <mergeCell ref="AH328:AH330"/>
    <mergeCell ref="B328:B330"/>
    <mergeCell ref="A328:A330"/>
    <mergeCell ref="C328:C330"/>
    <mergeCell ref="D328:D330"/>
    <mergeCell ref="E328:E330"/>
    <mergeCell ref="F328:F330"/>
    <mergeCell ref="G328:G330"/>
    <mergeCell ref="H328:H330"/>
    <mergeCell ref="I328:I330"/>
    <mergeCell ref="J328:J330"/>
    <mergeCell ref="K328:K330"/>
    <mergeCell ref="L328:L330"/>
    <mergeCell ref="M328:M330"/>
    <mergeCell ref="N328:N330"/>
    <mergeCell ref="O328:O330"/>
    <mergeCell ref="P328:P330"/>
    <mergeCell ref="Q328:Q330"/>
    <mergeCell ref="X320:X327"/>
    <mergeCell ref="Y320:Y327"/>
    <mergeCell ref="Z320:Z327"/>
    <mergeCell ref="AA320:AA327"/>
    <mergeCell ref="AB320:AB327"/>
    <mergeCell ref="AC320:AC327"/>
    <mergeCell ref="AD320:AD327"/>
    <mergeCell ref="AE320:AE327"/>
    <mergeCell ref="AF320:AF327"/>
    <mergeCell ref="AG320:AG327"/>
    <mergeCell ref="AH320:AH327"/>
    <mergeCell ref="AI320:AI327"/>
    <mergeCell ref="AJ320:AJ327"/>
    <mergeCell ref="AK320:AK327"/>
    <mergeCell ref="BT320:BT327"/>
    <mergeCell ref="BU320:BU327"/>
    <mergeCell ref="BV320:BV327"/>
    <mergeCell ref="AC243:AC244"/>
    <mergeCell ref="AD243:AD244"/>
    <mergeCell ref="AE243:AE244"/>
    <mergeCell ref="AF243:AF244"/>
    <mergeCell ref="AG243:AG244"/>
    <mergeCell ref="AH243:AH244"/>
    <mergeCell ref="AI243:AI244"/>
    <mergeCell ref="AJ243:AJ244"/>
    <mergeCell ref="AK243:AK244"/>
    <mergeCell ref="B320:B327"/>
    <mergeCell ref="A320:A327"/>
    <mergeCell ref="C320:C327"/>
    <mergeCell ref="D320:D327"/>
    <mergeCell ref="E320:E327"/>
    <mergeCell ref="F320:F327"/>
    <mergeCell ref="G320:G327"/>
    <mergeCell ref="H320:H327"/>
    <mergeCell ref="I320:I327"/>
    <mergeCell ref="J320:J327"/>
    <mergeCell ref="K320:K327"/>
    <mergeCell ref="L320:L327"/>
    <mergeCell ref="M320:M327"/>
    <mergeCell ref="N320:N327"/>
    <mergeCell ref="O320:O327"/>
    <mergeCell ref="P320:P327"/>
    <mergeCell ref="Q320:Q327"/>
    <mergeCell ref="R320:R327"/>
    <mergeCell ref="S320:S327"/>
    <mergeCell ref="T320:T327"/>
    <mergeCell ref="U320:U327"/>
    <mergeCell ref="V320:V327"/>
    <mergeCell ref="W320:W327"/>
    <mergeCell ref="V247:V248"/>
    <mergeCell ref="W247:W248"/>
    <mergeCell ref="X247:X248"/>
    <mergeCell ref="Y247:Y248"/>
    <mergeCell ref="Z247:Z248"/>
    <mergeCell ref="AA247:AA248"/>
    <mergeCell ref="AD245:AD246"/>
    <mergeCell ref="AE245:AE246"/>
    <mergeCell ref="AF245:AF246"/>
    <mergeCell ref="AG245:AG246"/>
    <mergeCell ref="AH245:AH246"/>
    <mergeCell ref="AI245:AI246"/>
    <mergeCell ref="AJ245:AJ246"/>
    <mergeCell ref="AK245:AK246"/>
    <mergeCell ref="V245:V246"/>
    <mergeCell ref="W245:W246"/>
    <mergeCell ref="X245:X246"/>
    <mergeCell ref="Y245:Y246"/>
    <mergeCell ref="Z245:Z246"/>
    <mergeCell ref="AA245:AA246"/>
    <mergeCell ref="AB245:AB246"/>
    <mergeCell ref="AC245:AC246"/>
    <mergeCell ref="AK247:AK248"/>
    <mergeCell ref="AB247:AB248"/>
    <mergeCell ref="AC247:AC248"/>
    <mergeCell ref="AD247:AD248"/>
    <mergeCell ref="AE247:AE248"/>
    <mergeCell ref="AF247:AF248"/>
    <mergeCell ref="AG247:AG248"/>
    <mergeCell ref="AH247:AH248"/>
    <mergeCell ref="AI247:AI248"/>
    <mergeCell ref="AJ247:AJ248"/>
    <mergeCell ref="U245:U246"/>
    <mergeCell ref="L245:L246"/>
    <mergeCell ref="M245:M246"/>
    <mergeCell ref="N245:N246"/>
    <mergeCell ref="O245:O246"/>
    <mergeCell ref="P245:P246"/>
    <mergeCell ref="Q245:Q246"/>
    <mergeCell ref="R245:R246"/>
    <mergeCell ref="S245:S246"/>
    <mergeCell ref="T245:T246"/>
    <mergeCell ref="C245:C246"/>
    <mergeCell ref="D245:D246"/>
    <mergeCell ref="E245:E246"/>
    <mergeCell ref="F245:F246"/>
    <mergeCell ref="G245:G246"/>
    <mergeCell ref="H245:H246"/>
    <mergeCell ref="S247:S248"/>
    <mergeCell ref="T247:T248"/>
    <mergeCell ref="U247:U248"/>
    <mergeCell ref="Q243:Q244"/>
    <mergeCell ref="R243:R244"/>
    <mergeCell ref="S243:S244"/>
    <mergeCell ref="C247:C248"/>
    <mergeCell ref="D247:D248"/>
    <mergeCell ref="E247:E248"/>
    <mergeCell ref="F247:F248"/>
    <mergeCell ref="G247:G248"/>
    <mergeCell ref="H247:H248"/>
    <mergeCell ref="I247:I248"/>
    <mergeCell ref="J247:J248"/>
    <mergeCell ref="K247:K248"/>
    <mergeCell ref="L247:L248"/>
    <mergeCell ref="M247:M248"/>
    <mergeCell ref="N247:N248"/>
    <mergeCell ref="O247:O248"/>
    <mergeCell ref="P247:P248"/>
    <mergeCell ref="Q247:Q248"/>
    <mergeCell ref="R247:R248"/>
    <mergeCell ref="T243:T244"/>
    <mergeCell ref="U243:U244"/>
    <mergeCell ref="V243:V244"/>
    <mergeCell ref="W243:W244"/>
    <mergeCell ref="X243:X244"/>
    <mergeCell ref="Y243:Y244"/>
    <mergeCell ref="Z243:Z244"/>
    <mergeCell ref="AA243:AA244"/>
    <mergeCell ref="AB243:AB244"/>
    <mergeCell ref="B243:B244"/>
    <mergeCell ref="B245:B246"/>
    <mergeCell ref="B247:B248"/>
    <mergeCell ref="A243:A244"/>
    <mergeCell ref="A245:A246"/>
    <mergeCell ref="A247:A248"/>
    <mergeCell ref="C243:C244"/>
    <mergeCell ref="D243:D244"/>
    <mergeCell ref="E243:E244"/>
    <mergeCell ref="F243:F244"/>
    <mergeCell ref="G243:G244"/>
    <mergeCell ref="H243:H244"/>
    <mergeCell ref="I243:I244"/>
    <mergeCell ref="J243:J244"/>
    <mergeCell ref="K243:K244"/>
    <mergeCell ref="L243:L244"/>
    <mergeCell ref="M243:M244"/>
    <mergeCell ref="I245:I246"/>
    <mergeCell ref="J245:J246"/>
    <mergeCell ref="K245:K246"/>
    <mergeCell ref="N243:N244"/>
    <mergeCell ref="O243:O244"/>
    <mergeCell ref="P243:P244"/>
    <mergeCell ref="BT232:BT234"/>
    <mergeCell ref="BT235:BT237"/>
    <mergeCell ref="BT238:BT240"/>
    <mergeCell ref="BU232:BU234"/>
    <mergeCell ref="BU235:BU237"/>
    <mergeCell ref="BU238:BU240"/>
    <mergeCell ref="BV232:BV234"/>
    <mergeCell ref="BV235:BV237"/>
    <mergeCell ref="BV238:BV240"/>
    <mergeCell ref="AF238:AF240"/>
    <mergeCell ref="AG238:AG240"/>
    <mergeCell ref="AH238:AH240"/>
    <mergeCell ref="AI238:AI240"/>
    <mergeCell ref="AJ238:AJ240"/>
    <mergeCell ref="AK238:AK240"/>
    <mergeCell ref="AI232:AI234"/>
    <mergeCell ref="AJ232:AJ234"/>
    <mergeCell ref="AK232:AK234"/>
    <mergeCell ref="AJ235:AJ237"/>
    <mergeCell ref="AK235:AK237"/>
    <mergeCell ref="C238:C240"/>
    <mergeCell ref="D238:D240"/>
    <mergeCell ref="E238:E240"/>
    <mergeCell ref="F238:F240"/>
    <mergeCell ref="G238:G240"/>
    <mergeCell ref="H238:H240"/>
    <mergeCell ref="I238:I240"/>
    <mergeCell ref="J238:J240"/>
    <mergeCell ref="K238:K240"/>
    <mergeCell ref="L238:L240"/>
    <mergeCell ref="M238:M240"/>
    <mergeCell ref="N238:N240"/>
    <mergeCell ref="O238:O240"/>
    <mergeCell ref="P238:P240"/>
    <mergeCell ref="Q238:Q240"/>
    <mergeCell ref="R238:R240"/>
    <mergeCell ref="S238:S240"/>
    <mergeCell ref="T238:T240"/>
    <mergeCell ref="U238:U240"/>
    <mergeCell ref="N235:N237"/>
    <mergeCell ref="O235:O237"/>
    <mergeCell ref="P235:P237"/>
    <mergeCell ref="Q235:Q237"/>
    <mergeCell ref="R235:R237"/>
    <mergeCell ref="S235:S237"/>
    <mergeCell ref="T235:T237"/>
    <mergeCell ref="W238:W240"/>
    <mergeCell ref="X238:X240"/>
    <mergeCell ref="Y238:Y240"/>
    <mergeCell ref="Z238:Z240"/>
    <mergeCell ref="AA238:AA240"/>
    <mergeCell ref="AB238:AB240"/>
    <mergeCell ref="AC238:AC240"/>
    <mergeCell ref="AD238:AD240"/>
    <mergeCell ref="AE238:AE240"/>
    <mergeCell ref="AH235:AH237"/>
    <mergeCell ref="A232:A234"/>
    <mergeCell ref="C232:C234"/>
    <mergeCell ref="D232:D234"/>
    <mergeCell ref="E232:E234"/>
    <mergeCell ref="F232:F234"/>
    <mergeCell ref="G232:G234"/>
    <mergeCell ref="H232:H234"/>
    <mergeCell ref="I232:I234"/>
    <mergeCell ref="J232:J234"/>
    <mergeCell ref="V238:V240"/>
    <mergeCell ref="Y235:Y237"/>
    <mergeCell ref="Z235:Z237"/>
    <mergeCell ref="AA235:AA237"/>
    <mergeCell ref="AB235:AB237"/>
    <mergeCell ref="AC235:AC237"/>
    <mergeCell ref="AD235:AD237"/>
    <mergeCell ref="AE235:AE237"/>
    <mergeCell ref="A235:A237"/>
    <mergeCell ref="A238:A240"/>
    <mergeCell ref="C235:C237"/>
    <mergeCell ref="D235:D237"/>
    <mergeCell ref="E235:E237"/>
    <mergeCell ref="F235:F237"/>
    <mergeCell ref="G235:G237"/>
    <mergeCell ref="H235:H237"/>
    <mergeCell ref="I235:I237"/>
    <mergeCell ref="B235:B237"/>
    <mergeCell ref="B238:B240"/>
    <mergeCell ref="J235:J237"/>
    <mergeCell ref="K235:K237"/>
    <mergeCell ref="L235:L237"/>
    <mergeCell ref="M235:M237"/>
    <mergeCell ref="AE229:AE231"/>
    <mergeCell ref="AF229:AF231"/>
    <mergeCell ref="AG229:AG231"/>
    <mergeCell ref="AH229:AH231"/>
    <mergeCell ref="AI229:AI231"/>
    <mergeCell ref="U235:U237"/>
    <mergeCell ref="V235:V237"/>
    <mergeCell ref="W235:W237"/>
    <mergeCell ref="X235:X237"/>
    <mergeCell ref="Z232:Z234"/>
    <mergeCell ref="AA232:AA234"/>
    <mergeCell ref="AB232:AB234"/>
    <mergeCell ref="AC232:AC234"/>
    <mergeCell ref="AD232:AD234"/>
    <mergeCell ref="AE232:AE234"/>
    <mergeCell ref="AF232:AF234"/>
    <mergeCell ref="AG232:AG234"/>
    <mergeCell ref="AH232:AH234"/>
    <mergeCell ref="AF235:AF237"/>
    <mergeCell ref="AG235:AG237"/>
    <mergeCell ref="AI235:AI237"/>
    <mergeCell ref="B232:B234"/>
    <mergeCell ref="K232:K234"/>
    <mergeCell ref="L232:L234"/>
    <mergeCell ref="M232:M234"/>
    <mergeCell ref="N232:N234"/>
    <mergeCell ref="O232:O234"/>
    <mergeCell ref="P232:P234"/>
    <mergeCell ref="Q232:Q234"/>
    <mergeCell ref="R232:R234"/>
    <mergeCell ref="S232:S234"/>
    <mergeCell ref="T232:T234"/>
    <mergeCell ref="U232:U234"/>
    <mergeCell ref="V232:V234"/>
    <mergeCell ref="W232:W234"/>
    <mergeCell ref="X232:X234"/>
    <mergeCell ref="Y232:Y234"/>
    <mergeCell ref="AB229:AB231"/>
    <mergeCell ref="A229:A231"/>
    <mergeCell ref="I229:I231"/>
    <mergeCell ref="J229:J231"/>
    <mergeCell ref="K229:K231"/>
    <mergeCell ref="L229:L231"/>
    <mergeCell ref="M229:M231"/>
    <mergeCell ref="N229:N231"/>
    <mergeCell ref="O229:O231"/>
    <mergeCell ref="P229:P231"/>
    <mergeCell ref="BT224:BT228"/>
    <mergeCell ref="BU224:BU228"/>
    <mergeCell ref="BV224:BV228"/>
    <mergeCell ref="B229:B231"/>
    <mergeCell ref="C229:C231"/>
    <mergeCell ref="D229:D231"/>
    <mergeCell ref="E229:E231"/>
    <mergeCell ref="F229:F231"/>
    <mergeCell ref="G229:G231"/>
    <mergeCell ref="H229:H231"/>
    <mergeCell ref="Q229:Q231"/>
    <mergeCell ref="R229:R231"/>
    <mergeCell ref="S229:S231"/>
    <mergeCell ref="T229:T231"/>
    <mergeCell ref="U229:U231"/>
    <mergeCell ref="V229:V231"/>
    <mergeCell ref="W229:W231"/>
    <mergeCell ref="X229:X231"/>
    <mergeCell ref="Y229:Y231"/>
    <mergeCell ref="AK229:AK231"/>
    <mergeCell ref="BT229:BT231"/>
    <mergeCell ref="BU229:BU231"/>
    <mergeCell ref="BV229:BV231"/>
    <mergeCell ref="R224:R228"/>
    <mergeCell ref="S224:S228"/>
    <mergeCell ref="T224:T228"/>
    <mergeCell ref="AE221:AE223"/>
    <mergeCell ref="AF221:AF223"/>
    <mergeCell ref="AG221:AG223"/>
    <mergeCell ref="AH221:AH223"/>
    <mergeCell ref="AI221:AI223"/>
    <mergeCell ref="AJ221:AJ223"/>
    <mergeCell ref="AK221:AK223"/>
    <mergeCell ref="Z229:Z231"/>
    <mergeCell ref="AA229:AA231"/>
    <mergeCell ref="AD224:AD228"/>
    <mergeCell ref="AE224:AE228"/>
    <mergeCell ref="AF224:AF228"/>
    <mergeCell ref="AG224:AG228"/>
    <mergeCell ref="AH224:AH228"/>
    <mergeCell ref="AI224:AI228"/>
    <mergeCell ref="AJ224:AJ228"/>
    <mergeCell ref="AK224:AK228"/>
    <mergeCell ref="U224:U228"/>
    <mergeCell ref="V224:V228"/>
    <mergeCell ref="W224:W228"/>
    <mergeCell ref="X224:X228"/>
    <mergeCell ref="Y224:Y228"/>
    <mergeCell ref="Z224:Z228"/>
    <mergeCell ref="AA224:AA228"/>
    <mergeCell ref="AB224:AB228"/>
    <mergeCell ref="AC224:AC228"/>
    <mergeCell ref="AJ229:AJ231"/>
    <mergeCell ref="AC229:AC231"/>
    <mergeCell ref="AD229:AD231"/>
    <mergeCell ref="B224:B228"/>
    <mergeCell ref="A224:A228"/>
    <mergeCell ref="C224:C228"/>
    <mergeCell ref="D224:D228"/>
    <mergeCell ref="E224:E228"/>
    <mergeCell ref="F224:F228"/>
    <mergeCell ref="G224:G228"/>
    <mergeCell ref="H224:H228"/>
    <mergeCell ref="I224:I228"/>
    <mergeCell ref="J224:J228"/>
    <mergeCell ref="K224:K228"/>
    <mergeCell ref="L224:L228"/>
    <mergeCell ref="M224:M228"/>
    <mergeCell ref="N224:N228"/>
    <mergeCell ref="O224:O228"/>
    <mergeCell ref="P224:P228"/>
    <mergeCell ref="Q224:Q228"/>
    <mergeCell ref="BV217:BV220"/>
    <mergeCell ref="B221:B223"/>
    <mergeCell ref="A221:A223"/>
    <mergeCell ref="C221:C223"/>
    <mergeCell ref="D221:D223"/>
    <mergeCell ref="E221:E223"/>
    <mergeCell ref="F221:F223"/>
    <mergeCell ref="G221:G223"/>
    <mergeCell ref="H221:H223"/>
    <mergeCell ref="I221:I223"/>
    <mergeCell ref="J221:J223"/>
    <mergeCell ref="K221:K223"/>
    <mergeCell ref="L221:L223"/>
    <mergeCell ref="M221:M223"/>
    <mergeCell ref="N221:N223"/>
    <mergeCell ref="O221:O223"/>
    <mergeCell ref="P221:P223"/>
    <mergeCell ref="Q221:Q223"/>
    <mergeCell ref="R221:R223"/>
    <mergeCell ref="BT221:BT223"/>
    <mergeCell ref="BU221:BU223"/>
    <mergeCell ref="BV221:BV223"/>
    <mergeCell ref="S221:S223"/>
    <mergeCell ref="T221:T223"/>
    <mergeCell ref="U221:U223"/>
    <mergeCell ref="AG217:AG220"/>
    <mergeCell ref="AH217:AH220"/>
    <mergeCell ref="AI217:AI220"/>
    <mergeCell ref="AJ217:AJ220"/>
    <mergeCell ref="AA217:AA220"/>
    <mergeCell ref="AB217:AB220"/>
    <mergeCell ref="AC217:AC220"/>
    <mergeCell ref="AD217:AD220"/>
    <mergeCell ref="AE217:AE220"/>
    <mergeCell ref="AF217:AF220"/>
    <mergeCell ref="V221:V223"/>
    <mergeCell ref="W221:W223"/>
    <mergeCell ref="X221:X223"/>
    <mergeCell ref="Y221:Y223"/>
    <mergeCell ref="Z221:Z223"/>
    <mergeCell ref="AA221:AA223"/>
    <mergeCell ref="AB221:AB223"/>
    <mergeCell ref="AC221:AC223"/>
    <mergeCell ref="AD221:AD223"/>
    <mergeCell ref="BT217:BT220"/>
    <mergeCell ref="BU217:BU220"/>
    <mergeCell ref="BV212:BV216"/>
    <mergeCell ref="B217:B220"/>
    <mergeCell ref="A217:A220"/>
    <mergeCell ref="C217:C220"/>
    <mergeCell ref="D217:D220"/>
    <mergeCell ref="E217:E220"/>
    <mergeCell ref="F217:F220"/>
    <mergeCell ref="G217:G220"/>
    <mergeCell ref="H217:H220"/>
    <mergeCell ref="I217:I220"/>
    <mergeCell ref="J217:J220"/>
    <mergeCell ref="K217:K220"/>
    <mergeCell ref="L217:L220"/>
    <mergeCell ref="M217:M220"/>
    <mergeCell ref="N217:N220"/>
    <mergeCell ref="O217:O220"/>
    <mergeCell ref="P217:P220"/>
    <mergeCell ref="Q217:Q220"/>
    <mergeCell ref="R217:R220"/>
    <mergeCell ref="S217:S220"/>
    <mergeCell ref="T217:T220"/>
    <mergeCell ref="U217:U220"/>
    <mergeCell ref="V217:V220"/>
    <mergeCell ref="W217:W220"/>
    <mergeCell ref="AI212:AI216"/>
    <mergeCell ref="AJ212:AJ216"/>
    <mergeCell ref="AK212:AK216"/>
    <mergeCell ref="BT212:BT216"/>
    <mergeCell ref="AK217:AK220"/>
    <mergeCell ref="X217:X220"/>
    <mergeCell ref="Y217:Y220"/>
    <mergeCell ref="Z217:Z220"/>
    <mergeCell ref="AD207:AD211"/>
    <mergeCell ref="AE207:AE211"/>
    <mergeCell ref="AF207:AF211"/>
    <mergeCell ref="AG207:AG211"/>
    <mergeCell ref="AH207:AH211"/>
    <mergeCell ref="AI207:AI211"/>
    <mergeCell ref="W212:W216"/>
    <mergeCell ref="X212:X216"/>
    <mergeCell ref="Y212:Y216"/>
    <mergeCell ref="AB207:AB211"/>
    <mergeCell ref="AJ207:AJ211"/>
    <mergeCell ref="S207:S211"/>
    <mergeCell ref="T207:T211"/>
    <mergeCell ref="U207:U211"/>
    <mergeCell ref="V207:V211"/>
    <mergeCell ref="W207:W211"/>
    <mergeCell ref="X207:X211"/>
    <mergeCell ref="Y207:Y211"/>
    <mergeCell ref="BU212:BU216"/>
    <mergeCell ref="Z212:Z216"/>
    <mergeCell ref="AA212:AA216"/>
    <mergeCell ref="AB212:AB216"/>
    <mergeCell ref="AC212:AC216"/>
    <mergeCell ref="AD212:AD216"/>
    <mergeCell ref="AE212:AE216"/>
    <mergeCell ref="AF212:AF216"/>
    <mergeCell ref="AG212:AG216"/>
    <mergeCell ref="AH212:AH216"/>
    <mergeCell ref="A212:A216"/>
    <mergeCell ref="C212:C216"/>
    <mergeCell ref="D212:D216"/>
    <mergeCell ref="E212:E216"/>
    <mergeCell ref="F212:F216"/>
    <mergeCell ref="G212:G216"/>
    <mergeCell ref="H212:H216"/>
    <mergeCell ref="I212:I216"/>
    <mergeCell ref="J212:J216"/>
    <mergeCell ref="B212:B216"/>
    <mergeCell ref="K212:K216"/>
    <mergeCell ref="L212:L216"/>
    <mergeCell ref="M212:M216"/>
    <mergeCell ref="N212:N216"/>
    <mergeCell ref="O212:O216"/>
    <mergeCell ref="P212:P216"/>
    <mergeCell ref="Q212:Q216"/>
    <mergeCell ref="R212:R216"/>
    <mergeCell ref="S212:S216"/>
    <mergeCell ref="T212:T216"/>
    <mergeCell ref="U212:U216"/>
    <mergeCell ref="V212:V216"/>
    <mergeCell ref="BT202:BT206"/>
    <mergeCell ref="BU202:BU206"/>
    <mergeCell ref="BV202:BV206"/>
    <mergeCell ref="B207:B211"/>
    <mergeCell ref="AD202:AD206"/>
    <mergeCell ref="AE202:AE206"/>
    <mergeCell ref="AF202:AF206"/>
    <mergeCell ref="AG202:AG206"/>
    <mergeCell ref="AH202:AH206"/>
    <mergeCell ref="AI202:AI206"/>
    <mergeCell ref="AJ202:AJ206"/>
    <mergeCell ref="AK202:AK206"/>
    <mergeCell ref="U202:U206"/>
    <mergeCell ref="V202:V206"/>
    <mergeCell ref="W202:W206"/>
    <mergeCell ref="X202:X206"/>
    <mergeCell ref="Y202:Y206"/>
    <mergeCell ref="Z202:Z206"/>
    <mergeCell ref="AK207:AK211"/>
    <mergeCell ref="BT207:BT211"/>
    <mergeCell ref="BU207:BU211"/>
    <mergeCell ref="BV207:BV211"/>
    <mergeCell ref="T202:T206"/>
    <mergeCell ref="AG198:AG201"/>
    <mergeCell ref="AH198:AH201"/>
    <mergeCell ref="AI198:AI201"/>
    <mergeCell ref="A207:A211"/>
    <mergeCell ref="C207:C211"/>
    <mergeCell ref="D207:D211"/>
    <mergeCell ref="E207:E211"/>
    <mergeCell ref="F207:F211"/>
    <mergeCell ref="G207:G211"/>
    <mergeCell ref="H207:H211"/>
    <mergeCell ref="I207:I211"/>
    <mergeCell ref="J207:J211"/>
    <mergeCell ref="K207:K211"/>
    <mergeCell ref="L207:L211"/>
    <mergeCell ref="M207:M211"/>
    <mergeCell ref="N207:N211"/>
    <mergeCell ref="O207:O211"/>
    <mergeCell ref="P207:P211"/>
    <mergeCell ref="Q207:Q211"/>
    <mergeCell ref="R207:R211"/>
    <mergeCell ref="AA198:AA201"/>
    <mergeCell ref="AB198:AB201"/>
    <mergeCell ref="AC198:AC201"/>
    <mergeCell ref="AD198:AD201"/>
    <mergeCell ref="E198:E201"/>
    <mergeCell ref="F198:F201"/>
    <mergeCell ref="G198:G201"/>
    <mergeCell ref="H198:H201"/>
    <mergeCell ref="AC207:AC211"/>
    <mergeCell ref="Z207:Z211"/>
    <mergeCell ref="AA207:AA211"/>
    <mergeCell ref="BT191:BT197"/>
    <mergeCell ref="BU191:BU197"/>
    <mergeCell ref="BV191:BV197"/>
    <mergeCell ref="AA202:AA206"/>
    <mergeCell ref="AB202:AB206"/>
    <mergeCell ref="AC202:AC206"/>
    <mergeCell ref="BT198:BT201"/>
    <mergeCell ref="BU198:BU201"/>
    <mergeCell ref="BV198:BV201"/>
    <mergeCell ref="B202:B206"/>
    <mergeCell ref="A202:A206"/>
    <mergeCell ref="C202:C206"/>
    <mergeCell ref="D202:D206"/>
    <mergeCell ref="E202:E206"/>
    <mergeCell ref="F202:F206"/>
    <mergeCell ref="G202:G206"/>
    <mergeCell ref="H202:H206"/>
    <mergeCell ref="I202:I206"/>
    <mergeCell ref="J202:J206"/>
    <mergeCell ref="K202:K206"/>
    <mergeCell ref="L202:L206"/>
    <mergeCell ref="M202:M206"/>
    <mergeCell ref="N202:N206"/>
    <mergeCell ref="O202:O206"/>
    <mergeCell ref="P202:P206"/>
    <mergeCell ref="Q202:Q206"/>
    <mergeCell ref="R202:R206"/>
    <mergeCell ref="B198:B201"/>
    <mergeCell ref="A198:A201"/>
    <mergeCell ref="C198:C201"/>
    <mergeCell ref="D198:D201"/>
    <mergeCell ref="S202:S206"/>
    <mergeCell ref="AA191:AA197"/>
    <mergeCell ref="AB191:AB197"/>
    <mergeCell ref="AC191:AC197"/>
    <mergeCell ref="AD191:AD197"/>
    <mergeCell ref="AE191:AE197"/>
    <mergeCell ref="AF191:AF197"/>
    <mergeCell ref="AJ198:AJ201"/>
    <mergeCell ref="AK198:AK201"/>
    <mergeCell ref="X198:X201"/>
    <mergeCell ref="Y198:Y201"/>
    <mergeCell ref="Z198:Z201"/>
    <mergeCell ref="I198:I201"/>
    <mergeCell ref="J198:J201"/>
    <mergeCell ref="K198:K201"/>
    <mergeCell ref="L198:L201"/>
    <mergeCell ref="M198:M201"/>
    <mergeCell ref="N198:N201"/>
    <mergeCell ref="O198:O201"/>
    <mergeCell ref="P198:P201"/>
    <mergeCell ref="Q198:Q201"/>
    <mergeCell ref="R198:R201"/>
    <mergeCell ref="S198:S201"/>
    <mergeCell ref="T198:T201"/>
    <mergeCell ref="U198:U201"/>
    <mergeCell ref="AG191:AG197"/>
    <mergeCell ref="AH191:AH197"/>
    <mergeCell ref="AI191:AI197"/>
    <mergeCell ref="AJ191:AJ197"/>
    <mergeCell ref="V198:V201"/>
    <mergeCell ref="W198:W201"/>
    <mergeCell ref="AE198:AE201"/>
    <mergeCell ref="AF198:AF201"/>
    <mergeCell ref="BV184:BV190"/>
    <mergeCell ref="B191:B197"/>
    <mergeCell ref="A191:A197"/>
    <mergeCell ref="C191:C197"/>
    <mergeCell ref="D191:D197"/>
    <mergeCell ref="E191:E197"/>
    <mergeCell ref="F191:F197"/>
    <mergeCell ref="G191:G197"/>
    <mergeCell ref="H191:H197"/>
    <mergeCell ref="I191:I197"/>
    <mergeCell ref="J191:J197"/>
    <mergeCell ref="K191:K197"/>
    <mergeCell ref="L191:L197"/>
    <mergeCell ref="M191:M197"/>
    <mergeCell ref="N191:N197"/>
    <mergeCell ref="O191:O197"/>
    <mergeCell ref="P191:P197"/>
    <mergeCell ref="Q191:Q197"/>
    <mergeCell ref="R191:R197"/>
    <mergeCell ref="S191:S197"/>
    <mergeCell ref="T191:T197"/>
    <mergeCell ref="U191:U197"/>
    <mergeCell ref="V191:V197"/>
    <mergeCell ref="W191:W197"/>
    <mergeCell ref="AI184:AI190"/>
    <mergeCell ref="AJ184:AJ190"/>
    <mergeCell ref="AK184:AK190"/>
    <mergeCell ref="BT184:BT190"/>
    <mergeCell ref="AK191:AK197"/>
    <mergeCell ref="X191:X197"/>
    <mergeCell ref="Y191:Y197"/>
    <mergeCell ref="Z191:Z197"/>
    <mergeCell ref="BU184:BU190"/>
    <mergeCell ref="Z184:Z190"/>
    <mergeCell ref="AA184:AA190"/>
    <mergeCell ref="AB184:AB190"/>
    <mergeCell ref="AC184:AC190"/>
    <mergeCell ref="AD184:AD190"/>
    <mergeCell ref="AE184:AE190"/>
    <mergeCell ref="AF184:AF190"/>
    <mergeCell ref="AG184:AG190"/>
    <mergeCell ref="AH184:AH190"/>
    <mergeCell ref="A184:A190"/>
    <mergeCell ref="C184:C190"/>
    <mergeCell ref="D184:D190"/>
    <mergeCell ref="E184:E190"/>
    <mergeCell ref="F184:F190"/>
    <mergeCell ref="G184:G190"/>
    <mergeCell ref="H184:H190"/>
    <mergeCell ref="I184:I190"/>
    <mergeCell ref="J184:J190"/>
    <mergeCell ref="B184:B190"/>
    <mergeCell ref="K184:K190"/>
    <mergeCell ref="L184:L190"/>
    <mergeCell ref="M184:M190"/>
    <mergeCell ref="N184:N190"/>
    <mergeCell ref="O184:O190"/>
    <mergeCell ref="P184:P190"/>
    <mergeCell ref="Q184:Q190"/>
    <mergeCell ref="R184:R190"/>
    <mergeCell ref="S184:S190"/>
    <mergeCell ref="T184:T190"/>
    <mergeCell ref="U184:U190"/>
    <mergeCell ref="V184:V190"/>
    <mergeCell ref="S175:S183"/>
    <mergeCell ref="T175:T183"/>
    <mergeCell ref="U175:U183"/>
    <mergeCell ref="W184:W190"/>
    <mergeCell ref="X184:X190"/>
    <mergeCell ref="Y184:Y190"/>
    <mergeCell ref="AB175:AB183"/>
    <mergeCell ref="J175:J183"/>
    <mergeCell ref="K175:K183"/>
    <mergeCell ref="L175:L183"/>
    <mergeCell ref="M175:M183"/>
    <mergeCell ref="N175:N183"/>
    <mergeCell ref="O175:O183"/>
    <mergeCell ref="P175:P183"/>
    <mergeCell ref="Q175:Q183"/>
    <mergeCell ref="R175:R183"/>
    <mergeCell ref="AK175:AK183"/>
    <mergeCell ref="Z175:Z183"/>
    <mergeCell ref="AA175:AA183"/>
    <mergeCell ref="V175:V183"/>
    <mergeCell ref="W175:W183"/>
    <mergeCell ref="X175:X183"/>
    <mergeCell ref="Y175:Y183"/>
    <mergeCell ref="BT175:BT183"/>
    <mergeCell ref="BU175:BU183"/>
    <mergeCell ref="BV175:BV183"/>
    <mergeCell ref="AC175:AC183"/>
    <mergeCell ref="AD175:AD183"/>
    <mergeCell ref="AE175:AE183"/>
    <mergeCell ref="AF175:AF183"/>
    <mergeCell ref="AG175:AG183"/>
    <mergeCell ref="AH175:AH183"/>
    <mergeCell ref="AI175:AI183"/>
    <mergeCell ref="AB169:AB174"/>
    <mergeCell ref="AC169:AC174"/>
    <mergeCell ref="AD169:AD174"/>
    <mergeCell ref="AE169:AE174"/>
    <mergeCell ref="AF169:AF174"/>
    <mergeCell ref="AG169:AG174"/>
    <mergeCell ref="AH169:AH174"/>
    <mergeCell ref="AI169:AI174"/>
    <mergeCell ref="AJ169:AJ174"/>
    <mergeCell ref="BV169:BV174"/>
    <mergeCell ref="AJ175:AJ183"/>
    <mergeCell ref="A169:A174"/>
    <mergeCell ref="C169:C174"/>
    <mergeCell ref="D169:D174"/>
    <mergeCell ref="E169:E174"/>
    <mergeCell ref="F169:F174"/>
    <mergeCell ref="G169:G174"/>
    <mergeCell ref="H169:H174"/>
    <mergeCell ref="I169:I174"/>
    <mergeCell ref="B175:B183"/>
    <mergeCell ref="A175:A183"/>
    <mergeCell ref="C175:C183"/>
    <mergeCell ref="D175:D183"/>
    <mergeCell ref="E175:E183"/>
    <mergeCell ref="F175:F183"/>
    <mergeCell ref="G175:G183"/>
    <mergeCell ref="H175:H183"/>
    <mergeCell ref="I175:I183"/>
    <mergeCell ref="B169:B174"/>
    <mergeCell ref="BT160:BT162"/>
    <mergeCell ref="BT163:BT167"/>
    <mergeCell ref="BU163:BU167"/>
    <mergeCell ref="BV163:BV167"/>
    <mergeCell ref="Y169:Y174"/>
    <mergeCell ref="Z169:Z174"/>
    <mergeCell ref="AA169:AA174"/>
    <mergeCell ref="J169:J174"/>
    <mergeCell ref="K169:K174"/>
    <mergeCell ref="L169:L174"/>
    <mergeCell ref="M169:M174"/>
    <mergeCell ref="N169:N174"/>
    <mergeCell ref="O169:O174"/>
    <mergeCell ref="P169:P174"/>
    <mergeCell ref="Q169:Q174"/>
    <mergeCell ref="R169:R174"/>
    <mergeCell ref="AK169:AK174"/>
    <mergeCell ref="BT169:BT174"/>
    <mergeCell ref="BU169:BU174"/>
    <mergeCell ref="S169:S174"/>
    <mergeCell ref="T169:T174"/>
    <mergeCell ref="U169:U174"/>
    <mergeCell ref="V169:V174"/>
    <mergeCell ref="W169:W174"/>
    <mergeCell ref="X169:X174"/>
    <mergeCell ref="Y163:Y168"/>
    <mergeCell ref="Z163:Z168"/>
    <mergeCell ref="AA163:AA168"/>
    <mergeCell ref="AJ150:AJ159"/>
    <mergeCell ref="BU160:BU162"/>
    <mergeCell ref="BV160:BV162"/>
    <mergeCell ref="AA160:AA162"/>
    <mergeCell ref="AB160:AB162"/>
    <mergeCell ref="AC160:AC162"/>
    <mergeCell ref="AD160:AD162"/>
    <mergeCell ref="AE160:AE162"/>
    <mergeCell ref="AF160:AF162"/>
    <mergeCell ref="AG160:AG162"/>
    <mergeCell ref="AH160:AH162"/>
    <mergeCell ref="AI160:AI162"/>
    <mergeCell ref="R160:R162"/>
    <mergeCell ref="S160:S162"/>
    <mergeCell ref="T160:T162"/>
    <mergeCell ref="U160:U162"/>
    <mergeCell ref="V160:V162"/>
    <mergeCell ref="W160:W162"/>
    <mergeCell ref="X160:X162"/>
    <mergeCell ref="Y160:Y162"/>
    <mergeCell ref="Z160:Z162"/>
    <mergeCell ref="R150:R159"/>
    <mergeCell ref="S150:S159"/>
    <mergeCell ref="AK150:AK159"/>
    <mergeCell ref="T150:T159"/>
    <mergeCell ref="U150:U159"/>
    <mergeCell ref="V150:V159"/>
    <mergeCell ref="W150:W159"/>
    <mergeCell ref="X150:X159"/>
    <mergeCell ref="Y150:Y159"/>
    <mergeCell ref="AJ160:AJ162"/>
    <mergeCell ref="AK160:AK162"/>
    <mergeCell ref="B160:B162"/>
    <mergeCell ref="A160:A162"/>
    <mergeCell ref="C160:C162"/>
    <mergeCell ref="D160:D162"/>
    <mergeCell ref="E160:E162"/>
    <mergeCell ref="F160:F162"/>
    <mergeCell ref="G160:G162"/>
    <mergeCell ref="H160:H162"/>
    <mergeCell ref="I160:I162"/>
    <mergeCell ref="J160:J162"/>
    <mergeCell ref="K160:K162"/>
    <mergeCell ref="L160:L162"/>
    <mergeCell ref="M160:M162"/>
    <mergeCell ref="N160:N162"/>
    <mergeCell ref="O160:O162"/>
    <mergeCell ref="P160:P162"/>
    <mergeCell ref="Q160:Q162"/>
    <mergeCell ref="AD150:AD159"/>
    <mergeCell ref="AE150:AE159"/>
    <mergeCell ref="AH150:AH159"/>
    <mergeCell ref="AI150:AI159"/>
    <mergeCell ref="A150:A159"/>
    <mergeCell ref="C150:C159"/>
    <mergeCell ref="D150:D159"/>
    <mergeCell ref="E150:E159"/>
    <mergeCell ref="F150:F159"/>
    <mergeCell ref="G150:G159"/>
    <mergeCell ref="H150:H159"/>
    <mergeCell ref="I150:I159"/>
    <mergeCell ref="J150:J159"/>
    <mergeCell ref="K150:K159"/>
    <mergeCell ref="L150:L159"/>
    <mergeCell ref="M150:M159"/>
    <mergeCell ref="N150:N159"/>
    <mergeCell ref="O150:O159"/>
    <mergeCell ref="P150:P159"/>
    <mergeCell ref="Q150:Q159"/>
    <mergeCell ref="AF150:AF159"/>
    <mergeCell ref="AG150:AG159"/>
    <mergeCell ref="B150:B159"/>
    <mergeCell ref="B15:X15"/>
    <mergeCell ref="Y15:BL17"/>
    <mergeCell ref="AP19:AP20"/>
    <mergeCell ref="AK19:AK20"/>
    <mergeCell ref="B522:L522"/>
    <mergeCell ref="A520:W520"/>
    <mergeCell ref="BM15:BY17"/>
    <mergeCell ref="A15:A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AI19:AI20"/>
    <mergeCell ref="AE22:AE38"/>
    <mergeCell ref="AF22:AF38"/>
    <mergeCell ref="AG22:AG38"/>
    <mergeCell ref="AH22:AH38"/>
    <mergeCell ref="AI22:AI38"/>
    <mergeCell ref="AJ22:AJ38"/>
    <mergeCell ref="AB22:AB38"/>
    <mergeCell ref="V22:V38"/>
    <mergeCell ref="W22:W38"/>
    <mergeCell ref="X22:X38"/>
    <mergeCell ref="BV18:BV20"/>
    <mergeCell ref="BT120:BT127"/>
    <mergeCell ref="BU120:BU127"/>
    <mergeCell ref="BV120:BV127"/>
    <mergeCell ref="E11:F11"/>
    <mergeCell ref="BZ15:CE19"/>
    <mergeCell ref="Y18:AK18"/>
    <mergeCell ref="BI18:BI20"/>
    <mergeCell ref="B16:H19"/>
    <mergeCell ref="I16:L18"/>
    <mergeCell ref="M16:P18"/>
    <mergeCell ref="Q16:X18"/>
    <mergeCell ref="BC19:BE19"/>
    <mergeCell ref="BF19:BH19"/>
    <mergeCell ref="BC18:BH18"/>
    <mergeCell ref="AM19:AM20"/>
    <mergeCell ref="AN19:AN20"/>
    <mergeCell ref="E12:F12"/>
    <mergeCell ref="AL18:BB18"/>
    <mergeCell ref="V19:V20"/>
    <mergeCell ref="X19:X20"/>
    <mergeCell ref="W19:W20"/>
    <mergeCell ref="AQ19:AR19"/>
    <mergeCell ref="AS19:AT19"/>
    <mergeCell ref="AU19:AX19"/>
    <mergeCell ref="AY19:BB19"/>
    <mergeCell ref="Y19:Y20"/>
    <mergeCell ref="Z19:Z20"/>
    <mergeCell ref="I19:I20"/>
    <mergeCell ref="BW18:BY19"/>
    <mergeCell ref="BR18:BS19"/>
    <mergeCell ref="BO18:BQ19"/>
    <mergeCell ref="BT18:BT20"/>
    <mergeCell ref="L19:L20"/>
    <mergeCell ref="BU18:BU20"/>
    <mergeCell ref="AO19:AO20"/>
    <mergeCell ref="BM18:BM20"/>
    <mergeCell ref="BN18:BN20"/>
    <mergeCell ref="BJ18:BL18"/>
    <mergeCell ref="BJ19:BL19"/>
    <mergeCell ref="R19:S19"/>
    <mergeCell ref="T19:T20"/>
    <mergeCell ref="AJ19:AJ20"/>
    <mergeCell ref="AC19:AC20"/>
    <mergeCell ref="AB19:AB20"/>
    <mergeCell ref="AA19:AA20"/>
    <mergeCell ref="D42:D54"/>
    <mergeCell ref="E42:E54"/>
    <mergeCell ref="F42:F54"/>
    <mergeCell ref="G42:G54"/>
    <mergeCell ref="H42:H54"/>
    <mergeCell ref="AA42:AA54"/>
    <mergeCell ref="AB42:AB54"/>
    <mergeCell ref="AC42:AC54"/>
    <mergeCell ref="AD42:AD54"/>
    <mergeCell ref="AE42:AE54"/>
    <mergeCell ref="Y42:Y54"/>
    <mergeCell ref="Z42:Z54"/>
    <mergeCell ref="Y22:Y38"/>
    <mergeCell ref="Z22:Z38"/>
    <mergeCell ref="AA22:AA38"/>
    <mergeCell ref="AK42:AK54"/>
    <mergeCell ref="J19:K19"/>
    <mergeCell ref="AL19:AL20"/>
    <mergeCell ref="U19:U20"/>
    <mergeCell ref="AD19:AD20"/>
    <mergeCell ref="AK22:AK38"/>
    <mergeCell ref="X42:X54"/>
    <mergeCell ref="Q42:Q54"/>
    <mergeCell ref="R42:R54"/>
    <mergeCell ref="S42:S54"/>
    <mergeCell ref="T42:T54"/>
    <mergeCell ref="U42:U54"/>
    <mergeCell ref="U22:U38"/>
    <mergeCell ref="L22:L38"/>
    <mergeCell ref="M22:M38"/>
    <mergeCell ref="N22:N38"/>
    <mergeCell ref="O22:O38"/>
    <mergeCell ref="P22:P38"/>
    <mergeCell ref="B42:B54"/>
    <mergeCell ref="A42:A54"/>
    <mergeCell ref="C42:C54"/>
    <mergeCell ref="I42:I54"/>
    <mergeCell ref="H22:H38"/>
    <mergeCell ref="I22:I38"/>
    <mergeCell ref="J22:J38"/>
    <mergeCell ref="K22:K38"/>
    <mergeCell ref="J42:J54"/>
    <mergeCell ref="K42:K54"/>
    <mergeCell ref="E22:E38"/>
    <mergeCell ref="F22:F38"/>
    <mergeCell ref="G22:G38"/>
    <mergeCell ref="D22:D41"/>
    <mergeCell ref="C22:C41"/>
    <mergeCell ref="B22:B41"/>
    <mergeCell ref="A22:A41"/>
    <mergeCell ref="H55:H56"/>
    <mergeCell ref="I55:I56"/>
    <mergeCell ref="J55:J56"/>
    <mergeCell ref="K55:K56"/>
    <mergeCell ref="L55:L56"/>
    <mergeCell ref="M55:M56"/>
    <mergeCell ref="N55:N56"/>
    <mergeCell ref="O55:O56"/>
    <mergeCell ref="P55:P56"/>
    <mergeCell ref="Q55:Q56"/>
    <mergeCell ref="AF42:AF54"/>
    <mergeCell ref="AG42:AG54"/>
    <mergeCell ref="AH42:AH54"/>
    <mergeCell ref="AI42:AI54"/>
    <mergeCell ref="AC22:AC38"/>
    <mergeCell ref="AD22:AD38"/>
    <mergeCell ref="R55:R56"/>
    <mergeCell ref="S55:S56"/>
    <mergeCell ref="T55:T56"/>
    <mergeCell ref="U55:U56"/>
    <mergeCell ref="V55:V56"/>
    <mergeCell ref="L42:L54"/>
    <mergeCell ref="M42:M54"/>
    <mergeCell ref="N42:N54"/>
    <mergeCell ref="O42:O54"/>
    <mergeCell ref="P42:P54"/>
    <mergeCell ref="Q22:Q38"/>
    <mergeCell ref="R22:R38"/>
    <mergeCell ref="S22:S38"/>
    <mergeCell ref="T22:T38"/>
    <mergeCell ref="V42:V54"/>
    <mergeCell ref="W42:W54"/>
    <mergeCell ref="AI85:AI91"/>
    <mergeCell ref="BS22:BS38"/>
    <mergeCell ref="BR22:BR38"/>
    <mergeCell ref="BS42:BS54"/>
    <mergeCell ref="BR42:BR54"/>
    <mergeCell ref="BR55:BR56"/>
    <mergeCell ref="BS55:BS56"/>
    <mergeCell ref="AG55:AG56"/>
    <mergeCell ref="AH55:AH56"/>
    <mergeCell ref="AI55:AI56"/>
    <mergeCell ref="AJ55:AJ56"/>
    <mergeCell ref="AK55:AK56"/>
    <mergeCell ref="A55:A56"/>
    <mergeCell ref="C55:C56"/>
    <mergeCell ref="D55:D56"/>
    <mergeCell ref="E55:E56"/>
    <mergeCell ref="F55:F56"/>
    <mergeCell ref="AB55:AB56"/>
    <mergeCell ref="AC55:AC56"/>
    <mergeCell ref="AD55:AD56"/>
    <mergeCell ref="AE55:AE56"/>
    <mergeCell ref="AF55:AF56"/>
    <mergeCell ref="W55:W56"/>
    <mergeCell ref="X55:X56"/>
    <mergeCell ref="Y55:Y56"/>
    <mergeCell ref="Z55:Z56"/>
    <mergeCell ref="AA55:AA56"/>
    <mergeCell ref="AJ42:AJ54"/>
    <mergeCell ref="B55:B56"/>
    <mergeCell ref="G55:G56"/>
    <mergeCell ref="T57:T73"/>
    <mergeCell ref="S57:S73"/>
    <mergeCell ref="D74:D84"/>
    <mergeCell ref="E74:E84"/>
    <mergeCell ref="BT57:BT70"/>
    <mergeCell ref="BU57:BU70"/>
    <mergeCell ref="K74:K84"/>
    <mergeCell ref="L74:L84"/>
    <mergeCell ref="AG85:AG91"/>
    <mergeCell ref="AH85:AH91"/>
    <mergeCell ref="M74:M84"/>
    <mergeCell ref="N74:N84"/>
    <mergeCell ref="O74:O84"/>
    <mergeCell ref="AC74:AC84"/>
    <mergeCell ref="AD74:AD84"/>
    <mergeCell ref="U74:U84"/>
    <mergeCell ref="V74:V84"/>
    <mergeCell ref="W74:W84"/>
    <mergeCell ref="X74:X84"/>
    <mergeCell ref="Y74:Y84"/>
    <mergeCell ref="P74:P84"/>
    <mergeCell ref="Q74:Q84"/>
    <mergeCell ref="R74:R84"/>
    <mergeCell ref="S74:S84"/>
    <mergeCell ref="T74:T84"/>
    <mergeCell ref="AC85:AC91"/>
    <mergeCell ref="T85:T91"/>
    <mergeCell ref="U85:U91"/>
    <mergeCell ref="AJ85:AJ91"/>
    <mergeCell ref="AK85:AK91"/>
    <mergeCell ref="AJ74:AJ84"/>
    <mergeCell ref="AK74:AK84"/>
    <mergeCell ref="AE74:AE84"/>
    <mergeCell ref="AF74:AF84"/>
    <mergeCell ref="E85:E91"/>
    <mergeCell ref="F85:F91"/>
    <mergeCell ref="G85:G91"/>
    <mergeCell ref="H85:H91"/>
    <mergeCell ref="I85:I91"/>
    <mergeCell ref="J85:J91"/>
    <mergeCell ref="K85:K91"/>
    <mergeCell ref="L85:L91"/>
    <mergeCell ref="M85:M91"/>
    <mergeCell ref="N85:N91"/>
    <mergeCell ref="Z74:Z84"/>
    <mergeCell ref="AA74:AA84"/>
    <mergeCell ref="AB74:AB84"/>
    <mergeCell ref="Y85:Y91"/>
    <mergeCell ref="Z85:Z91"/>
    <mergeCell ref="AA85:AA91"/>
    <mergeCell ref="AB85:AB91"/>
    <mergeCell ref="F74:F84"/>
    <mergeCell ref="G74:G84"/>
    <mergeCell ref="H74:H84"/>
    <mergeCell ref="I74:I84"/>
    <mergeCell ref="J74:J84"/>
    <mergeCell ref="V85:V91"/>
    <mergeCell ref="W85:W91"/>
    <mergeCell ref="X85:X91"/>
    <mergeCell ref="B74:B84"/>
    <mergeCell ref="A74:A84"/>
    <mergeCell ref="C74:C84"/>
    <mergeCell ref="BT74:BT84"/>
    <mergeCell ref="BU74:BU84"/>
    <mergeCell ref="BV74:BV84"/>
    <mergeCell ref="BT85:BT91"/>
    <mergeCell ref="BU85:BU91"/>
    <mergeCell ref="BV85:BV91"/>
    <mergeCell ref="AG74:AG84"/>
    <mergeCell ref="AH74:AH84"/>
    <mergeCell ref="AI74:AI84"/>
    <mergeCell ref="O85:O91"/>
    <mergeCell ref="P85:P91"/>
    <mergeCell ref="Q85:Q91"/>
    <mergeCell ref="R85:R91"/>
    <mergeCell ref="S85:S91"/>
    <mergeCell ref="AD85:AD91"/>
    <mergeCell ref="AE85:AE91"/>
    <mergeCell ref="AF85:AF91"/>
    <mergeCell ref="B85:B91"/>
    <mergeCell ref="A85:A91"/>
    <mergeCell ref="C85:C91"/>
    <mergeCell ref="D85:D91"/>
    <mergeCell ref="BM22:BM38"/>
    <mergeCell ref="BN22:BN38"/>
    <mergeCell ref="BM42:BM54"/>
    <mergeCell ref="BN42:BN54"/>
    <mergeCell ref="BM55:BM56"/>
    <mergeCell ref="BN55:BN56"/>
    <mergeCell ref="BM57:BM70"/>
    <mergeCell ref="BN57:BN70"/>
    <mergeCell ref="BM74:BM84"/>
    <mergeCell ref="BN74:BN84"/>
    <mergeCell ref="BM85:BM91"/>
    <mergeCell ref="BN85:BN91"/>
    <mergeCell ref="BV57:BV70"/>
    <mergeCell ref="BT55:BT56"/>
    <mergeCell ref="BU55:BU56"/>
    <mergeCell ref="BV55:BV56"/>
    <mergeCell ref="BT42:BT54"/>
    <mergeCell ref="BU42:BU54"/>
    <mergeCell ref="BV42:BV54"/>
    <mergeCell ref="BT22:BT38"/>
    <mergeCell ref="BU22:BU38"/>
    <mergeCell ref="BV22:BV38"/>
    <mergeCell ref="F92:F98"/>
    <mergeCell ref="G92:G98"/>
    <mergeCell ref="H92:H98"/>
    <mergeCell ref="I92:I98"/>
    <mergeCell ref="J92:J98"/>
    <mergeCell ref="B92:B98"/>
    <mergeCell ref="A92:A98"/>
    <mergeCell ref="C92:C98"/>
    <mergeCell ref="D92:D98"/>
    <mergeCell ref="E92:E98"/>
    <mergeCell ref="Y92:Y98"/>
    <mergeCell ref="P92:P98"/>
    <mergeCell ref="Q92:Q98"/>
    <mergeCell ref="R92:R98"/>
    <mergeCell ref="S92:S98"/>
    <mergeCell ref="T92:T98"/>
    <mergeCell ref="K92:K98"/>
    <mergeCell ref="L92:L98"/>
    <mergeCell ref="M92:M98"/>
    <mergeCell ref="N92:N98"/>
    <mergeCell ref="O92:O98"/>
    <mergeCell ref="Y99:Y107"/>
    <mergeCell ref="X99:X107"/>
    <mergeCell ref="W99:W107"/>
    <mergeCell ref="V99:V107"/>
    <mergeCell ref="U99:U107"/>
    <mergeCell ref="T99:T107"/>
    <mergeCell ref="P99:P107"/>
    <mergeCell ref="S99:S107"/>
    <mergeCell ref="Z92:Z98"/>
    <mergeCell ref="AA92:AA98"/>
    <mergeCell ref="AB92:AB98"/>
    <mergeCell ref="AC92:AC98"/>
    <mergeCell ref="AD92:AD98"/>
    <mergeCell ref="U92:U98"/>
    <mergeCell ref="V92:V98"/>
    <mergeCell ref="W92:W98"/>
    <mergeCell ref="X92:X98"/>
    <mergeCell ref="Z99:Z107"/>
    <mergeCell ref="AA99:AA107"/>
    <mergeCell ref="AD99:AD107"/>
    <mergeCell ref="AC99:AC107"/>
    <mergeCell ref="AB99:AB107"/>
    <mergeCell ref="B99:B107"/>
    <mergeCell ref="A99:A107"/>
    <mergeCell ref="G99:G107"/>
    <mergeCell ref="F99:F107"/>
    <mergeCell ref="E99:E107"/>
    <mergeCell ref="D99:D107"/>
    <mergeCell ref="C99:C107"/>
    <mergeCell ref="N99:N107"/>
    <mergeCell ref="O99:O107"/>
    <mergeCell ref="Q99:Q107"/>
    <mergeCell ref="R99:R107"/>
    <mergeCell ref="H99:H107"/>
    <mergeCell ref="I99:I107"/>
    <mergeCell ref="J99:J107"/>
    <mergeCell ref="K99:K107"/>
    <mergeCell ref="L99:L107"/>
    <mergeCell ref="M99:M107"/>
    <mergeCell ref="H108:H112"/>
    <mergeCell ref="I108:I112"/>
    <mergeCell ref="J108:J112"/>
    <mergeCell ref="B108:B112"/>
    <mergeCell ref="A108:A112"/>
    <mergeCell ref="C108:C112"/>
    <mergeCell ref="D108:D112"/>
    <mergeCell ref="E108:E112"/>
    <mergeCell ref="P108:P112"/>
    <mergeCell ref="Q108:Q112"/>
    <mergeCell ref="R108:R112"/>
    <mergeCell ref="S108:S112"/>
    <mergeCell ref="T108:T112"/>
    <mergeCell ref="K108:K112"/>
    <mergeCell ref="L108:L112"/>
    <mergeCell ref="M108:M112"/>
    <mergeCell ref="N108:N112"/>
    <mergeCell ref="O108:O112"/>
    <mergeCell ref="Z108:Z112"/>
    <mergeCell ref="AA108:AA112"/>
    <mergeCell ref="AB108:AB112"/>
    <mergeCell ref="AC108:AC112"/>
    <mergeCell ref="AD108:AD112"/>
    <mergeCell ref="U108:U112"/>
    <mergeCell ref="V108:V112"/>
    <mergeCell ref="W108:W112"/>
    <mergeCell ref="X108:X112"/>
    <mergeCell ref="Y108:Y112"/>
    <mergeCell ref="B113:B119"/>
    <mergeCell ref="A113:A119"/>
    <mergeCell ref="C113:C119"/>
    <mergeCell ref="D113:D119"/>
    <mergeCell ref="E113:E119"/>
    <mergeCell ref="K113:K119"/>
    <mergeCell ref="L113:L119"/>
    <mergeCell ref="M113:M119"/>
    <mergeCell ref="N113:N119"/>
    <mergeCell ref="O113:O119"/>
    <mergeCell ref="F113:F119"/>
    <mergeCell ref="G113:G119"/>
    <mergeCell ref="H113:H119"/>
    <mergeCell ref="I113:I119"/>
    <mergeCell ref="J113:J119"/>
    <mergeCell ref="U113:U119"/>
    <mergeCell ref="V113:V119"/>
    <mergeCell ref="W113:W119"/>
    <mergeCell ref="X113:X119"/>
    <mergeCell ref="Y113:Y119"/>
    <mergeCell ref="F108:F112"/>
    <mergeCell ref="G108:G112"/>
    <mergeCell ref="BT92:BT98"/>
    <mergeCell ref="BU92:BU98"/>
    <mergeCell ref="BV92:BV98"/>
    <mergeCell ref="BT99:BT107"/>
    <mergeCell ref="BU99:BU107"/>
    <mergeCell ref="BV99:BV107"/>
    <mergeCell ref="BT108:BT112"/>
    <mergeCell ref="BU108:BU112"/>
    <mergeCell ref="BV108:BV112"/>
    <mergeCell ref="AJ108:AJ112"/>
    <mergeCell ref="AK108:AK112"/>
    <mergeCell ref="AE108:AE112"/>
    <mergeCell ref="AF108:AF112"/>
    <mergeCell ref="AG108:AG112"/>
    <mergeCell ref="AH108:AH112"/>
    <mergeCell ref="AI108:AI112"/>
    <mergeCell ref="AJ92:AJ98"/>
    <mergeCell ref="AK92:AK98"/>
    <mergeCell ref="AE92:AE98"/>
    <mergeCell ref="AF92:AF98"/>
    <mergeCell ref="AG92:AG98"/>
    <mergeCell ref="AH92:AH98"/>
    <mergeCell ref="AI92:AI98"/>
    <mergeCell ref="AK99:AK107"/>
    <mergeCell ref="AJ99:AJ107"/>
    <mergeCell ref="AE99:AE107"/>
    <mergeCell ref="AI99:AI107"/>
    <mergeCell ref="AH99:AH107"/>
    <mergeCell ref="AG99:AG107"/>
    <mergeCell ref="AF99:AF107"/>
    <mergeCell ref="A342:A344"/>
    <mergeCell ref="P342:P344"/>
    <mergeCell ref="Q342:Q344"/>
    <mergeCell ref="BU113:BU119"/>
    <mergeCell ref="BV113:BV119"/>
    <mergeCell ref="AJ113:AJ119"/>
    <mergeCell ref="AK113:AK119"/>
    <mergeCell ref="P113:P119"/>
    <mergeCell ref="Q113:Q119"/>
    <mergeCell ref="R113:R119"/>
    <mergeCell ref="S113:S119"/>
    <mergeCell ref="T113:T119"/>
    <mergeCell ref="AE113:AE119"/>
    <mergeCell ref="AF113:AF119"/>
    <mergeCell ref="AG113:AG119"/>
    <mergeCell ref="AH113:AH119"/>
    <mergeCell ref="AI113:AI119"/>
    <mergeCell ref="Z113:Z119"/>
    <mergeCell ref="AA113:AA119"/>
    <mergeCell ref="AB113:AB119"/>
    <mergeCell ref="AC113:AC119"/>
    <mergeCell ref="AD113:AD119"/>
    <mergeCell ref="BT113:BT119"/>
    <mergeCell ref="W132:W149"/>
    <mergeCell ref="V132:V149"/>
    <mergeCell ref="BT132:BT143"/>
    <mergeCell ref="BU132:BU143"/>
    <mergeCell ref="BV132:BV143"/>
    <mergeCell ref="BT150:BT159"/>
    <mergeCell ref="BU150:BU159"/>
    <mergeCell ref="BV150:BV159"/>
    <mergeCell ref="AC150:AC159"/>
    <mergeCell ref="V342:V344"/>
    <mergeCell ref="W342:W344"/>
    <mergeCell ref="X342:X344"/>
    <mergeCell ref="Y342:Y344"/>
    <mergeCell ref="Z342:Z344"/>
    <mergeCell ref="AA342:AA344"/>
    <mergeCell ref="AB342:AB344"/>
    <mergeCell ref="AC342:AC344"/>
    <mergeCell ref="AD342:AD344"/>
    <mergeCell ref="AE342:AE344"/>
    <mergeCell ref="AF342:AF344"/>
    <mergeCell ref="AG342:AG344"/>
    <mergeCell ref="AH342:AH344"/>
    <mergeCell ref="B342:B344"/>
    <mergeCell ref="C342:C344"/>
    <mergeCell ref="D342:D344"/>
    <mergeCell ref="E342:E344"/>
    <mergeCell ref="F342:F344"/>
    <mergeCell ref="G342:G344"/>
    <mergeCell ref="H342:H344"/>
    <mergeCell ref="I342:I344"/>
    <mergeCell ref="J342:J344"/>
    <mergeCell ref="K342:K344"/>
    <mergeCell ref="L342:L344"/>
    <mergeCell ref="M342:M344"/>
    <mergeCell ref="N342:N344"/>
    <mergeCell ref="O342:O344"/>
    <mergeCell ref="AI342:AI344"/>
    <mergeCell ref="AJ342:AJ344"/>
    <mergeCell ref="AK342:AK344"/>
    <mergeCell ref="A345:A348"/>
    <mergeCell ref="B345:B348"/>
    <mergeCell ref="C345:C348"/>
    <mergeCell ref="D345:D348"/>
    <mergeCell ref="E345:E348"/>
    <mergeCell ref="F345:F348"/>
    <mergeCell ref="G345:G348"/>
    <mergeCell ref="H345:H348"/>
    <mergeCell ref="I345:I348"/>
    <mergeCell ref="J345:J348"/>
    <mergeCell ref="K345:K348"/>
    <mergeCell ref="L345:L348"/>
    <mergeCell ref="M345:M348"/>
    <mergeCell ref="N345:N348"/>
    <mergeCell ref="O345:O348"/>
    <mergeCell ref="P345:P348"/>
    <mergeCell ref="Q345:Q348"/>
    <mergeCell ref="R345:R348"/>
    <mergeCell ref="S345:S348"/>
    <mergeCell ref="T345:T348"/>
    <mergeCell ref="U345:U348"/>
    <mergeCell ref="V345:V348"/>
    <mergeCell ref="W345:W348"/>
    <mergeCell ref="X345:X348"/>
    <mergeCell ref="Y345:Y348"/>
    <mergeCell ref="R342:R344"/>
    <mergeCell ref="S342:S344"/>
    <mergeCell ref="T342:T344"/>
    <mergeCell ref="U342:U344"/>
    <mergeCell ref="Z345:Z348"/>
    <mergeCell ref="AA345:AA348"/>
    <mergeCell ref="AB345:AB348"/>
    <mergeCell ref="AC345:AC348"/>
    <mergeCell ref="AD345:AD348"/>
    <mergeCell ref="AE345:AE348"/>
    <mergeCell ref="AF345:AF348"/>
    <mergeCell ref="AG345:AG348"/>
    <mergeCell ref="AH345:AH348"/>
    <mergeCell ref="AI345:AI348"/>
    <mergeCell ref="AJ345:AJ348"/>
    <mergeCell ref="AK345:AK348"/>
    <mergeCell ref="B349:B350"/>
    <mergeCell ref="S349:S350"/>
    <mergeCell ref="T349:T350"/>
    <mergeCell ref="U349:U350"/>
    <mergeCell ref="V349:V350"/>
    <mergeCell ref="W349:W350"/>
    <mergeCell ref="X349:X350"/>
    <mergeCell ref="Y349:Y350"/>
    <mergeCell ref="Z349:Z350"/>
    <mergeCell ref="AA349:AA350"/>
    <mergeCell ref="AB349:AB350"/>
    <mergeCell ref="AC349:AC350"/>
    <mergeCell ref="AD349:AD350"/>
    <mergeCell ref="AE349:AE350"/>
    <mergeCell ref="AF349:AF350"/>
    <mergeCell ref="AG349:AG350"/>
    <mergeCell ref="U351:U354"/>
    <mergeCell ref="V351:V354"/>
    <mergeCell ref="W351:W354"/>
    <mergeCell ref="X351:X354"/>
    <mergeCell ref="A349:A350"/>
    <mergeCell ref="C349:C350"/>
    <mergeCell ref="D349:D350"/>
    <mergeCell ref="E349:E350"/>
    <mergeCell ref="F349:F350"/>
    <mergeCell ref="G349:G350"/>
    <mergeCell ref="H349:H350"/>
    <mergeCell ref="I349:I350"/>
    <mergeCell ref="J349:J350"/>
    <mergeCell ref="K349:K350"/>
    <mergeCell ref="L349:L350"/>
    <mergeCell ref="M349:M350"/>
    <mergeCell ref="N349:N350"/>
    <mergeCell ref="O349:O350"/>
    <mergeCell ref="P349:P350"/>
    <mergeCell ref="Q349:Q350"/>
    <mergeCell ref="R349:R350"/>
    <mergeCell ref="AD351:AD354"/>
    <mergeCell ref="AE351:AE354"/>
    <mergeCell ref="AF351:AF354"/>
    <mergeCell ref="AG351:AG354"/>
    <mergeCell ref="AH351:AH354"/>
    <mergeCell ref="AI351:AI354"/>
    <mergeCell ref="AJ351:AJ354"/>
    <mergeCell ref="AK351:AK354"/>
    <mergeCell ref="AH349:AH350"/>
    <mergeCell ref="AI349:AI350"/>
    <mergeCell ref="AJ349:AJ350"/>
    <mergeCell ref="AK349:AK350"/>
    <mergeCell ref="B351:B354"/>
    <mergeCell ref="A351:A354"/>
    <mergeCell ref="C351:C354"/>
    <mergeCell ref="D351:D354"/>
    <mergeCell ref="E351:E354"/>
    <mergeCell ref="F351:F354"/>
    <mergeCell ref="G351:G354"/>
    <mergeCell ref="H351:H354"/>
    <mergeCell ref="I351:I354"/>
    <mergeCell ref="J351:J354"/>
    <mergeCell ref="K351:K354"/>
    <mergeCell ref="L351:L354"/>
    <mergeCell ref="M351:M354"/>
    <mergeCell ref="N351:N354"/>
    <mergeCell ref="O351:O354"/>
    <mergeCell ref="P351:P354"/>
    <mergeCell ref="Q351:Q354"/>
    <mergeCell ref="R351:R354"/>
    <mergeCell ref="S351:S354"/>
    <mergeCell ref="T351:T354"/>
    <mergeCell ref="AG355:AG356"/>
    <mergeCell ref="AH355:AH356"/>
    <mergeCell ref="A355:A356"/>
    <mergeCell ref="B355:B356"/>
    <mergeCell ref="C355:C356"/>
    <mergeCell ref="D355:D356"/>
    <mergeCell ref="E355:E356"/>
    <mergeCell ref="F355:F356"/>
    <mergeCell ref="G355:G356"/>
    <mergeCell ref="H355:H356"/>
    <mergeCell ref="I355:I356"/>
    <mergeCell ref="J355:J356"/>
    <mergeCell ref="K355:K356"/>
    <mergeCell ref="L355:L356"/>
    <mergeCell ref="M355:M356"/>
    <mergeCell ref="N355:N356"/>
    <mergeCell ref="O355:O356"/>
    <mergeCell ref="P355:P356"/>
    <mergeCell ref="Q355:Q356"/>
    <mergeCell ref="AA355:AA356"/>
    <mergeCell ref="AB355:AB356"/>
    <mergeCell ref="AC355:AC356"/>
    <mergeCell ref="AI355:AI356"/>
    <mergeCell ref="AJ355:AJ356"/>
    <mergeCell ref="AK355:AK356"/>
    <mergeCell ref="A357:A358"/>
    <mergeCell ref="B357:B358"/>
    <mergeCell ref="C357:C358"/>
    <mergeCell ref="D357:D358"/>
    <mergeCell ref="E357:E358"/>
    <mergeCell ref="F357:F358"/>
    <mergeCell ref="G357:G358"/>
    <mergeCell ref="H357:H358"/>
    <mergeCell ref="I357:I358"/>
    <mergeCell ref="J357:J358"/>
    <mergeCell ref="K357:K358"/>
    <mergeCell ref="L357:L358"/>
    <mergeCell ref="M357:M358"/>
    <mergeCell ref="N357:N358"/>
    <mergeCell ref="O357:O358"/>
    <mergeCell ref="P357:P358"/>
    <mergeCell ref="Q357:Q358"/>
    <mergeCell ref="R357:R358"/>
    <mergeCell ref="S357:S358"/>
    <mergeCell ref="T357:T358"/>
    <mergeCell ref="U357:U358"/>
    <mergeCell ref="V357:V358"/>
    <mergeCell ref="W357:W358"/>
    <mergeCell ref="X357:X358"/>
    <mergeCell ref="Y357:Y358"/>
    <mergeCell ref="R355:R356"/>
    <mergeCell ref="S355:S356"/>
    <mergeCell ref="T355:T356"/>
    <mergeCell ref="U355:U356"/>
    <mergeCell ref="AI357:AI358"/>
    <mergeCell ref="AJ357:AJ358"/>
    <mergeCell ref="AK357:AK358"/>
    <mergeCell ref="A359:A360"/>
    <mergeCell ref="B359:B360"/>
    <mergeCell ref="C359:C360"/>
    <mergeCell ref="D359:D360"/>
    <mergeCell ref="E359:E360"/>
    <mergeCell ref="F359:F360"/>
    <mergeCell ref="G359:G360"/>
    <mergeCell ref="H359:H360"/>
    <mergeCell ref="I359:I360"/>
    <mergeCell ref="J359:J360"/>
    <mergeCell ref="K359:K360"/>
    <mergeCell ref="L359:L360"/>
    <mergeCell ref="M359:M360"/>
    <mergeCell ref="N359:N360"/>
    <mergeCell ref="O359:O360"/>
    <mergeCell ref="P359:P360"/>
    <mergeCell ref="Q359:Q360"/>
    <mergeCell ref="R359:R360"/>
    <mergeCell ref="S359:S360"/>
    <mergeCell ref="T359:T360"/>
    <mergeCell ref="U359:U360"/>
    <mergeCell ref="V359:V360"/>
    <mergeCell ref="W359:W360"/>
    <mergeCell ref="Z357:Z358"/>
    <mergeCell ref="AA357:AA358"/>
    <mergeCell ref="AB357:AB358"/>
    <mergeCell ref="AC357:AC358"/>
    <mergeCell ref="AD357:AD358"/>
    <mergeCell ref="AE357:AE358"/>
    <mergeCell ref="V491:V492"/>
    <mergeCell ref="W491:W492"/>
    <mergeCell ref="X491:X492"/>
    <mergeCell ref="Y491:Y492"/>
    <mergeCell ref="Z491:Z492"/>
    <mergeCell ref="AA491:AA492"/>
    <mergeCell ref="AB491:AB492"/>
    <mergeCell ref="AC491:AC492"/>
    <mergeCell ref="AD491:AD492"/>
    <mergeCell ref="AE491:AE492"/>
    <mergeCell ref="AF491:AF492"/>
    <mergeCell ref="AG491:AG492"/>
    <mergeCell ref="AH491:AH492"/>
    <mergeCell ref="B491:B492"/>
    <mergeCell ref="A491:A492"/>
    <mergeCell ref="C491:C492"/>
    <mergeCell ref="D491:D492"/>
    <mergeCell ref="E491:E492"/>
    <mergeCell ref="F491:F492"/>
    <mergeCell ref="G491:G492"/>
    <mergeCell ref="H491:H492"/>
    <mergeCell ref="I491:I492"/>
    <mergeCell ref="J491:J492"/>
    <mergeCell ref="K491:K492"/>
    <mergeCell ref="L491:L492"/>
    <mergeCell ref="M491:M492"/>
    <mergeCell ref="N491:N492"/>
    <mergeCell ref="O491:O492"/>
    <mergeCell ref="P491:P492"/>
    <mergeCell ref="Q491:Q492"/>
    <mergeCell ref="AI491:AI492"/>
    <mergeCell ref="AJ491:AJ492"/>
    <mergeCell ref="AK491:AK492"/>
    <mergeCell ref="B493:B494"/>
    <mergeCell ref="A493:A494"/>
    <mergeCell ref="B495:B496"/>
    <mergeCell ref="B497:B498"/>
    <mergeCell ref="B499:B500"/>
    <mergeCell ref="B501:B502"/>
    <mergeCell ref="A495:A496"/>
    <mergeCell ref="A497:A498"/>
    <mergeCell ref="A499:A500"/>
    <mergeCell ref="A501:A502"/>
    <mergeCell ref="C493:C494"/>
    <mergeCell ref="D493:D494"/>
    <mergeCell ref="E493:E494"/>
    <mergeCell ref="F493:F494"/>
    <mergeCell ref="G493:G494"/>
    <mergeCell ref="H493:H494"/>
    <mergeCell ref="I493:I494"/>
    <mergeCell ref="J493:J494"/>
    <mergeCell ref="K493:K494"/>
    <mergeCell ref="L493:L494"/>
    <mergeCell ref="M493:M494"/>
    <mergeCell ref="N493:N494"/>
    <mergeCell ref="O493:O494"/>
    <mergeCell ref="P493:P494"/>
    <mergeCell ref="Q493:Q494"/>
    <mergeCell ref="R491:R492"/>
    <mergeCell ref="S491:S492"/>
    <mergeCell ref="T491:T492"/>
    <mergeCell ref="U491:U492"/>
    <mergeCell ref="R493:R494"/>
    <mergeCell ref="S493:S494"/>
    <mergeCell ref="T493:T494"/>
    <mergeCell ref="U493:U494"/>
    <mergeCell ref="V493:V494"/>
    <mergeCell ref="W493:W494"/>
    <mergeCell ref="X493:X494"/>
    <mergeCell ref="Y493:Y494"/>
    <mergeCell ref="Z493:Z494"/>
    <mergeCell ref="AA493:AA494"/>
    <mergeCell ref="AB493:AB494"/>
    <mergeCell ref="AC493:AC494"/>
    <mergeCell ref="AD493:AD494"/>
    <mergeCell ref="AE493:AE494"/>
    <mergeCell ref="AF493:AF494"/>
    <mergeCell ref="AG493:AG494"/>
    <mergeCell ref="AH493:AH494"/>
    <mergeCell ref="AI493:AI494"/>
    <mergeCell ref="AJ493:AJ494"/>
    <mergeCell ref="AK493:AK494"/>
    <mergeCell ref="C495:C496"/>
    <mergeCell ref="D495:D496"/>
    <mergeCell ref="E495:E496"/>
    <mergeCell ref="F495:F496"/>
    <mergeCell ref="G495:G496"/>
    <mergeCell ref="H495:H496"/>
    <mergeCell ref="I495:I496"/>
    <mergeCell ref="J495:J496"/>
    <mergeCell ref="K495:K496"/>
    <mergeCell ref="L495:L496"/>
    <mergeCell ref="M495:M496"/>
    <mergeCell ref="N495:N496"/>
    <mergeCell ref="O495:O496"/>
    <mergeCell ref="P495:P496"/>
    <mergeCell ref="Q495:Q496"/>
    <mergeCell ref="R495:R496"/>
    <mergeCell ref="S495:S496"/>
    <mergeCell ref="T495:T496"/>
    <mergeCell ref="U495:U496"/>
    <mergeCell ref="V495:V496"/>
    <mergeCell ref="W495:W496"/>
    <mergeCell ref="X495:X496"/>
    <mergeCell ref="Y495:Y496"/>
    <mergeCell ref="Z495:Z496"/>
    <mergeCell ref="AA495:AA496"/>
    <mergeCell ref="AB495:AB496"/>
    <mergeCell ref="AC495:AC496"/>
    <mergeCell ref="AD495:AD496"/>
    <mergeCell ref="AE495:AE496"/>
    <mergeCell ref="AF495:AF496"/>
    <mergeCell ref="AG495:AG496"/>
    <mergeCell ref="AH495:AH496"/>
    <mergeCell ref="AI495:AI496"/>
    <mergeCell ref="AJ495:AJ496"/>
    <mergeCell ref="AK495:AK496"/>
    <mergeCell ref="C497:C498"/>
    <mergeCell ref="D497:D498"/>
    <mergeCell ref="E497:E498"/>
    <mergeCell ref="F497:F498"/>
    <mergeCell ref="G497:G498"/>
    <mergeCell ref="H497:H498"/>
    <mergeCell ref="I497:I498"/>
    <mergeCell ref="J497:J498"/>
    <mergeCell ref="K497:K498"/>
    <mergeCell ref="L497:L498"/>
    <mergeCell ref="M497:M498"/>
    <mergeCell ref="N497:N498"/>
    <mergeCell ref="O497:O498"/>
    <mergeCell ref="P497:P498"/>
    <mergeCell ref="Q497:Q498"/>
    <mergeCell ref="R497:R498"/>
    <mergeCell ref="S497:S498"/>
    <mergeCell ref="T497:T498"/>
    <mergeCell ref="U497:U498"/>
    <mergeCell ref="V497:V498"/>
    <mergeCell ref="W497:W498"/>
    <mergeCell ref="X497:X498"/>
    <mergeCell ref="Y497:Y498"/>
    <mergeCell ref="Z497:Z498"/>
    <mergeCell ref="AA497:AA498"/>
    <mergeCell ref="AB497:AB498"/>
    <mergeCell ref="AC497:AC498"/>
    <mergeCell ref="AD497:AD498"/>
    <mergeCell ref="AE497:AE498"/>
    <mergeCell ref="AF497:AF498"/>
    <mergeCell ref="AG497:AG498"/>
    <mergeCell ref="AH497:AH498"/>
    <mergeCell ref="AI497:AI498"/>
    <mergeCell ref="AJ497:AJ498"/>
    <mergeCell ref="AK497:AK498"/>
    <mergeCell ref="C499:C500"/>
    <mergeCell ref="D499:D500"/>
    <mergeCell ref="E499:E500"/>
    <mergeCell ref="F499:F500"/>
    <mergeCell ref="G499:G500"/>
    <mergeCell ref="H499:H500"/>
    <mergeCell ref="I499:I500"/>
    <mergeCell ref="J499:J500"/>
    <mergeCell ref="K499:K500"/>
    <mergeCell ref="L499:L500"/>
    <mergeCell ref="M499:M500"/>
    <mergeCell ref="N499:N500"/>
    <mergeCell ref="O499:O500"/>
    <mergeCell ref="P499:P500"/>
    <mergeCell ref="Q499:Q500"/>
    <mergeCell ref="R499:R500"/>
    <mergeCell ref="S499:S500"/>
    <mergeCell ref="T499:T500"/>
    <mergeCell ref="U499:U500"/>
    <mergeCell ref="V499:V500"/>
    <mergeCell ref="W499:W500"/>
    <mergeCell ref="X499:X500"/>
    <mergeCell ref="Y499:Y500"/>
    <mergeCell ref="C501:C502"/>
    <mergeCell ref="D501:D502"/>
    <mergeCell ref="E501:E502"/>
    <mergeCell ref="F501:F502"/>
    <mergeCell ref="G501:G502"/>
    <mergeCell ref="H501:H502"/>
    <mergeCell ref="I501:I502"/>
    <mergeCell ref="J501:J502"/>
    <mergeCell ref="K501:K502"/>
    <mergeCell ref="L501:L502"/>
    <mergeCell ref="M501:M502"/>
    <mergeCell ref="N501:N502"/>
    <mergeCell ref="O501:O502"/>
    <mergeCell ref="P501:P502"/>
    <mergeCell ref="Q501:Q502"/>
    <mergeCell ref="R501:R502"/>
    <mergeCell ref="S501:S502"/>
    <mergeCell ref="AA501:AA502"/>
    <mergeCell ref="AB501:AB502"/>
    <mergeCell ref="AC501:AC502"/>
    <mergeCell ref="AD501:AD502"/>
    <mergeCell ref="AE501:AE502"/>
    <mergeCell ref="AF501:AF502"/>
    <mergeCell ref="AG501:AG502"/>
    <mergeCell ref="AH501:AH502"/>
    <mergeCell ref="AI501:AI502"/>
    <mergeCell ref="AJ501:AJ502"/>
    <mergeCell ref="AK501:AK502"/>
    <mergeCell ref="Z499:Z500"/>
    <mergeCell ref="AA499:AA500"/>
    <mergeCell ref="AB499:AB500"/>
    <mergeCell ref="AC499:AC500"/>
    <mergeCell ref="AD499:AD500"/>
    <mergeCell ref="AE499:AE500"/>
    <mergeCell ref="AF499:AF500"/>
    <mergeCell ref="AG499:AG500"/>
    <mergeCell ref="AH499:AH500"/>
    <mergeCell ref="AI499:AI500"/>
    <mergeCell ref="AJ499:AJ500"/>
    <mergeCell ref="AK499:AK500"/>
    <mergeCell ref="L503:L504"/>
    <mergeCell ref="M503:M504"/>
    <mergeCell ref="N503:N504"/>
    <mergeCell ref="O503:O504"/>
    <mergeCell ref="P503:P504"/>
    <mergeCell ref="Q503:Q504"/>
    <mergeCell ref="R503:R504"/>
    <mergeCell ref="S503:S504"/>
    <mergeCell ref="T503:T504"/>
    <mergeCell ref="U503:U504"/>
    <mergeCell ref="V503:V504"/>
    <mergeCell ref="W503:W504"/>
    <mergeCell ref="X503:X504"/>
    <mergeCell ref="Y503:Y504"/>
    <mergeCell ref="Z503:Z504"/>
    <mergeCell ref="W501:W502"/>
    <mergeCell ref="X501:X502"/>
    <mergeCell ref="Y501:Y502"/>
    <mergeCell ref="Z501:Z502"/>
    <mergeCell ref="T501:T502"/>
    <mergeCell ref="U501:U502"/>
    <mergeCell ref="V501:V502"/>
    <mergeCell ref="B507:B508"/>
    <mergeCell ref="B509:B510"/>
    <mergeCell ref="B511:B512"/>
    <mergeCell ref="A503:A504"/>
    <mergeCell ref="A505:A506"/>
    <mergeCell ref="A507:A508"/>
    <mergeCell ref="A509:A510"/>
    <mergeCell ref="A511:A512"/>
    <mergeCell ref="C503:C504"/>
    <mergeCell ref="D503:D504"/>
    <mergeCell ref="E503:E504"/>
    <mergeCell ref="F503:F504"/>
    <mergeCell ref="G503:G504"/>
    <mergeCell ref="H503:H504"/>
    <mergeCell ref="I503:I504"/>
    <mergeCell ref="J503:J504"/>
    <mergeCell ref="K503:K504"/>
    <mergeCell ref="C509:C510"/>
    <mergeCell ref="D509:D510"/>
    <mergeCell ref="E509:E510"/>
    <mergeCell ref="F509:F510"/>
    <mergeCell ref="G509:G510"/>
    <mergeCell ref="H509:H510"/>
    <mergeCell ref="I509:I510"/>
    <mergeCell ref="J509:J510"/>
    <mergeCell ref="K509:K510"/>
    <mergeCell ref="B503:B504"/>
    <mergeCell ref="B505:B506"/>
    <mergeCell ref="C511:C512"/>
    <mergeCell ref="D511:D512"/>
    <mergeCell ref="E511:E512"/>
    <mergeCell ref="F511:F512"/>
    <mergeCell ref="AA503:AA504"/>
    <mergeCell ref="AB503:AB504"/>
    <mergeCell ref="AC503:AC504"/>
    <mergeCell ref="AD503:AD504"/>
    <mergeCell ref="AE503:AE504"/>
    <mergeCell ref="AF503:AF504"/>
    <mergeCell ref="AG503:AG504"/>
    <mergeCell ref="AH503:AH504"/>
    <mergeCell ref="AI503:AI504"/>
    <mergeCell ref="AJ503:AJ504"/>
    <mergeCell ref="AK503:AK504"/>
    <mergeCell ref="C505:C506"/>
    <mergeCell ref="D505:D506"/>
    <mergeCell ref="E505:E506"/>
    <mergeCell ref="F505:F506"/>
    <mergeCell ref="G505:G506"/>
    <mergeCell ref="H505:H506"/>
    <mergeCell ref="I505:I506"/>
    <mergeCell ref="J505:J506"/>
    <mergeCell ref="K505:K506"/>
    <mergeCell ref="L505:L506"/>
    <mergeCell ref="M505:M506"/>
    <mergeCell ref="N505:N506"/>
    <mergeCell ref="O505:O506"/>
    <mergeCell ref="P505:P506"/>
    <mergeCell ref="Q505:Q506"/>
    <mergeCell ref="R505:R506"/>
    <mergeCell ref="S505:S506"/>
    <mergeCell ref="T505:T506"/>
    <mergeCell ref="U505:U506"/>
    <mergeCell ref="V505:V506"/>
    <mergeCell ref="W505:W506"/>
    <mergeCell ref="C507:C508"/>
    <mergeCell ref="D507:D508"/>
    <mergeCell ref="E507:E508"/>
    <mergeCell ref="F507:F508"/>
    <mergeCell ref="G507:G508"/>
    <mergeCell ref="H507:H508"/>
    <mergeCell ref="I507:I508"/>
    <mergeCell ref="J507:J508"/>
    <mergeCell ref="K507:K508"/>
    <mergeCell ref="L507:L508"/>
    <mergeCell ref="M507:M508"/>
    <mergeCell ref="N507:N508"/>
    <mergeCell ref="O507:O508"/>
    <mergeCell ref="P507:P508"/>
    <mergeCell ref="Q507:Q508"/>
    <mergeCell ref="R507:R508"/>
    <mergeCell ref="S507:S508"/>
    <mergeCell ref="Z507:Z508"/>
    <mergeCell ref="AA507:AA508"/>
    <mergeCell ref="AB507:AB508"/>
    <mergeCell ref="AC507:AC508"/>
    <mergeCell ref="AD507:AD508"/>
    <mergeCell ref="AE507:AE508"/>
    <mergeCell ref="AF507:AF508"/>
    <mergeCell ref="AG507:AG508"/>
    <mergeCell ref="AH507:AH508"/>
    <mergeCell ref="AI507:AI508"/>
    <mergeCell ref="AJ507:AJ508"/>
    <mergeCell ref="AK507:AK508"/>
    <mergeCell ref="X505:X506"/>
    <mergeCell ref="Y505:Y506"/>
    <mergeCell ref="Z505:Z506"/>
    <mergeCell ref="AA505:AA506"/>
    <mergeCell ref="AB505:AB506"/>
    <mergeCell ref="AC505:AC506"/>
    <mergeCell ref="AD505:AD506"/>
    <mergeCell ref="AE505:AE506"/>
    <mergeCell ref="AF505:AF506"/>
    <mergeCell ref="AG505:AG506"/>
    <mergeCell ref="AH505:AH506"/>
    <mergeCell ref="AI505:AI506"/>
    <mergeCell ref="AJ505:AJ506"/>
    <mergeCell ref="AK505:AK506"/>
    <mergeCell ref="L509:L510"/>
    <mergeCell ref="M509:M510"/>
    <mergeCell ref="N509:N510"/>
    <mergeCell ref="O509:O510"/>
    <mergeCell ref="P509:P510"/>
    <mergeCell ref="Q509:Q510"/>
    <mergeCell ref="R509:R510"/>
    <mergeCell ref="S509:S510"/>
    <mergeCell ref="T509:T510"/>
    <mergeCell ref="U509:U510"/>
    <mergeCell ref="V509:V510"/>
    <mergeCell ref="W509:W510"/>
    <mergeCell ref="X509:X510"/>
    <mergeCell ref="Y509:Y510"/>
    <mergeCell ref="U507:U508"/>
    <mergeCell ref="V507:V508"/>
    <mergeCell ref="W507:W508"/>
    <mergeCell ref="X507:X508"/>
    <mergeCell ref="Y507:Y508"/>
    <mergeCell ref="T507:T508"/>
    <mergeCell ref="G511:G512"/>
    <mergeCell ref="H511:H512"/>
    <mergeCell ref="I511:I512"/>
    <mergeCell ref="J511:J512"/>
    <mergeCell ref="K511:K512"/>
    <mergeCell ref="L511:L512"/>
    <mergeCell ref="M511:M512"/>
    <mergeCell ref="N511:N512"/>
    <mergeCell ref="O511:O512"/>
    <mergeCell ref="P511:P512"/>
    <mergeCell ref="Q511:Q512"/>
    <mergeCell ref="R511:R512"/>
    <mergeCell ref="S511:S512"/>
    <mergeCell ref="Z511:Z512"/>
    <mergeCell ref="AA511:AA512"/>
    <mergeCell ref="AB511:AB512"/>
    <mergeCell ref="AC511:AC512"/>
    <mergeCell ref="T511:T512"/>
    <mergeCell ref="U511:U512"/>
    <mergeCell ref="V511:V512"/>
    <mergeCell ref="W511:W512"/>
    <mergeCell ref="X511:X512"/>
    <mergeCell ref="Y511:Y512"/>
    <mergeCell ref="AD511:AD512"/>
    <mergeCell ref="AE511:AE512"/>
    <mergeCell ref="AF511:AF512"/>
    <mergeCell ref="AG511:AG512"/>
    <mergeCell ref="AH511:AH512"/>
    <mergeCell ref="AI511:AI512"/>
    <mergeCell ref="AJ511:AJ512"/>
    <mergeCell ref="AK511:AK512"/>
    <mergeCell ref="AC509:AC510"/>
    <mergeCell ref="AD509:AD510"/>
    <mergeCell ref="AE509:AE510"/>
    <mergeCell ref="AF509:AF510"/>
    <mergeCell ref="AG509:AG510"/>
    <mergeCell ref="AH509:AH510"/>
    <mergeCell ref="AI509:AI510"/>
    <mergeCell ref="AJ509:AJ510"/>
    <mergeCell ref="AK509:AK510"/>
    <mergeCell ref="Z509:Z510"/>
    <mergeCell ref="AA509:AA510"/>
    <mergeCell ref="AB509:AB510"/>
    <mergeCell ref="AG280:AG283"/>
    <mergeCell ref="AH280:AH283"/>
    <mergeCell ref="X359:X360"/>
    <mergeCell ref="Y359:Y360"/>
    <mergeCell ref="Z359:Z360"/>
    <mergeCell ref="A280:A283"/>
    <mergeCell ref="B280:B283"/>
    <mergeCell ref="C280:C283"/>
    <mergeCell ref="D280:D283"/>
    <mergeCell ref="E280:E283"/>
    <mergeCell ref="F280:F283"/>
    <mergeCell ref="G280:G283"/>
    <mergeCell ref="H280:H283"/>
    <mergeCell ref="I280:I283"/>
    <mergeCell ref="J280:J283"/>
    <mergeCell ref="K280:K283"/>
    <mergeCell ref="L280:L283"/>
    <mergeCell ref="M280:M283"/>
    <mergeCell ref="N280:N283"/>
    <mergeCell ref="O280:O283"/>
    <mergeCell ref="P280:P283"/>
    <mergeCell ref="Q280:Q283"/>
    <mergeCell ref="AG357:AG358"/>
    <mergeCell ref="AH357:AH358"/>
    <mergeCell ref="V355:V356"/>
    <mergeCell ref="W355:W356"/>
    <mergeCell ref="X355:X356"/>
    <mergeCell ref="Y355:Y356"/>
    <mergeCell ref="Z355:Z356"/>
    <mergeCell ref="AF357:AF358"/>
    <mergeCell ref="Y383:Y391"/>
    <mergeCell ref="X383:X391"/>
    <mergeCell ref="R280:R283"/>
    <mergeCell ref="S280:S283"/>
    <mergeCell ref="T280:T283"/>
    <mergeCell ref="U280:U283"/>
    <mergeCell ref="V280:V283"/>
    <mergeCell ref="W280:W283"/>
    <mergeCell ref="X280:X283"/>
    <mergeCell ref="Y280:Y283"/>
    <mergeCell ref="Z280:Z283"/>
    <mergeCell ref="AA280:AA283"/>
    <mergeCell ref="AB280:AB283"/>
    <mergeCell ref="AC280:AC283"/>
    <mergeCell ref="AD280:AD283"/>
    <mergeCell ref="AE280:AE283"/>
    <mergeCell ref="AF280:AF283"/>
    <mergeCell ref="AD355:AD356"/>
    <mergeCell ref="AE355:AE356"/>
    <mergeCell ref="AF355:AF356"/>
    <mergeCell ref="Y351:Y354"/>
    <mergeCell ref="Z351:Z354"/>
    <mergeCell ref="AA351:AA354"/>
    <mergeCell ref="AB351:AB354"/>
    <mergeCell ref="AC351:AC354"/>
    <mergeCell ref="Y381:Y382"/>
    <mergeCell ref="X381:X382"/>
    <mergeCell ref="W381:W382"/>
    <mergeCell ref="V381:V382"/>
    <mergeCell ref="U381:U382"/>
    <mergeCell ref="AF383:AF391"/>
    <mergeCell ref="AH359:AH360"/>
    <mergeCell ref="AI359:AI360"/>
    <mergeCell ref="AJ359:AJ360"/>
    <mergeCell ref="AK359:AK360"/>
    <mergeCell ref="AA359:AA360"/>
    <mergeCell ref="AB359:AB360"/>
    <mergeCell ref="AC359:AC360"/>
    <mergeCell ref="AD359:AD360"/>
    <mergeCell ref="AE359:AE360"/>
    <mergeCell ref="AF359:AF360"/>
    <mergeCell ref="AG359:AG360"/>
    <mergeCell ref="AA381:AA382"/>
    <mergeCell ref="Z381:Z382"/>
    <mergeCell ref="AI363:AI366"/>
    <mergeCell ref="AJ363:AJ366"/>
    <mergeCell ref="AK363:AK366"/>
    <mergeCell ref="AB377:AB379"/>
    <mergeCell ref="AC377:AC379"/>
    <mergeCell ref="AD377:AD379"/>
    <mergeCell ref="Z373:Z374"/>
    <mergeCell ref="Z363:Z366"/>
    <mergeCell ref="AA363:AA366"/>
    <mergeCell ref="AB363:AB366"/>
    <mergeCell ref="AC363:AC366"/>
    <mergeCell ref="AD363:AD366"/>
    <mergeCell ref="AE363:AE366"/>
    <mergeCell ref="AF363:AF366"/>
    <mergeCell ref="AG363:AG366"/>
    <mergeCell ref="AH363:AH366"/>
    <mergeCell ref="Z367:Z371"/>
    <mergeCell ref="AA367:AA371"/>
    <mergeCell ref="AB367:AB371"/>
    <mergeCell ref="N381:N382"/>
    <mergeCell ref="M381:M382"/>
    <mergeCell ref="L381:L382"/>
    <mergeCell ref="K381:K382"/>
    <mergeCell ref="J381:J382"/>
    <mergeCell ref="I381:I382"/>
    <mergeCell ref="H381:H382"/>
    <mergeCell ref="A381:A382"/>
    <mergeCell ref="BS271:BS276"/>
    <mergeCell ref="G381:G382"/>
    <mergeCell ref="F381:F382"/>
    <mergeCell ref="E381:E382"/>
    <mergeCell ref="D381:D382"/>
    <mergeCell ref="C381:C382"/>
    <mergeCell ref="B381:B382"/>
    <mergeCell ref="BS381:BS382"/>
    <mergeCell ref="AK381:AK382"/>
    <mergeCell ref="AJ381:AJ382"/>
    <mergeCell ref="AI381:AI382"/>
    <mergeCell ref="AH381:AH382"/>
    <mergeCell ref="AG381:AG382"/>
    <mergeCell ref="AF381:AF382"/>
    <mergeCell ref="AE381:AE382"/>
    <mergeCell ref="AD381:AD382"/>
    <mergeCell ref="AC381:AC382"/>
    <mergeCell ref="AB381:AB382"/>
    <mergeCell ref="A286:A288"/>
    <mergeCell ref="B286:B288"/>
    <mergeCell ref="C286:C288"/>
    <mergeCell ref="D286:D288"/>
    <mergeCell ref="E286:E288"/>
    <mergeCell ref="F286:F288"/>
    <mergeCell ref="H383:H391"/>
    <mergeCell ref="G383:G391"/>
    <mergeCell ref="F383:F391"/>
    <mergeCell ref="E383:E391"/>
    <mergeCell ref="D383:D391"/>
    <mergeCell ref="C383:C391"/>
    <mergeCell ref="B383:B391"/>
    <mergeCell ref="A383:A391"/>
    <mergeCell ref="BZ381:BZ382"/>
    <mergeCell ref="CA381:CA382"/>
    <mergeCell ref="CB381:CB382"/>
    <mergeCell ref="CC381:CC382"/>
    <mergeCell ref="CD381:CD382"/>
    <mergeCell ref="CE381:CE382"/>
    <mergeCell ref="BT381:BT382"/>
    <mergeCell ref="BU381:BU382"/>
    <mergeCell ref="BV381:BV382"/>
    <mergeCell ref="BW381:BW382"/>
    <mergeCell ref="BX381:BX382"/>
    <mergeCell ref="BY381:BY382"/>
    <mergeCell ref="AK383:AK391"/>
    <mergeCell ref="AJ383:AJ391"/>
    <mergeCell ref="AI383:AI391"/>
    <mergeCell ref="AH383:AH391"/>
    <mergeCell ref="AG383:AG391"/>
    <mergeCell ref="BS383:BS391"/>
    <mergeCell ref="BZ383:BZ391"/>
    <mergeCell ref="CA383:CA391"/>
    <mergeCell ref="CB383:CB391"/>
    <mergeCell ref="CC383:CC391"/>
    <mergeCell ref="CD383:CD391"/>
    <mergeCell ref="CE383:CE391"/>
    <mergeCell ref="W383:W391"/>
    <mergeCell ref="V383:V391"/>
    <mergeCell ref="U383:U391"/>
    <mergeCell ref="T383:T391"/>
    <mergeCell ref="S383:S391"/>
    <mergeCell ref="R383:R391"/>
    <mergeCell ref="Q383:Q391"/>
    <mergeCell ref="P383:P391"/>
    <mergeCell ref="O383:O391"/>
    <mergeCell ref="N383:N391"/>
    <mergeCell ref="M383:M391"/>
    <mergeCell ref="L383:L391"/>
    <mergeCell ref="K383:K391"/>
    <mergeCell ref="J383:J391"/>
    <mergeCell ref="I383:I391"/>
    <mergeCell ref="AK268:AK270"/>
    <mergeCell ref="AJ268:AJ270"/>
    <mergeCell ref="AI268:AI270"/>
    <mergeCell ref="AH268:AH270"/>
    <mergeCell ref="AG268:AG270"/>
    <mergeCell ref="AF268:AF270"/>
    <mergeCell ref="AE268:AE270"/>
    <mergeCell ref="AD268:AD270"/>
    <mergeCell ref="AC268:AC270"/>
    <mergeCell ref="AB268:AB270"/>
    <mergeCell ref="AA268:AA270"/>
    <mergeCell ref="Z268:Z270"/>
    <mergeCell ref="Y268:Y270"/>
    <mergeCell ref="X268:X270"/>
    <mergeCell ref="W268:W270"/>
    <mergeCell ref="V268:V270"/>
    <mergeCell ref="U268:U270"/>
    <mergeCell ref="A268:A270"/>
    <mergeCell ref="B268:B270"/>
    <mergeCell ref="C268:C270"/>
    <mergeCell ref="BS268:BS270"/>
    <mergeCell ref="BW268:BW270"/>
    <mergeCell ref="BX268:BX270"/>
    <mergeCell ref="BY268:BY270"/>
    <mergeCell ref="BZ268:BZ270"/>
    <mergeCell ref="CA268:CA270"/>
    <mergeCell ref="CB268:CB270"/>
    <mergeCell ref="CC268:CC270"/>
    <mergeCell ref="CD268:CD270"/>
    <mergeCell ref="CE268:CE270"/>
    <mergeCell ref="T268:T270"/>
    <mergeCell ref="S268:S270"/>
    <mergeCell ref="R268:R270"/>
    <mergeCell ref="Q268:Q270"/>
    <mergeCell ref="P268:P270"/>
    <mergeCell ref="O268:O270"/>
    <mergeCell ref="N268:N270"/>
    <mergeCell ref="M268:M270"/>
    <mergeCell ref="L268:L270"/>
    <mergeCell ref="K268:K270"/>
    <mergeCell ref="J268:J270"/>
    <mergeCell ref="I268:I270"/>
    <mergeCell ref="H268:H270"/>
    <mergeCell ref="G268:G270"/>
    <mergeCell ref="F268:F270"/>
    <mergeCell ref="E268:E270"/>
    <mergeCell ref="D268:D270"/>
    <mergeCell ref="G286:G288"/>
    <mergeCell ref="H286:H288"/>
    <mergeCell ref="I286:I288"/>
    <mergeCell ref="J286:J288"/>
    <mergeCell ref="K286:K288"/>
    <mergeCell ref="L286:L288"/>
    <mergeCell ref="M286:M288"/>
    <mergeCell ref="N286:N288"/>
    <mergeCell ref="O286:O288"/>
    <mergeCell ref="P286:P288"/>
    <mergeCell ref="Q286:Q288"/>
    <mergeCell ref="R289:R290"/>
    <mergeCell ref="S289:S290"/>
    <mergeCell ref="T289:T290"/>
    <mergeCell ref="U289:U290"/>
    <mergeCell ref="V289:V290"/>
    <mergeCell ref="W289:W290"/>
    <mergeCell ref="BV289:BV290"/>
    <mergeCell ref="BZ289:BZ290"/>
    <mergeCell ref="BM286:BM288"/>
    <mergeCell ref="BR286:BR288"/>
    <mergeCell ref="BS286:BS288"/>
    <mergeCell ref="BT286:BT288"/>
    <mergeCell ref="BU286:BU288"/>
    <mergeCell ref="BV286:BV288"/>
    <mergeCell ref="BZ286:BZ288"/>
    <mergeCell ref="R286:R288"/>
    <mergeCell ref="S286:S288"/>
    <mergeCell ref="T286:T288"/>
    <mergeCell ref="U286:U288"/>
    <mergeCell ref="V286:V288"/>
    <mergeCell ref="W286:W288"/>
    <mergeCell ref="X286:X288"/>
    <mergeCell ref="Y286:Y288"/>
    <mergeCell ref="Z286:Z288"/>
    <mergeCell ref="AA286:AA288"/>
    <mergeCell ref="AB286:AB288"/>
    <mergeCell ref="AC286:AC288"/>
    <mergeCell ref="A289:A290"/>
    <mergeCell ref="B289:B290"/>
    <mergeCell ref="C289:C290"/>
    <mergeCell ref="D289:D290"/>
    <mergeCell ref="E289:E290"/>
    <mergeCell ref="F289:F290"/>
    <mergeCell ref="G289:G290"/>
    <mergeCell ref="H289:H290"/>
    <mergeCell ref="I289:I290"/>
    <mergeCell ref="J289:J290"/>
    <mergeCell ref="K289:K290"/>
    <mergeCell ref="L289:L290"/>
    <mergeCell ref="M289:M290"/>
    <mergeCell ref="N289:N290"/>
    <mergeCell ref="O289:O290"/>
    <mergeCell ref="P289:P290"/>
    <mergeCell ref="Q289:Q290"/>
    <mergeCell ref="CD289:CD290"/>
    <mergeCell ref="CE289:CE290"/>
    <mergeCell ref="X289:X290"/>
    <mergeCell ref="Y289:Y290"/>
    <mergeCell ref="Z289:Z290"/>
    <mergeCell ref="AA289:AA290"/>
    <mergeCell ref="AB289:AB290"/>
    <mergeCell ref="AC289:AC290"/>
    <mergeCell ref="AD289:AD290"/>
    <mergeCell ref="AE289:AE290"/>
    <mergeCell ref="AF289:AF290"/>
    <mergeCell ref="AG289:AG290"/>
    <mergeCell ref="AH289:AH290"/>
    <mergeCell ref="AI289:AI290"/>
    <mergeCell ref="AJ289:AJ290"/>
    <mergeCell ref="AK289:AK290"/>
    <mergeCell ref="CE286:CE288"/>
    <mergeCell ref="CA286:CA288"/>
    <mergeCell ref="CB286:CB288"/>
    <mergeCell ref="CC286:CC288"/>
    <mergeCell ref="CD286:CD288"/>
    <mergeCell ref="AD286:AD288"/>
    <mergeCell ref="AE286:AE288"/>
    <mergeCell ref="AF286:AF288"/>
    <mergeCell ref="AG286:AG288"/>
    <mergeCell ref="AH286:AH288"/>
    <mergeCell ref="AI286:AI288"/>
    <mergeCell ref="BM289:BM290"/>
    <mergeCell ref="BR289:BR290"/>
    <mergeCell ref="BS289:BS290"/>
    <mergeCell ref="BT289:BT290"/>
    <mergeCell ref="BU289:BU290"/>
    <mergeCell ref="A291:A293"/>
    <mergeCell ref="B291:B293"/>
    <mergeCell ref="C291:C293"/>
    <mergeCell ref="D291:D293"/>
    <mergeCell ref="E291:E293"/>
    <mergeCell ref="F291:F293"/>
    <mergeCell ref="G291:G293"/>
    <mergeCell ref="H291:H293"/>
    <mergeCell ref="I291:I293"/>
    <mergeCell ref="J291:J293"/>
    <mergeCell ref="K291:K293"/>
    <mergeCell ref="L291:L293"/>
    <mergeCell ref="M291:M293"/>
    <mergeCell ref="N291:N293"/>
    <mergeCell ref="O291:O293"/>
    <mergeCell ref="P291:P293"/>
    <mergeCell ref="Q291:Q293"/>
    <mergeCell ref="AI291:AI293"/>
    <mergeCell ref="AJ291:AJ293"/>
    <mergeCell ref="AK291:AK293"/>
    <mergeCell ref="BM291:BM293"/>
    <mergeCell ref="BR291:BR293"/>
    <mergeCell ref="BS291:BS293"/>
    <mergeCell ref="BT291:BT293"/>
    <mergeCell ref="BU291:BU293"/>
    <mergeCell ref="BV291:BV293"/>
    <mergeCell ref="BZ291:BZ293"/>
    <mergeCell ref="CA291:CA293"/>
    <mergeCell ref="CB291:CB293"/>
    <mergeCell ref="CC291:CC293"/>
    <mergeCell ref="R291:R293"/>
    <mergeCell ref="S291:S293"/>
    <mergeCell ref="T291:T293"/>
    <mergeCell ref="U291:U293"/>
    <mergeCell ref="V291:V293"/>
    <mergeCell ref="W291:W293"/>
    <mergeCell ref="X291:X293"/>
    <mergeCell ref="Y291:Y293"/>
    <mergeCell ref="Z291:Z293"/>
    <mergeCell ref="AA291:AA293"/>
    <mergeCell ref="AB291:AB293"/>
    <mergeCell ref="AC291:AC293"/>
    <mergeCell ref="AD291:AD293"/>
    <mergeCell ref="AE291:AE293"/>
    <mergeCell ref="AF291:AF293"/>
    <mergeCell ref="AG291:AG293"/>
    <mergeCell ref="AH291:AH293"/>
    <mergeCell ref="A294:A297"/>
    <mergeCell ref="B294:B297"/>
    <mergeCell ref="C294:C297"/>
    <mergeCell ref="D294:D297"/>
    <mergeCell ref="E294:E297"/>
    <mergeCell ref="F294:F297"/>
    <mergeCell ref="G294:G297"/>
    <mergeCell ref="H294:H297"/>
    <mergeCell ref="I294:I297"/>
    <mergeCell ref="J294:J297"/>
    <mergeCell ref="K294:K297"/>
    <mergeCell ref="L294:L297"/>
    <mergeCell ref="M294:M297"/>
    <mergeCell ref="N294:N297"/>
    <mergeCell ref="O294:O297"/>
    <mergeCell ref="P294:P297"/>
    <mergeCell ref="Q294:Q297"/>
    <mergeCell ref="BR294:BR297"/>
    <mergeCell ref="BS294:BS297"/>
    <mergeCell ref="BT294:BT297"/>
    <mergeCell ref="BU294:BU297"/>
    <mergeCell ref="BV294:BV297"/>
    <mergeCell ref="BZ294:BZ297"/>
    <mergeCell ref="CA294:CA297"/>
    <mergeCell ref="CB294:CB297"/>
    <mergeCell ref="CC294:CC297"/>
    <mergeCell ref="CD294:CD297"/>
    <mergeCell ref="CE294:CE297"/>
    <mergeCell ref="V294:V297"/>
    <mergeCell ref="W294:W297"/>
    <mergeCell ref="X294:X297"/>
    <mergeCell ref="Y294:Y297"/>
    <mergeCell ref="Z294:Z297"/>
    <mergeCell ref="AA294:AA297"/>
    <mergeCell ref="AB294:AB297"/>
    <mergeCell ref="AC294:AC297"/>
    <mergeCell ref="AD294:AD297"/>
    <mergeCell ref="AE294:AE297"/>
    <mergeCell ref="AF294:AF297"/>
    <mergeCell ref="AG294:AG297"/>
    <mergeCell ref="AH294:AH297"/>
    <mergeCell ref="AI294:AI297"/>
    <mergeCell ref="AJ294:AJ297"/>
    <mergeCell ref="AK294:AK297"/>
    <mergeCell ref="BM294:BM297"/>
    <mergeCell ref="A298:A300"/>
    <mergeCell ref="B298:B300"/>
    <mergeCell ref="C298:C300"/>
    <mergeCell ref="D298:D300"/>
    <mergeCell ref="E298:E300"/>
    <mergeCell ref="F298:F300"/>
    <mergeCell ref="G298:G300"/>
    <mergeCell ref="H298:H300"/>
    <mergeCell ref="I298:I300"/>
    <mergeCell ref="J298:J300"/>
    <mergeCell ref="K298:K300"/>
    <mergeCell ref="L298:L300"/>
    <mergeCell ref="M298:M300"/>
    <mergeCell ref="N298:N300"/>
    <mergeCell ref="O298:O300"/>
    <mergeCell ref="P298:P300"/>
    <mergeCell ref="Q298:Q300"/>
    <mergeCell ref="AJ298:AJ300"/>
    <mergeCell ref="AK298:AK300"/>
    <mergeCell ref="BM298:BM300"/>
    <mergeCell ref="BR298:BR300"/>
    <mergeCell ref="BS298:BS300"/>
    <mergeCell ref="BT298:BT300"/>
    <mergeCell ref="BU298:BU300"/>
    <mergeCell ref="BV298:BV300"/>
    <mergeCell ref="BZ298:BZ300"/>
    <mergeCell ref="CA298:CA300"/>
    <mergeCell ref="CB298:CB300"/>
    <mergeCell ref="CC298:CC300"/>
    <mergeCell ref="BM301:BM303"/>
    <mergeCell ref="BR301:BR303"/>
    <mergeCell ref="BS301:BS303"/>
    <mergeCell ref="AC301:AC303"/>
    <mergeCell ref="AD301:AD303"/>
    <mergeCell ref="AE301:AE303"/>
    <mergeCell ref="AF301:AF303"/>
    <mergeCell ref="AG301:AG303"/>
    <mergeCell ref="AH301:AH303"/>
    <mergeCell ref="BT301:BT303"/>
    <mergeCell ref="BU301:BU303"/>
    <mergeCell ref="BV301:BV303"/>
    <mergeCell ref="A301:A303"/>
    <mergeCell ref="B301:B303"/>
    <mergeCell ref="C301:C303"/>
    <mergeCell ref="D301:D303"/>
    <mergeCell ref="E301:E303"/>
    <mergeCell ref="F301:F303"/>
    <mergeCell ref="G301:G303"/>
    <mergeCell ref="H301:H303"/>
    <mergeCell ref="I301:I303"/>
    <mergeCell ref="J301:J303"/>
    <mergeCell ref="K301:K303"/>
    <mergeCell ref="L301:L303"/>
    <mergeCell ref="M301:M303"/>
    <mergeCell ref="N301:N303"/>
    <mergeCell ref="O301:O303"/>
    <mergeCell ref="P301:P303"/>
    <mergeCell ref="Q301:Q303"/>
    <mergeCell ref="CE271:CE276"/>
    <mergeCell ref="BS277:BS279"/>
    <mergeCell ref="BZ277:BZ278"/>
    <mergeCell ref="CA277:CA278"/>
    <mergeCell ref="CB277:CB278"/>
    <mergeCell ref="CC277:CC278"/>
    <mergeCell ref="CD277:CD278"/>
    <mergeCell ref="CE277:CE278"/>
    <mergeCell ref="BZ280:BZ283"/>
    <mergeCell ref="CA280:CA283"/>
    <mergeCell ref="CB280:CB283"/>
    <mergeCell ref="CC280:CC283"/>
    <mergeCell ref="CD280:CD283"/>
    <mergeCell ref="CE280:CE283"/>
    <mergeCell ref="BZ301:BZ303"/>
    <mergeCell ref="CA301:CA303"/>
    <mergeCell ref="CB301:CB303"/>
    <mergeCell ref="CC301:CC303"/>
    <mergeCell ref="CD301:CD303"/>
    <mergeCell ref="BZ271:BZ276"/>
    <mergeCell ref="CA271:CA276"/>
    <mergeCell ref="CB271:CB276"/>
    <mergeCell ref="CC271:CC276"/>
    <mergeCell ref="CD271:CD276"/>
    <mergeCell ref="CE301:CE303"/>
    <mergeCell ref="CD298:CD300"/>
    <mergeCell ref="CE298:CE300"/>
    <mergeCell ref="CD291:CD293"/>
    <mergeCell ref="CE291:CE293"/>
    <mergeCell ref="CA289:CA290"/>
    <mergeCell ref="CB289:CB290"/>
    <mergeCell ref="CC289:CC290"/>
    <mergeCell ref="AK132:AK149"/>
    <mergeCell ref="AI132:AI149"/>
    <mergeCell ref="AH132:AH149"/>
    <mergeCell ref="AG132:AG149"/>
    <mergeCell ref="AF132:AF149"/>
    <mergeCell ref="AE132:AE149"/>
    <mergeCell ref="AD132:AD149"/>
    <mergeCell ref="AC132:AC149"/>
    <mergeCell ref="AB132:AB149"/>
    <mergeCell ref="AA132:AA149"/>
    <mergeCell ref="Z132:Z149"/>
    <mergeCell ref="Y132:Y149"/>
    <mergeCell ref="X132:X149"/>
    <mergeCell ref="R301:R303"/>
    <mergeCell ref="AK301:AK303"/>
    <mergeCell ref="U301:U303"/>
    <mergeCell ref="V301:V303"/>
    <mergeCell ref="W301:W303"/>
    <mergeCell ref="X301:X303"/>
    <mergeCell ref="Y301:Y303"/>
    <mergeCell ref="Z301:Z303"/>
    <mergeCell ref="AA301:AA303"/>
    <mergeCell ref="AB301:AB303"/>
    <mergeCell ref="S301:S303"/>
    <mergeCell ref="T301:T303"/>
    <mergeCell ref="AI301:AI303"/>
    <mergeCell ref="AJ301:AJ303"/>
    <mergeCell ref="AH298:AH300"/>
    <mergeCell ref="AI298:AI300"/>
    <mergeCell ref="Z150:Z159"/>
    <mergeCell ref="AA150:AA159"/>
    <mergeCell ref="AB150:AB159"/>
    <mergeCell ref="N132:N149"/>
    <mergeCell ref="M132:M149"/>
    <mergeCell ref="L132:L149"/>
    <mergeCell ref="K132:K149"/>
    <mergeCell ref="V163:V168"/>
    <mergeCell ref="W163:W168"/>
    <mergeCell ref="X163:X168"/>
    <mergeCell ref="J132:J149"/>
    <mergeCell ref="I132:I149"/>
    <mergeCell ref="H132:H149"/>
    <mergeCell ref="G132:G149"/>
    <mergeCell ref="R163:R168"/>
    <mergeCell ref="S163:S168"/>
    <mergeCell ref="T163:T168"/>
    <mergeCell ref="U163:U168"/>
    <mergeCell ref="F132:F149"/>
    <mergeCell ref="E132:E149"/>
    <mergeCell ref="K163:K168"/>
    <mergeCell ref="L163:L168"/>
    <mergeCell ref="M163:M168"/>
    <mergeCell ref="N163:N168"/>
    <mergeCell ref="G163:G168"/>
    <mergeCell ref="H163:H168"/>
    <mergeCell ref="I163:I168"/>
    <mergeCell ref="J163:J168"/>
    <mergeCell ref="A120:A131"/>
    <mergeCell ref="A132:A149"/>
    <mergeCell ref="B132:B149"/>
    <mergeCell ref="C132:C149"/>
    <mergeCell ref="D132:D149"/>
    <mergeCell ref="AJ132:AJ149"/>
    <mergeCell ref="AK163:AK168"/>
    <mergeCell ref="AJ163:AJ168"/>
    <mergeCell ref="AI163:AI168"/>
    <mergeCell ref="AH163:AH168"/>
    <mergeCell ref="AE163:AE168"/>
    <mergeCell ref="AD163:AD168"/>
    <mergeCell ref="AF163:AF168"/>
    <mergeCell ref="AG163:AG168"/>
    <mergeCell ref="AC163:AC168"/>
    <mergeCell ref="AB163:AB168"/>
    <mergeCell ref="A163:A168"/>
    <mergeCell ref="B163:B168"/>
    <mergeCell ref="C163:C168"/>
    <mergeCell ref="D163:D168"/>
    <mergeCell ref="E163:E168"/>
    <mergeCell ref="F163:F168"/>
    <mergeCell ref="O163:O168"/>
    <mergeCell ref="P163:P168"/>
    <mergeCell ref="Q163:Q168"/>
    <mergeCell ref="U132:U149"/>
    <mergeCell ref="T132:T149"/>
    <mergeCell ref="S132:S149"/>
    <mergeCell ref="R132:R149"/>
    <mergeCell ref="Q132:Q149"/>
    <mergeCell ref="P132:P149"/>
    <mergeCell ref="O132:O149"/>
    <mergeCell ref="AA298:AA300"/>
    <mergeCell ref="AB298:AB300"/>
    <mergeCell ref="AC298:AC300"/>
    <mergeCell ref="AD298:AD300"/>
    <mergeCell ref="AE298:AE300"/>
    <mergeCell ref="AF298:AF300"/>
    <mergeCell ref="AG298:AG300"/>
    <mergeCell ref="R298:R300"/>
    <mergeCell ref="S298:S300"/>
    <mergeCell ref="T298:T300"/>
    <mergeCell ref="U298:U300"/>
    <mergeCell ref="V298:V300"/>
    <mergeCell ref="W298:W300"/>
    <mergeCell ref="X298:X300"/>
    <mergeCell ref="Y298:Y300"/>
    <mergeCell ref="Z298:Z300"/>
    <mergeCell ref="R294:R297"/>
    <mergeCell ref="S294:S297"/>
    <mergeCell ref="T294:T297"/>
    <mergeCell ref="U294:U297"/>
  </mergeCells>
  <pageMargins left="0.51181102362204722" right="0.51181102362204722" top="0.78740157480314965" bottom="0.78740157480314965" header="0.31496062992125984" footer="0.31496062992125984"/>
  <pageSetup scale="85" orientation="landscape" r:id="rId1"/>
  <ignoredErrors>
    <ignoredError sqref="AC342:AC348 G339:G348 AC351:AC362 G460 AI452:AI467" numberStoredAsText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SEINFRA CONTRATAÇÕES DEZ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2017-01-12T16:09:07Z</cp:lastPrinted>
  <dcterms:created xsi:type="dcterms:W3CDTF">2013-10-11T22:10:57Z</dcterms:created>
  <dcterms:modified xsi:type="dcterms:W3CDTF">2025-05-21T17:44:54Z</dcterms:modified>
</cp:coreProperties>
</file>