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24240" windowHeight="13140"/>
  </bookViews>
  <sheets>
    <sheet name="SEGATI LICITAÇÕES DEZ 2021" sheetId="3"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G175" i="3" l="1"/>
  <c r="AF175" i="3"/>
  <c r="AE175" i="3"/>
  <c r="AD175" i="3"/>
  <c r="AC175" i="3"/>
  <c r="AB175" i="3"/>
  <c r="AA175" i="3"/>
  <c r="Z175" i="3"/>
  <c r="Y175" i="3"/>
  <c r="K175" i="3"/>
  <c r="Z169" i="3" l="1"/>
  <c r="Y169" i="3"/>
  <c r="AG109" i="3" l="1"/>
  <c r="AG108" i="3"/>
  <c r="AG104" i="3"/>
  <c r="AG103" i="3"/>
  <c r="Z103" i="3"/>
  <c r="AG102" i="3"/>
  <c r="AG101" i="3"/>
  <c r="AG99" i="3"/>
  <c r="AC99" i="3"/>
  <c r="AG98" i="3"/>
  <c r="AG97" i="3"/>
  <c r="AG96" i="3"/>
  <c r="AG95" i="3"/>
  <c r="AG94" i="3"/>
  <c r="AG93" i="3"/>
  <c r="AG92" i="3"/>
  <c r="AG91" i="3"/>
  <c r="AG90" i="3"/>
  <c r="AD90" i="3"/>
  <c r="AG22" i="3" l="1"/>
  <c r="AG21" i="3"/>
  <c r="AG20" i="3"/>
  <c r="AD21" i="3"/>
  <c r="AD22" i="3" s="1"/>
  <c r="AD23" i="3" s="1"/>
</calcChain>
</file>

<file path=xl/sharedStrings.xml><?xml version="1.0" encoding="utf-8"?>
<sst xmlns="http://schemas.openxmlformats.org/spreadsheetml/2006/main" count="882" uniqueCount="463">
  <si>
    <t xml:space="preserve">Modalidade </t>
  </si>
  <si>
    <t>Tipo</t>
  </si>
  <si>
    <t>Objeto</t>
  </si>
  <si>
    <t>Parte Contratada</t>
  </si>
  <si>
    <t>Fonte de Recursos</t>
  </si>
  <si>
    <t>Elemento de Despesa</t>
  </si>
  <si>
    <t>Nº Processo Administrativo</t>
  </si>
  <si>
    <t>Nº da Licitação</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</si>
  <si>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</si>
  <si>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</si>
  <si>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</si>
  <si>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</si>
  <si>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</si>
  <si>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</si>
  <si>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</si>
  <si>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</si>
  <si>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</si>
  <si>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</si>
  <si>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</si>
  <si>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</si>
  <si>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</si>
  <si>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</si>
  <si>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</si>
  <si>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</si>
  <si>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</si>
  <si>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</si>
  <si>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</si>
  <si>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</si>
  <si>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</si>
  <si>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(k)</t>
  </si>
  <si>
    <t>(l)</t>
  </si>
  <si>
    <t>(m)</t>
  </si>
  <si>
    <t>(n)</t>
  </si>
  <si>
    <t>(o)</t>
  </si>
  <si>
    <t>(s)</t>
  </si>
  <si>
    <t>(u)</t>
  </si>
  <si>
    <t>(v)</t>
  </si>
  <si>
    <t>(x)</t>
  </si>
  <si>
    <t>(y)</t>
  </si>
  <si>
    <t>(z)</t>
  </si>
  <si>
    <t>(aa)</t>
  </si>
  <si>
    <t>(ac)</t>
  </si>
  <si>
    <t>(c )</t>
  </si>
  <si>
    <t>Especificações do Contrato</t>
  </si>
  <si>
    <t xml:space="preserve">Execução Financeira </t>
  </si>
  <si>
    <t>Seq</t>
  </si>
  <si>
    <t>(ab)</t>
  </si>
  <si>
    <t>(af)</t>
  </si>
  <si>
    <t>(aj)</t>
  </si>
  <si>
    <t>(am)</t>
  </si>
  <si>
    <t>(an)</t>
  </si>
  <si>
    <t>(ao)</t>
  </si>
  <si>
    <t>(ap)</t>
  </si>
  <si>
    <t>(aq)</t>
  </si>
  <si>
    <t>(ar)</t>
  </si>
  <si>
    <t>(as)</t>
  </si>
  <si>
    <t>Contrato e Termo Aditivo</t>
  </si>
  <si>
    <t xml:space="preserve">(ad) </t>
  </si>
  <si>
    <t>(at)</t>
  </si>
  <si>
    <t>Adesão a Registro de Preços</t>
  </si>
  <si>
    <t>Órgão Gerenciador</t>
  </si>
  <si>
    <t>Nº da Ata</t>
  </si>
  <si>
    <t>Nº do DOE de publicação da Ata</t>
  </si>
  <si>
    <t>(au)</t>
  </si>
  <si>
    <t>(av)</t>
  </si>
  <si>
    <t>Enquadramento</t>
  </si>
  <si>
    <t>Fundamentação Legal</t>
  </si>
  <si>
    <t>Nº do DOE de publicação da autorização</t>
  </si>
  <si>
    <t>Nº do DOE de publicação da ratificação</t>
  </si>
  <si>
    <t>Data do DOE</t>
  </si>
  <si>
    <t>Dispensa ou Inexigibilidade de Licitação</t>
  </si>
  <si>
    <t>Art. 57 - LF nº 8.666/93</t>
  </si>
  <si>
    <t>Apostilamento</t>
  </si>
  <si>
    <t>Art. 65, § 8º - LF nº 8.666/93</t>
  </si>
  <si>
    <t>Art. 65, caput e §§ 1º a 6º - LF nº 8.666/93</t>
  </si>
  <si>
    <t>(ae)</t>
  </si>
  <si>
    <t>(ag)</t>
  </si>
  <si>
    <t>Valor do reajuste</t>
  </si>
  <si>
    <t>% de reajuste</t>
  </si>
  <si>
    <t>Data da concessão do reajuste</t>
  </si>
  <si>
    <t>Valor da despesa com a contratação</t>
  </si>
  <si>
    <t xml:space="preserve">Nº do Termo </t>
  </si>
  <si>
    <t>(ah)</t>
  </si>
  <si>
    <t>(ai) = (k) - (ae) + (ad) + (ah)</t>
  </si>
  <si>
    <t xml:space="preserve">(ak) </t>
  </si>
  <si>
    <t>(al) = (aj) + (ak)</t>
  </si>
  <si>
    <t>Nº do DOE de publicação da adesão à Ata</t>
  </si>
  <si>
    <t>Executado até 2020</t>
  </si>
  <si>
    <t xml:space="preserve"> Executado no Exercício 2021</t>
  </si>
  <si>
    <t>Nº Contrato formato TCE</t>
  </si>
  <si>
    <t>33.90.39.00</t>
  </si>
  <si>
    <t>Valor Contratado</t>
  </si>
  <si>
    <t xml:space="preserve">  </t>
  </si>
  <si>
    <t>PRAZO</t>
  </si>
  <si>
    <t>PRAZO E VALOR</t>
  </si>
  <si>
    <t>VALOR</t>
  </si>
  <si>
    <t>005/2017</t>
  </si>
  <si>
    <t>009/2017</t>
  </si>
  <si>
    <t>SUPRESSÃO</t>
  </si>
  <si>
    <t>Dispensa de Licitação</t>
  </si>
  <si>
    <t>1º</t>
  </si>
  <si>
    <t>2º</t>
  </si>
  <si>
    <t>4º</t>
  </si>
  <si>
    <t>Nº DOE do Edital</t>
  </si>
  <si>
    <t>025/2017</t>
  </si>
  <si>
    <t>012/2017</t>
  </si>
  <si>
    <t>ARRAS ADMINISTRADORA DE BENS IMÓVEIS LTDA</t>
  </si>
  <si>
    <t>63.600.449/0001-00</t>
  </si>
  <si>
    <t xml:space="preserve">1º </t>
  </si>
  <si>
    <t>Art. 24, inciso X, da Lei nº 8.666/93</t>
  </si>
  <si>
    <t xml:space="preserve">3º </t>
  </si>
  <si>
    <t xml:space="preserve">5º </t>
  </si>
  <si>
    <t xml:space="preserve">PRAZO </t>
  </si>
  <si>
    <t>061/2018</t>
  </si>
  <si>
    <t>Locação de imóvel para atender o Centro Integrado de Atenção ao Servidor - CIAS/SEGATI</t>
  </si>
  <si>
    <t>Locação de imóvel para atender o Centro de Gestão Adminsitrativa e Apoio ao Servidor</t>
  </si>
  <si>
    <t>013/2018</t>
  </si>
  <si>
    <t>2019.02.001476</t>
  </si>
  <si>
    <t>Locação de imóvel para acomodar a Procuradoria Geral do Município - PGM</t>
  </si>
  <si>
    <t>054/2019</t>
  </si>
  <si>
    <t>064/2018</t>
  </si>
  <si>
    <t>Locação de imóvel para atender as necessidades do 2º Conselho Tutelar</t>
  </si>
  <si>
    <t>015/2018</t>
  </si>
  <si>
    <t>BRUNO FALCÃO MACEDO FILHO</t>
  </si>
  <si>
    <t>196.668452-53</t>
  </si>
  <si>
    <t>3.3.90.36.00</t>
  </si>
  <si>
    <t>008/2017</t>
  </si>
  <si>
    <t>Locação de imóvel para instalação do Arquivo Geral do Município</t>
  </si>
  <si>
    <t>004/2017</t>
  </si>
  <si>
    <t>COMAUTO COMERCIAL DE AUTOMÓVEIS LTDA</t>
  </si>
  <si>
    <t>04.116.398/0001-87</t>
  </si>
  <si>
    <t>1º Apostilamento</t>
  </si>
  <si>
    <t xml:space="preserve">2º </t>
  </si>
  <si>
    <t>2º  Apostilamento</t>
  </si>
  <si>
    <t xml:space="preserve">4º </t>
  </si>
  <si>
    <t>RETIRADA DO REAJUSTE</t>
  </si>
  <si>
    <t>Locação de imóvel para acomodação da Secretaria Municipal de Assistência Social e Direitos Humanos - SASDH</t>
  </si>
  <si>
    <t>JOÃO ALVES MOREIRA</t>
  </si>
  <si>
    <t>021.778.972.-20</t>
  </si>
  <si>
    <t>2º Apostilamento</t>
  </si>
  <si>
    <t xml:space="preserve">6º </t>
  </si>
  <si>
    <t>042/2017</t>
  </si>
  <si>
    <t>Locação de imóvel para instalação e funcionamento da Controladoria Geral do Município, Defesa Civil e SAERB.</t>
  </si>
  <si>
    <t>014/2017</t>
  </si>
  <si>
    <t>04.005.997.0001-23</t>
  </si>
  <si>
    <t>3.3.90.39.00</t>
  </si>
  <si>
    <t>015/2017</t>
  </si>
  <si>
    <t>Locação de imóvel para atender a Secretaria Municipal de Infraestrutura - SEINFRA</t>
  </si>
  <si>
    <t>3º</t>
  </si>
  <si>
    <t>TAPIRI COMÉRCIO DE ALIMENTOS - EIRELI</t>
  </si>
  <si>
    <t>IF LOCAÇÕES DE IMÓVEIS EIRELI</t>
  </si>
  <si>
    <t>34.625.024/0001-58</t>
  </si>
  <si>
    <t>SUBSTITUIÇÃO DA RAZÃO SOCIAL E CNPJ</t>
  </si>
  <si>
    <t>3º Apostilamento</t>
  </si>
  <si>
    <t>20529/2019</t>
  </si>
  <si>
    <t>048/2019</t>
  </si>
  <si>
    <t>Locação de imóvel com o objetivo de implementar o estacionamento da Secretaria Municipal de Infraestrutura e Mobilidade Urbana.</t>
  </si>
  <si>
    <t>056/2018</t>
  </si>
  <si>
    <t>Locação de imóvel para atender as necessidades do 1º Conselho Tutelar</t>
  </si>
  <si>
    <t>009/2018</t>
  </si>
  <si>
    <t>RAIMUNDA FERREIRA DA SILVA</t>
  </si>
  <si>
    <t>878.221.214-72</t>
  </si>
  <si>
    <t>11.804, pág 13/05/2016</t>
  </si>
  <si>
    <t>Pregão Presencial SRP Nº 065/2015</t>
  </si>
  <si>
    <t>Contratação de empresa especializada em telecomunicação para prestação de serviços telefônico fixo comutado - STFC.</t>
  </si>
  <si>
    <t>003/2016</t>
  </si>
  <si>
    <t>OI S. A</t>
  </si>
  <si>
    <t>76.535.764/0001-43</t>
  </si>
  <si>
    <t>ALTERAÇÃO CNPJ</t>
  </si>
  <si>
    <t>PRAZO (CARÁTER EXCEPCIONAL)</t>
  </si>
  <si>
    <t>41179/2019</t>
  </si>
  <si>
    <t>04/2019</t>
  </si>
  <si>
    <t>Adesão a Ata de Registro de Preços</t>
  </si>
  <si>
    <t>Item</t>
  </si>
  <si>
    <t xml:space="preserve">Prestação de serviços terceirizados para realizar atividades de Técnico Secretariado. </t>
  </si>
  <si>
    <t>155- União</t>
  </si>
  <si>
    <t>066/2019</t>
  </si>
  <si>
    <t>F.M TERCEIRIZAÇÃO EIRELI</t>
  </si>
  <si>
    <t>20.345.453/0001-67</t>
  </si>
  <si>
    <t>02/2019</t>
  </si>
  <si>
    <t>158 - União</t>
  </si>
  <si>
    <t>FUNASA</t>
  </si>
  <si>
    <t>082/2016</t>
  </si>
  <si>
    <t xml:space="preserve">Contratação de empresa especializada para prestação de serviço de apoio técnico operacional e administrativo (atividade meio) </t>
  </si>
  <si>
    <t>013/2017</t>
  </si>
  <si>
    <t>JWC MULTISERVIÇOS LTDA</t>
  </si>
  <si>
    <t>04.090.759/0001-63</t>
  </si>
  <si>
    <t>18/2016</t>
  </si>
  <si>
    <t>Secretaria Municipal de Meio Ambiente</t>
  </si>
  <si>
    <t>5º</t>
  </si>
  <si>
    <t>6º</t>
  </si>
  <si>
    <t>7º</t>
  </si>
  <si>
    <t>176/2016</t>
  </si>
  <si>
    <t>083/2016</t>
  </si>
  <si>
    <t>Pregão Presencial SRP</t>
  </si>
  <si>
    <t xml:space="preserve">Contratação de empresa especializada na contratação de pessoa jurídica para prestação de serviços terceirizados de apoio administrativo e operacionais. </t>
  </si>
  <si>
    <t>006/2016</t>
  </si>
  <si>
    <t>F. R. OLIVEIRA LIMPEZA &amp; CONSTRUÇÃO LTDA</t>
  </si>
  <si>
    <t>10.737.867/0001-88</t>
  </si>
  <si>
    <t>002/2016</t>
  </si>
  <si>
    <t xml:space="preserve">Secretaria Municipal de Administração e Gestão de Pessoas </t>
  </si>
  <si>
    <t>ALTERAÇÃO DE RAZÃO SOCIAL E SEDE</t>
  </si>
  <si>
    <t xml:space="preserve">7º </t>
  </si>
  <si>
    <t>8º</t>
  </si>
  <si>
    <t>005/2021</t>
  </si>
  <si>
    <t>25191/2019</t>
  </si>
  <si>
    <t>013/2019</t>
  </si>
  <si>
    <t>Contratação de empresa especializada no aluguel de impressoras multifuncionais, com tecnologia jato de tina e a laser</t>
  </si>
  <si>
    <t>050/2019</t>
  </si>
  <si>
    <t>Dux Comércio Representação Importação e Exportação LTDA</t>
  </si>
  <si>
    <t>05.502.105/0001/62</t>
  </si>
  <si>
    <t>014/2019</t>
  </si>
  <si>
    <t xml:space="preserve">552-  Diário Eletronico - MP </t>
  </si>
  <si>
    <t>Ministério Público do Acre</t>
  </si>
  <si>
    <t>17130/2020</t>
  </si>
  <si>
    <t>Contratação de empresa especializada na locação de impressora laser, com manutenção preventiva, corretiva e insumos</t>
  </si>
  <si>
    <t>031/2020</t>
  </si>
  <si>
    <t>05.502.105/0001-62</t>
  </si>
  <si>
    <t xml:space="preserve">PRAZO E VALOR </t>
  </si>
  <si>
    <t>051/2019</t>
  </si>
  <si>
    <t>Secretaria Municipal de Saúde</t>
  </si>
  <si>
    <t>004/2018</t>
  </si>
  <si>
    <t>075/2017</t>
  </si>
  <si>
    <t>Contratação de Empresas Especializadas na locação de Impressora Jato de Tinta com sistema Bulk Ink</t>
  </si>
  <si>
    <t>011/2018</t>
  </si>
  <si>
    <t>063/2017</t>
  </si>
  <si>
    <t>8378/2020</t>
  </si>
  <si>
    <t>074/2019</t>
  </si>
  <si>
    <t>Adesão a ata de Registro de Preços</t>
  </si>
  <si>
    <t>Contratação de Empresa para prestação de serviços de vigilância patrimonial armada</t>
  </si>
  <si>
    <t>005/2020</t>
  </si>
  <si>
    <t>Estação Vip Segurança Privada EIRELI</t>
  </si>
  <si>
    <t>09.228.233/0001-10</t>
  </si>
  <si>
    <t>043/2019</t>
  </si>
  <si>
    <t>04/2018</t>
  </si>
  <si>
    <t>037/2017</t>
  </si>
  <si>
    <t>Contratação de empresa para prestação sob demanda, de manutenção predial corretiva e pequenas reformas com forncecimento de peças, equipamentos, matérias e mão de obra, na forma estabelecida com planilhas de serviços e insumos diversos</t>
  </si>
  <si>
    <t>155 - Diário MP</t>
  </si>
  <si>
    <t>008/2018</t>
  </si>
  <si>
    <t>Bonfim &amp; Sousa Comércio, Construção e Limpeza LTDA</t>
  </si>
  <si>
    <t>10.158.677/0001-06</t>
  </si>
  <si>
    <t>036/2017</t>
  </si>
  <si>
    <t xml:space="preserve">171 Diário MP </t>
  </si>
  <si>
    <t xml:space="preserve">Ministério Público </t>
  </si>
  <si>
    <t>03/2018</t>
  </si>
  <si>
    <t>Lote</t>
  </si>
  <si>
    <t xml:space="preserve">Contratação de empresa especializada na prestação de serviço contínuo, sem dedicação exclusiva mão de obra, de manutenção preventiva, corretiva, instalação e remoção, inclusas trocas de peças e o fornecimento de gás, n os condicionadores de ar e aparelhos de refrigeração. </t>
  </si>
  <si>
    <t>007/2018</t>
  </si>
  <si>
    <t>Wagner e Silva LTDA</t>
  </si>
  <si>
    <t>84.312.602/0001-74</t>
  </si>
  <si>
    <t>006/2018</t>
  </si>
  <si>
    <t>Secretaria de Estado da Fazenda</t>
  </si>
  <si>
    <t>311/2018</t>
  </si>
  <si>
    <t>Pregão Eletrônico SRP</t>
  </si>
  <si>
    <t xml:space="preserve">Contratação de empresa especializada para Prestação dos serviços de implantação e operacionalização de sistema informatizado de abastecimento e administração de despesas de combustíveis em postos credenciados, mediante uso de cartão eletrônico ou magnético e etiqueta com tecnlogia RFID (ou similar), à frota utilizada pela administração direta e indireta do Município de Rio Branco. </t>
  </si>
  <si>
    <t>236- União</t>
  </si>
  <si>
    <t>001/2019</t>
  </si>
  <si>
    <t>Link Card Administratora de Beneficios - EIRELI</t>
  </si>
  <si>
    <t>12.039.966/0001-11</t>
  </si>
  <si>
    <t>Secretaria Municipal de Gestão Administrativa e Tecnologia a Informação</t>
  </si>
  <si>
    <t>346/201</t>
  </si>
  <si>
    <t>008/2019</t>
  </si>
  <si>
    <t xml:space="preserve">Contratação de Empresa especializada em soluções de Tecnologia da Informação (TI), cujo objeto é o fornecimento de sistema integrado de nota fiscal de serviço eletrônica (NFS-e), bem como a implantação, migraçõ de dados, integração com transparência de tecnologia, serviços de manutenção, atendimento e suporte técnico. </t>
  </si>
  <si>
    <t>035/2019</t>
  </si>
  <si>
    <t>MGA - Gestão Pública LTDA</t>
  </si>
  <si>
    <t>09.032.577/0001/50</t>
  </si>
  <si>
    <t>101/108</t>
  </si>
  <si>
    <t>33.90.39.00   /44.90.39</t>
  </si>
  <si>
    <t>005/2019</t>
  </si>
  <si>
    <t>161/2020</t>
  </si>
  <si>
    <t>052/2020</t>
  </si>
  <si>
    <t>contratação de solução de proteção de rede com características de Next Generation Firewall (NGFW) para segurança de informação perimetral que inclui filtro de pacote, controle de aplicação, administração de largura de banda (QoS), VPN IPSec e SSL, IPS, prevenção contra ameaças de vírus, spywares e malwares “Zero Day”, Filtro de URL, bem como controle de transmissão de dados e acesso à internet compondo uma plataforma de segurança integrada e robust (hardware e software) do tipo appliance</t>
  </si>
  <si>
    <t>010700013-2021</t>
  </si>
  <si>
    <t>Brasil Digital Serviços de Informática e Comércio LTDA</t>
  </si>
  <si>
    <t>14.629.705/0001-87</t>
  </si>
  <si>
    <t>002/2021</t>
  </si>
  <si>
    <t>Secretaria Municipal de Gestao Administrativa</t>
  </si>
  <si>
    <t>307/2018</t>
  </si>
  <si>
    <t>Contratação de pessoa juiridica especializada na prestação de serviços de suporte, manutenção do ERP de Gestão Municipal (Web Público)</t>
  </si>
  <si>
    <t>047/2019</t>
  </si>
  <si>
    <t>MGA - Gestão Pública LTDA - EPP</t>
  </si>
  <si>
    <t>09.032.577/0001-50</t>
  </si>
  <si>
    <t>006/2019</t>
  </si>
  <si>
    <t>Secretaria Municipal de Gestão Administrativa</t>
  </si>
  <si>
    <t>345/2018</t>
  </si>
  <si>
    <t>015/2019</t>
  </si>
  <si>
    <t xml:space="preserve">Contratação de empresa especializada em soluções de Tecnologia da Informação (TI), cujo objetivo é a aquisição de licença de uso, implantação, treinamento e suporte técnico de Sistema de Informação Gerenciais (Business Inteligence - BI) . </t>
  </si>
  <si>
    <t>025/2019</t>
  </si>
  <si>
    <t>AEQUUS CONSULTORIA ECONÔMICA E SISTEMA S/S LTDA</t>
  </si>
  <si>
    <t>64.185.556/0001-82</t>
  </si>
  <si>
    <t>101 / 108</t>
  </si>
  <si>
    <t>33.90.39.00  44.90.39.00</t>
  </si>
  <si>
    <t>004/2019</t>
  </si>
  <si>
    <t>3717/2021</t>
  </si>
  <si>
    <t>Adesão a Ata de Registro de Preço n° 018/2020 - SASDH</t>
  </si>
  <si>
    <t>Contratação de empresa para aquisição de material de consumo - gás liquefeito e vasilhame.</t>
  </si>
  <si>
    <t>01070003/2021</t>
  </si>
  <si>
    <t>Augusto S. de Araújo - EIRELI</t>
  </si>
  <si>
    <t>05.511.061/0001-37</t>
  </si>
  <si>
    <t>3.3.90.30.00</t>
  </si>
  <si>
    <t>018/2020</t>
  </si>
  <si>
    <t>Secretaria Municipal de Assistência Social e Diretos Humanos - SASDH</t>
  </si>
  <si>
    <t>35148/2021</t>
  </si>
  <si>
    <t>Adesão a Ata de Registro de Preço n° 001/2020 - CIMVALES - MG</t>
  </si>
  <si>
    <t>Contratação de empresa especializada para prestação de serviço de implantação e operacionalização de sistema informatizado de abastecimento e adminitração de despesas de combustiveis em postos credenciados, mediante uso de cartão eletrônico ou magnético.</t>
  </si>
  <si>
    <t>01070022/21</t>
  </si>
  <si>
    <t>Prime Consultoria e Assessória Empresarial Ltda</t>
  </si>
  <si>
    <t>05.340.639/0001-30</t>
  </si>
  <si>
    <t>001/2020</t>
  </si>
  <si>
    <t>ANO 129 - n° 5 - MG</t>
  </si>
  <si>
    <t>Prefeitura do Estado de Minas Gerais</t>
  </si>
  <si>
    <t>26082/2021</t>
  </si>
  <si>
    <t>Adesão a Ata de Registro de Preço n° 04/2021 - TJ</t>
  </si>
  <si>
    <t>Contratação de empresa de comunicação visando a publicação de avisos de licitação, notas diversas de interesse desta secretaria, em jornal de grande circulação local.</t>
  </si>
  <si>
    <t>01070018/2021</t>
  </si>
  <si>
    <t>ABA - Comércio e Representação EIRELI</t>
  </si>
  <si>
    <t>09.139.035/0001-80</t>
  </si>
  <si>
    <t>0104/2021</t>
  </si>
  <si>
    <t>ANO XXVIII N° 6.765</t>
  </si>
  <si>
    <t>Tribunal de Justiça do Estado do Acre</t>
  </si>
  <si>
    <t>209/2020</t>
  </si>
  <si>
    <t>Pregão Eletrônico SRP n° 059/2020</t>
  </si>
  <si>
    <t>Aquisição de Switches de alto desempenho e disponibilidade.</t>
  </si>
  <si>
    <t>1070002/2021</t>
  </si>
  <si>
    <t>Teracom Telemática S.A</t>
  </si>
  <si>
    <t>02.820.966/0001-09</t>
  </si>
  <si>
    <t>4.4.90.52.00</t>
  </si>
  <si>
    <t>001/2021</t>
  </si>
  <si>
    <t>X</t>
  </si>
  <si>
    <t>Prefeitura Municipal de Rio Branco</t>
  </si>
  <si>
    <t>2156/2021</t>
  </si>
  <si>
    <t>Adesão a ata de Registro de Preço n° 001/2021 - SEME</t>
  </si>
  <si>
    <t>Contratação de Empresa Especalizada para o fornecimento de Água Mineral Acondicionada (recarga de 20 litros).</t>
  </si>
  <si>
    <t>01070001/2021</t>
  </si>
  <si>
    <t>Raimundo Nonato das Neves Filho - ME</t>
  </si>
  <si>
    <t>34.702.431/0001-11</t>
  </si>
  <si>
    <t>33.90.30.00</t>
  </si>
  <si>
    <t>Secretaria de Estado de Saúde - SEME</t>
  </si>
  <si>
    <t>21068/2021</t>
  </si>
  <si>
    <t>Adesão a ata de Registro de Preço n° 024/2020</t>
  </si>
  <si>
    <t>Contratação de Empresa Especializada para prestação de serviço de locação de veículo tipo caminhonete e tipo passeio.</t>
  </si>
  <si>
    <t>01070014/2021</t>
  </si>
  <si>
    <t>Omegacar Eireli</t>
  </si>
  <si>
    <t>01.019.354/001-89</t>
  </si>
  <si>
    <t>024/2020</t>
  </si>
  <si>
    <t>Secretaria Municipal de Educação - SEME</t>
  </si>
  <si>
    <t>01070015/2021</t>
  </si>
  <si>
    <t>V.C.P DAVILA- ME</t>
  </si>
  <si>
    <t>26.909.991/0001-13</t>
  </si>
  <si>
    <t>1°</t>
  </si>
  <si>
    <t>27909/2021</t>
  </si>
  <si>
    <t>Adesão a ata de Registro de Preço n° 245/2021</t>
  </si>
  <si>
    <t>Contratação de Empresa para a prestação de serviços de locomoção de veículos, tipo Motocicleta com condutor.</t>
  </si>
  <si>
    <t>01070019/2021</t>
  </si>
  <si>
    <t>W.O. PEREIRA - EIRELI</t>
  </si>
  <si>
    <t>18.765.432/0001-59</t>
  </si>
  <si>
    <t>245/2021</t>
  </si>
  <si>
    <t>Secretaria de Estado de Saúde - SESACRE</t>
  </si>
  <si>
    <t>27180/2021</t>
  </si>
  <si>
    <t>Adesão a ata de Registro de Preço n° 05/2021</t>
  </si>
  <si>
    <t>Contratação do serviço de emissão de certificação digital A1 e-CNPJ, dentro das especificações e normas ICP- Brasil, com validade mínima de 1 (um) ano, com armazenamento e emitido no computador, senha opcional, que permita cópias e uso em outros dispositivos.</t>
  </si>
  <si>
    <t>01070020/2021</t>
  </si>
  <si>
    <t>AR RP CERTIFICAÇÃO DIGITAL EIRELI</t>
  </si>
  <si>
    <t>21.308.480/0001-22</t>
  </si>
  <si>
    <t>Secretaria de Estado de Planejamento e Gestão - SEPLAG</t>
  </si>
  <si>
    <t>30781/2021</t>
  </si>
  <si>
    <t>Contratação de empresa para prestação de serviço em solução de monitoramento incluindo a instalação, monitoramento por cameras HD (high definition), gravação, cabeamento em geral.</t>
  </si>
  <si>
    <t>01070021/2021</t>
  </si>
  <si>
    <t>J C SOUZA RANGEL EIRELI</t>
  </si>
  <si>
    <t>14.656.667/0001-51</t>
  </si>
  <si>
    <t>3.3.30.30.00</t>
  </si>
  <si>
    <t>8987/2021</t>
  </si>
  <si>
    <t xml:space="preserve">Contratação do serviço de emissão de certificação digital A3 e-CPF, dentro das especificações e normas ICP-Brasil, com validade mínima de 3 (três) anos, e fornecimento de dispositivos para armazenamento de certificados digitais do tipo token USB criptográfico. </t>
  </si>
  <si>
    <t>01070004/2021</t>
  </si>
  <si>
    <t>RIO MADEIRA CERTIFICADORA DIGITAL EIRELI - ME</t>
  </si>
  <si>
    <t>23.035.197/0001-08</t>
  </si>
  <si>
    <t>23378/2021</t>
  </si>
  <si>
    <t>Adesão a ata de Registro de Preço n° 018/2021</t>
  </si>
  <si>
    <t>Contratação de empresa para aquisição de material de consumo, higiene e limpeza.</t>
  </si>
  <si>
    <t>01070017/2021</t>
  </si>
  <si>
    <t>M.V. AQUINO - ME</t>
  </si>
  <si>
    <t>14.358.816/0001-04</t>
  </si>
  <si>
    <t>018/2021</t>
  </si>
  <si>
    <t>Departamento de Estadas de Rodagem, Infraestrutura Hidroviária e Aeroportuária do Acre - DERACRE</t>
  </si>
  <si>
    <t>067/2018</t>
  </si>
  <si>
    <t xml:space="preserve">Inexigibilidade de Licitação </t>
  </si>
  <si>
    <t xml:space="preserve">Contratação de empresa especializada na prestação de serviços de fornecimento de vale-transporte, por demanda, em cartão e respectiva recarga, por meio de crédito de bilhetagem eletrônica aos servidores municipais. </t>
  </si>
  <si>
    <t>002/2019</t>
  </si>
  <si>
    <t>SINDICADO DAS EMPRESAS DE TRANSPORTE COLETIVO DO ESTADO DO ACRE - SINDCOL</t>
  </si>
  <si>
    <t>63.603.484/0001-83</t>
  </si>
  <si>
    <t>2°</t>
  </si>
  <si>
    <t>34983/2016</t>
  </si>
  <si>
    <t>Inexigibilidade de Licitação</t>
  </si>
  <si>
    <t>Contratação de empresa especializada em telecomunicações para prestação de serviço telefônico fixo comutado - STFC. (ANALÓGICO)</t>
  </si>
  <si>
    <t>003/2017</t>
  </si>
  <si>
    <t>ALTERAÇÃO DA TITULARIDADE ATIVA</t>
  </si>
  <si>
    <t>ALTERAÇAÕ DO CNPJ DA EMPRESA</t>
  </si>
  <si>
    <t>12869/2016</t>
  </si>
  <si>
    <t>Contratação de empresa para o fornecimento de serviços de comunicação de dados através de Acesso a IP Dedicado de internet.</t>
  </si>
  <si>
    <t>005/2016</t>
  </si>
  <si>
    <t>22571/2021</t>
  </si>
  <si>
    <t>Contratação de empresa para aquisição de Gêneros alimentício (café e açúcar).</t>
  </si>
  <si>
    <t>E C O MOURA</t>
  </si>
  <si>
    <t>28.572.074/0001-11</t>
  </si>
  <si>
    <t>293/2019</t>
  </si>
  <si>
    <t>Pregão Eletrônico n° 007/2019</t>
  </si>
  <si>
    <t>Serviços técnicos especializados para manuntenção do Complexo Data Center</t>
  </si>
  <si>
    <t>GAMELO DO BRASIL DATA CENTERS COMERCIO E SERVIÇOS LTDA</t>
  </si>
  <si>
    <t>03.888.247/0001-84</t>
  </si>
  <si>
    <t>134/2020</t>
  </si>
  <si>
    <t xml:space="preserve">Aquisição de material expediente com a finalidade de atender a Secretaria Municipal de Gestão Administrativa e Tecnologia da Informação </t>
  </si>
  <si>
    <t>01070005/2021</t>
  </si>
  <si>
    <t>Richard S. Miranda</t>
  </si>
  <si>
    <t>07.650.136/0001-96</t>
  </si>
  <si>
    <t>33.90.30.00  44.90.52.00</t>
  </si>
  <si>
    <t xml:space="preserve">Secretaria Municipal de Gestão Administrativa e Tecnologia da informação </t>
  </si>
  <si>
    <t>01070006/2021</t>
  </si>
  <si>
    <t>Boing Comércio Atacadista de Materiais LTDA- ME</t>
  </si>
  <si>
    <t>21.189.579/0001-52</t>
  </si>
  <si>
    <t>12-920</t>
  </si>
  <si>
    <t>01070007/2021</t>
  </si>
  <si>
    <t>E.C.O MOURA</t>
  </si>
  <si>
    <t>33.90.30.00.</t>
  </si>
  <si>
    <t>01070008/2021</t>
  </si>
  <si>
    <t>JRP REPRESENTAÇÕES COMÉRCIO E SERVIÇOS EIRELI</t>
  </si>
  <si>
    <t>63.772.925/0001-70</t>
  </si>
  <si>
    <t>01070009/2021</t>
  </si>
  <si>
    <t xml:space="preserve">Cipriani &amp; Cipriani </t>
  </si>
  <si>
    <t>01.805.545/0001-38</t>
  </si>
  <si>
    <t>01070010/2021</t>
  </si>
  <si>
    <t>H DA S. MORAES - EPP</t>
  </si>
  <si>
    <t>02.437.839/0001-17</t>
  </si>
  <si>
    <t>01070011/2021</t>
  </si>
  <si>
    <t>RN Baltazar Comércio de Informática - ME</t>
  </si>
  <si>
    <t>26.668.902/0001-94</t>
  </si>
  <si>
    <t>01070012/2021</t>
  </si>
  <si>
    <t xml:space="preserve">A FERREIRA SUPRIMENTOS DE INFORMÁTICA -ME </t>
  </si>
  <si>
    <t>20.915.722/0001-83</t>
  </si>
  <si>
    <t>237/2015</t>
  </si>
  <si>
    <t>109/2015</t>
  </si>
  <si>
    <t>Fornecimento de serviço de comunicação de Dados através de Acesso a IP Dedicado de Internet -  Lote I</t>
  </si>
  <si>
    <t>001/2016</t>
  </si>
  <si>
    <t xml:space="preserve">CLARO S.A </t>
  </si>
  <si>
    <t>40.432.544/0001-47</t>
  </si>
  <si>
    <t>33,90.39.00  44.90.52.00</t>
  </si>
  <si>
    <t xml:space="preserve">8º </t>
  </si>
  <si>
    <t>291/2017</t>
  </si>
  <si>
    <t>005/2018</t>
  </si>
  <si>
    <t>item</t>
  </si>
  <si>
    <t xml:space="preserve">Prestação de Serviço de telefonia móvel pessoal </t>
  </si>
  <si>
    <t>OI MÓVEL S.A / TELEMAR NORTE LESTE S/A /  E OI S/A</t>
  </si>
  <si>
    <t>05.423.963/0001-11  33.000.118/0001-79  75.535.764/0001- 43</t>
  </si>
  <si>
    <t>.</t>
  </si>
  <si>
    <t>003/2018</t>
  </si>
  <si>
    <t xml:space="preserve"> DEMONSTRATIVO DE LICITAÇÕES, CONTRATOS  E OBRAS CONTRATADAS - 2021</t>
  </si>
  <si>
    <t xml:space="preserve">PODER EXECUTIVO MUNICIPAL </t>
  </si>
  <si>
    <t>PRESTAÇÃO DE CONTAS MENSAL - EXERCÍCIO 2021</t>
  </si>
  <si>
    <t>RESOLUÇÃO Nº 87, DE 28 DE NOVEMBRO DE 2013 - TRIBUNAL DE CONTAS DO ESTADO DO ACRE</t>
  </si>
  <si>
    <t>Manual de Referência - 8ª EDIÇÃO</t>
  </si>
  <si>
    <r>
      <t>ÓRGÃO/ENTIDADE/FUNDO:</t>
    </r>
    <r>
      <rPr>
        <b/>
        <sz val="10"/>
        <rFont val="Arial"/>
        <family val="2"/>
      </rPr>
      <t xml:space="preserve"> SECRETARIA MUNICIPAL DE GESTÃO ADMINISTRATIVA E TECNOLOGIA DA INFORMAÇÃO - SEGATI</t>
    </r>
  </si>
  <si>
    <r>
      <t xml:space="preserve">MÊS/ANO: </t>
    </r>
    <r>
      <rPr>
        <b/>
        <sz val="10"/>
        <rFont val="Arial"/>
        <family val="2"/>
      </rPr>
      <t>JANEIRO A DEZEMBRO/2021</t>
    </r>
  </si>
  <si>
    <r>
      <t xml:space="preserve">DATA DA ÚLTIMA ATUALIZAÇÃO: </t>
    </r>
    <r>
      <rPr>
        <b/>
        <sz val="10"/>
        <rFont val="Arial"/>
        <family val="2"/>
      </rPr>
      <t>30/03/2021</t>
    </r>
  </si>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</sst>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R$&quot;\ * #,##0.00_-;\-&quot;R$&quot;\ * #,##0.00_-;_-&quot;R$&quot;\ * &quot;-&quot;??_-;_-@_-"/>
    <numFmt numFmtId="164" formatCode="dd/mm/yy;@"/>
    <numFmt numFmtId="165" formatCode="&quot;R$&quot;\ #,##0.00"/>
    <numFmt numFmtId="166" formatCode="_(&quot;R$ &quot;* #,##0.00_);_(&quot;R$ &quot;* \(#,##0.00\);_(&quot;R$ &quot;* &quot;-&quot;??_);_(@_)"/>
  </numFmts>
  <fonts count="8" x14ac:knownFonts="1">
    <font>
      <sz val="11"/>
      <color theme="1"/>
      <name val="Calibri"/>
      <family val="2"/>
      <scheme val="minor"/>
    </font>
    <font>
      <sz val="10"/>
      <name val="Arial"/>
      <family val="2"/>
    </font>
    <font>
      <sz val="11"/>
      <color theme="1"/>
      <name val="Calibri"/>
      <family val="2"/>
      <scheme val="minor"/>
    </font>
    <font>
      <b/>
      <sz val="12"/>
      <name val="Arial"/>
      <family val="2"/>
    </font>
    <font>
      <b/>
      <sz val="10"/>
      <name val="Arial"/>
      <family val="2"/>
    </font>
    <font>
      <b/>
      <sz val="11"/>
      <name val="Calibri"/>
      <family val="2"/>
      <scheme val="minor"/>
    </font>
    <font>
      <sz val="11"/>
      <name val="Calibri"/>
      <family val="2"/>
      <scheme val="minor"/>
    </font>
    <font>
      <sz val="14"/>
      <name val="Arial"/>
      <family val="2"/>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s>
  <cellStyleXfs count="5">
    <xf numFmtId="0" fontId="0" fillId="0" borderId="0"/>
    <xf numFmtId="44" fontId="2" fillId="0" borderId="0" applyFont="0" applyFill="0" applyBorder="0" applyAlignment="0" applyProtection="0"/>
    <xf numFmtId="0" fontId="1" fillId="0" borderId="0"/>
    <xf numFmtId="166" fontId="1" fillId="0" borderId="0" applyFont="0" applyFill="0" applyBorder="0" applyAlignment="0" applyProtection="0"/>
    <xf numFmtId="44" fontId="2" fillId="0" borderId="0" applyFont="0" applyFill="0" applyBorder="0" applyAlignment="0" applyProtection="0"/>
  </cellStyleXfs>
  <cellXfs count="114">
    <xf numFmtId="0" fontId="0" fillId="0" borderId="0" xfId="0"/>
    <xf numFmtId="0" fontId="3" fillId="0" borderId="0" xfId="0" applyFont="1" applyFill="1" applyAlignment="1">
      <alignment horizontal="left" vertical="center"/>
    </xf>
    <xf numFmtId="0" fontId="6" fillId="0" borderId="0" xfId="0" applyFont="1" applyFill="1" applyAlignment="1">
      <alignment horizontal="left" vertical="center"/>
    </xf>
    <xf numFmtId="0" fontId="5" fillId="0" borderId="0" xfId="0" applyFont="1" applyFill="1" applyAlignment="1">
      <alignment horizontal="left" vertical="center"/>
    </xf>
    <xf numFmtId="0" fontId="4" fillId="0" borderId="0" xfId="0" applyFont="1" applyFill="1" applyAlignment="1">
      <alignment horizontal="left" vertical="center"/>
    </xf>
    <xf numFmtId="0" fontId="1" fillId="0" borderId="0" xfId="0" applyFont="1" applyFill="1" applyAlignment="1">
      <alignment horizontal="left" vertical="center"/>
    </xf>
    <xf numFmtId="0" fontId="4" fillId="0" borderId="0" xfId="0" applyFont="1" applyFill="1" applyBorder="1" applyAlignment="1">
      <alignment horizontal="left" vertical="center"/>
    </xf>
    <xf numFmtId="0" fontId="7" fillId="0" borderId="0" xfId="0" applyFont="1" applyFill="1" applyAlignment="1">
      <alignment horizontal="left" vertical="center"/>
    </xf>
    <xf numFmtId="14" fontId="1" fillId="0" borderId="0" xfId="0" applyNumberFormat="1" applyFont="1" applyFill="1" applyAlignment="1">
      <alignment horizontal="left" vertical="center"/>
    </xf>
    <xf numFmtId="2" fontId="1" fillId="0" borderId="0" xfId="0" applyNumberFormat="1" applyFont="1" applyFill="1" applyAlignment="1">
      <alignment horizontal="left" vertical="center"/>
    </xf>
    <xf numFmtId="4" fontId="1" fillId="0" borderId="0" xfId="0" applyNumberFormat="1" applyFont="1" applyFill="1" applyAlignment="1">
      <alignment horizontal="left" vertical="center"/>
    </xf>
    <xf numFmtId="165" fontId="1" fillId="0" borderId="0" xfId="0" applyNumberFormat="1" applyFont="1" applyFill="1" applyAlignment="1">
      <alignment horizontal="left" vertical="center"/>
    </xf>
    <xf numFmtId="14" fontId="6" fillId="0" borderId="0" xfId="0" applyNumberFormat="1" applyFont="1" applyFill="1" applyAlignment="1">
      <alignment horizontal="left" vertical="center"/>
    </xf>
    <xf numFmtId="0" fontId="6" fillId="0" borderId="0" xfId="0" applyFont="1" applyFill="1" applyBorder="1" applyAlignment="1">
      <alignment horizontal="left" vertical="center"/>
    </xf>
    <xf numFmtId="165" fontId="6" fillId="0" borderId="0" xfId="0" applyNumberFormat="1" applyFont="1" applyFill="1" applyAlignment="1">
      <alignment horizontal="left" vertical="center"/>
    </xf>
    <xf numFmtId="10" fontId="1" fillId="0" borderId="0" xfId="0" applyNumberFormat="1" applyFont="1" applyFill="1" applyAlignment="1">
      <alignment horizontal="left" vertical="center"/>
    </xf>
    <xf numFmtId="0" fontId="1" fillId="0" borderId="0" xfId="0" applyNumberFormat="1" applyFont="1" applyFill="1" applyAlignment="1">
      <alignment horizontal="left" vertical="center"/>
    </xf>
    <xf numFmtId="0" fontId="4" fillId="0" borderId="0"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6" fillId="0" borderId="0" xfId="0" applyFont="1" applyFill="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5" fillId="0" borderId="2" xfId="0" applyFont="1" applyFill="1" applyBorder="1" applyAlignment="1">
      <alignment horizontal="center" vertical="center"/>
    </xf>
    <xf numFmtId="0" fontId="4" fillId="0" borderId="3" xfId="0" applyFont="1" applyFill="1" applyBorder="1" applyAlignment="1">
      <alignment horizontal="center" vertical="center" wrapText="1"/>
    </xf>
    <xf numFmtId="0" fontId="5" fillId="0" borderId="13" xfId="0" applyFont="1" applyFill="1" applyBorder="1" applyAlignment="1">
      <alignment horizontal="center" vertical="center"/>
    </xf>
    <xf numFmtId="0" fontId="4" fillId="0" borderId="9" xfId="0" applyFont="1" applyFill="1" applyBorder="1" applyAlignment="1">
      <alignment horizontal="center" vertical="center" wrapText="1"/>
    </xf>
    <xf numFmtId="49" fontId="4" fillId="0" borderId="9"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6" fillId="0" borderId="1" xfId="0" applyFont="1" applyFill="1" applyBorder="1" applyAlignment="1">
      <alignment horizontal="left" vertical="center"/>
    </xf>
    <xf numFmtId="0" fontId="1" fillId="0" borderId="1" xfId="0"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3" fontId="1" fillId="0" borderId="1" xfId="0" applyNumberFormat="1" applyFont="1" applyFill="1" applyBorder="1" applyAlignment="1">
      <alignment horizontal="left" vertical="center" wrapText="1"/>
    </xf>
    <xf numFmtId="14"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164" fontId="1" fillId="0" borderId="1" xfId="0" applyNumberFormat="1" applyFont="1" applyFill="1" applyBorder="1" applyAlignment="1">
      <alignment horizontal="left" vertical="center" wrapText="1"/>
    </xf>
    <xf numFmtId="3" fontId="1" fillId="0" borderId="1" xfId="0" applyNumberFormat="1" applyFont="1" applyFill="1" applyBorder="1" applyAlignment="1">
      <alignment horizontal="left" vertical="center" wrapText="1"/>
    </xf>
    <xf numFmtId="1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xf>
    <xf numFmtId="3" fontId="1" fillId="0" borderId="1" xfId="0" applyNumberFormat="1" applyFont="1" applyFill="1" applyBorder="1" applyAlignment="1">
      <alignment horizontal="left" vertical="center"/>
    </xf>
    <xf numFmtId="14" fontId="1" fillId="0" borderId="1" xfId="0" applyNumberFormat="1" applyFont="1" applyFill="1" applyBorder="1" applyAlignment="1">
      <alignment horizontal="left" vertical="center"/>
    </xf>
    <xf numFmtId="9" fontId="1" fillId="0" borderId="1" xfId="0" applyNumberFormat="1" applyFont="1" applyFill="1" applyBorder="1" applyAlignment="1">
      <alignment horizontal="left" vertical="center" wrapText="1"/>
    </xf>
    <xf numFmtId="44" fontId="1" fillId="0" borderId="1" xfId="1" applyFont="1" applyFill="1" applyBorder="1" applyAlignment="1">
      <alignment horizontal="left" vertical="center" wrapText="1"/>
    </xf>
    <xf numFmtId="14" fontId="1" fillId="0" borderId="1" xfId="0" applyNumberFormat="1" applyFont="1" applyFill="1" applyBorder="1" applyAlignment="1">
      <alignment horizontal="left" vertical="center" wrapText="1"/>
    </xf>
    <xf numFmtId="164" fontId="1" fillId="0"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164" fontId="6" fillId="0" borderId="1" xfId="0" applyNumberFormat="1" applyFont="1" applyFill="1" applyBorder="1" applyAlignment="1">
      <alignment horizontal="left" vertical="center"/>
    </xf>
    <xf numFmtId="0" fontId="1" fillId="0" borderId="1" xfId="0" applyFont="1" applyFill="1" applyBorder="1" applyAlignment="1">
      <alignment horizontal="left" vertical="center"/>
    </xf>
    <xf numFmtId="3" fontId="1" fillId="0" borderId="1" xfId="0" applyNumberFormat="1" applyFont="1" applyFill="1" applyBorder="1" applyAlignment="1">
      <alignment horizontal="left" vertical="center"/>
    </xf>
    <xf numFmtId="14" fontId="1" fillId="0" borderId="1" xfId="0" applyNumberFormat="1" applyFont="1" applyFill="1" applyBorder="1" applyAlignment="1">
      <alignment horizontal="left" vertical="center"/>
    </xf>
    <xf numFmtId="17" fontId="1"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44" fontId="6" fillId="0" borderId="1" xfId="1" applyFont="1" applyFill="1" applyBorder="1" applyAlignment="1">
      <alignment horizontal="left" vertical="center"/>
    </xf>
    <xf numFmtId="49" fontId="1" fillId="0" borderId="1" xfId="0" applyNumberFormat="1" applyFont="1" applyFill="1" applyBorder="1" applyAlignment="1">
      <alignment horizontal="left" vertical="center" wrapText="1"/>
    </xf>
    <xf numFmtId="17" fontId="1" fillId="0" borderId="1" xfId="0" applyNumberFormat="1" applyFont="1" applyFill="1" applyBorder="1" applyAlignment="1">
      <alignment horizontal="left" vertical="center" wrapText="1"/>
    </xf>
    <xf numFmtId="0" fontId="1" fillId="0" borderId="8" xfId="0" applyFont="1" applyFill="1" applyBorder="1" applyAlignment="1">
      <alignment horizontal="left" vertical="center" wrapText="1"/>
    </xf>
    <xf numFmtId="17" fontId="1" fillId="0" borderId="8" xfId="0" applyNumberFormat="1" applyFont="1" applyFill="1" applyBorder="1" applyAlignment="1">
      <alignment horizontal="left" vertical="center" wrapText="1"/>
    </xf>
    <xf numFmtId="3" fontId="1" fillId="0" borderId="8" xfId="0" applyNumberFormat="1" applyFont="1" applyFill="1" applyBorder="1" applyAlignment="1">
      <alignment horizontal="left" vertical="center" wrapText="1"/>
    </xf>
    <xf numFmtId="14" fontId="1" fillId="0" borderId="8" xfId="0" applyNumberFormat="1" applyFont="1" applyFill="1" applyBorder="1" applyAlignment="1">
      <alignment horizontal="left" vertical="center" wrapText="1"/>
    </xf>
    <xf numFmtId="0" fontId="1" fillId="0" borderId="8" xfId="0" applyFont="1" applyFill="1" applyBorder="1" applyAlignment="1">
      <alignment horizontal="left" vertical="center" wrapText="1"/>
    </xf>
    <xf numFmtId="14" fontId="1" fillId="0" borderId="8" xfId="0" applyNumberFormat="1" applyFont="1" applyFill="1" applyBorder="1" applyAlignment="1">
      <alignment horizontal="left" vertical="center" wrapText="1"/>
    </xf>
    <xf numFmtId="3" fontId="1" fillId="0" borderId="8" xfId="0" applyNumberFormat="1" applyFont="1" applyFill="1" applyBorder="1" applyAlignment="1">
      <alignment horizontal="left" vertical="center" wrapText="1"/>
    </xf>
    <xf numFmtId="0" fontId="1" fillId="0" borderId="8" xfId="0" applyFont="1" applyFill="1" applyBorder="1" applyAlignment="1">
      <alignment horizontal="left"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11" xfId="0" applyFont="1" applyFill="1" applyBorder="1" applyAlignment="1">
      <alignment horizontal="left" vertical="center" wrapText="1"/>
    </xf>
    <xf numFmtId="3" fontId="4" fillId="0" borderId="11" xfId="0" applyNumberFormat="1" applyFont="1" applyFill="1" applyBorder="1" applyAlignment="1">
      <alignment horizontal="left" vertical="center" wrapText="1"/>
    </xf>
    <xf numFmtId="14" fontId="4" fillId="0" borderId="11" xfId="0" applyNumberFormat="1" applyFont="1" applyFill="1" applyBorder="1" applyAlignment="1">
      <alignment horizontal="left" vertical="center" wrapText="1"/>
    </xf>
    <xf numFmtId="0" fontId="4" fillId="0" borderId="11" xfId="0" applyFont="1" applyFill="1" applyBorder="1" applyAlignment="1">
      <alignment horizontal="left" vertical="center"/>
    </xf>
    <xf numFmtId="0" fontId="4" fillId="0" borderId="12" xfId="0" applyFont="1" applyFill="1" applyBorder="1" applyAlignment="1">
      <alignment horizontal="left" vertical="center"/>
    </xf>
    <xf numFmtId="0" fontId="5" fillId="0" borderId="1" xfId="0" applyFont="1" applyFill="1" applyBorder="1" applyAlignment="1">
      <alignment horizontal="left"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4" xfId="0" applyFont="1" applyFill="1" applyBorder="1" applyAlignment="1">
      <alignment horizontal="center" vertical="center"/>
    </xf>
    <xf numFmtId="0" fontId="1" fillId="0" borderId="4" xfId="0" applyFont="1" applyFill="1" applyBorder="1" applyAlignment="1">
      <alignment horizontal="left" vertical="center" wrapText="1"/>
    </xf>
    <xf numFmtId="49" fontId="1" fillId="0" borderId="4" xfId="0" applyNumberFormat="1" applyFont="1" applyFill="1" applyBorder="1" applyAlignment="1">
      <alignment horizontal="left" vertical="center" wrapText="1"/>
    </xf>
    <xf numFmtId="3" fontId="1" fillId="0" borderId="4" xfId="0" applyNumberFormat="1" applyFont="1" applyFill="1" applyBorder="1" applyAlignment="1">
      <alignment horizontal="left" vertical="center" wrapText="1"/>
    </xf>
    <xf numFmtId="14" fontId="1" fillId="0" borderId="4" xfId="0" applyNumberFormat="1" applyFont="1" applyFill="1" applyBorder="1" applyAlignment="1">
      <alignment horizontal="left" vertical="center" wrapText="1"/>
    </xf>
    <xf numFmtId="0" fontId="1" fillId="0" borderId="4" xfId="0" applyFont="1" applyFill="1" applyBorder="1" applyAlignment="1">
      <alignment horizontal="left" vertical="center" wrapText="1"/>
    </xf>
    <xf numFmtId="164" fontId="1" fillId="0" borderId="4" xfId="0" applyNumberFormat="1" applyFont="1" applyFill="1" applyBorder="1" applyAlignment="1">
      <alignment horizontal="left" vertical="center" wrapText="1"/>
    </xf>
    <xf numFmtId="3" fontId="1" fillId="0" borderId="4" xfId="0" applyNumberFormat="1" applyFont="1" applyFill="1" applyBorder="1" applyAlignment="1">
      <alignment horizontal="left" vertical="center" wrapText="1"/>
    </xf>
    <xf numFmtId="10" fontId="1" fillId="0" borderId="4" xfId="0" applyNumberFormat="1" applyFont="1" applyFill="1" applyBorder="1" applyAlignment="1">
      <alignment horizontal="left" vertical="center" wrapText="1"/>
    </xf>
    <xf numFmtId="0" fontId="1" fillId="0" borderId="4" xfId="0" applyFont="1" applyFill="1" applyBorder="1" applyAlignment="1">
      <alignment horizontal="left" vertical="center"/>
    </xf>
    <xf numFmtId="3" fontId="1" fillId="0" borderId="4" xfId="0" applyNumberFormat="1" applyFont="1" applyFill="1" applyBorder="1" applyAlignment="1">
      <alignment horizontal="left" vertical="center"/>
    </xf>
    <xf numFmtId="14" fontId="1" fillId="0" borderId="4" xfId="0" applyNumberFormat="1" applyFont="1" applyFill="1" applyBorder="1" applyAlignment="1">
      <alignment horizontal="left" vertical="center"/>
    </xf>
    <xf numFmtId="0" fontId="4" fillId="0" borderId="4"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4" fontId="4" fillId="0" borderId="1" xfId="1"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xf>
    <xf numFmtId="49" fontId="4" fillId="0" borderId="8" xfId="0" applyNumberFormat="1"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0" xfId="0" applyFont="1" applyFill="1" applyAlignment="1">
      <alignment vertical="center"/>
    </xf>
    <xf numFmtId="44" fontId="6" fillId="0" borderId="0" xfId="1" applyFont="1" applyFill="1" applyAlignment="1">
      <alignment horizontal="left" vertical="center"/>
    </xf>
    <xf numFmtId="44" fontId="1" fillId="0" borderId="0" xfId="1" applyFont="1" applyFill="1" applyAlignment="1">
      <alignment horizontal="left" vertical="center"/>
    </xf>
    <xf numFmtId="44" fontId="4" fillId="0" borderId="0" xfId="1" applyFont="1" applyFill="1" applyBorder="1" applyAlignment="1">
      <alignment horizontal="left" vertical="center" wrapText="1"/>
    </xf>
    <xf numFmtId="44" fontId="4" fillId="0" borderId="1" xfId="1" applyFont="1" applyFill="1" applyBorder="1" applyAlignment="1">
      <alignment horizontal="center" vertical="center" wrapText="1"/>
    </xf>
    <xf numFmtId="44" fontId="4" fillId="0" borderId="9" xfId="1" applyFont="1" applyFill="1" applyBorder="1" applyAlignment="1">
      <alignment horizontal="center" vertical="center" wrapText="1"/>
    </xf>
    <xf numFmtId="44" fontId="1" fillId="0" borderId="4" xfId="1" applyFont="1" applyFill="1" applyBorder="1" applyAlignment="1">
      <alignment horizontal="left" vertical="center" wrapText="1"/>
    </xf>
    <xf numFmtId="44" fontId="1" fillId="0" borderId="1" xfId="1" applyFont="1" applyFill="1" applyBorder="1" applyAlignment="1">
      <alignment horizontal="left" vertical="center" wrapText="1"/>
    </xf>
    <xf numFmtId="44" fontId="1" fillId="0" borderId="8" xfId="1" applyFont="1" applyFill="1" applyBorder="1" applyAlignment="1">
      <alignment horizontal="left" vertical="center" wrapText="1"/>
    </xf>
    <xf numFmtId="44" fontId="4" fillId="0" borderId="11" xfId="1" applyFont="1" applyFill="1" applyBorder="1" applyAlignment="1">
      <alignment horizontal="left" vertical="center" wrapText="1"/>
    </xf>
    <xf numFmtId="44" fontId="6" fillId="0" borderId="0" xfId="1" applyFont="1" applyFill="1" applyAlignment="1">
      <alignment vertical="center"/>
    </xf>
    <xf numFmtId="44" fontId="1" fillId="0" borderId="4" xfId="1" applyFont="1" applyFill="1" applyBorder="1" applyAlignment="1">
      <alignment horizontal="left" vertical="center" wrapText="1"/>
    </xf>
    <xf numFmtId="44" fontId="1" fillId="0" borderId="1" xfId="1" applyFont="1" applyFill="1" applyBorder="1" applyAlignment="1">
      <alignment horizontal="left" vertical="center"/>
    </xf>
    <xf numFmtId="44" fontId="1" fillId="0" borderId="8" xfId="1" applyFont="1" applyFill="1" applyBorder="1" applyAlignment="1">
      <alignment horizontal="left" vertical="center" wrapText="1"/>
    </xf>
    <xf numFmtId="44" fontId="4" fillId="0" borderId="1" xfId="1" applyFont="1" applyFill="1" applyBorder="1" applyAlignment="1">
      <alignment horizontal="center" vertical="center" wrapText="1"/>
    </xf>
    <xf numFmtId="44" fontId="6" fillId="0" borderId="1" xfId="1" applyFont="1" applyFill="1" applyBorder="1" applyAlignment="1">
      <alignment horizontal="left" vertical="center"/>
    </xf>
  </cellXfs>
  <cellStyles count="5">
    <cellStyle name="Moeda" xfId="1" builtinId="4"/>
    <cellStyle name="Moeda 2" xfId="3"/>
    <cellStyle name="Moeda 3" xfId="4"/>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3</xdr:row>
      <xdr:rowOff>85725</xdr:rowOff>
    </xdr:from>
    <xdr:to>
      <xdr:col>8</xdr:col>
      <xdr:colOff>981075</xdr:colOff>
      <xdr:row>5</xdr:row>
      <xdr:rowOff>161925</xdr:rowOff>
    </xdr:to>
    <xdr:pic>
      <xdr:nvPicPr>
        <xdr:cNvPr id="2" name="Imagem 1" descr="pmrb_evandro">
          <a:extLst>
            <a:ext uri="{FF2B5EF4-FFF2-40B4-BE49-F238E27FC236}">
              <a16:creationId xmlns:a16="http://schemas.microsoft.com/office/drawing/2014/main" xmlns="" id="{DA67C854-4AB0-43F2-9732-A01A75C8658F}"/>
            </a:ext>
          </a:extLst>
        </xdr:cNvPr>
        <xdr:cNvPicPr/>
      </xdr:nvPicPr>
      <xdr:blipFill>
        <a:blip xmlns:r="http://schemas.openxmlformats.org/officeDocument/2006/relationships" r:embed="rId1" cstate="print"/>
        <a:srcRect/>
        <a:stretch>
          <a:fillRect/>
        </a:stretch>
      </xdr:blipFill>
      <xdr:spPr bwMode="auto">
        <a:xfrm>
          <a:off x="12182475" y="85725"/>
          <a:ext cx="0" cy="457200"/>
        </a:xfrm>
        <a:prstGeom prst="rect">
          <a:avLst/>
        </a:prstGeom>
        <a:noFill/>
        <a:ln w="9525">
          <a:noFill/>
          <a:miter lim="800000"/>
          <a:headEnd/>
          <a:tailEnd/>
        </a:ln>
      </xdr:spPr>
    </xdr:pic>
    <xdr:clientData/>
  </xdr:twoCellAnchor>
  <xdr:twoCellAnchor editAs="oneCell">
    <xdr:from>
      <xdr:col>1</xdr:col>
      <xdr:colOff>78582</xdr:colOff>
      <xdr:row>0</xdr:row>
      <xdr:rowOff>35719</xdr:rowOff>
    </xdr:from>
    <xdr:to>
      <xdr:col>1</xdr:col>
      <xdr:colOff>654843</xdr:colOff>
      <xdr:row>3</xdr:row>
      <xdr:rowOff>21432</xdr:rowOff>
    </xdr:to>
    <xdr:pic>
      <xdr:nvPicPr>
        <xdr:cNvPr id="3" name="Imagem 2" descr="pmrb_evandro">
          <a:extLst>
            <a:ext uri="{FF2B5EF4-FFF2-40B4-BE49-F238E27FC236}">
              <a16:creationId xmlns:a16="http://schemas.microsoft.com/office/drawing/2014/main" xmlns="" id="{6E6531D6-B368-4D67-B2BD-DE9E02DEC470}"/>
            </a:ext>
          </a:extLst>
        </xdr:cNvPr>
        <xdr:cNvPicPr/>
      </xdr:nvPicPr>
      <xdr:blipFill>
        <a:blip xmlns:r="http://schemas.openxmlformats.org/officeDocument/2006/relationships" r:embed="rId1" cstate="print"/>
        <a:srcRect/>
        <a:stretch>
          <a:fillRect/>
        </a:stretch>
      </xdr:blipFill>
      <xdr:spPr bwMode="auto">
        <a:xfrm>
          <a:off x="531020" y="35719"/>
          <a:ext cx="576261" cy="5572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Q175"/>
  <sheetViews>
    <sheetView tabSelected="1" zoomScaleNormal="100" workbookViewId="0">
      <selection activeCell="A20" sqref="A20:A26"/>
    </sheetView>
  </sheetViews>
  <sheetFormatPr defaultRowHeight="15" x14ac:dyDescent="0.25"/>
  <cols>
    <col min="1" max="1" width="6.85546875" style="19" customWidth="1"/>
    <col min="2" max="2" width="16.42578125" style="19" customWidth="1"/>
    <col min="3" max="3" width="15.28515625" style="19" bestFit="1" customWidth="1"/>
    <col min="4" max="4" width="29.140625" style="19" customWidth="1"/>
    <col min="5" max="5" width="5.7109375" style="19" bestFit="1" customWidth="1"/>
    <col min="6" max="6" width="60.7109375" style="19" customWidth="1"/>
    <col min="7" max="7" width="14.28515625" style="19" bestFit="1" customWidth="1"/>
    <col min="8" max="8" width="16" style="98" bestFit="1" customWidth="1"/>
    <col min="9" max="9" width="53.7109375" style="98" customWidth="1"/>
    <col min="10" max="10" width="19.42578125" style="19" bestFit="1" customWidth="1"/>
    <col min="11" max="11" width="18.7109375" style="108" bestFit="1" customWidth="1"/>
    <col min="12" max="12" width="13.5703125" style="19" customWidth="1"/>
    <col min="13" max="13" width="11.5703125" style="19" customWidth="1"/>
    <col min="14" max="15" width="10.5703125" style="19" customWidth="1"/>
    <col min="16" max="16" width="13" style="19" customWidth="1"/>
    <col min="17" max="17" width="16.5703125" style="19" bestFit="1" customWidth="1"/>
    <col min="18" max="18" width="11.5703125" style="19" bestFit="1" customWidth="1"/>
    <col min="19" max="19" width="21.5703125" style="19" bestFit="1" customWidth="1"/>
    <col min="20" max="20" width="40" style="19" bestFit="1" customWidth="1"/>
    <col min="21" max="21" width="10.85546875" style="19" bestFit="1" customWidth="1"/>
    <col min="22" max="22" width="12.42578125" style="19" bestFit="1" customWidth="1"/>
    <col min="23" max="23" width="11.5703125" style="19" bestFit="1" customWidth="1"/>
    <col min="24" max="24" width="12" style="19" bestFit="1" customWidth="1"/>
    <col min="25" max="26" width="15" style="108" bestFit="1" customWidth="1"/>
    <col min="27" max="27" width="19.85546875" style="19" bestFit="1" customWidth="1"/>
    <col min="28" max="28" width="9.42578125" style="19" bestFit="1" customWidth="1"/>
    <col min="29" max="29" width="18.42578125" style="108" bestFit="1" customWidth="1"/>
    <col min="30" max="31" width="18.5703125" style="108" customWidth="1"/>
    <col min="32" max="32" width="16.140625" style="108" customWidth="1"/>
    <col min="33" max="33" width="20.85546875" style="108" customWidth="1"/>
    <col min="34" max="34" width="10.28515625" style="19" bestFit="1" customWidth="1"/>
    <col min="35" max="35" width="14.7109375" style="19" customWidth="1"/>
    <col min="36" max="36" width="29.140625" style="19" customWidth="1"/>
    <col min="37" max="37" width="16.85546875" style="19" customWidth="1"/>
    <col min="38" max="38" width="17.7109375" style="19" customWidth="1"/>
    <col min="39" max="39" width="32.7109375" style="19" bestFit="1" customWidth="1"/>
    <col min="40" max="40" width="16.85546875" style="19" customWidth="1"/>
    <col min="41" max="41" width="13.5703125" style="19" customWidth="1"/>
    <col min="42" max="42" width="15.5703125" style="19" customWidth="1"/>
    <col min="43" max="43" width="12.42578125" style="19" customWidth="1"/>
    <col min="44" max="16384" width="9.140625" style="19"/>
  </cols>
  <sheetData>
    <row r="1" spans="1:69" s="2" customFormat="1" x14ac:dyDescent="0.25">
      <c r="H1" s="3"/>
      <c r="I1" s="3"/>
      <c r="K1" s="99"/>
      <c r="Y1" s="99"/>
      <c r="Z1" s="99"/>
      <c r="AC1" s="99"/>
      <c r="AD1" s="99"/>
      <c r="AE1" s="99"/>
      <c r="AF1" s="99"/>
      <c r="AG1" s="99"/>
    </row>
    <row r="2" spans="1:69" s="2" customFormat="1" x14ac:dyDescent="0.25">
      <c r="H2" s="3"/>
      <c r="I2" s="3"/>
      <c r="K2" s="99"/>
      <c r="Y2" s="99"/>
      <c r="Z2" s="99"/>
      <c r="AC2" s="99"/>
      <c r="AD2" s="99"/>
      <c r="AE2" s="99"/>
      <c r="AF2" s="99"/>
      <c r="AG2" s="99"/>
    </row>
    <row r="3" spans="1:69" s="2" customFormat="1" x14ac:dyDescent="0.25">
      <c r="H3" s="3"/>
      <c r="I3" s="3"/>
      <c r="K3" s="99"/>
      <c r="Y3" s="99"/>
      <c r="Z3" s="99"/>
      <c r="AC3" s="99"/>
      <c r="AD3" s="99"/>
      <c r="AE3" s="99"/>
      <c r="AF3" s="99"/>
      <c r="AG3" s="99"/>
    </row>
    <row r="4" spans="1:69" s="2" customFormat="1" x14ac:dyDescent="0.25">
      <c r="A4" s="3" t="s">
        <v>455</v>
      </c>
      <c r="H4" s="3"/>
      <c r="I4" s="3"/>
      <c r="K4" s="99"/>
      <c r="Y4" s="99"/>
      <c r="Z4" s="99"/>
      <c r="AC4" s="99"/>
      <c r="AD4" s="99"/>
      <c r="AE4" s="99"/>
      <c r="AF4" s="99"/>
      <c r="AG4" s="99"/>
    </row>
    <row r="5" spans="1:69" s="2" customFormat="1" x14ac:dyDescent="0.25">
      <c r="H5" s="3"/>
      <c r="I5" s="3"/>
      <c r="K5" s="99"/>
      <c r="Y5" s="99"/>
      <c r="Z5" s="99"/>
      <c r="AC5" s="99"/>
      <c r="AD5" s="99"/>
      <c r="AE5" s="99"/>
      <c r="AF5" s="99"/>
      <c r="AG5" s="99"/>
    </row>
    <row r="6" spans="1:69" s="2" customFormat="1" ht="18" x14ac:dyDescent="0.25">
      <c r="A6" s="4" t="s">
        <v>456</v>
      </c>
      <c r="B6" s="5"/>
      <c r="C6" s="5"/>
      <c r="D6" s="5"/>
      <c r="E6" s="5"/>
      <c r="F6" s="5"/>
      <c r="G6" s="5"/>
      <c r="H6" s="4"/>
      <c r="I6" s="6"/>
      <c r="J6" s="6"/>
      <c r="K6" s="100"/>
      <c r="L6" s="7"/>
      <c r="M6" s="7"/>
      <c r="N6" s="7"/>
      <c r="O6" s="5"/>
      <c r="P6" s="5"/>
      <c r="Q6" s="5"/>
      <c r="R6" s="5"/>
      <c r="S6" s="5"/>
      <c r="T6" s="5"/>
      <c r="U6" s="5"/>
      <c r="V6" s="5"/>
      <c r="W6" s="5"/>
      <c r="X6" s="5"/>
      <c r="Y6" s="100"/>
      <c r="Z6" s="100"/>
      <c r="AA6" s="9"/>
      <c r="AB6" s="5"/>
      <c r="AC6" s="100"/>
      <c r="AD6" s="100"/>
      <c r="AE6" s="100"/>
      <c r="AF6" s="100"/>
      <c r="AG6" s="100"/>
      <c r="AH6" s="11"/>
      <c r="AI6" s="11"/>
      <c r="AJ6" s="5"/>
      <c r="AK6" s="5"/>
      <c r="AL6" s="5"/>
      <c r="AM6" s="5"/>
      <c r="AN6" s="5"/>
      <c r="AO6" s="5"/>
      <c r="AP6" s="5"/>
      <c r="AQ6" s="5"/>
      <c r="AR6" s="5"/>
      <c r="AS6" s="5"/>
      <c r="AT6" s="5"/>
      <c r="AU6" s="5"/>
      <c r="AV6" s="5"/>
      <c r="AW6" s="5"/>
      <c r="AX6" s="5"/>
      <c r="AY6" s="5"/>
      <c r="AZ6" s="5"/>
      <c r="BB6" s="12"/>
      <c r="BD6" s="12"/>
      <c r="BL6" s="13"/>
      <c r="BM6" s="13"/>
      <c r="BN6" s="13"/>
      <c r="BO6" s="13"/>
      <c r="BP6" s="13"/>
      <c r="BQ6" s="13"/>
    </row>
    <row r="7" spans="1:69" s="2" customFormat="1" x14ac:dyDescent="0.25">
      <c r="A7" s="5" t="s">
        <v>457</v>
      </c>
      <c r="B7" s="5"/>
      <c r="C7" s="5"/>
      <c r="D7" s="5"/>
      <c r="E7" s="5"/>
      <c r="F7" s="5"/>
      <c r="G7" s="5"/>
      <c r="H7" s="4"/>
      <c r="I7" s="4"/>
      <c r="J7" s="5"/>
      <c r="K7" s="100"/>
      <c r="L7" s="5"/>
      <c r="M7" s="5"/>
      <c r="N7" s="12"/>
      <c r="P7" s="8"/>
      <c r="R7" s="12"/>
      <c r="W7" s="12"/>
      <c r="Y7" s="99"/>
      <c r="Z7" s="99"/>
      <c r="AA7" s="12"/>
      <c r="AC7" s="99"/>
      <c r="AD7" s="99"/>
      <c r="AE7" s="99"/>
      <c r="AF7" s="99"/>
      <c r="AG7" s="99"/>
      <c r="AH7" s="14"/>
      <c r="AI7" s="14"/>
      <c r="BB7" s="12"/>
      <c r="BD7" s="12"/>
      <c r="BL7" s="13"/>
      <c r="BM7" s="13"/>
      <c r="BN7" s="13"/>
      <c r="BO7" s="13"/>
      <c r="BP7" s="13"/>
      <c r="BQ7" s="13"/>
    </row>
    <row r="8" spans="1:69" s="2" customFormat="1" x14ac:dyDescent="0.25">
      <c r="A8" s="5" t="s">
        <v>458</v>
      </c>
      <c r="B8" s="5"/>
      <c r="C8" s="5"/>
      <c r="D8" s="5"/>
      <c r="E8" s="5"/>
      <c r="F8" s="5"/>
      <c r="G8" s="5"/>
      <c r="H8" s="4"/>
      <c r="I8" s="4"/>
      <c r="J8" s="5"/>
      <c r="K8" s="100"/>
      <c r="L8" s="5"/>
      <c r="M8" s="5"/>
      <c r="N8" s="8"/>
      <c r="O8" s="11"/>
      <c r="P8" s="8"/>
      <c r="Q8" s="5"/>
      <c r="R8" s="8"/>
      <c r="S8" s="8"/>
      <c r="T8" s="5"/>
      <c r="U8" s="5"/>
      <c r="V8" s="5"/>
      <c r="W8" s="8"/>
      <c r="X8" s="8"/>
      <c r="Y8" s="100"/>
      <c r="Z8" s="100"/>
      <c r="AA8" s="12"/>
      <c r="AC8" s="99"/>
      <c r="AD8" s="100"/>
      <c r="AE8" s="100"/>
      <c r="AF8" s="100"/>
      <c r="AG8" s="100"/>
      <c r="AH8" s="15"/>
      <c r="AI8" s="15"/>
      <c r="AJ8" s="15"/>
      <c r="AK8" s="10"/>
      <c r="AL8" s="5"/>
      <c r="AM8" s="5"/>
      <c r="AN8" s="5"/>
      <c r="AO8" s="5"/>
      <c r="AP8" s="5"/>
      <c r="AQ8" s="5"/>
      <c r="AR8" s="5"/>
      <c r="AS8" s="5"/>
      <c r="AT8" s="5"/>
      <c r="AU8" s="5"/>
      <c r="AV8" s="5"/>
      <c r="AW8" s="5"/>
      <c r="AX8" s="5"/>
      <c r="AY8" s="5"/>
      <c r="AZ8" s="5"/>
      <c r="BB8" s="12"/>
      <c r="BL8" s="13"/>
      <c r="BM8" s="13"/>
      <c r="BN8" s="13"/>
      <c r="BO8" s="13"/>
      <c r="BP8" s="13"/>
      <c r="BQ8" s="13"/>
    </row>
    <row r="9" spans="1:69" s="2" customFormat="1" ht="15.75" x14ac:dyDescent="0.25">
      <c r="B9" s="5"/>
      <c r="C9" s="5"/>
      <c r="D9" s="5"/>
      <c r="E9" s="5"/>
      <c r="F9" s="5"/>
      <c r="G9" s="5"/>
      <c r="H9" s="4"/>
      <c r="I9" s="4"/>
      <c r="J9" s="5"/>
      <c r="K9" s="100"/>
      <c r="L9" s="1"/>
      <c r="M9" s="5"/>
      <c r="N9" s="5"/>
      <c r="O9" s="5"/>
      <c r="P9" s="8"/>
      <c r="Q9" s="16"/>
      <c r="R9" s="8"/>
      <c r="S9" s="16"/>
      <c r="T9" s="8"/>
      <c r="U9" s="5"/>
      <c r="V9" s="8"/>
      <c r="W9" s="5"/>
      <c r="X9" s="8"/>
      <c r="Y9" s="100"/>
      <c r="Z9" s="100"/>
      <c r="AA9" s="16"/>
      <c r="AB9" s="8"/>
      <c r="AC9" s="100"/>
      <c r="AD9" s="100"/>
      <c r="AE9" s="100"/>
      <c r="AF9" s="100"/>
      <c r="AG9" s="100"/>
      <c r="AH9" s="11"/>
      <c r="AI9" s="11"/>
      <c r="AJ9" s="5"/>
      <c r="AK9" s="5"/>
      <c r="AL9" s="5"/>
      <c r="AM9" s="5"/>
      <c r="AN9" s="5"/>
      <c r="AO9" s="5"/>
      <c r="AP9" s="5"/>
      <c r="AQ9" s="5"/>
      <c r="AR9" s="5"/>
      <c r="AS9" s="5"/>
      <c r="AT9" s="5"/>
      <c r="AU9" s="5"/>
      <c r="AV9" s="5"/>
      <c r="AW9" s="5"/>
      <c r="AX9" s="5"/>
      <c r="AY9" s="5"/>
      <c r="AZ9" s="5"/>
      <c r="BB9" s="12"/>
      <c r="BD9" s="12"/>
      <c r="BL9" s="13"/>
      <c r="BM9" s="13"/>
      <c r="BN9" s="13"/>
      <c r="BO9" s="13"/>
      <c r="BP9" s="13"/>
      <c r="BQ9" s="13"/>
    </row>
    <row r="10" spans="1:69" s="2" customFormat="1" x14ac:dyDescent="0.25">
      <c r="A10" s="5" t="s">
        <v>459</v>
      </c>
      <c r="B10" s="5"/>
      <c r="C10" s="5"/>
      <c r="D10" s="5"/>
      <c r="E10" s="5"/>
      <c r="F10" s="5"/>
      <c r="G10" s="5"/>
      <c r="H10" s="4"/>
      <c r="I10" s="4"/>
      <c r="J10" s="5"/>
      <c r="K10" s="100"/>
      <c r="L10" s="5"/>
      <c r="M10" s="5"/>
      <c r="N10" s="5"/>
      <c r="O10" s="5"/>
      <c r="P10" s="5"/>
      <c r="Q10" s="5"/>
      <c r="R10" s="5"/>
      <c r="S10" s="5"/>
      <c r="T10" s="5"/>
      <c r="U10" s="5"/>
      <c r="V10" s="5"/>
      <c r="W10" s="5"/>
      <c r="X10" s="5"/>
      <c r="Y10" s="100"/>
      <c r="Z10" s="100"/>
      <c r="AA10" s="5"/>
      <c r="AB10" s="5"/>
      <c r="AC10" s="100"/>
      <c r="AD10" s="100"/>
      <c r="AE10" s="100"/>
      <c r="AF10" s="100"/>
      <c r="AG10" s="100"/>
      <c r="AH10" s="5"/>
      <c r="AI10" s="5"/>
      <c r="AJ10" s="5"/>
      <c r="AK10" s="5"/>
      <c r="AL10" s="5"/>
      <c r="AM10" s="5"/>
      <c r="AN10" s="5"/>
      <c r="AO10" s="5"/>
      <c r="AP10" s="5"/>
      <c r="AQ10" s="5"/>
      <c r="AR10" s="5"/>
      <c r="AS10" s="5"/>
      <c r="AT10" s="5"/>
      <c r="AU10" s="5"/>
      <c r="AV10" s="5"/>
      <c r="AW10" s="5"/>
      <c r="AX10" s="5"/>
      <c r="AY10" s="5"/>
      <c r="AZ10" s="5"/>
      <c r="BB10" s="12"/>
      <c r="BD10" s="12"/>
      <c r="BL10" s="13"/>
      <c r="BM10" s="13"/>
      <c r="BN10" s="13"/>
      <c r="BO10" s="13"/>
      <c r="BP10" s="13"/>
      <c r="BQ10" s="13"/>
    </row>
    <row r="11" spans="1:69" s="2" customFormat="1" x14ac:dyDescent="0.25">
      <c r="A11" s="5" t="s">
        <v>460</v>
      </c>
      <c r="B11" s="5"/>
      <c r="C11" s="5"/>
      <c r="D11" s="5"/>
      <c r="E11" s="5"/>
      <c r="F11" s="5"/>
      <c r="G11" s="5"/>
      <c r="H11" s="4"/>
      <c r="I11" s="4"/>
      <c r="J11" s="5"/>
      <c r="K11" s="100"/>
      <c r="L11" s="5"/>
      <c r="M11" s="5"/>
      <c r="N11" s="5"/>
      <c r="O11" s="5"/>
      <c r="P11" s="5"/>
      <c r="Q11" s="5"/>
      <c r="R11" s="5"/>
      <c r="S11" s="5"/>
      <c r="T11" s="5"/>
      <c r="U11" s="5"/>
      <c r="V11" s="5"/>
      <c r="W11" s="5"/>
      <c r="X11" s="5"/>
      <c r="Y11" s="100"/>
      <c r="Z11" s="100"/>
      <c r="AA11" s="5"/>
      <c r="AB11" s="5"/>
      <c r="AC11" s="100"/>
      <c r="AD11" s="100"/>
      <c r="AE11" s="100"/>
      <c r="AF11" s="100"/>
      <c r="AG11" s="100"/>
      <c r="AH11" s="5"/>
      <c r="AI11" s="5"/>
      <c r="AJ11" s="5"/>
      <c r="AK11" s="5"/>
      <c r="AL11" s="5"/>
      <c r="AM11" s="5"/>
      <c r="AN11" s="5"/>
      <c r="AO11" s="5"/>
      <c r="AP11" s="5"/>
      <c r="AQ11" s="5"/>
      <c r="AR11" s="5"/>
      <c r="AS11" s="5"/>
      <c r="AT11" s="5"/>
      <c r="AU11" s="5"/>
      <c r="AV11" s="5"/>
      <c r="AW11" s="5"/>
      <c r="AX11" s="5"/>
      <c r="AY11" s="5"/>
      <c r="AZ11" s="5"/>
      <c r="BB11" s="12"/>
      <c r="BD11" s="12"/>
      <c r="BL11" s="13"/>
      <c r="BM11" s="13"/>
      <c r="BN11" s="13"/>
      <c r="BO11" s="13"/>
      <c r="BP11" s="13"/>
      <c r="BQ11" s="13"/>
    </row>
    <row r="12" spans="1:69" s="2" customFormat="1" x14ac:dyDescent="0.25">
      <c r="A12" s="5" t="s">
        <v>461</v>
      </c>
      <c r="B12" s="5"/>
      <c r="C12" s="5"/>
      <c r="D12" s="5"/>
      <c r="E12" s="5"/>
      <c r="F12" s="5"/>
      <c r="G12" s="5"/>
      <c r="H12" s="4"/>
      <c r="I12" s="4"/>
      <c r="J12" s="5"/>
      <c r="K12" s="100"/>
      <c r="L12" s="5"/>
      <c r="M12" s="5"/>
      <c r="N12" s="5"/>
      <c r="O12" s="5"/>
      <c r="P12" s="5"/>
      <c r="Q12" s="5"/>
      <c r="R12" s="5"/>
      <c r="S12" s="5"/>
      <c r="T12" s="5"/>
      <c r="U12" s="5"/>
      <c r="V12" s="5"/>
      <c r="W12" s="5"/>
      <c r="X12" s="5"/>
      <c r="Y12" s="100"/>
      <c r="Z12" s="100"/>
      <c r="AA12" s="5"/>
      <c r="AB12" s="5"/>
      <c r="AC12" s="100"/>
      <c r="AD12" s="100"/>
      <c r="AE12" s="100"/>
      <c r="AF12" s="100"/>
      <c r="AG12" s="100"/>
      <c r="AH12" s="5"/>
      <c r="AI12" s="5"/>
      <c r="AJ12" s="5"/>
      <c r="AK12" s="5"/>
      <c r="AL12" s="5"/>
      <c r="AM12" s="5"/>
      <c r="AN12" s="5"/>
      <c r="AO12" s="5"/>
      <c r="AP12" s="5"/>
      <c r="AQ12" s="5"/>
      <c r="AR12" s="5"/>
      <c r="AS12" s="5"/>
      <c r="AT12" s="5"/>
      <c r="AU12" s="5"/>
      <c r="AV12" s="5"/>
      <c r="AW12" s="5"/>
      <c r="AX12" s="5"/>
      <c r="AY12" s="5"/>
      <c r="AZ12" s="5"/>
      <c r="BL12" s="13"/>
      <c r="BM12" s="13"/>
      <c r="BN12" s="13"/>
      <c r="BO12" s="13"/>
      <c r="BP12" s="13"/>
      <c r="BQ12" s="13"/>
    </row>
    <row r="13" spans="1:69" s="2" customFormat="1" x14ac:dyDescent="0.25">
      <c r="A13" s="5"/>
      <c r="B13" s="5"/>
      <c r="C13" s="5"/>
      <c r="D13" s="5"/>
      <c r="E13" s="5"/>
      <c r="F13" s="5"/>
      <c r="G13" s="5"/>
      <c r="H13" s="4"/>
      <c r="I13" s="4"/>
      <c r="J13" s="5"/>
      <c r="K13" s="100"/>
      <c r="L13" s="5"/>
      <c r="M13" s="5"/>
      <c r="N13" s="5"/>
      <c r="O13" s="5"/>
      <c r="P13" s="5"/>
      <c r="Q13" s="5"/>
      <c r="R13" s="5"/>
      <c r="S13" s="5"/>
      <c r="T13" s="5"/>
      <c r="U13" s="5"/>
      <c r="V13" s="5"/>
      <c r="W13" s="5"/>
      <c r="X13" s="5"/>
      <c r="Y13" s="100"/>
      <c r="Z13" s="100"/>
      <c r="AA13" s="5"/>
      <c r="AB13" s="5"/>
      <c r="AC13" s="100"/>
      <c r="AD13" s="100"/>
      <c r="AE13" s="100"/>
      <c r="AF13" s="100"/>
      <c r="AG13" s="100"/>
      <c r="AH13" s="5"/>
      <c r="AI13" s="5"/>
      <c r="AJ13" s="5"/>
      <c r="AK13" s="5"/>
      <c r="AL13" s="5"/>
      <c r="AM13" s="5"/>
      <c r="AN13" s="5"/>
      <c r="AO13" s="5"/>
      <c r="AP13" s="5"/>
      <c r="AQ13" s="5"/>
      <c r="AR13" s="5"/>
      <c r="AS13" s="5"/>
      <c r="AT13" s="5"/>
      <c r="AU13" s="5"/>
      <c r="AV13" s="5"/>
      <c r="AW13" s="5"/>
      <c r="AX13" s="5"/>
      <c r="AY13" s="5"/>
      <c r="AZ13" s="5"/>
      <c r="BL13" s="13"/>
      <c r="BM13" s="13"/>
      <c r="BN13" s="13"/>
      <c r="BO13" s="13"/>
      <c r="BP13" s="13"/>
      <c r="BQ13" s="13"/>
    </row>
    <row r="14" spans="1:69" s="2" customFormat="1" ht="15.75" thickBot="1" x14ac:dyDescent="0.3">
      <c r="A14" s="6" t="s">
        <v>454</v>
      </c>
      <c r="B14" s="17"/>
      <c r="C14" s="17"/>
      <c r="D14" s="17"/>
      <c r="E14" s="17"/>
      <c r="F14" s="17"/>
      <c r="G14" s="17"/>
      <c r="H14" s="17"/>
      <c r="I14" s="17"/>
      <c r="J14" s="17"/>
      <c r="K14" s="101"/>
      <c r="L14" s="17"/>
      <c r="M14" s="17"/>
      <c r="N14" s="17"/>
      <c r="O14" s="17"/>
      <c r="P14" s="17"/>
      <c r="Q14" s="17"/>
      <c r="R14" s="17"/>
      <c r="S14" s="17"/>
      <c r="T14" s="17"/>
      <c r="U14" s="17"/>
      <c r="V14" s="17"/>
      <c r="W14" s="17"/>
      <c r="X14" s="17"/>
      <c r="Y14" s="101"/>
      <c r="Z14" s="101"/>
      <c r="AA14" s="17"/>
      <c r="AB14" s="17"/>
      <c r="AC14" s="101"/>
      <c r="AD14" s="101"/>
      <c r="AE14" s="101"/>
      <c r="AF14" s="101"/>
      <c r="AG14" s="101"/>
      <c r="AH14" s="17"/>
      <c r="AI14" s="17"/>
      <c r="AJ14" s="17"/>
      <c r="AK14" s="17"/>
      <c r="AL14" s="17"/>
      <c r="AM14" s="17"/>
      <c r="AN14" s="17"/>
      <c r="AO14" s="17"/>
      <c r="AP14" s="17"/>
      <c r="AQ14" s="17"/>
    </row>
    <row r="15" spans="1:69" x14ac:dyDescent="0.25">
      <c r="A15" s="23" t="s">
        <v>45</v>
      </c>
      <c r="B15" s="24" t="s">
        <v>19</v>
      </c>
      <c r="C15" s="24"/>
      <c r="D15" s="24"/>
      <c r="E15" s="24"/>
      <c r="F15" s="24"/>
      <c r="G15" s="24"/>
      <c r="H15" s="24" t="s">
        <v>56</v>
      </c>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t="s">
        <v>59</v>
      </c>
      <c r="AI15" s="24"/>
      <c r="AJ15" s="24"/>
      <c r="AK15" s="24"/>
      <c r="AL15" s="24" t="s">
        <v>70</v>
      </c>
      <c r="AM15" s="24"/>
      <c r="AN15" s="24"/>
      <c r="AO15" s="24"/>
      <c r="AP15" s="24"/>
      <c r="AQ15" s="25"/>
    </row>
    <row r="16" spans="1:69" x14ac:dyDescent="0.25">
      <c r="A16" s="26"/>
      <c r="B16" s="18"/>
      <c r="C16" s="18"/>
      <c r="D16" s="18"/>
      <c r="E16" s="18"/>
      <c r="F16" s="18"/>
      <c r="G16" s="18"/>
      <c r="H16" s="18" t="s">
        <v>43</v>
      </c>
      <c r="I16" s="18"/>
      <c r="J16" s="18"/>
      <c r="K16" s="18"/>
      <c r="L16" s="18"/>
      <c r="M16" s="18"/>
      <c r="N16" s="18"/>
      <c r="O16" s="18"/>
      <c r="P16" s="18"/>
      <c r="Q16" s="18"/>
      <c r="R16" s="18"/>
      <c r="S16" s="18"/>
      <c r="T16" s="18"/>
      <c r="U16" s="18"/>
      <c r="V16" s="18"/>
      <c r="W16" s="18"/>
      <c r="X16" s="18"/>
      <c r="Y16" s="18"/>
      <c r="Z16" s="18"/>
      <c r="AA16" s="18" t="s">
        <v>72</v>
      </c>
      <c r="AB16" s="18"/>
      <c r="AC16" s="18"/>
      <c r="AD16" s="112" t="s">
        <v>44</v>
      </c>
      <c r="AE16" s="112"/>
      <c r="AF16" s="112"/>
      <c r="AG16" s="112"/>
      <c r="AH16" s="18" t="s">
        <v>61</v>
      </c>
      <c r="AI16" s="18" t="s">
        <v>62</v>
      </c>
      <c r="AJ16" s="18" t="s">
        <v>60</v>
      </c>
      <c r="AK16" s="18" t="s">
        <v>86</v>
      </c>
      <c r="AL16" s="18" t="s">
        <v>65</v>
      </c>
      <c r="AM16" s="18" t="s">
        <v>66</v>
      </c>
      <c r="AN16" s="18" t="s">
        <v>67</v>
      </c>
      <c r="AO16" s="18" t="s">
        <v>69</v>
      </c>
      <c r="AP16" s="18" t="s">
        <v>68</v>
      </c>
      <c r="AQ16" s="27" t="s">
        <v>69</v>
      </c>
    </row>
    <row r="17" spans="1:43" x14ac:dyDescent="0.25">
      <c r="A17" s="26"/>
      <c r="B17" s="18"/>
      <c r="C17" s="18"/>
      <c r="D17" s="18"/>
      <c r="E17" s="18"/>
      <c r="F17" s="18"/>
      <c r="G17" s="18"/>
      <c r="H17" s="18"/>
      <c r="I17" s="18"/>
      <c r="J17" s="18"/>
      <c r="K17" s="18"/>
      <c r="L17" s="18"/>
      <c r="M17" s="18"/>
      <c r="N17" s="18"/>
      <c r="O17" s="18"/>
      <c r="P17" s="18"/>
      <c r="Q17" s="18"/>
      <c r="R17" s="18"/>
      <c r="S17" s="18"/>
      <c r="T17" s="18"/>
      <c r="U17" s="18" t="s">
        <v>71</v>
      </c>
      <c r="V17" s="18"/>
      <c r="W17" s="18" t="s">
        <v>74</v>
      </c>
      <c r="X17" s="18"/>
      <c r="Y17" s="18"/>
      <c r="Z17" s="18"/>
      <c r="AA17" s="18" t="s">
        <v>73</v>
      </c>
      <c r="AB17" s="18"/>
      <c r="AC17" s="18"/>
      <c r="AD17" s="102"/>
      <c r="AE17" s="112" t="s">
        <v>80</v>
      </c>
      <c r="AF17" s="112"/>
      <c r="AG17" s="112"/>
      <c r="AH17" s="18"/>
      <c r="AI17" s="18"/>
      <c r="AJ17" s="18"/>
      <c r="AK17" s="18"/>
      <c r="AL17" s="18"/>
      <c r="AM17" s="18"/>
      <c r="AN17" s="18"/>
      <c r="AO17" s="18"/>
      <c r="AP17" s="18"/>
      <c r="AQ17" s="27"/>
    </row>
    <row r="18" spans="1:43" ht="38.25" x14ac:dyDescent="0.25">
      <c r="A18" s="26"/>
      <c r="B18" s="20" t="s">
        <v>6</v>
      </c>
      <c r="C18" s="20" t="s">
        <v>7</v>
      </c>
      <c r="D18" s="20" t="s">
        <v>0</v>
      </c>
      <c r="E18" s="20" t="s">
        <v>1</v>
      </c>
      <c r="F18" s="20" t="s">
        <v>2</v>
      </c>
      <c r="G18" s="20" t="s">
        <v>103</v>
      </c>
      <c r="H18" s="22" t="s">
        <v>89</v>
      </c>
      <c r="I18" s="20" t="s">
        <v>3</v>
      </c>
      <c r="J18" s="20" t="s">
        <v>17</v>
      </c>
      <c r="K18" s="102" t="s">
        <v>91</v>
      </c>
      <c r="L18" s="20" t="s">
        <v>12</v>
      </c>
      <c r="M18" s="20" t="s">
        <v>11</v>
      </c>
      <c r="N18" s="20" t="s">
        <v>10</v>
      </c>
      <c r="O18" s="20" t="s">
        <v>4</v>
      </c>
      <c r="P18" s="20" t="s">
        <v>5</v>
      </c>
      <c r="Q18" s="20" t="s">
        <v>81</v>
      </c>
      <c r="R18" s="20" t="s">
        <v>8</v>
      </c>
      <c r="S18" s="20" t="s">
        <v>12</v>
      </c>
      <c r="T18" s="20" t="s">
        <v>9</v>
      </c>
      <c r="U18" s="20" t="s">
        <v>11</v>
      </c>
      <c r="V18" s="20" t="s">
        <v>10</v>
      </c>
      <c r="W18" s="20" t="s">
        <v>13</v>
      </c>
      <c r="X18" s="20" t="s">
        <v>14</v>
      </c>
      <c r="Y18" s="102" t="s">
        <v>15</v>
      </c>
      <c r="Z18" s="102" t="s">
        <v>16</v>
      </c>
      <c r="AA18" s="20" t="s">
        <v>79</v>
      </c>
      <c r="AB18" s="20" t="s">
        <v>78</v>
      </c>
      <c r="AC18" s="102" t="s">
        <v>77</v>
      </c>
      <c r="AD18" s="102" t="s">
        <v>20</v>
      </c>
      <c r="AE18" s="102" t="s">
        <v>87</v>
      </c>
      <c r="AF18" s="102" t="s">
        <v>88</v>
      </c>
      <c r="AG18" s="102" t="s">
        <v>18</v>
      </c>
      <c r="AH18" s="18"/>
      <c r="AI18" s="18"/>
      <c r="AJ18" s="18"/>
      <c r="AK18" s="18"/>
      <c r="AL18" s="18"/>
      <c r="AM18" s="18"/>
      <c r="AN18" s="18"/>
      <c r="AO18" s="18"/>
      <c r="AP18" s="18"/>
      <c r="AQ18" s="27"/>
    </row>
    <row r="19" spans="1:43" ht="26.25" thickBot="1" x14ac:dyDescent="0.3">
      <c r="A19" s="28"/>
      <c r="B19" s="29" t="s">
        <v>21</v>
      </c>
      <c r="C19" s="29" t="s">
        <v>22</v>
      </c>
      <c r="D19" s="30" t="s">
        <v>42</v>
      </c>
      <c r="E19" s="29" t="s">
        <v>23</v>
      </c>
      <c r="F19" s="29" t="s">
        <v>24</v>
      </c>
      <c r="G19" s="29" t="s">
        <v>25</v>
      </c>
      <c r="H19" s="30" t="s">
        <v>26</v>
      </c>
      <c r="I19" s="29" t="s">
        <v>27</v>
      </c>
      <c r="J19" s="29" t="s">
        <v>28</v>
      </c>
      <c r="K19" s="103" t="s">
        <v>29</v>
      </c>
      <c r="L19" s="29" t="s">
        <v>30</v>
      </c>
      <c r="M19" s="29" t="s">
        <v>31</v>
      </c>
      <c r="N19" s="29" t="s">
        <v>32</v>
      </c>
      <c r="O19" s="29" t="s">
        <v>33</v>
      </c>
      <c r="P19" s="29" t="s">
        <v>34</v>
      </c>
      <c r="Q19" s="29" t="s">
        <v>35</v>
      </c>
      <c r="R19" s="29" t="s">
        <v>36</v>
      </c>
      <c r="S19" s="29" t="s">
        <v>37</v>
      </c>
      <c r="T19" s="29" t="s">
        <v>38</v>
      </c>
      <c r="U19" s="29" t="s">
        <v>39</v>
      </c>
      <c r="V19" s="29" t="s">
        <v>40</v>
      </c>
      <c r="W19" s="29" t="s">
        <v>46</v>
      </c>
      <c r="X19" s="29" t="s">
        <v>41</v>
      </c>
      <c r="Y19" s="103" t="s">
        <v>57</v>
      </c>
      <c r="Z19" s="103" t="s">
        <v>75</v>
      </c>
      <c r="AA19" s="29" t="s">
        <v>47</v>
      </c>
      <c r="AB19" s="29" t="s">
        <v>76</v>
      </c>
      <c r="AC19" s="103" t="s">
        <v>82</v>
      </c>
      <c r="AD19" s="103" t="s">
        <v>83</v>
      </c>
      <c r="AE19" s="103" t="s">
        <v>48</v>
      </c>
      <c r="AF19" s="103" t="s">
        <v>84</v>
      </c>
      <c r="AG19" s="103" t="s">
        <v>85</v>
      </c>
      <c r="AH19" s="29" t="s">
        <v>49</v>
      </c>
      <c r="AI19" s="29" t="s">
        <v>50</v>
      </c>
      <c r="AJ19" s="29" t="s">
        <v>51</v>
      </c>
      <c r="AK19" s="31" t="s">
        <v>52</v>
      </c>
      <c r="AL19" s="31" t="s">
        <v>53</v>
      </c>
      <c r="AM19" s="31" t="s">
        <v>54</v>
      </c>
      <c r="AN19" s="31" t="s">
        <v>55</v>
      </c>
      <c r="AO19" s="31" t="s">
        <v>58</v>
      </c>
      <c r="AP19" s="31" t="s">
        <v>63</v>
      </c>
      <c r="AQ19" s="32" t="s">
        <v>64</v>
      </c>
    </row>
    <row r="20" spans="1:43" ht="25.5" x14ac:dyDescent="0.25">
      <c r="A20" s="79">
        <v>1</v>
      </c>
      <c r="B20" s="80" t="s">
        <v>104</v>
      </c>
      <c r="C20" s="80"/>
      <c r="D20" s="81" t="s">
        <v>99</v>
      </c>
      <c r="E20" s="80"/>
      <c r="F20" s="80" t="s">
        <v>114</v>
      </c>
      <c r="G20" s="80"/>
      <c r="H20" s="91" t="s">
        <v>105</v>
      </c>
      <c r="I20" s="91" t="s">
        <v>106</v>
      </c>
      <c r="J20" s="80" t="s">
        <v>107</v>
      </c>
      <c r="K20" s="104">
        <v>66000</v>
      </c>
      <c r="L20" s="82">
        <v>12350</v>
      </c>
      <c r="M20" s="83">
        <v>42878</v>
      </c>
      <c r="N20" s="83">
        <v>43243</v>
      </c>
      <c r="O20" s="80">
        <v>101</v>
      </c>
      <c r="P20" s="80" t="s">
        <v>90</v>
      </c>
      <c r="Q20" s="84" t="s">
        <v>108</v>
      </c>
      <c r="R20" s="85">
        <v>43243</v>
      </c>
      <c r="S20" s="86">
        <v>12350</v>
      </c>
      <c r="T20" s="84" t="s">
        <v>94</v>
      </c>
      <c r="U20" s="85">
        <v>43243</v>
      </c>
      <c r="V20" s="85">
        <v>43608</v>
      </c>
      <c r="W20" s="87">
        <v>1.9E-2</v>
      </c>
      <c r="X20" s="84"/>
      <c r="Y20" s="109">
        <v>1250.8800000000001</v>
      </c>
      <c r="Z20" s="109"/>
      <c r="AA20" s="84"/>
      <c r="AB20" s="84"/>
      <c r="AC20" s="109"/>
      <c r="AD20" s="109">
        <v>67250.880000000005</v>
      </c>
      <c r="AE20" s="109">
        <v>0</v>
      </c>
      <c r="AF20" s="109">
        <v>0</v>
      </c>
      <c r="AG20" s="109">
        <f>AE20+AF20</f>
        <v>0</v>
      </c>
      <c r="AH20" s="84"/>
      <c r="AI20" s="84"/>
      <c r="AJ20" s="84"/>
      <c r="AK20" s="84"/>
      <c r="AL20" s="88"/>
      <c r="AM20" s="84" t="s">
        <v>109</v>
      </c>
      <c r="AN20" s="89">
        <v>12506</v>
      </c>
      <c r="AO20" s="90">
        <v>42877</v>
      </c>
      <c r="AP20" s="89">
        <v>12062</v>
      </c>
      <c r="AQ20" s="90">
        <v>42885</v>
      </c>
    </row>
    <row r="21" spans="1:43" x14ac:dyDescent="0.25">
      <c r="A21" s="21"/>
      <c r="B21" s="34"/>
      <c r="C21" s="34"/>
      <c r="D21" s="35"/>
      <c r="E21" s="34"/>
      <c r="F21" s="34"/>
      <c r="G21" s="34"/>
      <c r="H21" s="76"/>
      <c r="I21" s="76"/>
      <c r="J21" s="34"/>
      <c r="K21" s="46"/>
      <c r="L21" s="36"/>
      <c r="M21" s="34"/>
      <c r="N21" s="34"/>
      <c r="O21" s="34"/>
      <c r="P21" s="34"/>
      <c r="Q21" s="38" t="s">
        <v>101</v>
      </c>
      <c r="R21" s="39">
        <v>43608</v>
      </c>
      <c r="S21" s="40">
        <v>12566</v>
      </c>
      <c r="T21" s="38" t="s">
        <v>94</v>
      </c>
      <c r="U21" s="39">
        <v>43609</v>
      </c>
      <c r="V21" s="39">
        <v>43975</v>
      </c>
      <c r="W21" s="41">
        <v>8.6599999999999996E-2</v>
      </c>
      <c r="X21" s="38"/>
      <c r="Y21" s="105">
        <v>5820.96</v>
      </c>
      <c r="Z21" s="105"/>
      <c r="AA21" s="38"/>
      <c r="AB21" s="38"/>
      <c r="AC21" s="105"/>
      <c r="AD21" s="105">
        <f>AD20-Z21+Y21+AC21</f>
        <v>73071.840000000011</v>
      </c>
      <c r="AE21" s="105">
        <v>0</v>
      </c>
      <c r="AF21" s="105">
        <v>0</v>
      </c>
      <c r="AG21" s="105">
        <f t="shared" ref="AG21:AG22" si="0">AE21+AF21</f>
        <v>0</v>
      </c>
      <c r="AH21" s="38"/>
      <c r="AI21" s="38"/>
      <c r="AJ21" s="38"/>
      <c r="AK21" s="38"/>
      <c r="AL21" s="42"/>
      <c r="AM21" s="42"/>
      <c r="AN21" s="42"/>
      <c r="AO21" s="42"/>
      <c r="AP21" s="42"/>
      <c r="AQ21" s="42"/>
    </row>
    <row r="22" spans="1:43" x14ac:dyDescent="0.25">
      <c r="A22" s="21"/>
      <c r="B22" s="34"/>
      <c r="C22" s="34"/>
      <c r="D22" s="35"/>
      <c r="E22" s="34"/>
      <c r="F22" s="34"/>
      <c r="G22" s="34"/>
      <c r="H22" s="76"/>
      <c r="I22" s="76"/>
      <c r="J22" s="34"/>
      <c r="K22" s="46"/>
      <c r="L22" s="36"/>
      <c r="M22" s="34"/>
      <c r="N22" s="34"/>
      <c r="O22" s="34"/>
      <c r="P22" s="34"/>
      <c r="Q22" s="38" t="s">
        <v>110</v>
      </c>
      <c r="R22" s="39">
        <v>43973</v>
      </c>
      <c r="S22" s="40">
        <v>12815</v>
      </c>
      <c r="T22" s="38" t="s">
        <v>94</v>
      </c>
      <c r="U22" s="39">
        <v>43975</v>
      </c>
      <c r="V22" s="39">
        <v>44340</v>
      </c>
      <c r="W22" s="41">
        <v>6.6900000000000001E-2</v>
      </c>
      <c r="X22" s="38"/>
      <c r="Y22" s="105">
        <v>4889.16</v>
      </c>
      <c r="Z22" s="105"/>
      <c r="AA22" s="38"/>
      <c r="AB22" s="45"/>
      <c r="AC22" s="105"/>
      <c r="AD22" s="105">
        <f t="shared" ref="AD22:AD23" si="1">AD21-Z22+Y22+AC22</f>
        <v>77961.000000000015</v>
      </c>
      <c r="AE22" s="105">
        <v>0</v>
      </c>
      <c r="AF22" s="105">
        <v>0</v>
      </c>
      <c r="AG22" s="105">
        <f t="shared" si="0"/>
        <v>0</v>
      </c>
      <c r="AH22" s="38"/>
      <c r="AI22" s="38"/>
      <c r="AJ22" s="38"/>
      <c r="AK22" s="38"/>
      <c r="AL22" s="42"/>
      <c r="AM22" s="42"/>
      <c r="AN22" s="42"/>
      <c r="AO22" s="42"/>
      <c r="AP22" s="42"/>
      <c r="AQ22" s="42"/>
    </row>
    <row r="23" spans="1:43" x14ac:dyDescent="0.25">
      <c r="A23" s="21"/>
      <c r="B23" s="34"/>
      <c r="C23" s="34"/>
      <c r="D23" s="35"/>
      <c r="E23" s="34"/>
      <c r="F23" s="34"/>
      <c r="G23" s="34"/>
      <c r="H23" s="76"/>
      <c r="I23" s="76"/>
      <c r="J23" s="34"/>
      <c r="K23" s="46"/>
      <c r="L23" s="36"/>
      <c r="M23" s="34"/>
      <c r="N23" s="34"/>
      <c r="O23" s="34"/>
      <c r="P23" s="34"/>
      <c r="Q23" s="38" t="s">
        <v>102</v>
      </c>
      <c r="R23" s="39">
        <v>44028</v>
      </c>
      <c r="S23" s="40">
        <v>12851</v>
      </c>
      <c r="T23" s="38" t="s">
        <v>98</v>
      </c>
      <c r="U23" s="39"/>
      <c r="V23" s="39"/>
      <c r="W23" s="38"/>
      <c r="X23" s="45">
        <v>0.12</v>
      </c>
      <c r="Y23" s="105"/>
      <c r="Z23" s="105">
        <v>9355.32</v>
      </c>
      <c r="AA23" s="38"/>
      <c r="AB23" s="38"/>
      <c r="AC23" s="105"/>
      <c r="AD23" s="105">
        <f t="shared" si="1"/>
        <v>68605.680000000022</v>
      </c>
      <c r="AE23" s="105"/>
      <c r="AF23" s="105"/>
      <c r="AG23" s="105"/>
      <c r="AH23" s="38"/>
      <c r="AI23" s="38"/>
      <c r="AJ23" s="38"/>
      <c r="AK23" s="38"/>
      <c r="AL23" s="42"/>
      <c r="AM23" s="42"/>
      <c r="AN23" s="42"/>
      <c r="AO23" s="42"/>
      <c r="AP23" s="42"/>
      <c r="AQ23" s="42"/>
    </row>
    <row r="24" spans="1:43" x14ac:dyDescent="0.25">
      <c r="A24" s="21"/>
      <c r="B24" s="34"/>
      <c r="C24" s="34"/>
      <c r="D24" s="35"/>
      <c r="E24" s="34"/>
      <c r="F24" s="34"/>
      <c r="G24" s="34"/>
      <c r="H24" s="76"/>
      <c r="I24" s="76"/>
      <c r="J24" s="34"/>
      <c r="K24" s="46"/>
      <c r="L24" s="36"/>
      <c r="M24" s="34"/>
      <c r="N24" s="34"/>
      <c r="O24" s="34"/>
      <c r="P24" s="34"/>
      <c r="Q24" s="38" t="s">
        <v>111</v>
      </c>
      <c r="R24" s="39">
        <v>44335</v>
      </c>
      <c r="S24" s="40">
        <v>13056</v>
      </c>
      <c r="T24" s="38" t="s">
        <v>112</v>
      </c>
      <c r="U24" s="39">
        <v>44340</v>
      </c>
      <c r="V24" s="39">
        <v>44704</v>
      </c>
      <c r="W24" s="38"/>
      <c r="X24" s="45"/>
      <c r="Y24" s="105"/>
      <c r="Z24" s="105"/>
      <c r="AA24" s="38"/>
      <c r="AB24" s="38"/>
      <c r="AC24" s="105"/>
      <c r="AD24" s="105">
        <v>77961</v>
      </c>
      <c r="AE24" s="105"/>
      <c r="AF24" s="105"/>
      <c r="AG24" s="105"/>
      <c r="AH24" s="38"/>
      <c r="AI24" s="38"/>
      <c r="AJ24" s="38"/>
      <c r="AK24" s="38"/>
      <c r="AL24" s="42"/>
      <c r="AM24" s="42"/>
      <c r="AN24" s="42"/>
      <c r="AO24" s="42"/>
      <c r="AP24" s="42"/>
      <c r="AQ24" s="42"/>
    </row>
    <row r="25" spans="1:43" x14ac:dyDescent="0.25">
      <c r="A25" s="21"/>
      <c r="B25" s="34"/>
      <c r="C25" s="34"/>
      <c r="D25" s="35"/>
      <c r="E25" s="34"/>
      <c r="F25" s="34"/>
      <c r="G25" s="34"/>
      <c r="H25" s="76"/>
      <c r="I25" s="76"/>
      <c r="J25" s="34"/>
      <c r="K25" s="46"/>
      <c r="L25" s="36"/>
      <c r="M25" s="34"/>
      <c r="N25" s="34"/>
      <c r="O25" s="34"/>
      <c r="P25" s="34"/>
      <c r="Q25" s="38"/>
      <c r="R25" s="39"/>
      <c r="S25" s="38"/>
      <c r="T25" s="38"/>
      <c r="U25" s="39"/>
      <c r="V25" s="39"/>
      <c r="W25" s="38" t="s">
        <v>92</v>
      </c>
      <c r="X25" s="38"/>
      <c r="Y25" s="105"/>
      <c r="Z25" s="105"/>
      <c r="AA25" s="38"/>
      <c r="AB25" s="38"/>
      <c r="AC25" s="105"/>
      <c r="AD25" s="105"/>
      <c r="AE25" s="105"/>
      <c r="AF25" s="105"/>
      <c r="AG25" s="105"/>
      <c r="AH25" s="38"/>
      <c r="AI25" s="38"/>
      <c r="AJ25" s="38"/>
      <c r="AK25" s="38"/>
      <c r="AL25" s="42"/>
      <c r="AM25" s="42"/>
      <c r="AN25" s="42"/>
      <c r="AO25" s="42"/>
      <c r="AP25" s="42"/>
      <c r="AQ25" s="42"/>
    </row>
    <row r="26" spans="1:43" x14ac:dyDescent="0.25">
      <c r="A26" s="21"/>
      <c r="B26" s="34"/>
      <c r="C26" s="34"/>
      <c r="D26" s="35"/>
      <c r="E26" s="34"/>
      <c r="F26" s="34"/>
      <c r="G26" s="34"/>
      <c r="H26" s="76"/>
      <c r="I26" s="76"/>
      <c r="J26" s="34"/>
      <c r="K26" s="46"/>
      <c r="L26" s="36"/>
      <c r="M26" s="34"/>
      <c r="N26" s="34"/>
      <c r="O26" s="34"/>
      <c r="P26" s="34"/>
      <c r="Q26" s="38"/>
      <c r="R26" s="39"/>
      <c r="S26" s="38"/>
      <c r="T26" s="38"/>
      <c r="U26" s="39"/>
      <c r="V26" s="39"/>
      <c r="W26" s="38"/>
      <c r="X26" s="38"/>
      <c r="Y26" s="105"/>
      <c r="Z26" s="105"/>
      <c r="AA26" s="38"/>
      <c r="AB26" s="38"/>
      <c r="AC26" s="105"/>
      <c r="AD26" s="105"/>
      <c r="AE26" s="105"/>
      <c r="AF26" s="105"/>
      <c r="AG26" s="105"/>
      <c r="AH26" s="38"/>
      <c r="AI26" s="38"/>
      <c r="AJ26" s="38"/>
      <c r="AK26" s="38"/>
      <c r="AL26" s="42"/>
      <c r="AM26" s="42"/>
      <c r="AN26" s="42"/>
      <c r="AO26" s="42"/>
      <c r="AP26" s="42"/>
      <c r="AQ26" s="42"/>
    </row>
    <row r="27" spans="1:43" ht="25.5" x14ac:dyDescent="0.25">
      <c r="A27" s="18">
        <v>2</v>
      </c>
      <c r="B27" s="34" t="s">
        <v>113</v>
      </c>
      <c r="C27" s="34"/>
      <c r="D27" s="34" t="s">
        <v>99</v>
      </c>
      <c r="E27" s="34"/>
      <c r="F27" s="34" t="s">
        <v>115</v>
      </c>
      <c r="G27" s="36"/>
      <c r="H27" s="92" t="s">
        <v>116</v>
      </c>
      <c r="I27" s="76" t="s">
        <v>106</v>
      </c>
      <c r="J27" s="34" t="s">
        <v>107</v>
      </c>
      <c r="K27" s="46">
        <v>452834.4</v>
      </c>
      <c r="L27" s="36">
        <v>12446</v>
      </c>
      <c r="M27" s="37">
        <v>43427</v>
      </c>
      <c r="N27" s="37">
        <v>43792</v>
      </c>
      <c r="O27" s="34">
        <v>101</v>
      </c>
      <c r="P27" s="34" t="s">
        <v>90</v>
      </c>
      <c r="Q27" s="38" t="s">
        <v>108</v>
      </c>
      <c r="R27" s="39">
        <v>43756</v>
      </c>
      <c r="S27" s="40">
        <v>12683</v>
      </c>
      <c r="T27" s="38" t="s">
        <v>93</v>
      </c>
      <c r="U27" s="39">
        <v>43792</v>
      </c>
      <c r="V27" s="39">
        <v>44158</v>
      </c>
      <c r="W27" s="38"/>
      <c r="X27" s="38"/>
      <c r="Y27" s="105"/>
      <c r="Z27" s="105"/>
      <c r="AA27" s="38"/>
      <c r="AB27" s="38"/>
      <c r="AC27" s="105"/>
      <c r="AD27" s="105"/>
      <c r="AE27" s="105"/>
      <c r="AF27" s="105"/>
      <c r="AG27" s="105"/>
      <c r="AH27" s="38"/>
      <c r="AI27" s="40"/>
      <c r="AJ27" s="38"/>
      <c r="AK27" s="40"/>
      <c r="AL27" s="42"/>
      <c r="AM27" s="38" t="s">
        <v>109</v>
      </c>
      <c r="AN27" s="43">
        <v>12436</v>
      </c>
      <c r="AO27" s="44">
        <v>43427</v>
      </c>
      <c r="AP27" s="43">
        <v>12436</v>
      </c>
      <c r="AQ27" s="44">
        <v>43427</v>
      </c>
    </row>
    <row r="28" spans="1:43" x14ac:dyDescent="0.25">
      <c r="A28" s="18"/>
      <c r="B28" s="34"/>
      <c r="C28" s="34"/>
      <c r="D28" s="34"/>
      <c r="E28" s="34"/>
      <c r="F28" s="34"/>
      <c r="G28" s="36"/>
      <c r="H28" s="92"/>
      <c r="I28" s="76"/>
      <c r="J28" s="34"/>
      <c r="K28" s="46"/>
      <c r="L28" s="36"/>
      <c r="M28" s="34"/>
      <c r="N28" s="34"/>
      <c r="O28" s="34"/>
      <c r="P28" s="34"/>
      <c r="Q28" s="38" t="s">
        <v>131</v>
      </c>
      <c r="R28" s="39">
        <v>43795</v>
      </c>
      <c r="S28" s="40">
        <v>12694</v>
      </c>
      <c r="T28" s="38" t="s">
        <v>95</v>
      </c>
      <c r="U28" s="39">
        <v>43792</v>
      </c>
      <c r="V28" s="39"/>
      <c r="W28" s="41"/>
      <c r="X28" s="38"/>
      <c r="Y28" s="105"/>
      <c r="Z28" s="105"/>
      <c r="AA28" s="47">
        <v>43792</v>
      </c>
      <c r="AB28" s="41">
        <v>3.1699999999999999E-2</v>
      </c>
      <c r="AC28" s="105">
        <v>14339.16</v>
      </c>
      <c r="AD28" s="105">
        <v>467173.56</v>
      </c>
      <c r="AE28" s="105"/>
      <c r="AF28" s="105"/>
      <c r="AG28" s="105"/>
      <c r="AH28" s="38"/>
      <c r="AI28" s="38"/>
      <c r="AJ28" s="38"/>
      <c r="AK28" s="38"/>
      <c r="AL28" s="42"/>
      <c r="AM28" s="42"/>
      <c r="AN28" s="42"/>
      <c r="AO28" s="42"/>
      <c r="AP28" s="42"/>
      <c r="AQ28" s="42"/>
    </row>
    <row r="29" spans="1:43" x14ac:dyDescent="0.25">
      <c r="A29" s="18"/>
      <c r="B29" s="34"/>
      <c r="C29" s="34"/>
      <c r="D29" s="34"/>
      <c r="E29" s="34"/>
      <c r="F29" s="34"/>
      <c r="G29" s="36"/>
      <c r="H29" s="92"/>
      <c r="I29" s="76"/>
      <c r="J29" s="34"/>
      <c r="K29" s="46"/>
      <c r="L29" s="36"/>
      <c r="M29" s="34"/>
      <c r="N29" s="34"/>
      <c r="O29" s="34"/>
      <c r="P29" s="34"/>
      <c r="Q29" s="38" t="s">
        <v>101</v>
      </c>
      <c r="R29" s="39">
        <v>44028</v>
      </c>
      <c r="S29" s="40">
        <v>12851</v>
      </c>
      <c r="T29" s="38" t="s">
        <v>98</v>
      </c>
      <c r="U29" s="39"/>
      <c r="V29" s="39"/>
      <c r="W29" s="45"/>
      <c r="X29" s="45">
        <v>0.1</v>
      </c>
      <c r="Y29" s="105"/>
      <c r="Z29" s="105">
        <v>46717.32</v>
      </c>
      <c r="AA29" s="38"/>
      <c r="AB29" s="38"/>
      <c r="AC29" s="105"/>
      <c r="AD29" s="105">
        <v>420456.24</v>
      </c>
      <c r="AE29" s="105"/>
      <c r="AF29" s="105"/>
      <c r="AG29" s="105"/>
      <c r="AH29" s="38"/>
      <c r="AI29" s="38"/>
      <c r="AJ29" s="38"/>
      <c r="AK29" s="38"/>
      <c r="AL29" s="42"/>
      <c r="AM29" s="42"/>
      <c r="AN29" s="42"/>
      <c r="AO29" s="42"/>
      <c r="AP29" s="42"/>
      <c r="AQ29" s="42"/>
    </row>
    <row r="30" spans="1:43" x14ac:dyDescent="0.25">
      <c r="A30" s="18"/>
      <c r="B30" s="34"/>
      <c r="C30" s="34"/>
      <c r="D30" s="34"/>
      <c r="E30" s="34"/>
      <c r="F30" s="34"/>
      <c r="G30" s="36"/>
      <c r="H30" s="92"/>
      <c r="I30" s="76"/>
      <c r="J30" s="34"/>
      <c r="K30" s="46"/>
      <c r="L30" s="36"/>
      <c r="M30" s="34"/>
      <c r="N30" s="34"/>
      <c r="O30" s="34"/>
      <c r="P30" s="34"/>
      <c r="Q30" s="38" t="s">
        <v>110</v>
      </c>
      <c r="R30" s="39">
        <v>44158</v>
      </c>
      <c r="S30" s="40">
        <v>12944</v>
      </c>
      <c r="T30" s="38" t="s">
        <v>94</v>
      </c>
      <c r="U30" s="39">
        <v>44158</v>
      </c>
      <c r="V30" s="39">
        <v>44523</v>
      </c>
      <c r="W30" s="41">
        <v>0.2475</v>
      </c>
      <c r="X30" s="38"/>
      <c r="Y30" s="105">
        <v>119543.76</v>
      </c>
      <c r="Z30" s="105"/>
      <c r="AA30" s="38"/>
      <c r="AB30" s="38"/>
      <c r="AC30" s="105"/>
      <c r="AD30" s="105">
        <v>540000</v>
      </c>
      <c r="AE30" s="105"/>
      <c r="AF30" s="105"/>
      <c r="AG30" s="105"/>
      <c r="AH30" s="38"/>
      <c r="AI30" s="38"/>
      <c r="AJ30" s="38"/>
      <c r="AK30" s="38"/>
      <c r="AL30" s="42"/>
      <c r="AM30" s="42"/>
      <c r="AN30" s="42"/>
      <c r="AO30" s="42"/>
      <c r="AP30" s="42"/>
      <c r="AQ30" s="42"/>
    </row>
    <row r="31" spans="1:43" x14ac:dyDescent="0.25">
      <c r="A31" s="18"/>
      <c r="B31" s="34"/>
      <c r="C31" s="34"/>
      <c r="D31" s="34"/>
      <c r="E31" s="34"/>
      <c r="F31" s="34"/>
      <c r="G31" s="36"/>
      <c r="H31" s="92"/>
      <c r="I31" s="76"/>
      <c r="J31" s="34"/>
      <c r="K31" s="46"/>
      <c r="L31" s="36"/>
      <c r="M31" s="34"/>
      <c r="N31" s="34"/>
      <c r="O31" s="34"/>
      <c r="P31" s="34"/>
      <c r="Q31" s="38" t="s">
        <v>102</v>
      </c>
      <c r="R31" s="39">
        <v>44523</v>
      </c>
      <c r="S31" s="40">
        <v>13172</v>
      </c>
      <c r="T31" s="38" t="s">
        <v>93</v>
      </c>
      <c r="U31" s="39">
        <v>44523</v>
      </c>
      <c r="V31" s="39">
        <v>44888</v>
      </c>
      <c r="W31" s="45"/>
      <c r="X31" s="45"/>
      <c r="Y31" s="105"/>
      <c r="Z31" s="105"/>
      <c r="AA31" s="38"/>
      <c r="AB31" s="38"/>
      <c r="AC31" s="105"/>
      <c r="AD31" s="105"/>
      <c r="AE31" s="105"/>
      <c r="AF31" s="105"/>
      <c r="AG31" s="105"/>
      <c r="AH31" s="38"/>
      <c r="AI31" s="38"/>
      <c r="AJ31" s="38"/>
      <c r="AK31" s="38"/>
      <c r="AL31" s="42"/>
      <c r="AM31" s="42"/>
      <c r="AN31" s="42"/>
      <c r="AO31" s="42"/>
      <c r="AP31" s="42"/>
      <c r="AQ31" s="42"/>
    </row>
    <row r="32" spans="1:43" x14ac:dyDescent="0.25">
      <c r="A32" s="18"/>
      <c r="B32" s="34"/>
      <c r="C32" s="34"/>
      <c r="D32" s="34"/>
      <c r="E32" s="34"/>
      <c r="F32" s="34"/>
      <c r="G32" s="36"/>
      <c r="H32" s="92"/>
      <c r="I32" s="76"/>
      <c r="J32" s="34"/>
      <c r="K32" s="46"/>
      <c r="L32" s="36"/>
      <c r="M32" s="34"/>
      <c r="N32" s="34"/>
      <c r="O32" s="34"/>
      <c r="P32" s="34"/>
      <c r="Q32" s="38"/>
      <c r="R32" s="48"/>
      <c r="S32" s="49"/>
      <c r="T32" s="38"/>
      <c r="U32" s="50"/>
      <c r="V32" s="50"/>
      <c r="W32" s="38"/>
      <c r="X32" s="45"/>
      <c r="Y32" s="105"/>
      <c r="Z32" s="105"/>
      <c r="AA32" s="38"/>
      <c r="AB32" s="38"/>
      <c r="AC32" s="105"/>
      <c r="AD32" s="105"/>
      <c r="AE32" s="105"/>
      <c r="AF32" s="105"/>
      <c r="AG32" s="105"/>
      <c r="AH32" s="38"/>
      <c r="AI32" s="38"/>
      <c r="AJ32" s="38"/>
      <c r="AK32" s="38"/>
      <c r="AL32" s="42"/>
      <c r="AM32" s="42"/>
      <c r="AN32" s="42"/>
      <c r="AO32" s="42"/>
      <c r="AP32" s="42"/>
      <c r="AQ32" s="42"/>
    </row>
    <row r="33" spans="1:43" x14ac:dyDescent="0.25">
      <c r="A33" s="18"/>
      <c r="B33" s="34"/>
      <c r="C33" s="34"/>
      <c r="D33" s="34"/>
      <c r="E33" s="34"/>
      <c r="F33" s="34"/>
      <c r="G33" s="36"/>
      <c r="H33" s="92"/>
      <c r="I33" s="76"/>
      <c r="J33" s="34"/>
      <c r="K33" s="46"/>
      <c r="L33" s="36"/>
      <c r="M33" s="34"/>
      <c r="N33" s="34"/>
      <c r="O33" s="34"/>
      <c r="P33" s="34"/>
      <c r="Q33" s="38"/>
      <c r="R33" s="39"/>
      <c r="S33" s="38"/>
      <c r="T33" s="38"/>
      <c r="U33" s="39"/>
      <c r="V33" s="39"/>
      <c r="W33" s="38"/>
      <c r="X33" s="38"/>
      <c r="Y33" s="105"/>
      <c r="Z33" s="105"/>
      <c r="AA33" s="38"/>
      <c r="AB33" s="41"/>
      <c r="AC33" s="105"/>
      <c r="AD33" s="105"/>
      <c r="AE33" s="105"/>
      <c r="AF33" s="105"/>
      <c r="AG33" s="105"/>
      <c r="AH33" s="38"/>
      <c r="AI33" s="38"/>
      <c r="AJ33" s="38"/>
      <c r="AK33" s="38"/>
      <c r="AL33" s="42"/>
      <c r="AM33" s="42"/>
      <c r="AN33" s="42"/>
      <c r="AO33" s="42"/>
      <c r="AP33" s="42"/>
      <c r="AQ33" s="42"/>
    </row>
    <row r="34" spans="1:43" ht="25.5" x14ac:dyDescent="0.25">
      <c r="A34" s="18">
        <v>3</v>
      </c>
      <c r="B34" s="34" t="s">
        <v>117</v>
      </c>
      <c r="C34" s="34"/>
      <c r="D34" s="34" t="s">
        <v>99</v>
      </c>
      <c r="E34" s="34"/>
      <c r="F34" s="34" t="s">
        <v>118</v>
      </c>
      <c r="G34" s="36"/>
      <c r="H34" s="92" t="s">
        <v>119</v>
      </c>
      <c r="I34" s="76" t="s">
        <v>106</v>
      </c>
      <c r="J34" s="34" t="s">
        <v>107</v>
      </c>
      <c r="K34" s="46">
        <v>258000</v>
      </c>
      <c r="L34" s="36">
        <v>12642</v>
      </c>
      <c r="M34" s="37">
        <v>43718</v>
      </c>
      <c r="N34" s="37">
        <v>44084</v>
      </c>
      <c r="O34" s="34">
        <v>101</v>
      </c>
      <c r="P34" s="34" t="s">
        <v>90</v>
      </c>
      <c r="Q34" s="38" t="s">
        <v>108</v>
      </c>
      <c r="R34" s="39">
        <v>44028</v>
      </c>
      <c r="S34" s="40">
        <v>12851</v>
      </c>
      <c r="T34" s="38" t="s">
        <v>98</v>
      </c>
      <c r="U34" s="39"/>
      <c r="V34" s="39"/>
      <c r="W34" s="38"/>
      <c r="X34" s="45">
        <v>0.1</v>
      </c>
      <c r="Y34" s="105"/>
      <c r="Z34" s="105">
        <v>25800</v>
      </c>
      <c r="AA34" s="38"/>
      <c r="AB34" s="38"/>
      <c r="AC34" s="105"/>
      <c r="AD34" s="105">
        <v>232200</v>
      </c>
      <c r="AE34" s="105"/>
      <c r="AF34" s="105"/>
      <c r="AG34" s="105"/>
      <c r="AH34" s="38"/>
      <c r="AI34" s="38"/>
      <c r="AJ34" s="38"/>
      <c r="AK34" s="38"/>
      <c r="AL34" s="42"/>
      <c r="AM34" s="38" t="s">
        <v>109</v>
      </c>
      <c r="AN34" s="43">
        <v>12633</v>
      </c>
      <c r="AO34" s="44">
        <v>43720</v>
      </c>
      <c r="AP34" s="43">
        <v>12633</v>
      </c>
      <c r="AQ34" s="44">
        <v>43720</v>
      </c>
    </row>
    <row r="35" spans="1:43" x14ac:dyDescent="0.25">
      <c r="A35" s="18"/>
      <c r="B35" s="34"/>
      <c r="C35" s="34"/>
      <c r="D35" s="34"/>
      <c r="E35" s="34"/>
      <c r="F35" s="34"/>
      <c r="G35" s="36"/>
      <c r="H35" s="92"/>
      <c r="I35" s="76"/>
      <c r="J35" s="34"/>
      <c r="K35" s="46"/>
      <c r="L35" s="36"/>
      <c r="M35" s="34"/>
      <c r="N35" s="34"/>
      <c r="O35" s="34"/>
      <c r="P35" s="34"/>
      <c r="Q35" s="38" t="s">
        <v>101</v>
      </c>
      <c r="R35" s="39">
        <v>44082</v>
      </c>
      <c r="S35" s="40">
        <v>12892</v>
      </c>
      <c r="T35" s="38" t="s">
        <v>94</v>
      </c>
      <c r="U35" s="39">
        <v>44084</v>
      </c>
      <c r="V35" s="39">
        <v>44449</v>
      </c>
      <c r="W35" s="41">
        <v>0.13020000000000001</v>
      </c>
      <c r="X35" s="38"/>
      <c r="Y35" s="105">
        <v>59393.04</v>
      </c>
      <c r="Z35" s="105"/>
      <c r="AA35" s="47"/>
      <c r="AB35" s="38"/>
      <c r="AC35" s="105"/>
      <c r="AD35" s="105">
        <v>291593.03999999998</v>
      </c>
      <c r="AE35" s="105"/>
      <c r="AF35" s="105"/>
      <c r="AG35" s="105"/>
      <c r="AH35" s="38"/>
      <c r="AI35" s="38"/>
      <c r="AJ35" s="38"/>
      <c r="AK35" s="38"/>
      <c r="AL35" s="42"/>
      <c r="AM35" s="42"/>
      <c r="AN35" s="42"/>
      <c r="AO35" s="42"/>
      <c r="AP35" s="42"/>
      <c r="AQ35" s="42"/>
    </row>
    <row r="36" spans="1:43" x14ac:dyDescent="0.25">
      <c r="A36" s="18"/>
      <c r="B36" s="34"/>
      <c r="C36" s="34"/>
      <c r="D36" s="34"/>
      <c r="E36" s="34"/>
      <c r="F36" s="34"/>
      <c r="G36" s="36"/>
      <c r="H36" s="92"/>
      <c r="I36" s="76"/>
      <c r="J36" s="34"/>
      <c r="K36" s="46"/>
      <c r="L36" s="36"/>
      <c r="M36" s="34"/>
      <c r="N36" s="34"/>
      <c r="O36" s="34"/>
      <c r="P36" s="34"/>
      <c r="Q36" s="38" t="s">
        <v>110</v>
      </c>
      <c r="R36" s="39">
        <v>44448</v>
      </c>
      <c r="S36" s="40">
        <v>13132</v>
      </c>
      <c r="T36" s="38" t="s">
        <v>93</v>
      </c>
      <c r="U36" s="39">
        <v>44449</v>
      </c>
      <c r="V36" s="39">
        <v>44813</v>
      </c>
      <c r="W36" s="38"/>
      <c r="X36" s="45"/>
      <c r="Y36" s="105"/>
      <c r="Z36" s="105"/>
      <c r="AA36" s="38"/>
      <c r="AB36" s="38"/>
      <c r="AC36" s="105"/>
      <c r="AD36" s="105"/>
      <c r="AE36" s="105"/>
      <c r="AF36" s="105"/>
      <c r="AG36" s="105"/>
      <c r="AH36" s="38"/>
      <c r="AI36" s="38"/>
      <c r="AJ36" s="38"/>
      <c r="AK36" s="38"/>
      <c r="AL36" s="42"/>
      <c r="AM36" s="42"/>
      <c r="AN36" s="42"/>
      <c r="AO36" s="42"/>
      <c r="AP36" s="42"/>
      <c r="AQ36" s="42"/>
    </row>
    <row r="37" spans="1:43" x14ac:dyDescent="0.25">
      <c r="A37" s="18"/>
      <c r="B37" s="34"/>
      <c r="C37" s="34"/>
      <c r="D37" s="34"/>
      <c r="E37" s="34"/>
      <c r="F37" s="34"/>
      <c r="G37" s="36"/>
      <c r="H37" s="92"/>
      <c r="I37" s="76"/>
      <c r="J37" s="34"/>
      <c r="K37" s="46"/>
      <c r="L37" s="36"/>
      <c r="M37" s="34"/>
      <c r="N37" s="34"/>
      <c r="O37" s="34"/>
      <c r="P37" s="34"/>
      <c r="Q37" s="38"/>
      <c r="R37" s="39"/>
      <c r="S37" s="38"/>
      <c r="T37" s="38"/>
      <c r="U37" s="39"/>
      <c r="V37" s="39"/>
      <c r="W37" s="38"/>
      <c r="X37" s="45"/>
      <c r="Y37" s="105"/>
      <c r="Z37" s="105"/>
      <c r="AA37" s="38"/>
      <c r="AB37" s="38"/>
      <c r="AC37" s="105"/>
      <c r="AD37" s="105"/>
      <c r="AE37" s="105"/>
      <c r="AF37" s="105"/>
      <c r="AG37" s="105"/>
      <c r="AH37" s="38"/>
      <c r="AI37" s="38"/>
      <c r="AJ37" s="38"/>
      <c r="AK37" s="38"/>
      <c r="AL37" s="42"/>
      <c r="AM37" s="42"/>
      <c r="AN37" s="42"/>
      <c r="AO37" s="42"/>
      <c r="AP37" s="42"/>
      <c r="AQ37" s="42"/>
    </row>
    <row r="38" spans="1:43" x14ac:dyDescent="0.25">
      <c r="A38" s="18"/>
      <c r="B38" s="34"/>
      <c r="C38" s="34"/>
      <c r="D38" s="34"/>
      <c r="E38" s="34"/>
      <c r="F38" s="34"/>
      <c r="G38" s="36"/>
      <c r="H38" s="92"/>
      <c r="I38" s="76"/>
      <c r="J38" s="34"/>
      <c r="K38" s="46"/>
      <c r="L38" s="36"/>
      <c r="M38" s="34"/>
      <c r="N38" s="34"/>
      <c r="O38" s="34"/>
      <c r="P38" s="34"/>
      <c r="Q38" s="38"/>
      <c r="R38" s="39"/>
      <c r="S38" s="38"/>
      <c r="T38" s="38"/>
      <c r="U38" s="39"/>
      <c r="V38" s="39"/>
      <c r="W38" s="38"/>
      <c r="X38" s="38"/>
      <c r="Y38" s="105"/>
      <c r="Z38" s="105"/>
      <c r="AA38" s="38"/>
      <c r="AB38" s="38"/>
      <c r="AC38" s="105"/>
      <c r="AD38" s="105"/>
      <c r="AE38" s="105"/>
      <c r="AF38" s="105"/>
      <c r="AG38" s="105"/>
      <c r="AH38" s="38"/>
      <c r="AI38" s="38"/>
      <c r="AJ38" s="38"/>
      <c r="AK38" s="38"/>
      <c r="AL38" s="42"/>
      <c r="AM38" s="42"/>
      <c r="AN38" s="42"/>
      <c r="AO38" s="42"/>
      <c r="AP38" s="42"/>
      <c r="AQ38" s="42"/>
    </row>
    <row r="39" spans="1:43" x14ac:dyDescent="0.25">
      <c r="A39" s="18">
        <v>4</v>
      </c>
      <c r="B39" s="34" t="s">
        <v>120</v>
      </c>
      <c r="C39" s="34"/>
      <c r="D39" s="34" t="s">
        <v>99</v>
      </c>
      <c r="E39" s="34"/>
      <c r="F39" s="34" t="s">
        <v>121</v>
      </c>
      <c r="G39" s="36"/>
      <c r="H39" s="92" t="s">
        <v>122</v>
      </c>
      <c r="I39" s="93" t="s">
        <v>123</v>
      </c>
      <c r="J39" s="46" t="s">
        <v>124</v>
      </c>
      <c r="K39" s="46">
        <v>30960</v>
      </c>
      <c r="L39" s="36">
        <v>12439</v>
      </c>
      <c r="M39" s="37">
        <v>43427</v>
      </c>
      <c r="N39" s="37">
        <v>43792</v>
      </c>
      <c r="O39" s="34">
        <v>101</v>
      </c>
      <c r="P39" s="34" t="s">
        <v>125</v>
      </c>
      <c r="Q39" s="38" t="s">
        <v>108</v>
      </c>
      <c r="R39" s="47">
        <v>43793</v>
      </c>
      <c r="S39" s="40">
        <v>12692</v>
      </c>
      <c r="T39" s="38" t="s">
        <v>94</v>
      </c>
      <c r="U39" s="39">
        <v>43793</v>
      </c>
      <c r="V39" s="47">
        <v>44159</v>
      </c>
      <c r="W39" s="41">
        <v>3.1699999999999999E-2</v>
      </c>
      <c r="X39" s="38"/>
      <c r="Y39" s="105">
        <v>980.4</v>
      </c>
      <c r="Z39" s="105"/>
      <c r="AA39" s="38"/>
      <c r="AB39" s="49"/>
      <c r="AC39" s="105"/>
      <c r="AD39" s="105">
        <v>31940.400000000001</v>
      </c>
      <c r="AE39" s="105"/>
      <c r="AF39" s="105"/>
      <c r="AG39" s="105"/>
      <c r="AH39" s="38"/>
      <c r="AI39" s="38"/>
      <c r="AJ39" s="38"/>
      <c r="AK39" s="34"/>
      <c r="AL39" s="51"/>
      <c r="AM39" s="34" t="s">
        <v>109</v>
      </c>
      <c r="AN39" s="52">
        <v>12436</v>
      </c>
      <c r="AO39" s="53">
        <v>43427</v>
      </c>
      <c r="AP39" s="52">
        <v>12436</v>
      </c>
      <c r="AQ39" s="53">
        <v>43427</v>
      </c>
    </row>
    <row r="40" spans="1:43" x14ac:dyDescent="0.25">
      <c r="A40" s="18" t="s">
        <v>101</v>
      </c>
      <c r="B40" s="34"/>
      <c r="C40" s="34"/>
      <c r="D40" s="34"/>
      <c r="E40" s="34"/>
      <c r="F40" s="34"/>
      <c r="G40" s="36"/>
      <c r="H40" s="92"/>
      <c r="I40" s="93"/>
      <c r="J40" s="46"/>
      <c r="K40" s="46"/>
      <c r="L40" s="36"/>
      <c r="M40" s="34"/>
      <c r="N40" s="34"/>
      <c r="O40" s="34"/>
      <c r="P40" s="34"/>
      <c r="Q40" s="38" t="s">
        <v>101</v>
      </c>
      <c r="R40" s="47">
        <v>44028</v>
      </c>
      <c r="S40" s="40">
        <v>12851</v>
      </c>
      <c r="T40" s="38" t="s">
        <v>98</v>
      </c>
      <c r="U40" s="38"/>
      <c r="V40" s="38"/>
      <c r="W40" s="38"/>
      <c r="X40" s="45">
        <v>0.25</v>
      </c>
      <c r="Y40" s="105"/>
      <c r="Z40" s="105">
        <v>7985.04</v>
      </c>
      <c r="AA40" s="38"/>
      <c r="AB40" s="49"/>
      <c r="AC40" s="105"/>
      <c r="AD40" s="105">
        <v>23955.360000000001</v>
      </c>
      <c r="AE40" s="105"/>
      <c r="AF40" s="105"/>
      <c r="AG40" s="105"/>
      <c r="AH40" s="38"/>
      <c r="AI40" s="38"/>
      <c r="AJ40" s="38"/>
      <c r="AK40" s="34"/>
      <c r="AL40" s="51"/>
      <c r="AM40" s="34"/>
      <c r="AN40" s="51"/>
      <c r="AO40" s="51"/>
      <c r="AP40" s="51"/>
      <c r="AQ40" s="51"/>
    </row>
    <row r="41" spans="1:43" x14ac:dyDescent="0.25">
      <c r="A41" s="18" t="s">
        <v>110</v>
      </c>
      <c r="B41" s="34"/>
      <c r="C41" s="34"/>
      <c r="D41" s="34"/>
      <c r="E41" s="34"/>
      <c r="F41" s="34"/>
      <c r="G41" s="36"/>
      <c r="H41" s="92"/>
      <c r="I41" s="93"/>
      <c r="J41" s="46"/>
      <c r="K41" s="46"/>
      <c r="L41" s="36"/>
      <c r="M41" s="34"/>
      <c r="N41" s="34"/>
      <c r="O41" s="34"/>
      <c r="P41" s="34"/>
      <c r="Q41" s="38" t="s">
        <v>110</v>
      </c>
      <c r="R41" s="47">
        <v>44159</v>
      </c>
      <c r="S41" s="40">
        <v>12939</v>
      </c>
      <c r="T41" s="38" t="s">
        <v>93</v>
      </c>
      <c r="U41" s="47">
        <v>44159</v>
      </c>
      <c r="V41" s="47">
        <v>44524</v>
      </c>
      <c r="W41" s="38"/>
      <c r="X41" s="38"/>
      <c r="Y41" s="105"/>
      <c r="Z41" s="105"/>
      <c r="AA41" s="38"/>
      <c r="AB41" s="49"/>
      <c r="AC41" s="105"/>
      <c r="AD41" s="105"/>
      <c r="AE41" s="105"/>
      <c r="AF41" s="105"/>
      <c r="AG41" s="105"/>
      <c r="AH41" s="38"/>
      <c r="AI41" s="38"/>
      <c r="AJ41" s="38"/>
      <c r="AK41" s="34"/>
      <c r="AL41" s="51"/>
      <c r="AM41" s="34"/>
      <c r="AN41" s="51"/>
      <c r="AO41" s="51"/>
      <c r="AP41" s="51"/>
      <c r="AQ41" s="51"/>
    </row>
    <row r="42" spans="1:43" x14ac:dyDescent="0.25">
      <c r="A42" s="18" t="s">
        <v>108</v>
      </c>
      <c r="B42" s="34"/>
      <c r="C42" s="34"/>
      <c r="D42" s="34"/>
      <c r="E42" s="34"/>
      <c r="F42" s="34"/>
      <c r="G42" s="36"/>
      <c r="H42" s="92"/>
      <c r="I42" s="93"/>
      <c r="J42" s="46"/>
      <c r="K42" s="46"/>
      <c r="L42" s="36"/>
      <c r="M42" s="34"/>
      <c r="N42" s="34"/>
      <c r="O42" s="34"/>
      <c r="P42" s="34"/>
      <c r="Q42" s="38" t="s">
        <v>131</v>
      </c>
      <c r="R42" s="38"/>
      <c r="S42" s="38"/>
      <c r="T42" s="38"/>
      <c r="U42" s="38"/>
      <c r="V42" s="38"/>
      <c r="W42" s="38"/>
      <c r="X42" s="38"/>
      <c r="Y42" s="105"/>
      <c r="Z42" s="105"/>
      <c r="AA42" s="47">
        <v>44217</v>
      </c>
      <c r="AB42" s="41">
        <v>0.2092</v>
      </c>
      <c r="AC42" s="105"/>
      <c r="AD42" s="105">
        <v>38623.68</v>
      </c>
      <c r="AE42" s="105"/>
      <c r="AF42" s="105"/>
      <c r="AG42" s="105"/>
      <c r="AH42" s="38"/>
      <c r="AI42" s="38"/>
      <c r="AJ42" s="38"/>
      <c r="AK42" s="34"/>
      <c r="AL42" s="51"/>
      <c r="AM42" s="34"/>
      <c r="AN42" s="51"/>
      <c r="AO42" s="51"/>
      <c r="AP42" s="51"/>
      <c r="AQ42" s="51"/>
    </row>
    <row r="43" spans="1:43" x14ac:dyDescent="0.25">
      <c r="A43" s="18">
        <v>4</v>
      </c>
      <c r="B43" s="34"/>
      <c r="C43" s="34"/>
      <c r="D43" s="34"/>
      <c r="E43" s="34"/>
      <c r="F43" s="34"/>
      <c r="G43" s="36"/>
      <c r="H43" s="92"/>
      <c r="I43" s="93"/>
      <c r="J43" s="46"/>
      <c r="K43" s="46"/>
      <c r="L43" s="36"/>
      <c r="M43" s="34"/>
      <c r="N43" s="34"/>
      <c r="O43" s="34"/>
      <c r="P43" s="34"/>
      <c r="Q43" s="38" t="s">
        <v>102</v>
      </c>
      <c r="R43" s="47">
        <v>44523</v>
      </c>
      <c r="S43" s="40">
        <v>13177</v>
      </c>
      <c r="T43" s="38" t="s">
        <v>93</v>
      </c>
      <c r="U43" s="47">
        <v>44524</v>
      </c>
      <c r="V43" s="47">
        <v>44889</v>
      </c>
      <c r="W43" s="38"/>
      <c r="X43" s="38"/>
      <c r="Y43" s="105"/>
      <c r="Z43" s="105"/>
      <c r="AA43" s="38"/>
      <c r="AB43" s="41"/>
      <c r="AC43" s="105"/>
      <c r="AD43" s="105"/>
      <c r="AE43" s="105"/>
      <c r="AF43" s="105"/>
      <c r="AG43" s="105"/>
      <c r="AH43" s="38"/>
      <c r="AI43" s="38"/>
      <c r="AJ43" s="38"/>
      <c r="AK43" s="38"/>
      <c r="AL43" s="38"/>
      <c r="AM43" s="38"/>
      <c r="AN43" s="43"/>
      <c r="AO43" s="43"/>
      <c r="AP43" s="42"/>
      <c r="AQ43" s="42"/>
    </row>
    <row r="44" spans="1:43" ht="25.5" x14ac:dyDescent="0.25">
      <c r="A44" s="18">
        <v>5</v>
      </c>
      <c r="B44" s="34" t="s">
        <v>126</v>
      </c>
      <c r="C44" s="34"/>
      <c r="D44" s="34" t="s">
        <v>99</v>
      </c>
      <c r="E44" s="34"/>
      <c r="F44" s="34" t="s">
        <v>127</v>
      </c>
      <c r="G44" s="34"/>
      <c r="H44" s="76" t="s">
        <v>128</v>
      </c>
      <c r="I44" s="76" t="s">
        <v>129</v>
      </c>
      <c r="J44" s="34" t="s">
        <v>130</v>
      </c>
      <c r="K44" s="46">
        <v>144000</v>
      </c>
      <c r="L44" s="36">
        <v>12359</v>
      </c>
      <c r="M44" s="37">
        <v>42832</v>
      </c>
      <c r="N44" s="37">
        <v>43197</v>
      </c>
      <c r="O44" s="34">
        <v>101</v>
      </c>
      <c r="P44" s="34" t="s">
        <v>90</v>
      </c>
      <c r="Q44" s="38" t="s">
        <v>108</v>
      </c>
      <c r="R44" s="47">
        <v>43187</v>
      </c>
      <c r="S44" s="40">
        <v>12359</v>
      </c>
      <c r="T44" s="38" t="s">
        <v>93</v>
      </c>
      <c r="U44" s="47">
        <v>43197</v>
      </c>
      <c r="V44" s="47">
        <v>43562</v>
      </c>
      <c r="W44" s="38"/>
      <c r="X44" s="38"/>
      <c r="Y44" s="105"/>
      <c r="Z44" s="105"/>
      <c r="AA44" s="38"/>
      <c r="AB44" s="41"/>
      <c r="AC44" s="105"/>
      <c r="AD44" s="105"/>
      <c r="AE44" s="105"/>
      <c r="AF44" s="105"/>
      <c r="AG44" s="105"/>
      <c r="AH44" s="38"/>
      <c r="AI44" s="38"/>
      <c r="AJ44" s="38"/>
      <c r="AK44" s="38"/>
      <c r="AL44" s="38"/>
      <c r="AM44" s="38" t="s">
        <v>109</v>
      </c>
      <c r="AN44" s="43">
        <v>12032</v>
      </c>
      <c r="AO44" s="44">
        <v>42837</v>
      </c>
      <c r="AP44" s="43">
        <v>12040</v>
      </c>
      <c r="AQ44" s="44">
        <v>42852</v>
      </c>
    </row>
    <row r="45" spans="1:43" x14ac:dyDescent="0.25">
      <c r="A45" s="18"/>
      <c r="B45" s="34"/>
      <c r="C45" s="34"/>
      <c r="D45" s="34"/>
      <c r="E45" s="34"/>
      <c r="F45" s="34"/>
      <c r="G45" s="34"/>
      <c r="H45" s="76"/>
      <c r="I45" s="76"/>
      <c r="J45" s="34"/>
      <c r="K45" s="46"/>
      <c r="L45" s="36"/>
      <c r="M45" s="37"/>
      <c r="N45" s="37"/>
      <c r="O45" s="34"/>
      <c r="P45" s="34"/>
      <c r="Q45" s="38" t="s">
        <v>131</v>
      </c>
      <c r="R45" s="47">
        <v>43255</v>
      </c>
      <c r="S45" s="40">
        <v>12660</v>
      </c>
      <c r="T45" s="38"/>
      <c r="U45" s="38"/>
      <c r="V45" s="38"/>
      <c r="W45" s="38"/>
      <c r="X45" s="38"/>
      <c r="Y45" s="105"/>
      <c r="Z45" s="105"/>
      <c r="AA45" s="47">
        <v>43197</v>
      </c>
      <c r="AB45" s="41"/>
      <c r="AC45" s="105">
        <v>292.8</v>
      </c>
      <c r="AD45" s="105">
        <v>144292.79999999999</v>
      </c>
      <c r="AE45" s="105"/>
      <c r="AF45" s="105"/>
      <c r="AG45" s="105"/>
      <c r="AH45" s="38"/>
      <c r="AI45" s="38"/>
      <c r="AJ45" s="38"/>
      <c r="AK45" s="38"/>
      <c r="AL45" s="38"/>
      <c r="AM45" s="38"/>
      <c r="AN45" s="42"/>
      <c r="AO45" s="42"/>
      <c r="AP45" s="42"/>
      <c r="AQ45" s="42"/>
    </row>
    <row r="46" spans="1:43" x14ac:dyDescent="0.25">
      <c r="A46" s="18"/>
      <c r="B46" s="34"/>
      <c r="C46" s="34"/>
      <c r="D46" s="34"/>
      <c r="E46" s="34"/>
      <c r="F46" s="34"/>
      <c r="G46" s="34"/>
      <c r="H46" s="76"/>
      <c r="I46" s="76"/>
      <c r="J46" s="34"/>
      <c r="K46" s="46"/>
      <c r="L46" s="36"/>
      <c r="M46" s="37"/>
      <c r="N46" s="37"/>
      <c r="O46" s="34"/>
      <c r="P46" s="34"/>
      <c r="Q46" s="38" t="s">
        <v>132</v>
      </c>
      <c r="R46" s="47">
        <v>43563</v>
      </c>
      <c r="S46" s="40">
        <v>12717</v>
      </c>
      <c r="T46" s="38" t="s">
        <v>93</v>
      </c>
      <c r="U46" s="47">
        <v>43563</v>
      </c>
      <c r="V46" s="47">
        <v>43929</v>
      </c>
      <c r="W46" s="38"/>
      <c r="X46" s="38"/>
      <c r="Y46" s="105"/>
      <c r="Z46" s="105"/>
      <c r="AA46" s="38"/>
      <c r="AB46" s="41"/>
      <c r="AC46" s="105"/>
      <c r="AD46" s="105"/>
      <c r="AE46" s="105"/>
      <c r="AF46" s="105"/>
      <c r="AG46" s="105"/>
      <c r="AH46" s="38"/>
      <c r="AI46" s="38"/>
      <c r="AJ46" s="38"/>
      <c r="AK46" s="38"/>
      <c r="AL46" s="38"/>
      <c r="AM46" s="38"/>
      <c r="AN46" s="42"/>
      <c r="AO46" s="42"/>
      <c r="AP46" s="42"/>
      <c r="AQ46" s="42"/>
    </row>
    <row r="47" spans="1:43" x14ac:dyDescent="0.25">
      <c r="A47" s="18"/>
      <c r="B47" s="34"/>
      <c r="C47" s="34"/>
      <c r="D47" s="34"/>
      <c r="E47" s="34"/>
      <c r="F47" s="34"/>
      <c r="G47" s="34"/>
      <c r="H47" s="76"/>
      <c r="I47" s="76"/>
      <c r="J47" s="34"/>
      <c r="K47" s="46"/>
      <c r="L47" s="36"/>
      <c r="M47" s="37"/>
      <c r="N47" s="37"/>
      <c r="O47" s="34"/>
      <c r="P47" s="34"/>
      <c r="Q47" s="38" t="s">
        <v>133</v>
      </c>
      <c r="R47" s="47">
        <v>43600</v>
      </c>
      <c r="S47" s="40">
        <v>12562</v>
      </c>
      <c r="T47" s="38"/>
      <c r="U47" s="38"/>
      <c r="V47" s="38"/>
      <c r="W47" s="38"/>
      <c r="X47" s="38"/>
      <c r="Y47" s="105"/>
      <c r="Z47" s="105"/>
      <c r="AA47" s="47">
        <v>43562</v>
      </c>
      <c r="AB47" s="41"/>
      <c r="AC47" s="105">
        <v>11945.52</v>
      </c>
      <c r="AD47" s="105">
        <v>156238.29999999999</v>
      </c>
      <c r="AE47" s="105"/>
      <c r="AF47" s="105"/>
      <c r="AG47" s="105"/>
      <c r="AH47" s="38"/>
      <c r="AI47" s="38"/>
      <c r="AJ47" s="38"/>
      <c r="AK47" s="38"/>
      <c r="AL47" s="38"/>
      <c r="AM47" s="38"/>
      <c r="AN47" s="42"/>
      <c r="AO47" s="42"/>
      <c r="AP47" s="42"/>
      <c r="AQ47" s="42"/>
    </row>
    <row r="48" spans="1:43" x14ac:dyDescent="0.25">
      <c r="A48" s="18"/>
      <c r="B48" s="34"/>
      <c r="C48" s="34"/>
      <c r="D48" s="34"/>
      <c r="E48" s="34"/>
      <c r="F48" s="34"/>
      <c r="G48" s="34"/>
      <c r="H48" s="76"/>
      <c r="I48" s="76"/>
      <c r="J48" s="34"/>
      <c r="K48" s="46"/>
      <c r="L48" s="36"/>
      <c r="M48" s="37"/>
      <c r="N48" s="37"/>
      <c r="O48" s="34"/>
      <c r="P48" s="34"/>
      <c r="Q48" s="38" t="s">
        <v>110</v>
      </c>
      <c r="R48" s="47">
        <v>43928</v>
      </c>
      <c r="S48" s="40">
        <v>12790</v>
      </c>
      <c r="T48" s="38" t="s">
        <v>94</v>
      </c>
      <c r="U48" s="47">
        <v>43929</v>
      </c>
      <c r="V48" s="47">
        <v>44294</v>
      </c>
      <c r="W48" s="41">
        <v>6.8199999999999997E-2</v>
      </c>
      <c r="X48" s="38"/>
      <c r="Y48" s="105">
        <v>10652.06</v>
      </c>
      <c r="Z48" s="105"/>
      <c r="AA48" s="38"/>
      <c r="AB48" s="41"/>
      <c r="AC48" s="105"/>
      <c r="AD48" s="105">
        <v>166890.35999999999</v>
      </c>
      <c r="AE48" s="105"/>
      <c r="AF48" s="105"/>
      <c r="AG48" s="105"/>
      <c r="AH48" s="38"/>
      <c r="AI48" s="38"/>
      <c r="AJ48" s="38"/>
      <c r="AK48" s="38"/>
      <c r="AL48" s="38"/>
      <c r="AM48" s="38"/>
      <c r="AN48" s="43"/>
      <c r="AO48" s="43"/>
      <c r="AP48" s="42"/>
      <c r="AQ48" s="42"/>
    </row>
    <row r="49" spans="1:43" x14ac:dyDescent="0.25">
      <c r="A49" s="18"/>
      <c r="B49" s="34"/>
      <c r="C49" s="34"/>
      <c r="D49" s="34"/>
      <c r="E49" s="34"/>
      <c r="F49" s="34"/>
      <c r="G49" s="34"/>
      <c r="H49" s="76"/>
      <c r="I49" s="76"/>
      <c r="J49" s="34"/>
      <c r="K49" s="46"/>
      <c r="L49" s="36"/>
      <c r="M49" s="37"/>
      <c r="N49" s="37"/>
      <c r="O49" s="34"/>
      <c r="P49" s="34"/>
      <c r="Q49" s="38" t="s">
        <v>134</v>
      </c>
      <c r="R49" s="47">
        <v>44292</v>
      </c>
      <c r="S49" s="40">
        <v>13029</v>
      </c>
      <c r="T49" s="38" t="s">
        <v>94</v>
      </c>
      <c r="U49" s="47">
        <v>44294</v>
      </c>
      <c r="V49" s="47">
        <v>44658</v>
      </c>
      <c r="W49" s="41">
        <v>0.31109999999999999</v>
      </c>
      <c r="X49" s="38"/>
      <c r="Y49" s="105">
        <v>51919.44</v>
      </c>
      <c r="Z49" s="105"/>
      <c r="AA49" s="38"/>
      <c r="AB49" s="41"/>
      <c r="AC49" s="105"/>
      <c r="AD49" s="105">
        <v>218809.8</v>
      </c>
      <c r="AE49" s="105"/>
      <c r="AF49" s="105"/>
      <c r="AG49" s="105"/>
      <c r="AH49" s="38"/>
      <c r="AI49" s="38"/>
      <c r="AJ49" s="38"/>
      <c r="AK49" s="38"/>
      <c r="AL49" s="38"/>
      <c r="AM49" s="38"/>
      <c r="AN49" s="42"/>
      <c r="AO49" s="42"/>
      <c r="AP49" s="43"/>
      <c r="AQ49" s="43"/>
    </row>
    <row r="50" spans="1:43" x14ac:dyDescent="0.25">
      <c r="A50" s="18"/>
      <c r="B50" s="34"/>
      <c r="C50" s="34"/>
      <c r="D50" s="34"/>
      <c r="E50" s="34"/>
      <c r="F50" s="34"/>
      <c r="G50" s="34"/>
      <c r="H50" s="76"/>
      <c r="I50" s="76"/>
      <c r="J50" s="34"/>
      <c r="K50" s="46"/>
      <c r="L50" s="36"/>
      <c r="M50" s="37"/>
      <c r="N50" s="37"/>
      <c r="O50" s="34"/>
      <c r="P50" s="34"/>
      <c r="Q50" s="38" t="s">
        <v>111</v>
      </c>
      <c r="R50" s="47">
        <v>44334</v>
      </c>
      <c r="S50" s="40">
        <v>13056</v>
      </c>
      <c r="T50" s="38" t="s">
        <v>135</v>
      </c>
      <c r="U50" s="47"/>
      <c r="V50" s="47"/>
      <c r="W50" s="41"/>
      <c r="X50" s="38"/>
      <c r="Y50" s="105"/>
      <c r="Z50" s="105"/>
      <c r="AA50" s="38"/>
      <c r="AB50" s="41"/>
      <c r="AC50" s="105"/>
      <c r="AD50" s="105">
        <v>166890.35999999999</v>
      </c>
      <c r="AE50" s="105"/>
      <c r="AF50" s="105"/>
      <c r="AG50" s="105"/>
      <c r="AH50" s="38"/>
      <c r="AI50" s="38"/>
      <c r="AJ50" s="38"/>
      <c r="AK50" s="38"/>
      <c r="AL50" s="38"/>
      <c r="AM50" s="38"/>
      <c r="AN50" s="42"/>
      <c r="AO50" s="42"/>
      <c r="AP50" s="43"/>
      <c r="AQ50" s="43"/>
    </row>
    <row r="51" spans="1:43" ht="25.5" x14ac:dyDescent="0.25">
      <c r="A51" s="21">
        <v>6</v>
      </c>
      <c r="B51" s="34" t="s">
        <v>96</v>
      </c>
      <c r="C51" s="34"/>
      <c r="D51" s="34" t="s">
        <v>99</v>
      </c>
      <c r="E51" s="34"/>
      <c r="F51" s="34" t="s">
        <v>136</v>
      </c>
      <c r="G51" s="36"/>
      <c r="H51" s="92" t="s">
        <v>96</v>
      </c>
      <c r="I51" s="76" t="s">
        <v>137</v>
      </c>
      <c r="J51" s="34" t="s">
        <v>138</v>
      </c>
      <c r="K51" s="46">
        <v>216590.4</v>
      </c>
      <c r="L51" s="36">
        <v>12357</v>
      </c>
      <c r="M51" s="37">
        <v>42833</v>
      </c>
      <c r="N51" s="37">
        <v>43198</v>
      </c>
      <c r="O51" s="34">
        <v>101</v>
      </c>
      <c r="P51" s="34" t="s">
        <v>125</v>
      </c>
      <c r="Q51" s="38" t="s">
        <v>100</v>
      </c>
      <c r="R51" s="47">
        <v>43186</v>
      </c>
      <c r="S51" s="40">
        <v>12325</v>
      </c>
      <c r="T51" s="38" t="s">
        <v>93</v>
      </c>
      <c r="U51" s="47">
        <v>43198</v>
      </c>
      <c r="V51" s="47">
        <v>43563</v>
      </c>
      <c r="W51" s="38"/>
      <c r="X51" s="38"/>
      <c r="Y51" s="105"/>
      <c r="Z51" s="105"/>
      <c r="AA51" s="38"/>
      <c r="AB51" s="38"/>
      <c r="AC51" s="105"/>
      <c r="AD51" s="105"/>
      <c r="AE51" s="105"/>
      <c r="AF51" s="105"/>
      <c r="AG51" s="105"/>
      <c r="AH51" s="38"/>
      <c r="AI51" s="38"/>
      <c r="AJ51" s="38"/>
      <c r="AK51" s="38"/>
      <c r="AL51" s="38"/>
      <c r="AM51" s="38" t="s">
        <v>109</v>
      </c>
      <c r="AN51" s="43">
        <v>12032</v>
      </c>
      <c r="AO51" s="44">
        <v>42837</v>
      </c>
      <c r="AP51" s="43">
        <v>12040</v>
      </c>
      <c r="AQ51" s="44">
        <v>42852</v>
      </c>
    </row>
    <row r="52" spans="1:43" x14ac:dyDescent="0.25">
      <c r="A52" s="21"/>
      <c r="B52" s="34"/>
      <c r="C52" s="34"/>
      <c r="D52" s="34"/>
      <c r="E52" s="34"/>
      <c r="F52" s="34"/>
      <c r="G52" s="36"/>
      <c r="H52" s="92"/>
      <c r="I52" s="76"/>
      <c r="J52" s="34"/>
      <c r="K52" s="46"/>
      <c r="L52" s="36"/>
      <c r="M52" s="34"/>
      <c r="N52" s="34"/>
      <c r="O52" s="34"/>
      <c r="P52" s="34"/>
      <c r="Q52" s="38" t="s">
        <v>131</v>
      </c>
      <c r="R52" s="47">
        <v>43255</v>
      </c>
      <c r="S52" s="38"/>
      <c r="T52" s="38" t="s">
        <v>95</v>
      </c>
      <c r="U52" s="38"/>
      <c r="V52" s="38"/>
      <c r="W52" s="38"/>
      <c r="X52" s="38"/>
      <c r="Y52" s="105"/>
      <c r="Z52" s="105"/>
      <c r="AA52" s="47">
        <v>43198</v>
      </c>
      <c r="AB52" s="38"/>
      <c r="AC52" s="105">
        <v>440.4</v>
      </c>
      <c r="AD52" s="105">
        <v>217030.8</v>
      </c>
      <c r="AE52" s="105"/>
      <c r="AF52" s="105"/>
      <c r="AG52" s="105"/>
      <c r="AH52" s="38"/>
      <c r="AI52" s="38"/>
      <c r="AJ52" s="38"/>
      <c r="AK52" s="38"/>
      <c r="AL52" s="38"/>
      <c r="AM52" s="38"/>
      <c r="AN52" s="42"/>
      <c r="AO52" s="42"/>
      <c r="AP52" s="42"/>
      <c r="AQ52" s="42"/>
    </row>
    <row r="53" spans="1:43" x14ac:dyDescent="0.25">
      <c r="A53" s="21"/>
      <c r="B53" s="34"/>
      <c r="C53" s="34"/>
      <c r="D53" s="34"/>
      <c r="E53" s="34"/>
      <c r="F53" s="34"/>
      <c r="G53" s="36"/>
      <c r="H53" s="92"/>
      <c r="I53" s="76"/>
      <c r="J53" s="34"/>
      <c r="K53" s="46"/>
      <c r="L53" s="36"/>
      <c r="M53" s="34"/>
      <c r="N53" s="34"/>
      <c r="O53" s="34"/>
      <c r="P53" s="34"/>
      <c r="Q53" s="38" t="s">
        <v>132</v>
      </c>
      <c r="R53" s="47">
        <v>43563</v>
      </c>
      <c r="S53" s="40">
        <v>12542</v>
      </c>
      <c r="T53" s="38" t="s">
        <v>93</v>
      </c>
      <c r="U53" s="47">
        <v>43564</v>
      </c>
      <c r="V53" s="47">
        <v>43930</v>
      </c>
      <c r="W53" s="38"/>
      <c r="X53" s="38"/>
      <c r="Y53" s="105"/>
      <c r="Z53" s="105"/>
      <c r="AA53" s="38"/>
      <c r="AB53" s="38"/>
      <c r="AC53" s="105"/>
      <c r="AD53" s="105"/>
      <c r="AE53" s="105"/>
      <c r="AF53" s="105"/>
      <c r="AG53" s="105"/>
      <c r="AH53" s="38"/>
      <c r="AI53" s="38"/>
      <c r="AJ53" s="38"/>
      <c r="AK53" s="38"/>
      <c r="AL53" s="38"/>
      <c r="AM53" s="38"/>
      <c r="AN53" s="42"/>
      <c r="AO53" s="42"/>
      <c r="AP53" s="42"/>
      <c r="AQ53" s="42"/>
    </row>
    <row r="54" spans="1:43" x14ac:dyDescent="0.25">
      <c r="A54" s="21"/>
      <c r="B54" s="34"/>
      <c r="C54" s="34"/>
      <c r="D54" s="34"/>
      <c r="E54" s="34"/>
      <c r="F54" s="34"/>
      <c r="G54" s="36"/>
      <c r="H54" s="92"/>
      <c r="I54" s="76"/>
      <c r="J54" s="34"/>
      <c r="K54" s="46"/>
      <c r="L54" s="36"/>
      <c r="M54" s="34"/>
      <c r="N54" s="34"/>
      <c r="O54" s="34"/>
      <c r="P54" s="34"/>
      <c r="Q54" s="38" t="s">
        <v>139</v>
      </c>
      <c r="R54" s="47">
        <v>43600</v>
      </c>
      <c r="S54" s="40">
        <v>12561</v>
      </c>
      <c r="T54" s="38"/>
      <c r="U54" s="38"/>
      <c r="V54" s="38"/>
      <c r="W54" s="38"/>
      <c r="X54" s="38"/>
      <c r="Y54" s="105"/>
      <c r="Z54" s="105"/>
      <c r="AA54" s="47">
        <v>43563</v>
      </c>
      <c r="AB54" s="38"/>
      <c r="AC54" s="105">
        <v>17967.12</v>
      </c>
      <c r="AD54" s="105">
        <v>234997.92</v>
      </c>
      <c r="AE54" s="105"/>
      <c r="AF54" s="105"/>
      <c r="AG54" s="105"/>
      <c r="AH54" s="38"/>
      <c r="AI54" s="38"/>
      <c r="AJ54" s="38"/>
      <c r="AK54" s="38"/>
      <c r="AL54" s="38"/>
      <c r="AM54" s="38"/>
      <c r="AN54" s="42"/>
      <c r="AO54" s="42"/>
      <c r="AP54" s="42"/>
      <c r="AQ54" s="42"/>
    </row>
    <row r="55" spans="1:43" x14ac:dyDescent="0.25">
      <c r="A55" s="21"/>
      <c r="B55" s="34"/>
      <c r="C55" s="34"/>
      <c r="D55" s="34"/>
      <c r="E55" s="34"/>
      <c r="F55" s="34"/>
      <c r="G55" s="36"/>
      <c r="H55" s="92"/>
      <c r="I55" s="76"/>
      <c r="J55" s="34"/>
      <c r="K55" s="46"/>
      <c r="L55" s="36"/>
      <c r="M55" s="34"/>
      <c r="N55" s="34"/>
      <c r="O55" s="34"/>
      <c r="P55" s="34"/>
      <c r="Q55" s="38" t="s">
        <v>110</v>
      </c>
      <c r="R55" s="47">
        <v>43929</v>
      </c>
      <c r="S55" s="40">
        <v>12792</v>
      </c>
      <c r="T55" s="38" t="s">
        <v>94</v>
      </c>
      <c r="U55" s="47">
        <v>43930</v>
      </c>
      <c r="V55" s="47">
        <v>44295</v>
      </c>
      <c r="W55" s="41">
        <v>6.8199999999999997E-2</v>
      </c>
      <c r="X55" s="38"/>
      <c r="Y55" s="105">
        <v>15444.96</v>
      </c>
      <c r="Z55" s="105"/>
      <c r="AA55" s="38"/>
      <c r="AB55" s="38"/>
      <c r="AC55" s="105"/>
      <c r="AD55" s="105">
        <v>250442.88</v>
      </c>
      <c r="AE55" s="105"/>
      <c r="AF55" s="105"/>
      <c r="AG55" s="105"/>
      <c r="AH55" s="38"/>
      <c r="AI55" s="38"/>
      <c r="AJ55" s="38"/>
      <c r="AK55" s="38"/>
      <c r="AL55" s="38"/>
      <c r="AM55" s="38"/>
      <c r="AN55" s="42"/>
      <c r="AO55" s="42"/>
      <c r="AP55" s="42"/>
      <c r="AQ55" s="42"/>
    </row>
    <row r="56" spans="1:43" x14ac:dyDescent="0.25">
      <c r="A56" s="21"/>
      <c r="B56" s="34"/>
      <c r="C56" s="34"/>
      <c r="D56" s="34"/>
      <c r="E56" s="34"/>
      <c r="F56" s="34"/>
      <c r="G56" s="36"/>
      <c r="H56" s="92"/>
      <c r="I56" s="76"/>
      <c r="J56" s="34"/>
      <c r="K56" s="46"/>
      <c r="L56" s="36"/>
      <c r="M56" s="34"/>
      <c r="N56" s="34"/>
      <c r="O56" s="34"/>
      <c r="P56" s="34"/>
      <c r="Q56" s="38" t="s">
        <v>102</v>
      </c>
      <c r="R56" s="47">
        <v>44028</v>
      </c>
      <c r="S56" s="40">
        <v>12853</v>
      </c>
      <c r="T56" s="38" t="s">
        <v>98</v>
      </c>
      <c r="U56" s="47"/>
      <c r="V56" s="47"/>
      <c r="W56" s="41"/>
      <c r="X56" s="45">
        <v>0.25</v>
      </c>
      <c r="Y56" s="105"/>
      <c r="Z56" s="105">
        <v>62610.720000000001</v>
      </c>
      <c r="AA56" s="38"/>
      <c r="AB56" s="38"/>
      <c r="AC56" s="105"/>
      <c r="AD56" s="105">
        <v>187832.16</v>
      </c>
      <c r="AE56" s="105"/>
      <c r="AF56" s="105"/>
      <c r="AG56" s="105"/>
      <c r="AH56" s="38"/>
      <c r="AI56" s="38"/>
      <c r="AJ56" s="38"/>
      <c r="AK56" s="38"/>
      <c r="AL56" s="38"/>
      <c r="AM56" s="38"/>
      <c r="AN56" s="42"/>
      <c r="AO56" s="42"/>
      <c r="AP56" s="42"/>
      <c r="AQ56" s="42"/>
    </row>
    <row r="57" spans="1:43" x14ac:dyDescent="0.25">
      <c r="A57" s="21"/>
      <c r="B57" s="34"/>
      <c r="C57" s="34"/>
      <c r="D57" s="34"/>
      <c r="E57" s="34"/>
      <c r="F57" s="34"/>
      <c r="G57" s="36"/>
      <c r="H57" s="92"/>
      <c r="I57" s="76"/>
      <c r="J57" s="34"/>
      <c r="K57" s="46"/>
      <c r="L57" s="36"/>
      <c r="M57" s="34"/>
      <c r="N57" s="34"/>
      <c r="O57" s="34"/>
      <c r="P57" s="34"/>
      <c r="Q57" s="38" t="s">
        <v>111</v>
      </c>
      <c r="R57" s="47">
        <v>44294</v>
      </c>
      <c r="S57" s="40">
        <v>13029</v>
      </c>
      <c r="T57" s="38" t="s">
        <v>94</v>
      </c>
      <c r="U57" s="47">
        <v>44295</v>
      </c>
      <c r="V57" s="47">
        <v>44659</v>
      </c>
      <c r="W57" s="41">
        <v>0.31109999999999999</v>
      </c>
      <c r="X57" s="38"/>
      <c r="Y57" s="105">
        <v>58434.48</v>
      </c>
      <c r="Z57" s="105"/>
      <c r="AA57" s="38"/>
      <c r="AB57" s="38"/>
      <c r="AC57" s="105"/>
      <c r="AD57" s="105">
        <v>246266.64</v>
      </c>
      <c r="AE57" s="105"/>
      <c r="AF57" s="105"/>
      <c r="AG57" s="105"/>
      <c r="AH57" s="38"/>
      <c r="AI57" s="38"/>
      <c r="AJ57" s="38"/>
      <c r="AK57" s="38"/>
      <c r="AL57" s="38"/>
      <c r="AM57" s="38"/>
      <c r="AN57" s="42"/>
      <c r="AO57" s="42"/>
      <c r="AP57" s="42"/>
      <c r="AQ57" s="42"/>
    </row>
    <row r="58" spans="1:43" x14ac:dyDescent="0.25">
      <c r="A58" s="21"/>
      <c r="B58" s="34"/>
      <c r="C58" s="34"/>
      <c r="D58" s="34"/>
      <c r="E58" s="34"/>
      <c r="F58" s="34"/>
      <c r="G58" s="36"/>
      <c r="H58" s="92"/>
      <c r="I58" s="76"/>
      <c r="J58" s="34"/>
      <c r="K58" s="46"/>
      <c r="L58" s="36"/>
      <c r="M58" s="34"/>
      <c r="N58" s="34"/>
      <c r="O58" s="34"/>
      <c r="P58" s="34"/>
      <c r="Q58" s="38" t="s">
        <v>140</v>
      </c>
      <c r="R58" s="47">
        <v>44340</v>
      </c>
      <c r="S58" s="40">
        <v>13057</v>
      </c>
      <c r="T58" s="38" t="s">
        <v>135</v>
      </c>
      <c r="U58" s="38"/>
      <c r="V58" s="38"/>
      <c r="W58" s="38"/>
      <c r="X58" s="38"/>
      <c r="Y58" s="105"/>
      <c r="Z58" s="105"/>
      <c r="AA58" s="38"/>
      <c r="AB58" s="38"/>
      <c r="AC58" s="105"/>
      <c r="AD58" s="105">
        <v>187832.16</v>
      </c>
      <c r="AE58" s="105"/>
      <c r="AF58" s="105"/>
      <c r="AG58" s="105"/>
      <c r="AH58" s="38"/>
      <c r="AI58" s="38"/>
      <c r="AJ58" s="38"/>
      <c r="AK58" s="38"/>
      <c r="AL58" s="38"/>
      <c r="AM58" s="38"/>
      <c r="AN58" s="42"/>
      <c r="AO58" s="42"/>
      <c r="AP58" s="42"/>
      <c r="AQ58" s="42"/>
    </row>
    <row r="59" spans="1:43" ht="25.5" x14ac:dyDescent="0.25">
      <c r="A59" s="18">
        <v>7</v>
      </c>
      <c r="B59" s="34" t="s">
        <v>141</v>
      </c>
      <c r="C59" s="34"/>
      <c r="D59" s="34" t="s">
        <v>99</v>
      </c>
      <c r="E59" s="34"/>
      <c r="F59" s="34" t="s">
        <v>142</v>
      </c>
      <c r="G59" s="34"/>
      <c r="H59" s="76" t="s">
        <v>143</v>
      </c>
      <c r="I59" s="76" t="s">
        <v>149</v>
      </c>
      <c r="J59" s="34" t="s">
        <v>144</v>
      </c>
      <c r="K59" s="46">
        <v>360000</v>
      </c>
      <c r="L59" s="36">
        <v>12364</v>
      </c>
      <c r="M59" s="37">
        <v>42940</v>
      </c>
      <c r="N59" s="37">
        <v>43305</v>
      </c>
      <c r="O59" s="34">
        <v>101</v>
      </c>
      <c r="P59" s="34" t="s">
        <v>145</v>
      </c>
      <c r="Q59" s="38" t="s">
        <v>100</v>
      </c>
      <c r="R59" s="47">
        <v>43252</v>
      </c>
      <c r="S59" s="40">
        <v>12364</v>
      </c>
      <c r="T59" s="38" t="s">
        <v>98</v>
      </c>
      <c r="U59" s="40"/>
      <c r="V59" s="38"/>
      <c r="W59" s="38"/>
      <c r="X59" s="41">
        <v>0.66669999999999996</v>
      </c>
      <c r="Y59" s="105"/>
      <c r="Z59" s="105">
        <v>240000</v>
      </c>
      <c r="AA59" s="38"/>
      <c r="AB59" s="38"/>
      <c r="AC59" s="105"/>
      <c r="AD59" s="105">
        <v>120000</v>
      </c>
      <c r="AE59" s="105"/>
      <c r="AF59" s="105"/>
      <c r="AG59" s="105"/>
      <c r="AH59" s="38"/>
      <c r="AI59" s="38"/>
      <c r="AJ59" s="38"/>
      <c r="AK59" s="38"/>
      <c r="AL59" s="38"/>
      <c r="AM59" s="38" t="s">
        <v>109</v>
      </c>
      <c r="AN59" s="43">
        <v>12099</v>
      </c>
      <c r="AO59" s="44">
        <v>42936</v>
      </c>
      <c r="AP59" s="43">
        <v>12101</v>
      </c>
      <c r="AQ59" s="44">
        <v>42940</v>
      </c>
    </row>
    <row r="60" spans="1:43" x14ac:dyDescent="0.25">
      <c r="A60" s="18"/>
      <c r="B60" s="34"/>
      <c r="C60" s="34"/>
      <c r="D60" s="34"/>
      <c r="E60" s="34"/>
      <c r="F60" s="34"/>
      <c r="G60" s="34"/>
      <c r="H60" s="76"/>
      <c r="I60" s="76"/>
      <c r="J60" s="34"/>
      <c r="K60" s="46"/>
      <c r="L60" s="36"/>
      <c r="M60" s="34"/>
      <c r="N60" s="34"/>
      <c r="O60" s="34"/>
      <c r="P60" s="34"/>
      <c r="Q60" s="38" t="s">
        <v>101</v>
      </c>
      <c r="R60" s="47">
        <v>43305</v>
      </c>
      <c r="S60" s="40">
        <v>12364</v>
      </c>
      <c r="T60" s="38" t="s">
        <v>93</v>
      </c>
      <c r="U60" s="47">
        <v>43305</v>
      </c>
      <c r="V60" s="47">
        <v>43670</v>
      </c>
      <c r="W60" s="38"/>
      <c r="X60" s="38"/>
      <c r="Y60" s="105"/>
      <c r="Z60" s="105"/>
      <c r="AA60" s="38"/>
      <c r="AB60" s="38"/>
      <c r="AC60" s="105"/>
      <c r="AD60" s="105"/>
      <c r="AE60" s="105"/>
      <c r="AF60" s="105"/>
      <c r="AG60" s="105"/>
      <c r="AH60" s="38"/>
      <c r="AI60" s="38"/>
      <c r="AJ60" s="38"/>
      <c r="AK60" s="38"/>
      <c r="AL60" s="38"/>
      <c r="AM60" s="42"/>
      <c r="AN60" s="42"/>
      <c r="AO60" s="42"/>
      <c r="AP60" s="42"/>
      <c r="AQ60" s="42"/>
    </row>
    <row r="61" spans="1:43" x14ac:dyDescent="0.25">
      <c r="A61" s="18"/>
      <c r="B61" s="34"/>
      <c r="C61" s="34"/>
      <c r="D61" s="34"/>
      <c r="E61" s="34"/>
      <c r="F61" s="34"/>
      <c r="G61" s="34"/>
      <c r="H61" s="76"/>
      <c r="I61" s="76"/>
      <c r="J61" s="34"/>
      <c r="K61" s="46"/>
      <c r="L61" s="36"/>
      <c r="M61" s="34"/>
      <c r="N61" s="34"/>
      <c r="O61" s="34"/>
      <c r="P61" s="34"/>
      <c r="Q61" s="38" t="s">
        <v>131</v>
      </c>
      <c r="R61" s="47">
        <v>43311</v>
      </c>
      <c r="S61" s="40"/>
      <c r="T61" s="38"/>
      <c r="U61" s="47"/>
      <c r="V61" s="47"/>
      <c r="W61" s="38"/>
      <c r="X61" s="38"/>
      <c r="Y61" s="105"/>
      <c r="Z61" s="105"/>
      <c r="AA61" s="47">
        <v>43305</v>
      </c>
      <c r="AB61" s="38"/>
      <c r="AC61" s="105">
        <v>8325.1200000000008</v>
      </c>
      <c r="AD61" s="105">
        <v>128325.12</v>
      </c>
      <c r="AE61" s="105"/>
      <c r="AF61" s="105"/>
      <c r="AG61" s="105"/>
      <c r="AH61" s="38"/>
      <c r="AI61" s="38"/>
      <c r="AJ61" s="38"/>
      <c r="AK61" s="38"/>
      <c r="AL61" s="38"/>
      <c r="AM61" s="42"/>
      <c r="AN61" s="42"/>
      <c r="AO61" s="42"/>
      <c r="AP61" s="42"/>
      <c r="AQ61" s="42"/>
    </row>
    <row r="62" spans="1:43" x14ac:dyDescent="0.25">
      <c r="A62" s="18"/>
      <c r="B62" s="34"/>
      <c r="C62" s="34"/>
      <c r="D62" s="34"/>
      <c r="E62" s="34"/>
      <c r="F62" s="34"/>
      <c r="G62" s="34"/>
      <c r="H62" s="76"/>
      <c r="I62" s="76"/>
      <c r="J62" s="34"/>
      <c r="K62" s="46"/>
      <c r="L62" s="36"/>
      <c r="M62" s="34"/>
      <c r="N62" s="34"/>
      <c r="O62" s="34"/>
      <c r="P62" s="34"/>
      <c r="Q62" s="38" t="s">
        <v>110</v>
      </c>
      <c r="R62" s="47">
        <v>43669</v>
      </c>
      <c r="S62" s="40">
        <v>12610</v>
      </c>
      <c r="T62" s="38" t="s">
        <v>94</v>
      </c>
      <c r="U62" s="47">
        <v>43670</v>
      </c>
      <c r="V62" s="47">
        <v>44036</v>
      </c>
      <c r="W62" s="41">
        <v>6.5299999999999997E-2</v>
      </c>
      <c r="X62" s="38"/>
      <c r="Y62" s="105">
        <v>8376.9599999999991</v>
      </c>
      <c r="Z62" s="105"/>
      <c r="AA62" s="38"/>
      <c r="AB62" s="38"/>
      <c r="AC62" s="105"/>
      <c r="AD62" s="105">
        <v>136702.07999999999</v>
      </c>
      <c r="AE62" s="105"/>
      <c r="AF62" s="105"/>
      <c r="AG62" s="105"/>
      <c r="AH62" s="38"/>
      <c r="AI62" s="38"/>
      <c r="AJ62" s="38"/>
      <c r="AK62" s="38"/>
      <c r="AL62" s="38"/>
      <c r="AM62" s="42"/>
      <c r="AN62" s="42"/>
      <c r="AO62" s="42"/>
      <c r="AP62" s="42"/>
      <c r="AQ62" s="42"/>
    </row>
    <row r="63" spans="1:43" x14ac:dyDescent="0.25">
      <c r="A63" s="18"/>
      <c r="B63" s="34"/>
      <c r="C63" s="34"/>
      <c r="D63" s="34"/>
      <c r="E63" s="34"/>
      <c r="F63" s="34"/>
      <c r="G63" s="34"/>
      <c r="H63" s="76"/>
      <c r="I63" s="76"/>
      <c r="J63" s="34"/>
      <c r="K63" s="46"/>
      <c r="L63" s="36"/>
      <c r="M63" s="34"/>
      <c r="N63" s="34"/>
      <c r="O63" s="34"/>
      <c r="P63" s="34"/>
      <c r="Q63" s="38" t="s">
        <v>102</v>
      </c>
      <c r="R63" s="47">
        <v>44028</v>
      </c>
      <c r="S63" s="40">
        <v>12854</v>
      </c>
      <c r="T63" s="38" t="s">
        <v>98</v>
      </c>
      <c r="U63" s="38"/>
      <c r="V63" s="38"/>
      <c r="W63" s="38"/>
      <c r="X63" s="45">
        <v>0.15</v>
      </c>
      <c r="Y63" s="105"/>
      <c r="Z63" s="105">
        <v>20505.36</v>
      </c>
      <c r="AA63" s="38"/>
      <c r="AB63" s="38"/>
      <c r="AC63" s="105"/>
      <c r="AD63" s="105">
        <v>116196.72</v>
      </c>
      <c r="AE63" s="105"/>
      <c r="AF63" s="105"/>
      <c r="AG63" s="105"/>
      <c r="AH63" s="38"/>
      <c r="AI63" s="38"/>
      <c r="AJ63" s="38"/>
      <c r="AK63" s="38"/>
      <c r="AL63" s="42"/>
      <c r="AM63" s="42"/>
      <c r="AN63" s="42"/>
      <c r="AO63" s="42"/>
      <c r="AP63" s="42"/>
      <c r="AQ63" s="42"/>
    </row>
    <row r="64" spans="1:43" x14ac:dyDescent="0.25">
      <c r="A64" s="18"/>
      <c r="B64" s="34"/>
      <c r="C64" s="34"/>
      <c r="D64" s="34"/>
      <c r="E64" s="34"/>
      <c r="F64" s="34"/>
      <c r="G64" s="34"/>
      <c r="H64" s="76"/>
      <c r="I64" s="76"/>
      <c r="J64" s="34"/>
      <c r="K64" s="46"/>
      <c r="L64" s="36"/>
      <c r="M64" s="34"/>
      <c r="N64" s="34"/>
      <c r="O64" s="34"/>
      <c r="P64" s="34"/>
      <c r="Q64" s="38" t="s">
        <v>111</v>
      </c>
      <c r="R64" s="47">
        <v>44036</v>
      </c>
      <c r="S64" s="40">
        <v>12869</v>
      </c>
      <c r="T64" s="38" t="s">
        <v>93</v>
      </c>
      <c r="U64" s="47">
        <v>44036</v>
      </c>
      <c r="V64" s="47">
        <v>44401</v>
      </c>
      <c r="W64" s="38"/>
      <c r="X64" s="45"/>
      <c r="Y64" s="105"/>
      <c r="Z64" s="105"/>
      <c r="AA64" s="38"/>
      <c r="AB64" s="38"/>
      <c r="AC64" s="105"/>
      <c r="AD64" s="105"/>
      <c r="AE64" s="105"/>
      <c r="AF64" s="105"/>
      <c r="AG64" s="105"/>
      <c r="AH64" s="38"/>
      <c r="AI64" s="38"/>
      <c r="AJ64" s="38"/>
      <c r="AK64" s="38"/>
      <c r="AL64" s="42"/>
      <c r="AM64" s="42"/>
      <c r="AN64" s="42"/>
      <c r="AO64" s="42"/>
      <c r="AP64" s="42"/>
      <c r="AQ64" s="42"/>
    </row>
    <row r="65" spans="1:43" x14ac:dyDescent="0.25">
      <c r="A65" s="18"/>
      <c r="B65" s="34"/>
      <c r="C65" s="34"/>
      <c r="D65" s="34"/>
      <c r="E65" s="34"/>
      <c r="F65" s="34"/>
      <c r="G65" s="34"/>
      <c r="H65" s="76"/>
      <c r="I65" s="76"/>
      <c r="J65" s="34"/>
      <c r="K65" s="46"/>
      <c r="L65" s="36"/>
      <c r="M65" s="34"/>
      <c r="N65" s="34"/>
      <c r="O65" s="34"/>
      <c r="P65" s="34"/>
      <c r="Q65" s="38" t="s">
        <v>140</v>
      </c>
      <c r="R65" s="47">
        <v>44400</v>
      </c>
      <c r="S65" s="40">
        <v>13105</v>
      </c>
      <c r="T65" s="38" t="s">
        <v>93</v>
      </c>
      <c r="U65" s="47">
        <v>44402</v>
      </c>
      <c r="V65" s="47">
        <v>44766</v>
      </c>
      <c r="W65" s="38"/>
      <c r="X65" s="45"/>
      <c r="Y65" s="105"/>
      <c r="Z65" s="105"/>
      <c r="AA65" s="38"/>
      <c r="AB65" s="38"/>
      <c r="AC65" s="105"/>
      <c r="AD65" s="105"/>
      <c r="AE65" s="105"/>
      <c r="AF65" s="105"/>
      <c r="AG65" s="105"/>
      <c r="AH65" s="38"/>
      <c r="AI65" s="38"/>
      <c r="AJ65" s="38"/>
      <c r="AK65" s="38"/>
      <c r="AL65" s="42"/>
      <c r="AM65" s="42"/>
      <c r="AN65" s="42"/>
      <c r="AO65" s="42"/>
      <c r="AP65" s="42"/>
      <c r="AQ65" s="42"/>
    </row>
    <row r="66" spans="1:43" x14ac:dyDescent="0.25">
      <c r="A66" s="18"/>
      <c r="B66" s="34"/>
      <c r="C66" s="34"/>
      <c r="D66" s="34"/>
      <c r="E66" s="34"/>
      <c r="F66" s="34"/>
      <c r="G66" s="34"/>
      <c r="H66" s="76"/>
      <c r="I66" s="76"/>
      <c r="J66" s="34"/>
      <c r="K66" s="46"/>
      <c r="L66" s="36"/>
      <c r="M66" s="34"/>
      <c r="N66" s="34"/>
      <c r="O66" s="34"/>
      <c r="P66" s="34"/>
      <c r="Q66" s="38"/>
      <c r="R66" s="38"/>
      <c r="S66" s="38"/>
      <c r="T66" s="38"/>
      <c r="U66" s="38"/>
      <c r="V66" s="38"/>
      <c r="W66" s="38"/>
      <c r="X66" s="45"/>
      <c r="Y66" s="105"/>
      <c r="Z66" s="105"/>
      <c r="AA66" s="38"/>
      <c r="AB66" s="38"/>
      <c r="AC66" s="105"/>
      <c r="AD66" s="105"/>
      <c r="AE66" s="105"/>
      <c r="AF66" s="105"/>
      <c r="AG66" s="105"/>
      <c r="AH66" s="38"/>
      <c r="AI66" s="38"/>
      <c r="AJ66" s="38"/>
      <c r="AK66" s="38"/>
      <c r="AL66" s="42"/>
      <c r="AM66" s="42"/>
      <c r="AN66" s="42"/>
      <c r="AO66" s="42"/>
      <c r="AP66" s="42"/>
      <c r="AQ66" s="42"/>
    </row>
    <row r="67" spans="1:43" ht="25.5" x14ac:dyDescent="0.25">
      <c r="A67" s="18">
        <v>8</v>
      </c>
      <c r="B67" s="34" t="s">
        <v>146</v>
      </c>
      <c r="C67" s="34"/>
      <c r="D67" s="34" t="s">
        <v>99</v>
      </c>
      <c r="E67" s="34"/>
      <c r="F67" s="34" t="s">
        <v>147</v>
      </c>
      <c r="G67" s="34"/>
      <c r="H67" s="76" t="s">
        <v>97</v>
      </c>
      <c r="I67" s="76" t="s">
        <v>150</v>
      </c>
      <c r="J67" s="34" t="s">
        <v>151</v>
      </c>
      <c r="K67" s="46">
        <v>246000</v>
      </c>
      <c r="L67" s="36">
        <v>12350</v>
      </c>
      <c r="M67" s="37">
        <v>42857</v>
      </c>
      <c r="N67" s="37">
        <v>43222</v>
      </c>
      <c r="O67" s="34">
        <v>101</v>
      </c>
      <c r="P67" s="34" t="s">
        <v>145</v>
      </c>
      <c r="Q67" s="38" t="s">
        <v>100</v>
      </c>
      <c r="R67" s="47">
        <v>43222</v>
      </c>
      <c r="S67" s="40">
        <v>12350</v>
      </c>
      <c r="T67" s="38" t="s">
        <v>93</v>
      </c>
      <c r="U67" s="47">
        <v>43222</v>
      </c>
      <c r="V67" s="47">
        <v>43587</v>
      </c>
      <c r="W67" s="38"/>
      <c r="X67" s="45"/>
      <c r="Y67" s="105"/>
      <c r="Z67" s="105"/>
      <c r="AA67" s="38"/>
      <c r="AB67" s="38"/>
      <c r="AC67" s="105"/>
      <c r="AD67" s="105"/>
      <c r="AE67" s="105"/>
      <c r="AF67" s="105"/>
      <c r="AG67" s="105"/>
      <c r="AH67" s="38"/>
      <c r="AI67" s="38"/>
      <c r="AJ67" s="38"/>
      <c r="AK67" s="38"/>
      <c r="AL67" s="42"/>
      <c r="AM67" s="38" t="s">
        <v>109</v>
      </c>
      <c r="AN67" s="43">
        <v>12048</v>
      </c>
      <c r="AO67" s="44">
        <v>42865</v>
      </c>
      <c r="AP67" s="43">
        <v>12062</v>
      </c>
      <c r="AQ67" s="44">
        <v>42885</v>
      </c>
    </row>
    <row r="68" spans="1:43" x14ac:dyDescent="0.25">
      <c r="A68" s="18"/>
      <c r="B68" s="34"/>
      <c r="C68" s="34"/>
      <c r="D68" s="34"/>
      <c r="E68" s="34"/>
      <c r="F68" s="34"/>
      <c r="G68" s="34"/>
      <c r="H68" s="76"/>
      <c r="I68" s="76"/>
      <c r="J68" s="34"/>
      <c r="K68" s="46"/>
      <c r="L68" s="36"/>
      <c r="M68" s="37"/>
      <c r="N68" s="37"/>
      <c r="O68" s="34"/>
      <c r="P68" s="34"/>
      <c r="Q68" s="38" t="s">
        <v>131</v>
      </c>
      <c r="R68" s="47">
        <v>43255</v>
      </c>
      <c r="S68" s="38"/>
      <c r="T68" s="38" t="s">
        <v>95</v>
      </c>
      <c r="U68" s="38"/>
      <c r="V68" s="38"/>
      <c r="W68" s="38"/>
      <c r="X68" s="38"/>
      <c r="Y68" s="105"/>
      <c r="Z68" s="105"/>
      <c r="AA68" s="47">
        <v>43222</v>
      </c>
      <c r="AB68" s="41">
        <v>1.9E-2</v>
      </c>
      <c r="AC68" s="105">
        <v>4658.88</v>
      </c>
      <c r="AD68" s="105">
        <v>250658.88</v>
      </c>
      <c r="AE68" s="105"/>
      <c r="AF68" s="105"/>
      <c r="AG68" s="105"/>
      <c r="AH68" s="38"/>
      <c r="AI68" s="38"/>
      <c r="AJ68" s="38"/>
      <c r="AK68" s="38"/>
      <c r="AL68" s="42"/>
      <c r="AM68" s="42"/>
      <c r="AN68" s="42"/>
      <c r="AO68" s="42"/>
      <c r="AP68" s="42"/>
      <c r="AQ68" s="42"/>
    </row>
    <row r="69" spans="1:43" x14ac:dyDescent="0.25">
      <c r="A69" s="18"/>
      <c r="B69" s="34"/>
      <c r="C69" s="34"/>
      <c r="D69" s="34"/>
      <c r="E69" s="34"/>
      <c r="F69" s="34"/>
      <c r="G69" s="34"/>
      <c r="H69" s="76"/>
      <c r="I69" s="76"/>
      <c r="J69" s="34"/>
      <c r="K69" s="46"/>
      <c r="L69" s="36"/>
      <c r="M69" s="37"/>
      <c r="N69" s="37"/>
      <c r="O69" s="34"/>
      <c r="P69" s="34"/>
      <c r="Q69" s="38" t="s">
        <v>101</v>
      </c>
      <c r="R69" s="47">
        <v>43587</v>
      </c>
      <c r="S69" s="40">
        <v>12567</v>
      </c>
      <c r="T69" s="38" t="s">
        <v>93</v>
      </c>
      <c r="U69" s="47">
        <v>43587</v>
      </c>
      <c r="V69" s="47">
        <v>43953</v>
      </c>
      <c r="W69" s="38"/>
      <c r="X69" s="38"/>
      <c r="Y69" s="105"/>
      <c r="Z69" s="105"/>
      <c r="AA69" s="38"/>
      <c r="AB69" s="38"/>
      <c r="AC69" s="105"/>
      <c r="AD69" s="105"/>
      <c r="AE69" s="105"/>
      <c r="AF69" s="105"/>
      <c r="AG69" s="105"/>
      <c r="AH69" s="38"/>
      <c r="AI69" s="38"/>
      <c r="AJ69" s="38"/>
      <c r="AK69" s="38"/>
      <c r="AL69" s="42"/>
      <c r="AM69" s="42"/>
      <c r="AN69" s="42"/>
      <c r="AO69" s="42"/>
      <c r="AP69" s="42"/>
      <c r="AQ69" s="42"/>
    </row>
    <row r="70" spans="1:43" x14ac:dyDescent="0.25">
      <c r="A70" s="18"/>
      <c r="B70" s="34"/>
      <c r="C70" s="34"/>
      <c r="D70" s="34"/>
      <c r="E70" s="34"/>
      <c r="F70" s="34"/>
      <c r="G70" s="34"/>
      <c r="H70" s="76"/>
      <c r="I70" s="76"/>
      <c r="J70" s="34"/>
      <c r="K70" s="46"/>
      <c r="L70" s="36"/>
      <c r="M70" s="37"/>
      <c r="N70" s="37"/>
      <c r="O70" s="34"/>
      <c r="P70" s="34"/>
      <c r="Q70" s="38" t="s">
        <v>139</v>
      </c>
      <c r="R70" s="47">
        <v>43633</v>
      </c>
      <c r="S70" s="40">
        <v>12587</v>
      </c>
      <c r="T70" s="38" t="s">
        <v>95</v>
      </c>
      <c r="U70" s="38"/>
      <c r="V70" s="38"/>
      <c r="W70" s="38"/>
      <c r="X70" s="38"/>
      <c r="Y70" s="105"/>
      <c r="Z70" s="105"/>
      <c r="AA70" s="47">
        <v>43587</v>
      </c>
      <c r="AB70" s="41">
        <v>8.6599999999999996E-2</v>
      </c>
      <c r="AC70" s="105">
        <v>21699.599999999999</v>
      </c>
      <c r="AD70" s="105">
        <v>272358.48</v>
      </c>
      <c r="AE70" s="105"/>
      <c r="AF70" s="105"/>
      <c r="AG70" s="105"/>
      <c r="AH70" s="38"/>
      <c r="AI70" s="38"/>
      <c r="AJ70" s="38"/>
      <c r="AK70" s="38"/>
      <c r="AL70" s="42"/>
      <c r="AM70" s="42"/>
      <c r="AN70" s="42"/>
      <c r="AO70" s="42"/>
      <c r="AP70" s="42"/>
      <c r="AQ70" s="42"/>
    </row>
    <row r="71" spans="1:43" x14ac:dyDescent="0.25">
      <c r="A71" s="18"/>
      <c r="B71" s="34"/>
      <c r="C71" s="34"/>
      <c r="D71" s="34"/>
      <c r="E71" s="34"/>
      <c r="F71" s="34"/>
      <c r="G71" s="34"/>
      <c r="H71" s="76"/>
      <c r="I71" s="76"/>
      <c r="J71" s="34"/>
      <c r="K71" s="46"/>
      <c r="L71" s="36"/>
      <c r="M71" s="37"/>
      <c r="N71" s="37"/>
      <c r="O71" s="34"/>
      <c r="P71" s="34"/>
      <c r="Q71" s="38" t="s">
        <v>110</v>
      </c>
      <c r="R71" s="47">
        <v>43754</v>
      </c>
      <c r="S71" s="40">
        <v>12697</v>
      </c>
      <c r="T71" s="38" t="s">
        <v>152</v>
      </c>
      <c r="U71" s="38"/>
      <c r="V71" s="38"/>
      <c r="W71" s="38"/>
      <c r="X71" s="38"/>
      <c r="Y71" s="105"/>
      <c r="Z71" s="105"/>
      <c r="AA71" s="38"/>
      <c r="AB71" s="38"/>
      <c r="AC71" s="105"/>
      <c r="AD71" s="105"/>
      <c r="AE71" s="105"/>
      <c r="AF71" s="105"/>
      <c r="AG71" s="105"/>
      <c r="AH71" s="38"/>
      <c r="AI71" s="38"/>
      <c r="AJ71" s="38"/>
      <c r="AK71" s="38"/>
      <c r="AL71" s="42"/>
      <c r="AM71" s="42"/>
      <c r="AN71" s="42"/>
      <c r="AO71" s="42"/>
      <c r="AP71" s="42"/>
      <c r="AQ71" s="42"/>
    </row>
    <row r="72" spans="1:43" x14ac:dyDescent="0.25">
      <c r="A72" s="18"/>
      <c r="B72" s="34"/>
      <c r="C72" s="34"/>
      <c r="D72" s="34"/>
      <c r="E72" s="34"/>
      <c r="F72" s="34"/>
      <c r="G72" s="34"/>
      <c r="H72" s="76"/>
      <c r="I72" s="76"/>
      <c r="J72" s="34"/>
      <c r="K72" s="46"/>
      <c r="L72" s="36"/>
      <c r="M72" s="37"/>
      <c r="N72" s="37"/>
      <c r="O72" s="34"/>
      <c r="P72" s="34"/>
      <c r="Q72" s="38" t="s">
        <v>102</v>
      </c>
      <c r="R72" s="47">
        <v>43950</v>
      </c>
      <c r="S72" s="40">
        <v>12800</v>
      </c>
      <c r="T72" s="38" t="s">
        <v>93</v>
      </c>
      <c r="U72" s="47">
        <v>43952</v>
      </c>
      <c r="V72" s="47">
        <v>44317</v>
      </c>
      <c r="W72" s="38"/>
      <c r="X72" s="38"/>
      <c r="Y72" s="105"/>
      <c r="Z72" s="105"/>
      <c r="AA72" s="38"/>
      <c r="AB72" s="38"/>
      <c r="AC72" s="105"/>
      <c r="AD72" s="105"/>
      <c r="AE72" s="105"/>
      <c r="AF72" s="105"/>
      <c r="AG72" s="105"/>
      <c r="AH72" s="38"/>
      <c r="AI72" s="38"/>
      <c r="AJ72" s="38"/>
      <c r="AK72" s="38"/>
      <c r="AL72" s="42"/>
      <c r="AM72" s="42"/>
      <c r="AN72" s="42"/>
      <c r="AO72" s="42"/>
      <c r="AP72" s="42"/>
      <c r="AQ72" s="42"/>
    </row>
    <row r="73" spans="1:43" x14ac:dyDescent="0.25">
      <c r="A73" s="18"/>
      <c r="B73" s="34"/>
      <c r="C73" s="34"/>
      <c r="D73" s="34"/>
      <c r="E73" s="34"/>
      <c r="F73" s="34"/>
      <c r="G73" s="34"/>
      <c r="H73" s="76"/>
      <c r="I73" s="76"/>
      <c r="J73" s="34"/>
      <c r="K73" s="46"/>
      <c r="L73" s="36"/>
      <c r="M73" s="37"/>
      <c r="N73" s="37"/>
      <c r="O73" s="34"/>
      <c r="P73" s="34"/>
      <c r="Q73" s="38" t="s">
        <v>153</v>
      </c>
      <c r="R73" s="47">
        <v>43984</v>
      </c>
      <c r="S73" s="40">
        <v>12816</v>
      </c>
      <c r="T73" s="38" t="s">
        <v>93</v>
      </c>
      <c r="U73" s="38"/>
      <c r="V73" s="38"/>
      <c r="W73" s="38"/>
      <c r="X73" s="38"/>
      <c r="Y73" s="105"/>
      <c r="Z73" s="105"/>
      <c r="AA73" s="47">
        <v>43953</v>
      </c>
      <c r="AB73" s="41">
        <v>6.6900000000000001E-2</v>
      </c>
      <c r="AC73" s="105">
        <v>18223.080000000002</v>
      </c>
      <c r="AD73" s="105">
        <v>290581.56</v>
      </c>
      <c r="AE73" s="105"/>
      <c r="AF73" s="105"/>
      <c r="AG73" s="105"/>
      <c r="AH73" s="38"/>
      <c r="AI73" s="38"/>
      <c r="AJ73" s="38"/>
      <c r="AK73" s="38"/>
      <c r="AL73" s="42"/>
      <c r="AM73" s="42"/>
      <c r="AN73" s="42"/>
      <c r="AO73" s="42"/>
      <c r="AP73" s="42"/>
      <c r="AQ73" s="42"/>
    </row>
    <row r="74" spans="1:43" x14ac:dyDescent="0.25">
      <c r="A74" s="18"/>
      <c r="B74" s="34"/>
      <c r="C74" s="34"/>
      <c r="D74" s="34"/>
      <c r="E74" s="34"/>
      <c r="F74" s="34"/>
      <c r="G74" s="34"/>
      <c r="H74" s="76"/>
      <c r="I74" s="76"/>
      <c r="J74" s="34"/>
      <c r="K74" s="46"/>
      <c r="L74" s="36"/>
      <c r="M74" s="37"/>
      <c r="N74" s="37"/>
      <c r="O74" s="34"/>
      <c r="P74" s="34"/>
      <c r="Q74" s="38" t="s">
        <v>111</v>
      </c>
      <c r="R74" s="47">
        <v>44028</v>
      </c>
      <c r="S74" s="40">
        <v>12851</v>
      </c>
      <c r="T74" s="38" t="s">
        <v>98</v>
      </c>
      <c r="U74" s="38"/>
      <c r="V74" s="38"/>
      <c r="W74" s="38"/>
      <c r="X74" s="45">
        <v>0.15</v>
      </c>
      <c r="Y74" s="105">
        <v>43587.24</v>
      </c>
      <c r="Z74" s="105"/>
      <c r="AA74" s="38"/>
      <c r="AB74" s="38"/>
      <c r="AC74" s="105"/>
      <c r="AD74" s="105">
        <v>246994.32</v>
      </c>
      <c r="AE74" s="105"/>
      <c r="AF74" s="105"/>
      <c r="AG74" s="105"/>
      <c r="AH74" s="38"/>
      <c r="AI74" s="38"/>
      <c r="AJ74" s="38"/>
      <c r="AK74" s="38"/>
      <c r="AL74" s="42"/>
      <c r="AM74" s="38"/>
      <c r="AN74" s="40"/>
      <c r="AO74" s="38"/>
      <c r="AP74" s="40"/>
      <c r="AQ74" s="38"/>
    </row>
    <row r="75" spans="1:43" x14ac:dyDescent="0.25">
      <c r="A75" s="18"/>
      <c r="B75" s="34"/>
      <c r="C75" s="34"/>
      <c r="D75" s="34"/>
      <c r="E75" s="34"/>
      <c r="F75" s="34"/>
      <c r="G75" s="34"/>
      <c r="H75" s="76"/>
      <c r="I75" s="76"/>
      <c r="J75" s="34"/>
      <c r="K75" s="46"/>
      <c r="L75" s="36"/>
      <c r="M75" s="37"/>
      <c r="N75" s="37"/>
      <c r="O75" s="34"/>
      <c r="P75" s="34"/>
      <c r="Q75" s="38" t="s">
        <v>140</v>
      </c>
      <c r="R75" s="47">
        <v>44316</v>
      </c>
      <c r="S75" s="40">
        <v>13046</v>
      </c>
      <c r="T75" s="38" t="s">
        <v>93</v>
      </c>
      <c r="U75" s="47">
        <v>44318</v>
      </c>
      <c r="V75" s="47">
        <v>44683</v>
      </c>
      <c r="W75" s="38"/>
      <c r="X75" s="38"/>
      <c r="Y75" s="105"/>
      <c r="Z75" s="105"/>
      <c r="AA75" s="38"/>
      <c r="AB75" s="38"/>
      <c r="AC75" s="105"/>
      <c r="AD75" s="105"/>
      <c r="AE75" s="105"/>
      <c r="AF75" s="105"/>
      <c r="AG75" s="105"/>
      <c r="AH75" s="38"/>
      <c r="AI75" s="38"/>
      <c r="AJ75" s="38"/>
      <c r="AK75" s="38"/>
      <c r="AL75" s="42"/>
      <c r="AM75" s="38"/>
      <c r="AN75" s="40"/>
      <c r="AO75" s="38"/>
      <c r="AP75" s="40"/>
      <c r="AQ75" s="38"/>
    </row>
    <row r="76" spans="1:43" ht="25.5" x14ac:dyDescent="0.25">
      <c r="A76" s="21">
        <v>9</v>
      </c>
      <c r="B76" s="34" t="s">
        <v>154</v>
      </c>
      <c r="C76" s="54"/>
      <c r="D76" s="34" t="s">
        <v>99</v>
      </c>
      <c r="E76" s="34"/>
      <c r="F76" s="34" t="s">
        <v>156</v>
      </c>
      <c r="G76" s="36"/>
      <c r="H76" s="76" t="s">
        <v>155</v>
      </c>
      <c r="I76" s="76" t="s">
        <v>150</v>
      </c>
      <c r="J76" s="34" t="s">
        <v>151</v>
      </c>
      <c r="K76" s="46">
        <v>30600</v>
      </c>
      <c r="L76" s="36">
        <v>12594</v>
      </c>
      <c r="M76" s="37">
        <v>43656</v>
      </c>
      <c r="N76" s="37">
        <v>44022</v>
      </c>
      <c r="O76" s="34">
        <v>101</v>
      </c>
      <c r="P76" s="34" t="s">
        <v>145</v>
      </c>
      <c r="Q76" s="38" t="s">
        <v>108</v>
      </c>
      <c r="R76" s="47">
        <v>43754</v>
      </c>
      <c r="S76" s="40">
        <v>12697</v>
      </c>
      <c r="T76" s="38" t="s">
        <v>152</v>
      </c>
      <c r="U76" s="38"/>
      <c r="V76" s="38"/>
      <c r="W76" s="38"/>
      <c r="X76" s="38"/>
      <c r="Y76" s="105"/>
      <c r="Z76" s="105"/>
      <c r="AA76" s="38"/>
      <c r="AB76" s="38"/>
      <c r="AC76" s="105"/>
      <c r="AD76" s="105"/>
      <c r="AE76" s="105"/>
      <c r="AF76" s="105"/>
      <c r="AG76" s="105"/>
      <c r="AH76" s="38"/>
      <c r="AI76" s="38"/>
      <c r="AJ76" s="38"/>
      <c r="AK76" s="38"/>
      <c r="AL76" s="42"/>
      <c r="AM76" s="38" t="s">
        <v>109</v>
      </c>
      <c r="AN76" s="40">
        <v>12583</v>
      </c>
      <c r="AO76" s="47">
        <v>43647</v>
      </c>
      <c r="AP76" s="40">
        <v>12584</v>
      </c>
      <c r="AQ76" s="47">
        <v>43648</v>
      </c>
    </row>
    <row r="77" spans="1:43" x14ac:dyDescent="0.25">
      <c r="A77" s="21"/>
      <c r="B77" s="34"/>
      <c r="C77" s="54"/>
      <c r="D77" s="34"/>
      <c r="E77" s="34"/>
      <c r="F77" s="34"/>
      <c r="G77" s="36"/>
      <c r="H77" s="76"/>
      <c r="I77" s="76"/>
      <c r="J77" s="34"/>
      <c r="K77" s="46"/>
      <c r="L77" s="36"/>
      <c r="M77" s="37"/>
      <c r="N77" s="37"/>
      <c r="O77" s="34"/>
      <c r="P77" s="34"/>
      <c r="Q77" s="38" t="s">
        <v>101</v>
      </c>
      <c r="R77" s="47">
        <v>44020</v>
      </c>
      <c r="S77" s="40">
        <v>12850</v>
      </c>
      <c r="T77" s="38" t="s">
        <v>93</v>
      </c>
      <c r="U77" s="47">
        <v>44022</v>
      </c>
      <c r="V77" s="47">
        <v>44387</v>
      </c>
      <c r="W77" s="38"/>
      <c r="X77" s="38"/>
      <c r="Y77" s="105"/>
      <c r="Z77" s="105"/>
      <c r="AA77" s="38"/>
      <c r="AB77" s="38"/>
      <c r="AC77" s="105"/>
      <c r="AD77" s="105"/>
      <c r="AE77" s="105"/>
      <c r="AF77" s="105"/>
      <c r="AG77" s="105"/>
      <c r="AH77" s="38"/>
      <c r="AI77" s="40"/>
      <c r="AJ77" s="38"/>
      <c r="AK77" s="40"/>
      <c r="AL77" s="42"/>
      <c r="AM77" s="42"/>
      <c r="AN77" s="42"/>
      <c r="AO77" s="42"/>
      <c r="AP77" s="42"/>
      <c r="AQ77" s="42"/>
    </row>
    <row r="78" spans="1:43" x14ac:dyDescent="0.25">
      <c r="A78" s="21"/>
      <c r="B78" s="34"/>
      <c r="C78" s="54"/>
      <c r="D78" s="34"/>
      <c r="E78" s="34"/>
      <c r="F78" s="34"/>
      <c r="G78" s="36"/>
      <c r="H78" s="76"/>
      <c r="I78" s="76"/>
      <c r="J78" s="34"/>
      <c r="K78" s="46"/>
      <c r="L78" s="36"/>
      <c r="M78" s="37"/>
      <c r="N78" s="37"/>
      <c r="O78" s="34"/>
      <c r="P78" s="34"/>
      <c r="Q78" s="38" t="s">
        <v>148</v>
      </c>
      <c r="R78" s="47">
        <v>44386</v>
      </c>
      <c r="S78" s="40">
        <v>13090</v>
      </c>
      <c r="T78" s="38" t="s">
        <v>94</v>
      </c>
      <c r="U78" s="47">
        <v>44388</v>
      </c>
      <c r="V78" s="47">
        <v>44752</v>
      </c>
      <c r="W78" s="41">
        <v>0.35770000000000002</v>
      </c>
      <c r="X78" s="38"/>
      <c r="Y78" s="105">
        <v>10944.84</v>
      </c>
      <c r="Z78" s="105"/>
      <c r="AA78" s="38"/>
      <c r="AB78" s="38"/>
      <c r="AC78" s="105"/>
      <c r="AD78" s="105">
        <v>41544.839999999997</v>
      </c>
      <c r="AE78" s="105"/>
      <c r="AF78" s="105"/>
      <c r="AG78" s="105"/>
      <c r="AH78" s="38"/>
      <c r="AI78" s="38"/>
      <c r="AJ78" s="38"/>
      <c r="AK78" s="38"/>
      <c r="AL78" s="42"/>
      <c r="AM78" s="38"/>
      <c r="AN78" s="40"/>
      <c r="AO78" s="47"/>
      <c r="AP78" s="40"/>
      <c r="AQ78" s="47"/>
    </row>
    <row r="79" spans="1:43" ht="25.5" x14ac:dyDescent="0.25">
      <c r="A79" s="21">
        <v>10</v>
      </c>
      <c r="B79" s="34" t="s">
        <v>157</v>
      </c>
      <c r="C79" s="54"/>
      <c r="D79" s="34" t="s">
        <v>99</v>
      </c>
      <c r="E79" s="34"/>
      <c r="F79" s="34" t="s">
        <v>158</v>
      </c>
      <c r="G79" s="36"/>
      <c r="H79" s="76" t="s">
        <v>159</v>
      </c>
      <c r="I79" s="76" t="s">
        <v>160</v>
      </c>
      <c r="J79" s="34" t="s">
        <v>161</v>
      </c>
      <c r="K79" s="46">
        <v>42000</v>
      </c>
      <c r="L79" s="36">
        <v>12473</v>
      </c>
      <c r="M79" s="37">
        <v>43383</v>
      </c>
      <c r="N79" s="37">
        <v>43748</v>
      </c>
      <c r="O79" s="34">
        <v>101</v>
      </c>
      <c r="P79" s="34" t="s">
        <v>125</v>
      </c>
      <c r="Q79" s="38" t="s">
        <v>100</v>
      </c>
      <c r="R79" s="47">
        <v>43746</v>
      </c>
      <c r="S79" s="40">
        <v>12660</v>
      </c>
      <c r="T79" s="38" t="s">
        <v>93</v>
      </c>
      <c r="U79" s="47">
        <v>43748</v>
      </c>
      <c r="V79" s="47">
        <v>44114</v>
      </c>
      <c r="W79" s="41"/>
      <c r="X79" s="38"/>
      <c r="Y79" s="105"/>
      <c r="Z79" s="105"/>
      <c r="AA79" s="38"/>
      <c r="AB79" s="38"/>
      <c r="AC79" s="105"/>
      <c r="AD79" s="105"/>
      <c r="AE79" s="105"/>
      <c r="AF79" s="105"/>
      <c r="AG79" s="105"/>
      <c r="AH79" s="38"/>
      <c r="AI79" s="38"/>
      <c r="AJ79" s="38"/>
      <c r="AK79" s="38"/>
      <c r="AL79" s="42"/>
      <c r="AM79" s="38" t="s">
        <v>109</v>
      </c>
      <c r="AN79" s="40">
        <v>12415</v>
      </c>
      <c r="AO79" s="47">
        <v>43397</v>
      </c>
      <c r="AP79" s="40">
        <v>12415</v>
      </c>
      <c r="AQ79" s="47">
        <v>43397</v>
      </c>
    </row>
    <row r="80" spans="1:43" x14ac:dyDescent="0.25">
      <c r="A80" s="21"/>
      <c r="B80" s="34"/>
      <c r="C80" s="54"/>
      <c r="D80" s="34"/>
      <c r="E80" s="34"/>
      <c r="F80" s="34"/>
      <c r="G80" s="36"/>
      <c r="H80" s="76"/>
      <c r="I80" s="76"/>
      <c r="J80" s="34"/>
      <c r="K80" s="46"/>
      <c r="L80" s="36"/>
      <c r="M80" s="37"/>
      <c r="N80" s="37"/>
      <c r="O80" s="34"/>
      <c r="P80" s="34"/>
      <c r="Q80" s="38" t="s">
        <v>131</v>
      </c>
      <c r="R80" s="47">
        <v>43774</v>
      </c>
      <c r="S80" s="40">
        <v>12678</v>
      </c>
      <c r="T80" s="38" t="s">
        <v>93</v>
      </c>
      <c r="U80" s="47"/>
      <c r="V80" s="47"/>
      <c r="W80" s="41"/>
      <c r="X80" s="38"/>
      <c r="Y80" s="105"/>
      <c r="Z80" s="105"/>
      <c r="AA80" s="47">
        <v>43748</v>
      </c>
      <c r="AB80" s="38"/>
      <c r="AC80" s="105">
        <v>1420.33</v>
      </c>
      <c r="AD80" s="105">
        <v>43420.33</v>
      </c>
      <c r="AE80" s="105"/>
      <c r="AF80" s="105"/>
      <c r="AG80" s="105"/>
      <c r="AH80" s="38"/>
      <c r="AI80" s="38"/>
      <c r="AJ80" s="38"/>
      <c r="AK80" s="38"/>
      <c r="AL80" s="42"/>
      <c r="AM80" s="42"/>
      <c r="AN80" s="40"/>
      <c r="AO80" s="47"/>
      <c r="AP80" s="40"/>
      <c r="AQ80" s="47"/>
    </row>
    <row r="81" spans="1:43" x14ac:dyDescent="0.25">
      <c r="A81" s="21"/>
      <c r="B81" s="34"/>
      <c r="C81" s="54"/>
      <c r="D81" s="34"/>
      <c r="E81" s="34"/>
      <c r="F81" s="34"/>
      <c r="G81" s="36"/>
      <c r="H81" s="76"/>
      <c r="I81" s="76"/>
      <c r="J81" s="34"/>
      <c r="K81" s="46"/>
      <c r="L81" s="36"/>
      <c r="M81" s="37"/>
      <c r="N81" s="37"/>
      <c r="O81" s="34"/>
      <c r="P81" s="34"/>
      <c r="Q81" s="38" t="s">
        <v>132</v>
      </c>
      <c r="R81" s="47">
        <v>44113</v>
      </c>
      <c r="S81" s="40">
        <v>12920</v>
      </c>
      <c r="T81" s="38" t="s">
        <v>94</v>
      </c>
      <c r="U81" s="47">
        <v>44114</v>
      </c>
      <c r="V81" s="47">
        <v>44296</v>
      </c>
      <c r="W81" s="41"/>
      <c r="X81" s="38"/>
      <c r="Y81" s="105"/>
      <c r="Z81" s="105"/>
      <c r="AA81" s="38"/>
      <c r="AB81" s="38"/>
      <c r="AC81" s="105"/>
      <c r="AD81" s="105">
        <v>21710.16</v>
      </c>
      <c r="AE81" s="105"/>
      <c r="AF81" s="105"/>
      <c r="AG81" s="105"/>
      <c r="AH81" s="38"/>
      <c r="AI81" s="38"/>
      <c r="AJ81" s="38"/>
      <c r="AK81" s="38"/>
      <c r="AL81" s="42"/>
      <c r="AM81" s="42"/>
      <c r="AN81" s="40"/>
      <c r="AO81" s="47"/>
      <c r="AP81" s="40"/>
      <c r="AQ81" s="47"/>
    </row>
    <row r="82" spans="1:43" x14ac:dyDescent="0.25">
      <c r="A82" s="21"/>
      <c r="B82" s="34"/>
      <c r="C82" s="54"/>
      <c r="D82" s="34"/>
      <c r="E82" s="34"/>
      <c r="F82" s="34"/>
      <c r="G82" s="36"/>
      <c r="H82" s="76"/>
      <c r="I82" s="76"/>
      <c r="J82" s="34"/>
      <c r="K82" s="46"/>
      <c r="L82" s="36"/>
      <c r="M82" s="37"/>
      <c r="N82" s="37"/>
      <c r="O82" s="34"/>
      <c r="P82" s="34"/>
      <c r="Q82" s="38" t="s">
        <v>110</v>
      </c>
      <c r="R82" s="47">
        <v>44295</v>
      </c>
      <c r="S82" s="40">
        <v>13029</v>
      </c>
      <c r="T82" s="38" t="s">
        <v>94</v>
      </c>
      <c r="U82" s="47">
        <v>44297</v>
      </c>
      <c r="V82" s="47">
        <v>44661</v>
      </c>
      <c r="W82" s="41"/>
      <c r="X82" s="38"/>
      <c r="Y82" s="105"/>
      <c r="Z82" s="105"/>
      <c r="AA82" s="38"/>
      <c r="AB82" s="38"/>
      <c r="AC82" s="105">
        <v>7181.03</v>
      </c>
      <c r="AD82" s="105">
        <v>50601.36</v>
      </c>
      <c r="AE82" s="105"/>
      <c r="AF82" s="105"/>
      <c r="AG82" s="105"/>
      <c r="AH82" s="38"/>
      <c r="AI82" s="38"/>
      <c r="AJ82" s="38"/>
      <c r="AK82" s="38"/>
      <c r="AL82" s="42"/>
      <c r="AM82" s="42"/>
      <c r="AN82" s="40"/>
      <c r="AO82" s="47"/>
      <c r="AP82" s="40"/>
      <c r="AQ82" s="47"/>
    </row>
    <row r="83" spans="1:43" x14ac:dyDescent="0.25">
      <c r="A83" s="21">
        <v>11</v>
      </c>
      <c r="B83" s="34"/>
      <c r="C83" s="54"/>
      <c r="D83" s="54" t="s">
        <v>163</v>
      </c>
      <c r="E83" s="34"/>
      <c r="F83" s="34" t="s">
        <v>164</v>
      </c>
      <c r="G83" s="36"/>
      <c r="H83" s="76" t="s">
        <v>165</v>
      </c>
      <c r="I83" s="76" t="s">
        <v>166</v>
      </c>
      <c r="J83" s="34" t="s">
        <v>167</v>
      </c>
      <c r="K83" s="46">
        <v>476338</v>
      </c>
      <c r="L83" s="36" t="s">
        <v>162</v>
      </c>
      <c r="M83" s="37">
        <v>42478</v>
      </c>
      <c r="N83" s="37">
        <v>42843</v>
      </c>
      <c r="O83" s="34">
        <v>1</v>
      </c>
      <c r="P83" s="37" t="s">
        <v>145</v>
      </c>
      <c r="Q83" s="38" t="s">
        <v>108</v>
      </c>
      <c r="R83" s="47">
        <v>42843</v>
      </c>
      <c r="S83" s="40">
        <v>12046</v>
      </c>
      <c r="T83" s="38" t="s">
        <v>94</v>
      </c>
      <c r="U83" s="47">
        <v>42843</v>
      </c>
      <c r="V83" s="47">
        <v>43208</v>
      </c>
      <c r="W83" s="41">
        <v>4.82E-2</v>
      </c>
      <c r="X83" s="38"/>
      <c r="Y83" s="105">
        <v>22959.49</v>
      </c>
      <c r="Z83" s="105"/>
      <c r="AA83" s="38"/>
      <c r="AB83" s="38"/>
      <c r="AC83" s="105"/>
      <c r="AD83" s="105">
        <v>499297.49</v>
      </c>
      <c r="AE83" s="105"/>
      <c r="AF83" s="105"/>
      <c r="AG83" s="105"/>
      <c r="AH83" s="38"/>
      <c r="AI83" s="38"/>
      <c r="AJ83" s="38"/>
      <c r="AK83" s="38"/>
      <c r="AL83" s="42"/>
      <c r="AM83" s="42"/>
      <c r="AN83" s="40"/>
      <c r="AO83" s="47"/>
      <c r="AP83" s="40"/>
      <c r="AQ83" s="47"/>
    </row>
    <row r="84" spans="1:43" x14ac:dyDescent="0.25">
      <c r="A84" s="21"/>
      <c r="B84" s="34"/>
      <c r="C84" s="54"/>
      <c r="D84" s="54"/>
      <c r="E84" s="34"/>
      <c r="F84" s="34"/>
      <c r="G84" s="36"/>
      <c r="H84" s="76"/>
      <c r="I84" s="76"/>
      <c r="J84" s="34"/>
      <c r="K84" s="46"/>
      <c r="L84" s="36"/>
      <c r="M84" s="37"/>
      <c r="N84" s="37"/>
      <c r="O84" s="34"/>
      <c r="P84" s="37"/>
      <c r="Q84" s="38" t="s">
        <v>101</v>
      </c>
      <c r="R84" s="47">
        <v>43208</v>
      </c>
      <c r="S84" s="40">
        <v>12289</v>
      </c>
      <c r="T84" s="38" t="s">
        <v>94</v>
      </c>
      <c r="U84" s="47">
        <v>43208</v>
      </c>
      <c r="V84" s="47">
        <v>43573</v>
      </c>
      <c r="W84" s="41">
        <v>3.3700000000000001E-2</v>
      </c>
      <c r="X84" s="38"/>
      <c r="Y84" s="105">
        <v>16826.32</v>
      </c>
      <c r="Z84" s="105"/>
      <c r="AA84" s="38"/>
      <c r="AB84" s="38"/>
      <c r="AC84" s="105"/>
      <c r="AD84" s="105">
        <v>516123.81</v>
      </c>
      <c r="AE84" s="105"/>
      <c r="AF84" s="105"/>
      <c r="AG84" s="105"/>
      <c r="AH84" s="38"/>
      <c r="AI84" s="38"/>
      <c r="AJ84" s="38"/>
      <c r="AK84" s="38"/>
      <c r="AL84" s="42"/>
      <c r="AM84" s="42"/>
      <c r="AN84" s="40"/>
      <c r="AO84" s="47"/>
      <c r="AP84" s="40"/>
      <c r="AQ84" s="47"/>
    </row>
    <row r="85" spans="1:43" x14ac:dyDescent="0.25">
      <c r="A85" s="21"/>
      <c r="B85" s="34"/>
      <c r="C85" s="54"/>
      <c r="D85" s="54"/>
      <c r="E85" s="34"/>
      <c r="F85" s="34"/>
      <c r="G85" s="36"/>
      <c r="H85" s="76"/>
      <c r="I85" s="76"/>
      <c r="J85" s="34"/>
      <c r="K85" s="46"/>
      <c r="L85" s="36"/>
      <c r="M85" s="37"/>
      <c r="N85" s="37"/>
      <c r="O85" s="34"/>
      <c r="P85" s="37"/>
      <c r="Q85" s="38" t="s">
        <v>148</v>
      </c>
      <c r="R85" s="47">
        <v>43573</v>
      </c>
      <c r="S85" s="40">
        <v>12564</v>
      </c>
      <c r="T85" s="38" t="s">
        <v>94</v>
      </c>
      <c r="U85" s="47">
        <v>43574</v>
      </c>
      <c r="V85" s="47">
        <v>43940</v>
      </c>
      <c r="W85" s="41">
        <v>6.0199999999999997E-2</v>
      </c>
      <c r="X85" s="38"/>
      <c r="Y85" s="105">
        <v>31070.65</v>
      </c>
      <c r="Z85" s="105"/>
      <c r="AA85" s="38"/>
      <c r="AB85" s="38"/>
      <c r="AC85" s="105"/>
      <c r="AD85" s="105">
        <v>547194.46</v>
      </c>
      <c r="AE85" s="105"/>
      <c r="AF85" s="105"/>
      <c r="AG85" s="105"/>
      <c r="AH85" s="38"/>
      <c r="AI85" s="38"/>
      <c r="AJ85" s="38"/>
      <c r="AK85" s="38"/>
      <c r="AL85" s="42"/>
      <c r="AM85" s="42"/>
      <c r="AN85" s="40"/>
      <c r="AO85" s="47"/>
      <c r="AP85" s="40"/>
      <c r="AQ85" s="47"/>
    </row>
    <row r="86" spans="1:43" x14ac:dyDescent="0.25">
      <c r="A86" s="21"/>
      <c r="B86" s="34"/>
      <c r="C86" s="54"/>
      <c r="D86" s="54"/>
      <c r="E86" s="34"/>
      <c r="F86" s="34"/>
      <c r="G86" s="36"/>
      <c r="H86" s="76"/>
      <c r="I86" s="76"/>
      <c r="J86" s="34"/>
      <c r="K86" s="46"/>
      <c r="L86" s="36"/>
      <c r="M86" s="37"/>
      <c r="N86" s="37"/>
      <c r="O86" s="34"/>
      <c r="P86" s="37"/>
      <c r="Q86" s="38" t="s">
        <v>131</v>
      </c>
      <c r="R86" s="47">
        <v>43661</v>
      </c>
      <c r="S86" s="40">
        <v>12603</v>
      </c>
      <c r="T86" s="38" t="s">
        <v>168</v>
      </c>
      <c r="U86" s="47"/>
      <c r="V86" s="47"/>
      <c r="W86" s="41"/>
      <c r="X86" s="38"/>
      <c r="Y86" s="105"/>
      <c r="Z86" s="105"/>
      <c r="AA86" s="38"/>
      <c r="AB86" s="38"/>
      <c r="AC86" s="105"/>
      <c r="AD86" s="105"/>
      <c r="AE86" s="105"/>
      <c r="AF86" s="105"/>
      <c r="AG86" s="105"/>
      <c r="AH86" s="38"/>
      <c r="AI86" s="38"/>
      <c r="AJ86" s="38"/>
      <c r="AK86" s="38"/>
      <c r="AL86" s="42"/>
      <c r="AM86" s="42"/>
      <c r="AN86" s="40"/>
      <c r="AO86" s="47"/>
      <c r="AP86" s="40"/>
      <c r="AQ86" s="47"/>
    </row>
    <row r="87" spans="1:43" x14ac:dyDescent="0.25">
      <c r="A87" s="21"/>
      <c r="B87" s="34"/>
      <c r="C87" s="54"/>
      <c r="D87" s="54"/>
      <c r="E87" s="34"/>
      <c r="F87" s="34"/>
      <c r="G87" s="36"/>
      <c r="H87" s="76"/>
      <c r="I87" s="76"/>
      <c r="J87" s="34"/>
      <c r="K87" s="46"/>
      <c r="L87" s="36"/>
      <c r="M87" s="37"/>
      <c r="N87" s="37"/>
      <c r="O87" s="34"/>
      <c r="P87" s="37"/>
      <c r="Q87" s="38" t="s">
        <v>102</v>
      </c>
      <c r="R87" s="47">
        <v>43938</v>
      </c>
      <c r="S87" s="40">
        <v>12795</v>
      </c>
      <c r="T87" s="38" t="s">
        <v>94</v>
      </c>
      <c r="U87" s="47">
        <v>43941</v>
      </c>
      <c r="V87" s="47">
        <v>44305</v>
      </c>
      <c r="W87" s="41">
        <v>4.2799999999999998E-2</v>
      </c>
      <c r="X87" s="38"/>
      <c r="Y87" s="105">
        <v>23419.93</v>
      </c>
      <c r="Z87" s="105"/>
      <c r="AA87" s="38"/>
      <c r="AB87" s="38"/>
      <c r="AC87" s="105"/>
      <c r="AD87" s="105">
        <v>570614.39</v>
      </c>
      <c r="AE87" s="105"/>
      <c r="AF87" s="105"/>
      <c r="AG87" s="105"/>
      <c r="AH87" s="38"/>
      <c r="AI87" s="38"/>
      <c r="AJ87" s="38"/>
      <c r="AK87" s="38"/>
      <c r="AL87" s="42"/>
      <c r="AM87" s="42"/>
      <c r="AN87" s="40"/>
      <c r="AO87" s="47"/>
      <c r="AP87" s="40"/>
      <c r="AQ87" s="47"/>
    </row>
    <row r="88" spans="1:43" x14ac:dyDescent="0.25">
      <c r="A88" s="21"/>
      <c r="B88" s="34"/>
      <c r="C88" s="54"/>
      <c r="D88" s="54"/>
      <c r="E88" s="34"/>
      <c r="F88" s="34"/>
      <c r="G88" s="36"/>
      <c r="H88" s="76"/>
      <c r="I88" s="76"/>
      <c r="J88" s="34"/>
      <c r="K88" s="46"/>
      <c r="L88" s="36"/>
      <c r="M88" s="37"/>
      <c r="N88" s="37"/>
      <c r="O88" s="34"/>
      <c r="P88" s="37"/>
      <c r="Q88" s="38" t="s">
        <v>111</v>
      </c>
      <c r="R88" s="47">
        <v>44305</v>
      </c>
      <c r="S88" s="40">
        <v>13039</v>
      </c>
      <c r="T88" s="38" t="s">
        <v>169</v>
      </c>
      <c r="U88" s="47">
        <v>44306</v>
      </c>
      <c r="V88" s="47">
        <v>44489</v>
      </c>
      <c r="W88" s="41"/>
      <c r="X88" s="38"/>
      <c r="Y88" s="105"/>
      <c r="Z88" s="105"/>
      <c r="AA88" s="38"/>
      <c r="AB88" s="38"/>
      <c r="AC88" s="105"/>
      <c r="AD88" s="105"/>
      <c r="AE88" s="105"/>
      <c r="AF88" s="105"/>
      <c r="AG88" s="105"/>
      <c r="AH88" s="38"/>
      <c r="AI88" s="38"/>
      <c r="AJ88" s="38"/>
      <c r="AK88" s="38"/>
      <c r="AL88" s="42"/>
      <c r="AM88" s="42"/>
      <c r="AN88" s="40"/>
      <c r="AO88" s="47"/>
      <c r="AP88" s="40"/>
      <c r="AQ88" s="47"/>
    </row>
    <row r="89" spans="1:43" x14ac:dyDescent="0.25">
      <c r="A89" s="21"/>
      <c r="B89" s="34"/>
      <c r="C89" s="54"/>
      <c r="D89" s="54"/>
      <c r="E89" s="34"/>
      <c r="F89" s="34"/>
      <c r="G89" s="36"/>
      <c r="H89" s="76"/>
      <c r="I89" s="76"/>
      <c r="J89" s="34"/>
      <c r="K89" s="46"/>
      <c r="L89" s="36"/>
      <c r="M89" s="37"/>
      <c r="N89" s="37"/>
      <c r="O89" s="34"/>
      <c r="P89" s="37"/>
      <c r="Q89" s="55" t="s">
        <v>140</v>
      </c>
      <c r="R89" s="47">
        <v>44488</v>
      </c>
      <c r="S89" s="40">
        <v>13164</v>
      </c>
      <c r="T89" s="38" t="s">
        <v>169</v>
      </c>
      <c r="U89" s="47">
        <v>44490</v>
      </c>
      <c r="V89" s="47">
        <v>44671</v>
      </c>
      <c r="W89" s="41"/>
      <c r="X89" s="38"/>
      <c r="Y89" s="105"/>
      <c r="Z89" s="105"/>
      <c r="AA89" s="38"/>
      <c r="AB89" s="38"/>
      <c r="AC89" s="105"/>
      <c r="AD89" s="105"/>
      <c r="AE89" s="105"/>
      <c r="AF89" s="105"/>
      <c r="AG89" s="105"/>
      <c r="AH89" s="38"/>
      <c r="AI89" s="38"/>
      <c r="AJ89" s="38"/>
      <c r="AK89" s="38"/>
      <c r="AL89" s="42"/>
      <c r="AM89" s="42"/>
      <c r="AN89" s="40"/>
      <c r="AO89" s="47"/>
      <c r="AP89" s="40"/>
      <c r="AQ89" s="47"/>
    </row>
    <row r="90" spans="1:43" x14ac:dyDescent="0.25">
      <c r="A90" s="21">
        <v>12</v>
      </c>
      <c r="B90" s="33" t="s">
        <v>170</v>
      </c>
      <c r="C90" s="33" t="s">
        <v>171</v>
      </c>
      <c r="D90" s="54" t="s">
        <v>172</v>
      </c>
      <c r="E90" s="33" t="s">
        <v>173</v>
      </c>
      <c r="F90" s="34" t="s">
        <v>174</v>
      </c>
      <c r="G90" s="36" t="s">
        <v>175</v>
      </c>
      <c r="H90" s="75" t="s">
        <v>176</v>
      </c>
      <c r="I90" s="75" t="s">
        <v>177</v>
      </c>
      <c r="J90" s="33" t="s">
        <v>178</v>
      </c>
      <c r="K90" s="56">
        <v>178348.2</v>
      </c>
      <c r="L90" s="36">
        <v>12695</v>
      </c>
      <c r="M90" s="37">
        <v>43801</v>
      </c>
      <c r="N90" s="37">
        <v>44167</v>
      </c>
      <c r="O90" s="33">
        <v>101</v>
      </c>
      <c r="P90" s="33" t="s">
        <v>90</v>
      </c>
      <c r="Q90" s="38" t="s">
        <v>100</v>
      </c>
      <c r="R90" s="39">
        <v>44167</v>
      </c>
      <c r="S90" s="40">
        <v>12943</v>
      </c>
      <c r="T90" s="38" t="s">
        <v>112</v>
      </c>
      <c r="U90" s="39">
        <v>44167</v>
      </c>
      <c r="V90" s="39">
        <v>44532</v>
      </c>
      <c r="W90" s="38"/>
      <c r="X90" s="38"/>
      <c r="Y90" s="105"/>
      <c r="Z90" s="105"/>
      <c r="AA90" s="38"/>
      <c r="AB90" s="38"/>
      <c r="AC90" s="105"/>
      <c r="AD90" s="105">
        <f>K90</f>
        <v>178348.2</v>
      </c>
      <c r="AE90" s="105">
        <v>0</v>
      </c>
      <c r="AF90" s="105">
        <v>0</v>
      </c>
      <c r="AG90" s="105">
        <f>AE90+AF90</f>
        <v>0</v>
      </c>
      <c r="AH90" s="57" t="s">
        <v>179</v>
      </c>
      <c r="AI90" s="38" t="s">
        <v>180</v>
      </c>
      <c r="AJ90" s="38" t="s">
        <v>181</v>
      </c>
      <c r="AK90" s="40">
        <v>12695</v>
      </c>
      <c r="AL90" s="42"/>
      <c r="AM90" s="42"/>
      <c r="AN90" s="42"/>
      <c r="AO90" s="42"/>
      <c r="AP90" s="42"/>
      <c r="AQ90" s="42"/>
    </row>
    <row r="91" spans="1:43" x14ac:dyDescent="0.25">
      <c r="A91" s="21"/>
      <c r="B91" s="33"/>
      <c r="C91" s="33"/>
      <c r="D91" s="54"/>
      <c r="E91" s="33"/>
      <c r="F91" s="34"/>
      <c r="G91" s="36"/>
      <c r="H91" s="75"/>
      <c r="I91" s="75"/>
      <c r="J91" s="33"/>
      <c r="K91" s="56"/>
      <c r="L91" s="36"/>
      <c r="M91" s="37"/>
      <c r="N91" s="37"/>
      <c r="O91" s="33"/>
      <c r="P91" s="33"/>
      <c r="Q91" s="38" t="s">
        <v>101</v>
      </c>
      <c r="R91" s="39">
        <v>44532</v>
      </c>
      <c r="S91" s="40">
        <v>13186</v>
      </c>
      <c r="T91" s="38" t="s">
        <v>112</v>
      </c>
      <c r="U91" s="39">
        <v>44532</v>
      </c>
      <c r="V91" s="39">
        <v>44594</v>
      </c>
      <c r="W91" s="41"/>
      <c r="X91" s="38"/>
      <c r="Y91" s="105"/>
      <c r="Z91" s="105"/>
      <c r="AA91" s="38"/>
      <c r="AB91" s="38"/>
      <c r="AC91" s="105"/>
      <c r="AD91" s="105">
        <v>29724.7</v>
      </c>
      <c r="AE91" s="105">
        <v>0</v>
      </c>
      <c r="AF91" s="105">
        <v>0</v>
      </c>
      <c r="AG91" s="105">
        <f t="shared" ref="AG91:AG92" si="2">AE91+AF91</f>
        <v>0</v>
      </c>
      <c r="AH91" s="38"/>
      <c r="AI91" s="38"/>
      <c r="AJ91" s="38"/>
      <c r="AK91" s="38"/>
      <c r="AL91" s="42"/>
      <c r="AM91" s="42"/>
      <c r="AN91" s="42"/>
      <c r="AO91" s="42"/>
      <c r="AP91" s="42"/>
      <c r="AQ91" s="42"/>
    </row>
    <row r="92" spans="1:43" x14ac:dyDescent="0.25">
      <c r="A92" s="21"/>
      <c r="B92" s="33"/>
      <c r="C92" s="33"/>
      <c r="D92" s="54"/>
      <c r="E92" s="33"/>
      <c r="F92" s="34"/>
      <c r="G92" s="36"/>
      <c r="H92" s="75"/>
      <c r="I92" s="75"/>
      <c r="J92" s="33"/>
      <c r="K92" s="56"/>
      <c r="L92" s="36"/>
      <c r="M92" s="37"/>
      <c r="N92" s="37"/>
      <c r="O92" s="33"/>
      <c r="P92" s="33"/>
      <c r="Q92" s="38" t="s">
        <v>148</v>
      </c>
      <c r="R92" s="39">
        <v>44594</v>
      </c>
      <c r="S92" s="40">
        <v>13221</v>
      </c>
      <c r="T92" s="38" t="s">
        <v>93</v>
      </c>
      <c r="U92" s="39">
        <v>44594</v>
      </c>
      <c r="V92" s="39">
        <v>44683</v>
      </c>
      <c r="W92" s="45"/>
      <c r="X92" s="38"/>
      <c r="Y92" s="105"/>
      <c r="Z92" s="105"/>
      <c r="AA92" s="38"/>
      <c r="AB92" s="45"/>
      <c r="AC92" s="105"/>
      <c r="AD92" s="105">
        <v>44587.05</v>
      </c>
      <c r="AE92" s="105">
        <v>0</v>
      </c>
      <c r="AF92" s="105">
        <v>0</v>
      </c>
      <c r="AG92" s="105">
        <f t="shared" si="2"/>
        <v>0</v>
      </c>
      <c r="AH92" s="38"/>
      <c r="AI92" s="38"/>
      <c r="AJ92" s="38"/>
      <c r="AK92" s="38"/>
      <c r="AL92" s="42"/>
      <c r="AM92" s="42"/>
      <c r="AN92" s="42"/>
      <c r="AO92" s="42"/>
      <c r="AP92" s="42"/>
      <c r="AQ92" s="42"/>
    </row>
    <row r="93" spans="1:43" x14ac:dyDescent="0.25">
      <c r="A93" s="21">
        <v>13</v>
      </c>
      <c r="B93" s="34" t="s">
        <v>128</v>
      </c>
      <c r="C93" s="34" t="s">
        <v>182</v>
      </c>
      <c r="D93" s="34" t="s">
        <v>172</v>
      </c>
      <c r="E93" s="34" t="s">
        <v>173</v>
      </c>
      <c r="F93" s="34" t="s">
        <v>183</v>
      </c>
      <c r="G93" s="36">
        <v>11684</v>
      </c>
      <c r="H93" s="92" t="s">
        <v>184</v>
      </c>
      <c r="I93" s="76" t="s">
        <v>185</v>
      </c>
      <c r="J93" s="34" t="s">
        <v>186</v>
      </c>
      <c r="K93" s="46">
        <v>1376105.04</v>
      </c>
      <c r="L93" s="36">
        <v>12353</v>
      </c>
      <c r="M93" s="37">
        <v>42891</v>
      </c>
      <c r="N93" s="37">
        <v>43256</v>
      </c>
      <c r="O93" s="34">
        <v>101</v>
      </c>
      <c r="P93" s="34" t="s">
        <v>90</v>
      </c>
      <c r="Q93" s="38" t="s">
        <v>100</v>
      </c>
      <c r="R93" s="39">
        <v>43256</v>
      </c>
      <c r="S93" s="40">
        <v>12382</v>
      </c>
      <c r="T93" s="38" t="s">
        <v>93</v>
      </c>
      <c r="U93" s="39">
        <v>43256</v>
      </c>
      <c r="V93" s="39">
        <v>43439</v>
      </c>
      <c r="W93" s="38"/>
      <c r="X93" s="38"/>
      <c r="Y93" s="105"/>
      <c r="Z93" s="105"/>
      <c r="AA93" s="38"/>
      <c r="AB93" s="38"/>
      <c r="AC93" s="105"/>
      <c r="AD93" s="105">
        <v>688052.52</v>
      </c>
      <c r="AE93" s="105">
        <v>0</v>
      </c>
      <c r="AF93" s="105">
        <v>0</v>
      </c>
      <c r="AG93" s="105">
        <f>AE93+AF93</f>
        <v>0</v>
      </c>
      <c r="AH93" s="38" t="s">
        <v>187</v>
      </c>
      <c r="AI93" s="40">
        <v>11959</v>
      </c>
      <c r="AJ93" s="42" t="s">
        <v>188</v>
      </c>
      <c r="AK93" s="40">
        <v>12353</v>
      </c>
      <c r="AL93" s="42"/>
      <c r="AM93" s="42"/>
      <c r="AN93" s="42"/>
      <c r="AO93" s="42"/>
      <c r="AP93" s="42"/>
      <c r="AQ93" s="42"/>
    </row>
    <row r="94" spans="1:43" x14ac:dyDescent="0.25">
      <c r="A94" s="21"/>
      <c r="B94" s="34"/>
      <c r="C94" s="34"/>
      <c r="D94" s="34"/>
      <c r="E94" s="34"/>
      <c r="F94" s="34"/>
      <c r="G94" s="36"/>
      <c r="H94" s="92"/>
      <c r="I94" s="76"/>
      <c r="J94" s="34"/>
      <c r="K94" s="46"/>
      <c r="L94" s="36"/>
      <c r="M94" s="34"/>
      <c r="N94" s="34"/>
      <c r="O94" s="34"/>
      <c r="P94" s="34"/>
      <c r="Q94" s="38" t="s">
        <v>101</v>
      </c>
      <c r="R94" s="39">
        <v>43439</v>
      </c>
      <c r="S94" s="40">
        <v>12449</v>
      </c>
      <c r="T94" s="38" t="s">
        <v>93</v>
      </c>
      <c r="U94" s="39">
        <v>43439</v>
      </c>
      <c r="V94" s="39">
        <v>43621</v>
      </c>
      <c r="W94" s="38"/>
      <c r="X94" s="38"/>
      <c r="Y94" s="105"/>
      <c r="Z94" s="105"/>
      <c r="AA94" s="38"/>
      <c r="AB94" s="38"/>
      <c r="AC94" s="105"/>
      <c r="AD94" s="105">
        <v>688052.52</v>
      </c>
      <c r="AE94" s="105">
        <v>0</v>
      </c>
      <c r="AF94" s="105">
        <v>0</v>
      </c>
      <c r="AG94" s="105">
        <f>AE94+AF94</f>
        <v>0</v>
      </c>
      <c r="AH94" s="38"/>
      <c r="AI94" s="38"/>
      <c r="AJ94" s="38"/>
      <c r="AK94" s="38"/>
      <c r="AL94" s="42"/>
      <c r="AM94" s="42"/>
      <c r="AN94" s="42"/>
      <c r="AO94" s="42"/>
      <c r="AP94" s="42"/>
      <c r="AQ94" s="42"/>
    </row>
    <row r="95" spans="1:43" x14ac:dyDescent="0.25">
      <c r="A95" s="21"/>
      <c r="B95" s="34"/>
      <c r="C95" s="34"/>
      <c r="D95" s="34"/>
      <c r="E95" s="34"/>
      <c r="F95" s="34"/>
      <c r="G95" s="36"/>
      <c r="H95" s="92"/>
      <c r="I95" s="76"/>
      <c r="J95" s="34"/>
      <c r="K95" s="46"/>
      <c r="L95" s="36"/>
      <c r="M95" s="34"/>
      <c r="N95" s="34"/>
      <c r="O95" s="34"/>
      <c r="P95" s="34"/>
      <c r="Q95" s="38" t="s">
        <v>148</v>
      </c>
      <c r="R95" s="39">
        <v>43622</v>
      </c>
      <c r="S95" s="40">
        <v>12581</v>
      </c>
      <c r="T95" s="38" t="s">
        <v>93</v>
      </c>
      <c r="U95" s="39">
        <v>43622</v>
      </c>
      <c r="V95" s="39">
        <v>43987</v>
      </c>
      <c r="W95" s="45"/>
      <c r="X95" s="38"/>
      <c r="Y95" s="105"/>
      <c r="Z95" s="105"/>
      <c r="AA95" s="38"/>
      <c r="AB95" s="38"/>
      <c r="AC95" s="105"/>
      <c r="AD95" s="105">
        <v>874272.84</v>
      </c>
      <c r="AE95" s="105"/>
      <c r="AF95" s="105">
        <v>0</v>
      </c>
      <c r="AG95" s="105">
        <f t="shared" ref="AG95:AG98" si="3">AE95+AF95</f>
        <v>0</v>
      </c>
      <c r="AH95" s="38"/>
      <c r="AI95" s="38"/>
      <c r="AJ95" s="38"/>
      <c r="AK95" s="38"/>
      <c r="AL95" s="42"/>
      <c r="AM95" s="42"/>
      <c r="AN95" s="42"/>
      <c r="AO95" s="42"/>
      <c r="AP95" s="42"/>
      <c r="AQ95" s="42"/>
    </row>
    <row r="96" spans="1:43" x14ac:dyDescent="0.25">
      <c r="A96" s="21"/>
      <c r="B96" s="34"/>
      <c r="C96" s="34"/>
      <c r="D96" s="34"/>
      <c r="E96" s="34"/>
      <c r="F96" s="34"/>
      <c r="G96" s="36"/>
      <c r="H96" s="92"/>
      <c r="I96" s="76"/>
      <c r="J96" s="34"/>
      <c r="K96" s="46"/>
      <c r="L96" s="36"/>
      <c r="M96" s="34"/>
      <c r="N96" s="34"/>
      <c r="O96" s="34"/>
      <c r="P96" s="34"/>
      <c r="Q96" s="38" t="s">
        <v>102</v>
      </c>
      <c r="R96" s="39">
        <v>43987</v>
      </c>
      <c r="S96" s="40">
        <v>12839</v>
      </c>
      <c r="T96" s="38" t="s">
        <v>93</v>
      </c>
      <c r="U96" s="39">
        <v>43988</v>
      </c>
      <c r="V96" s="39">
        <v>44352</v>
      </c>
      <c r="W96" s="38"/>
      <c r="X96" s="38"/>
      <c r="Y96" s="105"/>
      <c r="Z96" s="105"/>
      <c r="AA96" s="38"/>
      <c r="AB96" s="38"/>
      <c r="AC96" s="105"/>
      <c r="AD96" s="105">
        <v>874272.84</v>
      </c>
      <c r="AE96" s="105"/>
      <c r="AF96" s="105">
        <v>0</v>
      </c>
      <c r="AG96" s="105">
        <f t="shared" si="3"/>
        <v>0</v>
      </c>
      <c r="AH96" s="38"/>
      <c r="AI96" s="38"/>
      <c r="AJ96" s="38"/>
      <c r="AK96" s="38"/>
      <c r="AL96" s="42"/>
      <c r="AM96" s="42"/>
      <c r="AN96" s="42"/>
      <c r="AO96" s="42"/>
      <c r="AP96" s="42"/>
      <c r="AQ96" s="42"/>
    </row>
    <row r="97" spans="1:43" x14ac:dyDescent="0.25">
      <c r="A97" s="21"/>
      <c r="B97" s="34"/>
      <c r="C97" s="34"/>
      <c r="D97" s="34"/>
      <c r="E97" s="34"/>
      <c r="F97" s="34"/>
      <c r="G97" s="36"/>
      <c r="H97" s="92"/>
      <c r="I97" s="76"/>
      <c r="J97" s="34"/>
      <c r="K97" s="46"/>
      <c r="L97" s="36"/>
      <c r="M97" s="34"/>
      <c r="N97" s="34"/>
      <c r="O97" s="34"/>
      <c r="P97" s="34"/>
      <c r="Q97" s="38" t="s">
        <v>189</v>
      </c>
      <c r="R97" s="39">
        <v>44349</v>
      </c>
      <c r="S97" s="40">
        <v>13065</v>
      </c>
      <c r="T97" s="38" t="s">
        <v>94</v>
      </c>
      <c r="U97" s="39">
        <v>44353</v>
      </c>
      <c r="V97" s="39">
        <v>44536</v>
      </c>
      <c r="W97" s="45"/>
      <c r="X97" s="45"/>
      <c r="Y97" s="105"/>
      <c r="Z97" s="105"/>
      <c r="AA97" s="38"/>
      <c r="AB97" s="38"/>
      <c r="AC97" s="105"/>
      <c r="AD97" s="105">
        <v>515582.04</v>
      </c>
      <c r="AE97" s="105"/>
      <c r="AF97" s="105"/>
      <c r="AG97" s="105">
        <f t="shared" si="3"/>
        <v>0</v>
      </c>
      <c r="AH97" s="38"/>
      <c r="AI97" s="38"/>
      <c r="AJ97" s="38"/>
      <c r="AK97" s="38"/>
      <c r="AL97" s="42"/>
      <c r="AM97" s="42"/>
      <c r="AN97" s="42"/>
      <c r="AO97" s="42"/>
      <c r="AP97" s="42"/>
      <c r="AQ97" s="42"/>
    </row>
    <row r="98" spans="1:43" x14ac:dyDescent="0.25">
      <c r="A98" s="21"/>
      <c r="B98" s="34"/>
      <c r="C98" s="34"/>
      <c r="D98" s="34"/>
      <c r="E98" s="34"/>
      <c r="F98" s="34"/>
      <c r="G98" s="36"/>
      <c r="H98" s="92"/>
      <c r="I98" s="76"/>
      <c r="J98" s="34"/>
      <c r="K98" s="46"/>
      <c r="L98" s="36"/>
      <c r="M98" s="34"/>
      <c r="N98" s="34"/>
      <c r="O98" s="34"/>
      <c r="P98" s="34"/>
      <c r="Q98" s="38" t="s">
        <v>190</v>
      </c>
      <c r="R98" s="48">
        <v>44530</v>
      </c>
      <c r="S98" s="40">
        <v>13180</v>
      </c>
      <c r="T98" s="38" t="s">
        <v>93</v>
      </c>
      <c r="U98" s="39">
        <v>44536</v>
      </c>
      <c r="V98" s="39">
        <v>44718</v>
      </c>
      <c r="W98" s="38"/>
      <c r="X98" s="45"/>
      <c r="Y98" s="105"/>
      <c r="Z98" s="105"/>
      <c r="AA98" s="38"/>
      <c r="AB98" s="38"/>
      <c r="AC98" s="105"/>
      <c r="AD98" s="105">
        <v>515582.04</v>
      </c>
      <c r="AE98" s="105">
        <v>0</v>
      </c>
      <c r="AF98" s="105"/>
      <c r="AG98" s="105">
        <f t="shared" si="3"/>
        <v>0</v>
      </c>
      <c r="AH98" s="38"/>
      <c r="AI98" s="38"/>
      <c r="AJ98" s="38"/>
      <c r="AK98" s="38"/>
      <c r="AL98" s="42"/>
      <c r="AM98" s="42"/>
      <c r="AN98" s="42"/>
      <c r="AO98" s="42"/>
      <c r="AP98" s="42"/>
      <c r="AQ98" s="42"/>
    </row>
    <row r="99" spans="1:43" x14ac:dyDescent="0.25">
      <c r="A99" s="21"/>
      <c r="B99" s="34"/>
      <c r="C99" s="34"/>
      <c r="D99" s="34"/>
      <c r="E99" s="34"/>
      <c r="F99" s="34"/>
      <c r="G99" s="36"/>
      <c r="H99" s="92"/>
      <c r="I99" s="76"/>
      <c r="J99" s="34"/>
      <c r="K99" s="46"/>
      <c r="L99" s="36"/>
      <c r="M99" s="34"/>
      <c r="N99" s="34"/>
      <c r="O99" s="34"/>
      <c r="P99" s="34"/>
      <c r="Q99" s="38" t="s">
        <v>191</v>
      </c>
      <c r="R99" s="39"/>
      <c r="S99" s="38"/>
      <c r="T99" s="38"/>
      <c r="U99" s="39"/>
      <c r="V99" s="39"/>
      <c r="W99" s="38"/>
      <c r="X99" s="38"/>
      <c r="Y99" s="105"/>
      <c r="Z99" s="105"/>
      <c r="AA99" s="38"/>
      <c r="AB99" s="41"/>
      <c r="AC99" s="105">
        <f>AD96*AB99</f>
        <v>0</v>
      </c>
      <c r="AD99" s="105"/>
      <c r="AE99" s="105">
        <v>0</v>
      </c>
      <c r="AF99" s="105"/>
      <c r="AG99" s="105">
        <f>AE99+AF99</f>
        <v>0</v>
      </c>
      <c r="AH99" s="38"/>
      <c r="AI99" s="38"/>
      <c r="AJ99" s="38"/>
      <c r="AK99" s="38"/>
      <c r="AL99" s="42"/>
      <c r="AM99" s="42"/>
      <c r="AN99" s="42"/>
      <c r="AO99" s="42"/>
      <c r="AP99" s="42"/>
      <c r="AQ99" s="42"/>
    </row>
    <row r="100" spans="1:43" ht="25.5" x14ac:dyDescent="0.25">
      <c r="A100" s="21">
        <v>14</v>
      </c>
      <c r="B100" s="34" t="s">
        <v>192</v>
      </c>
      <c r="C100" s="34" t="s">
        <v>193</v>
      </c>
      <c r="D100" s="34" t="s">
        <v>194</v>
      </c>
      <c r="E100" s="34" t="s">
        <v>173</v>
      </c>
      <c r="F100" s="34" t="s">
        <v>195</v>
      </c>
      <c r="G100" s="36">
        <v>11807</v>
      </c>
      <c r="H100" s="92" t="s">
        <v>196</v>
      </c>
      <c r="I100" s="76" t="s">
        <v>197</v>
      </c>
      <c r="J100" s="34" t="s">
        <v>198</v>
      </c>
      <c r="K100" s="46">
        <v>774196.8</v>
      </c>
      <c r="L100" s="36">
        <v>12018</v>
      </c>
      <c r="M100" s="37">
        <v>42583</v>
      </c>
      <c r="N100" s="37">
        <v>42948</v>
      </c>
      <c r="O100" s="34">
        <v>101</v>
      </c>
      <c r="P100" s="34" t="s">
        <v>90</v>
      </c>
      <c r="Q100" s="38" t="s">
        <v>100</v>
      </c>
      <c r="R100" s="39">
        <v>42948</v>
      </c>
      <c r="S100" s="40">
        <v>12377</v>
      </c>
      <c r="T100" s="38" t="s">
        <v>93</v>
      </c>
      <c r="U100" s="39">
        <v>42948</v>
      </c>
      <c r="V100" s="39">
        <v>43313</v>
      </c>
      <c r="W100" s="38"/>
      <c r="X100" s="38"/>
      <c r="Y100" s="105"/>
      <c r="Z100" s="105"/>
      <c r="AA100" s="38"/>
      <c r="AB100" s="38"/>
      <c r="AC100" s="105"/>
      <c r="AD100" s="105">
        <v>774196</v>
      </c>
      <c r="AE100" s="105"/>
      <c r="AF100" s="105"/>
      <c r="AG100" s="105">
        <v>0</v>
      </c>
      <c r="AH100" s="38" t="s">
        <v>199</v>
      </c>
      <c r="AI100" s="40">
        <v>11853</v>
      </c>
      <c r="AJ100" s="38" t="s">
        <v>200</v>
      </c>
      <c r="AK100" s="40">
        <v>11853</v>
      </c>
      <c r="AL100" s="42"/>
      <c r="AM100" s="42"/>
      <c r="AN100" s="42"/>
      <c r="AO100" s="42"/>
      <c r="AP100" s="42"/>
      <c r="AQ100" s="42"/>
    </row>
    <row r="101" spans="1:43" x14ac:dyDescent="0.25">
      <c r="A101" s="21"/>
      <c r="B101" s="34"/>
      <c r="C101" s="34"/>
      <c r="D101" s="34"/>
      <c r="E101" s="34"/>
      <c r="F101" s="34"/>
      <c r="G101" s="36"/>
      <c r="H101" s="92"/>
      <c r="I101" s="76"/>
      <c r="J101" s="34"/>
      <c r="K101" s="46"/>
      <c r="L101" s="36"/>
      <c r="M101" s="37"/>
      <c r="N101" s="37"/>
      <c r="O101" s="34"/>
      <c r="P101" s="34"/>
      <c r="Q101" s="38" t="s">
        <v>101</v>
      </c>
      <c r="R101" s="39">
        <v>43313</v>
      </c>
      <c r="S101" s="40">
        <v>12377</v>
      </c>
      <c r="T101" s="38" t="s">
        <v>93</v>
      </c>
      <c r="U101" s="39">
        <v>43313</v>
      </c>
      <c r="V101" s="39">
        <v>43497</v>
      </c>
      <c r="W101" s="38"/>
      <c r="X101" s="38"/>
      <c r="Y101" s="105"/>
      <c r="Z101" s="105"/>
      <c r="AA101" s="38"/>
      <c r="AB101" s="38"/>
      <c r="AC101" s="105"/>
      <c r="AD101" s="105">
        <v>387516.4</v>
      </c>
      <c r="AE101" s="105"/>
      <c r="AF101" s="105"/>
      <c r="AG101" s="105">
        <f>AE101+AF101</f>
        <v>0</v>
      </c>
      <c r="AH101" s="38"/>
      <c r="AI101" s="38"/>
      <c r="AJ101" s="38"/>
      <c r="AK101" s="38"/>
      <c r="AL101" s="42"/>
      <c r="AM101" s="42"/>
      <c r="AN101" s="42"/>
      <c r="AO101" s="42"/>
      <c r="AP101" s="42"/>
      <c r="AQ101" s="42"/>
    </row>
    <row r="102" spans="1:43" x14ac:dyDescent="0.25">
      <c r="A102" s="21"/>
      <c r="B102" s="34"/>
      <c r="C102" s="34"/>
      <c r="D102" s="34"/>
      <c r="E102" s="34"/>
      <c r="F102" s="34"/>
      <c r="G102" s="36"/>
      <c r="H102" s="92"/>
      <c r="I102" s="76"/>
      <c r="J102" s="34"/>
      <c r="K102" s="46"/>
      <c r="L102" s="36"/>
      <c r="M102" s="37"/>
      <c r="N102" s="37"/>
      <c r="O102" s="34"/>
      <c r="P102" s="34"/>
      <c r="Q102" s="38" t="s">
        <v>148</v>
      </c>
      <c r="R102" s="39">
        <v>43496</v>
      </c>
      <c r="S102" s="40">
        <v>12494</v>
      </c>
      <c r="T102" s="38" t="s">
        <v>93</v>
      </c>
      <c r="U102" s="39">
        <v>43498</v>
      </c>
      <c r="V102" s="39">
        <v>43648</v>
      </c>
      <c r="W102" s="38"/>
      <c r="X102" s="45"/>
      <c r="Y102" s="105"/>
      <c r="Z102" s="105"/>
      <c r="AA102" s="38"/>
      <c r="AB102" s="38"/>
      <c r="AC102" s="105"/>
      <c r="AD102" s="105">
        <v>233964.72</v>
      </c>
      <c r="AE102" s="105"/>
      <c r="AF102" s="105"/>
      <c r="AG102" s="105">
        <f t="shared" ref="AG102:AG103" si="4">AE102+AF102</f>
        <v>0</v>
      </c>
      <c r="AH102" s="38"/>
      <c r="AI102" s="38"/>
      <c r="AJ102" s="38"/>
      <c r="AK102" s="38"/>
      <c r="AL102" s="42"/>
      <c r="AM102" s="42"/>
      <c r="AN102" s="42"/>
      <c r="AO102" s="42"/>
      <c r="AP102" s="42"/>
      <c r="AQ102" s="42"/>
    </row>
    <row r="103" spans="1:43" x14ac:dyDescent="0.25">
      <c r="A103" s="21"/>
      <c r="B103" s="34"/>
      <c r="C103" s="34"/>
      <c r="D103" s="34"/>
      <c r="E103" s="34"/>
      <c r="F103" s="34"/>
      <c r="G103" s="36"/>
      <c r="H103" s="92"/>
      <c r="I103" s="76"/>
      <c r="J103" s="34"/>
      <c r="K103" s="46"/>
      <c r="L103" s="36"/>
      <c r="M103" s="37"/>
      <c r="N103" s="37"/>
      <c r="O103" s="34"/>
      <c r="P103" s="34"/>
      <c r="Q103" s="38" t="s">
        <v>102</v>
      </c>
      <c r="R103" s="39">
        <v>43648</v>
      </c>
      <c r="S103" s="40">
        <v>12597</v>
      </c>
      <c r="T103" s="38" t="s">
        <v>93</v>
      </c>
      <c r="U103" s="39">
        <v>43649</v>
      </c>
      <c r="V103" s="39">
        <v>44014</v>
      </c>
      <c r="W103" s="38"/>
      <c r="X103" s="45"/>
      <c r="Y103" s="105"/>
      <c r="Z103" s="105">
        <f>AD100*X103</f>
        <v>0</v>
      </c>
      <c r="AA103" s="38"/>
      <c r="AB103" s="38"/>
      <c r="AC103" s="105"/>
      <c r="AD103" s="105">
        <v>389941.2</v>
      </c>
      <c r="AE103" s="105"/>
      <c r="AF103" s="105"/>
      <c r="AG103" s="105">
        <f t="shared" si="4"/>
        <v>0</v>
      </c>
      <c r="AH103" s="38"/>
      <c r="AI103" s="38"/>
      <c r="AJ103" s="38"/>
      <c r="AK103" s="38"/>
      <c r="AL103" s="42"/>
      <c r="AM103" s="42"/>
      <c r="AN103" s="42"/>
      <c r="AO103" s="42"/>
      <c r="AP103" s="42"/>
      <c r="AQ103" s="42"/>
    </row>
    <row r="104" spans="1:43" x14ac:dyDescent="0.25">
      <c r="A104" s="21"/>
      <c r="B104" s="34"/>
      <c r="C104" s="34"/>
      <c r="D104" s="34"/>
      <c r="E104" s="34"/>
      <c r="F104" s="34"/>
      <c r="G104" s="36"/>
      <c r="H104" s="92"/>
      <c r="I104" s="76"/>
      <c r="J104" s="34"/>
      <c r="K104" s="46"/>
      <c r="L104" s="36"/>
      <c r="M104" s="37"/>
      <c r="N104" s="37"/>
      <c r="O104" s="34"/>
      <c r="P104" s="34"/>
      <c r="Q104" s="38" t="s">
        <v>189</v>
      </c>
      <c r="R104" s="39">
        <v>44014</v>
      </c>
      <c r="S104" s="40">
        <v>12841</v>
      </c>
      <c r="T104" s="38" t="s">
        <v>93</v>
      </c>
      <c r="U104" s="39">
        <v>44014</v>
      </c>
      <c r="V104" s="39">
        <v>44378</v>
      </c>
      <c r="W104" s="38"/>
      <c r="X104" s="38"/>
      <c r="Y104" s="105"/>
      <c r="Z104" s="105"/>
      <c r="AA104" s="38"/>
      <c r="AB104" s="38"/>
      <c r="AC104" s="105"/>
      <c r="AD104" s="105">
        <v>389941.2</v>
      </c>
      <c r="AE104" s="105"/>
      <c r="AF104" s="105"/>
      <c r="AG104" s="105">
        <f>AE104+AF104</f>
        <v>0</v>
      </c>
      <c r="AH104" s="38"/>
      <c r="AI104" s="38"/>
      <c r="AJ104" s="38"/>
      <c r="AK104" s="38"/>
      <c r="AL104" s="42"/>
      <c r="AM104" s="42"/>
      <c r="AN104" s="42"/>
      <c r="AO104" s="42"/>
      <c r="AP104" s="42"/>
      <c r="AQ104" s="42"/>
    </row>
    <row r="105" spans="1:43" x14ac:dyDescent="0.25">
      <c r="A105" s="21"/>
      <c r="B105" s="34"/>
      <c r="C105" s="34"/>
      <c r="D105" s="34"/>
      <c r="E105" s="34"/>
      <c r="F105" s="34"/>
      <c r="G105" s="36"/>
      <c r="H105" s="92"/>
      <c r="I105" s="76"/>
      <c r="J105" s="34"/>
      <c r="K105" s="46"/>
      <c r="L105" s="36"/>
      <c r="M105" s="37"/>
      <c r="N105" s="37"/>
      <c r="O105" s="34"/>
      <c r="P105" s="34"/>
      <c r="Q105" s="38" t="s">
        <v>190</v>
      </c>
      <c r="R105" s="39">
        <v>44187</v>
      </c>
      <c r="S105" s="40">
        <v>12988</v>
      </c>
      <c r="T105" s="38" t="s">
        <v>201</v>
      </c>
      <c r="U105" s="39"/>
      <c r="V105" s="39"/>
      <c r="W105" s="38"/>
      <c r="X105" s="38"/>
      <c r="Y105" s="105"/>
      <c r="Z105" s="105"/>
      <c r="AA105" s="38"/>
      <c r="AB105" s="38"/>
      <c r="AC105" s="105"/>
      <c r="AD105" s="105"/>
      <c r="AE105" s="105"/>
      <c r="AF105" s="105"/>
      <c r="AG105" s="105"/>
      <c r="AH105" s="38"/>
      <c r="AI105" s="38"/>
      <c r="AJ105" s="38"/>
      <c r="AK105" s="38"/>
      <c r="AL105" s="42"/>
      <c r="AM105" s="42"/>
      <c r="AN105" s="42"/>
      <c r="AO105" s="42"/>
      <c r="AP105" s="42"/>
      <c r="AQ105" s="42"/>
    </row>
    <row r="106" spans="1:43" x14ac:dyDescent="0.25">
      <c r="A106" s="21"/>
      <c r="B106" s="34"/>
      <c r="C106" s="34"/>
      <c r="D106" s="34"/>
      <c r="E106" s="34"/>
      <c r="F106" s="34"/>
      <c r="G106" s="36"/>
      <c r="H106" s="92"/>
      <c r="I106" s="76"/>
      <c r="J106" s="34"/>
      <c r="K106" s="46"/>
      <c r="L106" s="36"/>
      <c r="M106" s="37"/>
      <c r="N106" s="37"/>
      <c r="O106" s="34"/>
      <c r="P106" s="34"/>
      <c r="Q106" s="38" t="s">
        <v>202</v>
      </c>
      <c r="R106" s="39">
        <v>44375</v>
      </c>
      <c r="S106" s="40">
        <v>13081</v>
      </c>
      <c r="T106" s="38" t="s">
        <v>93</v>
      </c>
      <c r="U106" s="39">
        <v>44379</v>
      </c>
      <c r="V106" s="39">
        <v>44562</v>
      </c>
      <c r="W106" s="38"/>
      <c r="X106" s="38"/>
      <c r="Y106" s="105"/>
      <c r="Z106" s="105"/>
      <c r="AA106" s="38"/>
      <c r="AB106" s="38"/>
      <c r="AC106" s="105"/>
      <c r="AD106" s="105">
        <v>194970.06</v>
      </c>
      <c r="AE106" s="105"/>
      <c r="AF106" s="105"/>
      <c r="AG106" s="105"/>
      <c r="AH106" s="38"/>
      <c r="AI106" s="38"/>
      <c r="AJ106" s="38"/>
      <c r="AK106" s="38"/>
      <c r="AL106" s="42"/>
      <c r="AM106" s="42"/>
      <c r="AN106" s="42"/>
      <c r="AO106" s="42"/>
      <c r="AP106" s="42"/>
      <c r="AQ106" s="42"/>
    </row>
    <row r="107" spans="1:43" x14ac:dyDescent="0.25">
      <c r="A107" s="21"/>
      <c r="B107" s="34"/>
      <c r="C107" s="34"/>
      <c r="D107" s="34"/>
      <c r="E107" s="34"/>
      <c r="F107" s="34"/>
      <c r="G107" s="36"/>
      <c r="H107" s="92"/>
      <c r="I107" s="76"/>
      <c r="J107" s="34"/>
      <c r="K107" s="46"/>
      <c r="L107" s="36"/>
      <c r="M107" s="37"/>
      <c r="N107" s="37"/>
      <c r="O107" s="34"/>
      <c r="P107" s="34"/>
      <c r="Q107" s="38" t="s">
        <v>203</v>
      </c>
      <c r="R107" s="39">
        <v>44553</v>
      </c>
      <c r="S107" s="40">
        <v>13196</v>
      </c>
      <c r="T107" s="38" t="s">
        <v>93</v>
      </c>
      <c r="U107" s="39">
        <v>44562</v>
      </c>
      <c r="V107" s="39">
        <v>44652</v>
      </c>
      <c r="W107" s="38"/>
      <c r="X107" s="38"/>
      <c r="Y107" s="105"/>
      <c r="Z107" s="105"/>
      <c r="AA107" s="38"/>
      <c r="AB107" s="38"/>
      <c r="AC107" s="105"/>
      <c r="AD107" s="105">
        <v>97485.3</v>
      </c>
      <c r="AE107" s="105"/>
      <c r="AF107" s="105"/>
      <c r="AG107" s="105"/>
      <c r="AH107" s="38"/>
      <c r="AI107" s="38"/>
      <c r="AJ107" s="38"/>
      <c r="AK107" s="38"/>
      <c r="AL107" s="42"/>
      <c r="AM107" s="42"/>
      <c r="AN107" s="42"/>
      <c r="AO107" s="42"/>
      <c r="AP107" s="42"/>
      <c r="AQ107" s="42"/>
    </row>
    <row r="108" spans="1:43" ht="38.25" x14ac:dyDescent="0.25">
      <c r="A108" s="18">
        <v>15</v>
      </c>
      <c r="B108" s="34" t="s">
        <v>205</v>
      </c>
      <c r="C108" s="34" t="s">
        <v>206</v>
      </c>
      <c r="D108" s="34" t="s">
        <v>172</v>
      </c>
      <c r="E108" s="34" t="s">
        <v>173</v>
      </c>
      <c r="F108" s="34" t="s">
        <v>207</v>
      </c>
      <c r="G108" s="34">
        <v>12516</v>
      </c>
      <c r="H108" s="76" t="s">
        <v>208</v>
      </c>
      <c r="I108" s="76" t="s">
        <v>209</v>
      </c>
      <c r="J108" s="34" t="s">
        <v>210</v>
      </c>
      <c r="K108" s="46">
        <v>1194</v>
      </c>
      <c r="L108" s="36">
        <v>12610</v>
      </c>
      <c r="M108" s="37">
        <v>43670</v>
      </c>
      <c r="N108" s="37">
        <v>44036</v>
      </c>
      <c r="O108" s="34">
        <v>101</v>
      </c>
      <c r="P108" s="34" t="s">
        <v>90</v>
      </c>
      <c r="Q108" s="38" t="s">
        <v>100</v>
      </c>
      <c r="R108" s="47">
        <v>44012</v>
      </c>
      <c r="S108" s="40">
        <v>12846</v>
      </c>
      <c r="T108" s="38" t="s">
        <v>93</v>
      </c>
      <c r="U108" s="47">
        <v>44036</v>
      </c>
      <c r="V108" s="47">
        <v>44401</v>
      </c>
      <c r="W108" s="38"/>
      <c r="X108" s="38"/>
      <c r="Y108" s="105"/>
      <c r="Z108" s="105"/>
      <c r="AA108" s="38"/>
      <c r="AB108" s="38"/>
      <c r="AC108" s="105"/>
      <c r="AD108" s="105">
        <v>1194</v>
      </c>
      <c r="AE108" s="105">
        <v>0</v>
      </c>
      <c r="AF108" s="105">
        <v>0</v>
      </c>
      <c r="AG108" s="105">
        <f t="shared" ref="AG108:AG109" si="5">AE108+AF108</f>
        <v>0</v>
      </c>
      <c r="AH108" s="38" t="s">
        <v>211</v>
      </c>
      <c r="AI108" s="38" t="s">
        <v>212</v>
      </c>
      <c r="AJ108" s="38" t="s">
        <v>213</v>
      </c>
      <c r="AK108" s="40">
        <v>12610</v>
      </c>
      <c r="AL108" s="38"/>
      <c r="AM108" s="38"/>
      <c r="AN108" s="38"/>
      <c r="AO108" s="38"/>
      <c r="AP108" s="38"/>
      <c r="AQ108" s="38"/>
    </row>
    <row r="109" spans="1:43" x14ac:dyDescent="0.25">
      <c r="A109" s="18"/>
      <c r="B109" s="34"/>
      <c r="C109" s="34"/>
      <c r="D109" s="34"/>
      <c r="E109" s="34"/>
      <c r="F109" s="34"/>
      <c r="G109" s="34"/>
      <c r="H109" s="76"/>
      <c r="I109" s="76"/>
      <c r="J109" s="34"/>
      <c r="K109" s="46"/>
      <c r="L109" s="34"/>
      <c r="M109" s="34"/>
      <c r="N109" s="34"/>
      <c r="O109" s="34"/>
      <c r="P109" s="34"/>
      <c r="Q109" s="38" t="s">
        <v>101</v>
      </c>
      <c r="R109" s="47">
        <v>44378</v>
      </c>
      <c r="S109" s="40">
        <v>13081</v>
      </c>
      <c r="T109" s="38" t="s">
        <v>93</v>
      </c>
      <c r="U109" s="47">
        <v>44402</v>
      </c>
      <c r="V109" s="47">
        <v>44766</v>
      </c>
      <c r="W109" s="38"/>
      <c r="X109" s="38"/>
      <c r="Y109" s="105"/>
      <c r="Z109" s="105"/>
      <c r="AA109" s="38"/>
      <c r="AB109" s="38"/>
      <c r="AC109" s="105"/>
      <c r="AD109" s="105">
        <v>1194</v>
      </c>
      <c r="AE109" s="105"/>
      <c r="AF109" s="105">
        <v>0</v>
      </c>
      <c r="AG109" s="105">
        <f t="shared" si="5"/>
        <v>0</v>
      </c>
      <c r="AH109" s="38"/>
      <c r="AI109" s="38"/>
      <c r="AJ109" s="38"/>
      <c r="AK109" s="38"/>
      <c r="AL109" s="38"/>
      <c r="AM109" s="38"/>
      <c r="AN109" s="38"/>
      <c r="AO109" s="38"/>
      <c r="AP109" s="38"/>
      <c r="AQ109" s="38"/>
    </row>
    <row r="110" spans="1:43" ht="25.5" x14ac:dyDescent="0.25">
      <c r="A110" s="77">
        <v>16</v>
      </c>
      <c r="B110" s="38" t="s">
        <v>214</v>
      </c>
      <c r="C110" s="58" t="s">
        <v>208</v>
      </c>
      <c r="D110" s="38" t="s">
        <v>172</v>
      </c>
      <c r="E110" s="38" t="s">
        <v>173</v>
      </c>
      <c r="F110" s="38" t="s">
        <v>215</v>
      </c>
      <c r="G110" s="40"/>
      <c r="H110" s="94" t="s">
        <v>216</v>
      </c>
      <c r="I110" s="55" t="s">
        <v>209</v>
      </c>
      <c r="J110" s="38" t="s">
        <v>217</v>
      </c>
      <c r="K110" s="105">
        <v>3840</v>
      </c>
      <c r="L110" s="40">
        <v>12907</v>
      </c>
      <c r="M110" s="47">
        <v>44112</v>
      </c>
      <c r="N110" s="47">
        <v>44477</v>
      </c>
      <c r="O110" s="38">
        <v>101</v>
      </c>
      <c r="P110" s="38" t="s">
        <v>90</v>
      </c>
      <c r="Q110" s="38" t="s">
        <v>100</v>
      </c>
      <c r="R110" s="47">
        <v>44474</v>
      </c>
      <c r="S110" s="40">
        <v>13144</v>
      </c>
      <c r="T110" s="38" t="s">
        <v>218</v>
      </c>
      <c r="U110" s="47">
        <v>44477</v>
      </c>
      <c r="V110" s="47">
        <v>44842</v>
      </c>
      <c r="W110" s="41">
        <v>0.105187</v>
      </c>
      <c r="X110" s="38"/>
      <c r="Y110" s="105"/>
      <c r="Z110" s="105"/>
      <c r="AA110" s="38"/>
      <c r="AB110" s="38"/>
      <c r="AC110" s="105"/>
      <c r="AD110" s="105">
        <v>4243.92</v>
      </c>
      <c r="AE110" s="105">
        <v>0</v>
      </c>
      <c r="AF110" s="105"/>
      <c r="AG110" s="105"/>
      <c r="AH110" s="38" t="s">
        <v>219</v>
      </c>
      <c r="AI110" s="40">
        <v>12685</v>
      </c>
      <c r="AJ110" s="38" t="s">
        <v>220</v>
      </c>
      <c r="AK110" s="40">
        <v>12907</v>
      </c>
      <c r="AL110" s="42"/>
      <c r="AM110" s="42"/>
      <c r="AN110" s="42"/>
      <c r="AO110" s="42"/>
      <c r="AP110" s="42"/>
      <c r="AQ110" s="42"/>
    </row>
    <row r="111" spans="1:43" x14ac:dyDescent="0.25">
      <c r="A111" s="18">
        <v>17</v>
      </c>
      <c r="B111" s="35" t="s">
        <v>221</v>
      </c>
      <c r="C111" s="34" t="s">
        <v>222</v>
      </c>
      <c r="D111" s="34" t="s">
        <v>172</v>
      </c>
      <c r="E111" s="34" t="s">
        <v>173</v>
      </c>
      <c r="F111" s="34" t="s">
        <v>223</v>
      </c>
      <c r="G111" s="36">
        <v>12170</v>
      </c>
      <c r="H111" s="76" t="s">
        <v>224</v>
      </c>
      <c r="I111" s="76" t="s">
        <v>209</v>
      </c>
      <c r="J111" s="34" t="s">
        <v>217</v>
      </c>
      <c r="K111" s="46">
        <v>7164</v>
      </c>
      <c r="L111" s="36">
        <v>12425</v>
      </c>
      <c r="M111" s="37">
        <v>43398</v>
      </c>
      <c r="N111" s="37">
        <v>43465</v>
      </c>
      <c r="O111" s="34">
        <v>101</v>
      </c>
      <c r="P111" s="34" t="s">
        <v>90</v>
      </c>
      <c r="Q111" s="38" t="s">
        <v>100</v>
      </c>
      <c r="R111" s="47">
        <v>43461</v>
      </c>
      <c r="S111" s="40">
        <v>12464</v>
      </c>
      <c r="T111" s="38" t="s">
        <v>93</v>
      </c>
      <c r="U111" s="47">
        <v>43465</v>
      </c>
      <c r="V111" s="47">
        <v>43646</v>
      </c>
      <c r="W111" s="38"/>
      <c r="X111" s="38"/>
      <c r="Y111" s="105"/>
      <c r="Z111" s="105"/>
      <c r="AA111" s="38"/>
      <c r="AB111" s="38"/>
      <c r="AC111" s="105"/>
      <c r="AD111" s="105">
        <v>3582</v>
      </c>
      <c r="AE111" s="105"/>
      <c r="AF111" s="105"/>
      <c r="AG111" s="105"/>
      <c r="AH111" s="38" t="s">
        <v>225</v>
      </c>
      <c r="AI111" s="40">
        <v>12167</v>
      </c>
      <c r="AJ111" s="38" t="s">
        <v>220</v>
      </c>
      <c r="AK111" s="40">
        <v>12425</v>
      </c>
      <c r="AL111" s="38"/>
      <c r="AM111" s="38"/>
      <c r="AN111" s="38"/>
      <c r="AO111" s="38"/>
      <c r="AP111" s="38"/>
      <c r="AQ111" s="38"/>
    </row>
    <row r="112" spans="1:43" x14ac:dyDescent="0.25">
      <c r="A112" s="18"/>
      <c r="B112" s="35"/>
      <c r="C112" s="34"/>
      <c r="D112" s="34"/>
      <c r="E112" s="34"/>
      <c r="F112" s="34"/>
      <c r="G112" s="36"/>
      <c r="H112" s="76"/>
      <c r="I112" s="76"/>
      <c r="J112" s="34"/>
      <c r="K112" s="46"/>
      <c r="L112" s="36"/>
      <c r="M112" s="37"/>
      <c r="N112" s="37"/>
      <c r="O112" s="34"/>
      <c r="P112" s="34"/>
      <c r="Q112" s="38" t="s">
        <v>101</v>
      </c>
      <c r="R112" s="47">
        <v>43644</v>
      </c>
      <c r="S112" s="40">
        <v>12605</v>
      </c>
      <c r="T112" s="38" t="s">
        <v>93</v>
      </c>
      <c r="U112" s="47">
        <v>43647</v>
      </c>
      <c r="V112" s="47">
        <v>44013</v>
      </c>
      <c r="W112" s="38"/>
      <c r="X112" s="38"/>
      <c r="Y112" s="105"/>
      <c r="Z112" s="105"/>
      <c r="AA112" s="38"/>
      <c r="AB112" s="38"/>
      <c r="AC112" s="105"/>
      <c r="AD112" s="105">
        <v>7164</v>
      </c>
      <c r="AE112" s="105"/>
      <c r="AF112" s="105"/>
      <c r="AG112" s="105"/>
      <c r="AH112" s="38"/>
      <c r="AI112" s="38"/>
      <c r="AJ112" s="38"/>
      <c r="AK112" s="38"/>
      <c r="AL112" s="38"/>
      <c r="AM112" s="38"/>
      <c r="AN112" s="38"/>
      <c r="AO112" s="38"/>
      <c r="AP112" s="38"/>
      <c r="AQ112" s="38"/>
    </row>
    <row r="113" spans="1:43" x14ac:dyDescent="0.25">
      <c r="A113" s="18"/>
      <c r="B113" s="35"/>
      <c r="C113" s="34"/>
      <c r="D113" s="34"/>
      <c r="E113" s="34"/>
      <c r="F113" s="34"/>
      <c r="G113" s="36"/>
      <c r="H113" s="76"/>
      <c r="I113" s="76"/>
      <c r="J113" s="34"/>
      <c r="K113" s="46"/>
      <c r="L113" s="36"/>
      <c r="M113" s="37"/>
      <c r="N113" s="37"/>
      <c r="O113" s="34"/>
      <c r="P113" s="34"/>
      <c r="Q113" s="38" t="s">
        <v>148</v>
      </c>
      <c r="R113" s="47">
        <v>44012</v>
      </c>
      <c r="S113" s="40">
        <v>12846</v>
      </c>
      <c r="T113" s="38" t="s">
        <v>93</v>
      </c>
      <c r="U113" s="47">
        <v>44013</v>
      </c>
      <c r="V113" s="47">
        <v>44378</v>
      </c>
      <c r="W113" s="38"/>
      <c r="X113" s="38"/>
      <c r="Y113" s="105"/>
      <c r="Z113" s="105"/>
      <c r="AA113" s="38"/>
      <c r="AB113" s="38"/>
      <c r="AC113" s="105"/>
      <c r="AD113" s="105">
        <v>7164</v>
      </c>
      <c r="AE113" s="105"/>
      <c r="AF113" s="105"/>
      <c r="AG113" s="105"/>
      <c r="AH113" s="38"/>
      <c r="AI113" s="38"/>
      <c r="AJ113" s="38"/>
      <c r="AK113" s="38"/>
      <c r="AL113" s="38"/>
      <c r="AM113" s="38"/>
      <c r="AN113" s="38"/>
      <c r="AO113" s="38"/>
      <c r="AP113" s="38"/>
      <c r="AQ113" s="38"/>
    </row>
    <row r="114" spans="1:43" x14ac:dyDescent="0.25">
      <c r="A114" s="18"/>
      <c r="B114" s="35"/>
      <c r="C114" s="34"/>
      <c r="D114" s="34"/>
      <c r="E114" s="34"/>
      <c r="F114" s="34"/>
      <c r="G114" s="36"/>
      <c r="H114" s="76"/>
      <c r="I114" s="76"/>
      <c r="J114" s="34"/>
      <c r="K114" s="46"/>
      <c r="L114" s="36"/>
      <c r="M114" s="37"/>
      <c r="N114" s="37"/>
      <c r="O114" s="34"/>
      <c r="P114" s="34"/>
      <c r="Q114" s="38" t="s">
        <v>102</v>
      </c>
      <c r="R114" s="47">
        <v>44372</v>
      </c>
      <c r="S114" s="40">
        <v>13078</v>
      </c>
      <c r="T114" s="38" t="s">
        <v>93</v>
      </c>
      <c r="U114" s="47">
        <v>44379</v>
      </c>
      <c r="V114" s="47">
        <v>44743</v>
      </c>
      <c r="W114" s="38"/>
      <c r="X114" s="38"/>
      <c r="Y114" s="105"/>
      <c r="Z114" s="105"/>
      <c r="AA114" s="38"/>
      <c r="AB114" s="38"/>
      <c r="AC114" s="105"/>
      <c r="AD114" s="105">
        <v>7164</v>
      </c>
      <c r="AE114" s="105"/>
      <c r="AF114" s="105"/>
      <c r="AG114" s="105"/>
      <c r="AH114" s="38"/>
      <c r="AI114" s="38"/>
      <c r="AJ114" s="38"/>
      <c r="AK114" s="38"/>
      <c r="AL114" s="38"/>
      <c r="AM114" s="38"/>
      <c r="AN114" s="38"/>
      <c r="AO114" s="38"/>
      <c r="AP114" s="38"/>
      <c r="AQ114" s="38"/>
    </row>
    <row r="115" spans="1:43" ht="25.5" x14ac:dyDescent="0.25">
      <c r="A115" s="77">
        <v>18</v>
      </c>
      <c r="B115" s="38" t="s">
        <v>226</v>
      </c>
      <c r="C115" s="58" t="s">
        <v>227</v>
      </c>
      <c r="D115" s="38" t="s">
        <v>228</v>
      </c>
      <c r="E115" s="38" t="s">
        <v>173</v>
      </c>
      <c r="F115" s="38" t="s">
        <v>229</v>
      </c>
      <c r="G115" s="40">
        <v>12626</v>
      </c>
      <c r="H115" s="94" t="s">
        <v>230</v>
      </c>
      <c r="I115" s="55" t="s">
        <v>231</v>
      </c>
      <c r="J115" s="38" t="s">
        <v>232</v>
      </c>
      <c r="K115" s="105">
        <v>240000</v>
      </c>
      <c r="L115" s="40">
        <v>12797</v>
      </c>
      <c r="M115" s="47">
        <v>43955</v>
      </c>
      <c r="N115" s="47">
        <v>44320</v>
      </c>
      <c r="O115" s="38">
        <v>101</v>
      </c>
      <c r="P115" s="38" t="s">
        <v>90</v>
      </c>
      <c r="Q115" s="38" t="s">
        <v>100</v>
      </c>
      <c r="R115" s="47">
        <v>44320</v>
      </c>
      <c r="S115" s="40">
        <v>13044</v>
      </c>
      <c r="T115" s="38" t="s">
        <v>93</v>
      </c>
      <c r="U115" s="47">
        <v>44321</v>
      </c>
      <c r="V115" s="47">
        <v>44685</v>
      </c>
      <c r="W115" s="38"/>
      <c r="X115" s="38"/>
      <c r="Y115" s="105"/>
      <c r="Z115" s="105"/>
      <c r="AA115" s="38"/>
      <c r="AB115" s="38"/>
      <c r="AC115" s="105"/>
      <c r="AD115" s="105">
        <v>240000</v>
      </c>
      <c r="AE115" s="105"/>
      <c r="AF115" s="105"/>
      <c r="AG115" s="105"/>
      <c r="AH115" s="38" t="s">
        <v>233</v>
      </c>
      <c r="AI115" s="40">
        <v>12653</v>
      </c>
      <c r="AJ115" s="38" t="s">
        <v>220</v>
      </c>
      <c r="AK115" s="40">
        <v>12797</v>
      </c>
      <c r="AL115" s="42"/>
      <c r="AM115" s="49"/>
      <c r="AN115" s="40"/>
      <c r="AO115" s="38"/>
      <c r="AP115" s="40"/>
      <c r="AQ115" s="38"/>
    </row>
    <row r="116" spans="1:43" x14ac:dyDescent="0.25">
      <c r="A116" s="18">
        <v>19</v>
      </c>
      <c r="B116" s="34" t="s">
        <v>234</v>
      </c>
      <c r="C116" s="34" t="s">
        <v>235</v>
      </c>
      <c r="D116" s="34" t="s">
        <v>172</v>
      </c>
      <c r="E116" s="34" t="s">
        <v>173</v>
      </c>
      <c r="F116" s="34" t="s">
        <v>236</v>
      </c>
      <c r="G116" s="34" t="s">
        <v>237</v>
      </c>
      <c r="H116" s="76" t="s">
        <v>238</v>
      </c>
      <c r="I116" s="76" t="s">
        <v>239</v>
      </c>
      <c r="J116" s="34" t="s">
        <v>240</v>
      </c>
      <c r="K116" s="46">
        <v>300000</v>
      </c>
      <c r="L116" s="36">
        <v>12393</v>
      </c>
      <c r="M116" s="37">
        <v>43363</v>
      </c>
      <c r="N116" s="37">
        <v>43727</v>
      </c>
      <c r="O116" s="34">
        <v>101</v>
      </c>
      <c r="P116" s="34" t="s">
        <v>90</v>
      </c>
      <c r="Q116" s="42" t="s">
        <v>100</v>
      </c>
      <c r="R116" s="44">
        <v>43727</v>
      </c>
      <c r="S116" s="43">
        <v>12658</v>
      </c>
      <c r="T116" s="42" t="s">
        <v>93</v>
      </c>
      <c r="U116" s="44">
        <v>43727</v>
      </c>
      <c r="V116" s="44">
        <v>44092</v>
      </c>
      <c r="W116" s="42"/>
      <c r="X116" s="42"/>
      <c r="Y116" s="110"/>
      <c r="Z116" s="110"/>
      <c r="AA116" s="42"/>
      <c r="AB116" s="42"/>
      <c r="AC116" s="110"/>
      <c r="AD116" s="110">
        <v>300000</v>
      </c>
      <c r="AE116" s="110"/>
      <c r="AF116" s="110"/>
      <c r="AG116" s="110"/>
      <c r="AH116" s="42" t="s">
        <v>241</v>
      </c>
      <c r="AI116" s="42" t="s">
        <v>242</v>
      </c>
      <c r="AJ116" s="42" t="s">
        <v>243</v>
      </c>
      <c r="AK116" s="43">
        <v>12393</v>
      </c>
      <c r="AL116" s="42"/>
      <c r="AM116" s="42"/>
      <c r="AN116" s="42"/>
      <c r="AO116" s="42"/>
      <c r="AP116" s="42"/>
      <c r="AQ116" s="42"/>
    </row>
    <row r="117" spans="1:43" x14ac:dyDescent="0.25">
      <c r="A117" s="18"/>
      <c r="B117" s="34"/>
      <c r="C117" s="34"/>
      <c r="D117" s="34"/>
      <c r="E117" s="34"/>
      <c r="F117" s="34"/>
      <c r="G117" s="34"/>
      <c r="H117" s="76"/>
      <c r="I117" s="76"/>
      <c r="J117" s="34"/>
      <c r="K117" s="46"/>
      <c r="L117" s="36"/>
      <c r="M117" s="37"/>
      <c r="N117" s="37"/>
      <c r="O117" s="34"/>
      <c r="P117" s="34"/>
      <c r="Q117" s="42" t="s">
        <v>101</v>
      </c>
      <c r="R117" s="44">
        <v>44089</v>
      </c>
      <c r="S117" s="43">
        <v>12902</v>
      </c>
      <c r="T117" s="42" t="s">
        <v>201</v>
      </c>
      <c r="U117" s="42"/>
      <c r="V117" s="42"/>
      <c r="W117" s="42"/>
      <c r="X117" s="42"/>
      <c r="Y117" s="110"/>
      <c r="Z117" s="110"/>
      <c r="AA117" s="42"/>
      <c r="AB117" s="42"/>
      <c r="AC117" s="110"/>
      <c r="AD117" s="110"/>
      <c r="AE117" s="110"/>
      <c r="AF117" s="110"/>
      <c r="AG117" s="110"/>
      <c r="AH117" s="42"/>
      <c r="AI117" s="42"/>
      <c r="AJ117" s="42"/>
      <c r="AK117" s="42"/>
      <c r="AL117" s="42"/>
      <c r="AM117" s="42"/>
      <c r="AN117" s="42"/>
      <c r="AO117" s="42"/>
      <c r="AP117" s="42"/>
      <c r="AQ117" s="42"/>
    </row>
    <row r="118" spans="1:43" x14ac:dyDescent="0.25">
      <c r="A118" s="18"/>
      <c r="B118" s="34"/>
      <c r="C118" s="34"/>
      <c r="D118" s="34"/>
      <c r="E118" s="34"/>
      <c r="F118" s="34"/>
      <c r="G118" s="34"/>
      <c r="H118" s="76"/>
      <c r="I118" s="76"/>
      <c r="J118" s="34"/>
      <c r="K118" s="46"/>
      <c r="L118" s="36"/>
      <c r="M118" s="37"/>
      <c r="N118" s="37"/>
      <c r="O118" s="34"/>
      <c r="P118" s="34"/>
      <c r="Q118" s="42" t="s">
        <v>148</v>
      </c>
      <c r="R118" s="44">
        <v>44089</v>
      </c>
      <c r="S118" s="43">
        <v>12902</v>
      </c>
      <c r="T118" s="42" t="s">
        <v>93</v>
      </c>
      <c r="U118" s="44">
        <v>44092</v>
      </c>
      <c r="V118" s="44">
        <v>44456</v>
      </c>
      <c r="W118" s="42"/>
      <c r="X118" s="42"/>
      <c r="Y118" s="110"/>
      <c r="Z118" s="110"/>
      <c r="AA118" s="42"/>
      <c r="AB118" s="42"/>
      <c r="AC118" s="110"/>
      <c r="AD118" s="110">
        <v>300000</v>
      </c>
      <c r="AE118" s="110"/>
      <c r="AF118" s="110"/>
      <c r="AG118" s="110"/>
      <c r="AH118" s="42"/>
      <c r="AI118" s="42"/>
      <c r="AJ118" s="42"/>
      <c r="AK118" s="42"/>
      <c r="AL118" s="42"/>
      <c r="AM118" s="42"/>
      <c r="AN118" s="42"/>
      <c r="AO118" s="42"/>
      <c r="AP118" s="42"/>
      <c r="AQ118" s="42"/>
    </row>
    <row r="119" spans="1:43" x14ac:dyDescent="0.25">
      <c r="A119" s="18"/>
      <c r="B119" s="34"/>
      <c r="C119" s="34"/>
      <c r="D119" s="34"/>
      <c r="E119" s="34"/>
      <c r="F119" s="34"/>
      <c r="G119" s="34"/>
      <c r="H119" s="76"/>
      <c r="I119" s="76"/>
      <c r="J119" s="34"/>
      <c r="K119" s="46"/>
      <c r="L119" s="36"/>
      <c r="M119" s="37"/>
      <c r="N119" s="37"/>
      <c r="O119" s="34"/>
      <c r="P119" s="34"/>
      <c r="Q119" s="42" t="s">
        <v>102</v>
      </c>
      <c r="R119" s="44">
        <v>44456</v>
      </c>
      <c r="S119" s="43">
        <v>13137</v>
      </c>
      <c r="T119" s="42" t="s">
        <v>93</v>
      </c>
      <c r="U119" s="44">
        <v>44457</v>
      </c>
      <c r="V119" s="44">
        <v>44821</v>
      </c>
      <c r="W119" s="42"/>
      <c r="X119" s="42"/>
      <c r="Y119" s="110"/>
      <c r="Z119" s="110"/>
      <c r="AA119" s="42"/>
      <c r="AB119" s="42"/>
      <c r="AC119" s="110"/>
      <c r="AD119" s="110">
        <v>300000</v>
      </c>
      <c r="AE119" s="110"/>
      <c r="AF119" s="110"/>
      <c r="AG119" s="110"/>
      <c r="AH119" s="42"/>
      <c r="AI119" s="42"/>
      <c r="AJ119" s="42"/>
      <c r="AK119" s="42"/>
      <c r="AL119" s="42"/>
      <c r="AM119" s="42"/>
      <c r="AN119" s="42"/>
      <c r="AO119" s="42"/>
      <c r="AP119" s="42"/>
      <c r="AQ119" s="42"/>
    </row>
    <row r="120" spans="1:43" x14ac:dyDescent="0.25">
      <c r="A120" s="21">
        <v>20</v>
      </c>
      <c r="B120" s="35" t="s">
        <v>244</v>
      </c>
      <c r="C120" s="35" t="s">
        <v>244</v>
      </c>
      <c r="D120" s="34" t="s">
        <v>172</v>
      </c>
      <c r="E120" s="34" t="s">
        <v>245</v>
      </c>
      <c r="F120" s="34" t="s">
        <v>246</v>
      </c>
      <c r="G120" s="36">
        <v>12236</v>
      </c>
      <c r="H120" s="92" t="s">
        <v>247</v>
      </c>
      <c r="I120" s="76" t="s">
        <v>248</v>
      </c>
      <c r="J120" s="34" t="s">
        <v>249</v>
      </c>
      <c r="K120" s="46">
        <v>56595</v>
      </c>
      <c r="L120" s="36">
        <v>12395</v>
      </c>
      <c r="M120" s="37">
        <v>43353</v>
      </c>
      <c r="N120" s="37">
        <v>43717</v>
      </c>
      <c r="O120" s="34">
        <v>101</v>
      </c>
      <c r="P120" s="34" t="s">
        <v>90</v>
      </c>
      <c r="Q120" s="38" t="s">
        <v>108</v>
      </c>
      <c r="R120" s="47">
        <v>43670</v>
      </c>
      <c r="S120" s="40">
        <v>12607</v>
      </c>
      <c r="T120" s="38" t="s">
        <v>95</v>
      </c>
      <c r="U120" s="38"/>
      <c r="V120" s="38"/>
      <c r="W120" s="45">
        <v>0.25</v>
      </c>
      <c r="X120" s="38"/>
      <c r="Y120" s="105"/>
      <c r="Z120" s="105"/>
      <c r="AA120" s="38"/>
      <c r="AB120" s="38"/>
      <c r="AC120" s="105"/>
      <c r="AD120" s="105">
        <v>70228.75</v>
      </c>
      <c r="AE120" s="105"/>
      <c r="AF120" s="105"/>
      <c r="AG120" s="105"/>
      <c r="AH120" s="38" t="s">
        <v>250</v>
      </c>
      <c r="AI120" s="40">
        <v>12309</v>
      </c>
      <c r="AJ120" s="38" t="s">
        <v>251</v>
      </c>
      <c r="AK120" s="40">
        <v>12395</v>
      </c>
      <c r="AL120" s="42"/>
      <c r="AM120" s="42"/>
      <c r="AN120" s="42"/>
      <c r="AO120" s="42"/>
      <c r="AP120" s="42"/>
      <c r="AQ120" s="42"/>
    </row>
    <row r="121" spans="1:43" x14ac:dyDescent="0.25">
      <c r="A121" s="21"/>
      <c r="B121" s="35"/>
      <c r="C121" s="35"/>
      <c r="D121" s="34"/>
      <c r="E121" s="34"/>
      <c r="F121" s="34"/>
      <c r="G121" s="36"/>
      <c r="H121" s="92"/>
      <c r="I121" s="76"/>
      <c r="J121" s="34"/>
      <c r="K121" s="46"/>
      <c r="L121" s="36"/>
      <c r="M121" s="37"/>
      <c r="N121" s="37"/>
      <c r="O121" s="34"/>
      <c r="P121" s="34"/>
      <c r="Q121" s="38" t="s">
        <v>101</v>
      </c>
      <c r="R121" s="47">
        <v>43711</v>
      </c>
      <c r="S121" s="40">
        <v>12639</v>
      </c>
      <c r="T121" s="38" t="s">
        <v>93</v>
      </c>
      <c r="U121" s="47">
        <v>43717</v>
      </c>
      <c r="V121" s="47">
        <v>44083</v>
      </c>
      <c r="W121" s="38"/>
      <c r="X121" s="38"/>
      <c r="Y121" s="105"/>
      <c r="Z121" s="105"/>
      <c r="AA121" s="38"/>
      <c r="AB121" s="38"/>
      <c r="AC121" s="105"/>
      <c r="AD121" s="105">
        <v>70228.75</v>
      </c>
      <c r="AE121" s="105"/>
      <c r="AF121" s="105"/>
      <c r="AG121" s="105"/>
      <c r="AH121" s="38"/>
      <c r="AI121" s="40"/>
      <c r="AJ121" s="38"/>
      <c r="AK121" s="40"/>
      <c r="AL121" s="42"/>
      <c r="AM121" s="42"/>
      <c r="AN121" s="42"/>
      <c r="AO121" s="42"/>
      <c r="AP121" s="42"/>
      <c r="AQ121" s="42"/>
    </row>
    <row r="122" spans="1:43" x14ac:dyDescent="0.25">
      <c r="A122" s="21"/>
      <c r="B122" s="35"/>
      <c r="C122" s="35"/>
      <c r="D122" s="34"/>
      <c r="E122" s="34"/>
      <c r="F122" s="34"/>
      <c r="G122" s="36"/>
      <c r="H122" s="92"/>
      <c r="I122" s="76"/>
      <c r="J122" s="34"/>
      <c r="K122" s="46"/>
      <c r="L122" s="36"/>
      <c r="M122" s="37"/>
      <c r="N122" s="37"/>
      <c r="O122" s="34"/>
      <c r="P122" s="34"/>
      <c r="Q122" s="38" t="s">
        <v>110</v>
      </c>
      <c r="R122" s="47">
        <v>44078</v>
      </c>
      <c r="S122" s="40">
        <v>12904</v>
      </c>
      <c r="T122" s="38" t="s">
        <v>93</v>
      </c>
      <c r="U122" s="47">
        <v>44083</v>
      </c>
      <c r="V122" s="47">
        <v>44448</v>
      </c>
      <c r="W122" s="38"/>
      <c r="X122" s="38"/>
      <c r="Y122" s="105"/>
      <c r="Z122" s="105"/>
      <c r="AA122" s="38"/>
      <c r="AB122" s="38"/>
      <c r="AC122" s="105"/>
      <c r="AD122" s="105">
        <v>70228.75</v>
      </c>
      <c r="AE122" s="105"/>
      <c r="AF122" s="105"/>
      <c r="AG122" s="105"/>
      <c r="AH122" s="38"/>
      <c r="AI122" s="40"/>
      <c r="AJ122" s="38"/>
      <c r="AK122" s="40"/>
      <c r="AL122" s="42"/>
      <c r="AM122" s="42"/>
      <c r="AN122" s="42"/>
      <c r="AO122" s="42"/>
      <c r="AP122" s="42"/>
      <c r="AQ122" s="42"/>
    </row>
    <row r="123" spans="1:43" x14ac:dyDescent="0.25">
      <c r="A123" s="21"/>
      <c r="B123" s="35"/>
      <c r="C123" s="35"/>
      <c r="D123" s="34"/>
      <c r="E123" s="34"/>
      <c r="F123" s="34"/>
      <c r="G123" s="36"/>
      <c r="H123" s="92"/>
      <c r="I123" s="76"/>
      <c r="J123" s="34"/>
      <c r="K123" s="46"/>
      <c r="L123" s="36"/>
      <c r="M123" s="37"/>
      <c r="N123" s="37"/>
      <c r="O123" s="34"/>
      <c r="P123" s="34"/>
      <c r="Q123" s="38" t="s">
        <v>134</v>
      </c>
      <c r="R123" s="47">
        <v>44448</v>
      </c>
      <c r="S123" s="40">
        <v>13134</v>
      </c>
      <c r="T123" s="38" t="s">
        <v>93</v>
      </c>
      <c r="U123" s="47">
        <v>44449</v>
      </c>
      <c r="V123" s="47">
        <v>44813</v>
      </c>
      <c r="W123" s="41">
        <v>3.3700000000000001E-2</v>
      </c>
      <c r="X123" s="38"/>
      <c r="Y123" s="105"/>
      <c r="Z123" s="105"/>
      <c r="AA123" s="38"/>
      <c r="AB123" s="38"/>
      <c r="AC123" s="105"/>
      <c r="AD123" s="105"/>
      <c r="AE123" s="105"/>
      <c r="AF123" s="105"/>
      <c r="AG123" s="105"/>
      <c r="AH123" s="38"/>
      <c r="AI123" s="40"/>
      <c r="AJ123" s="38"/>
      <c r="AK123" s="40"/>
      <c r="AL123" s="42"/>
      <c r="AM123" s="42"/>
      <c r="AN123" s="42"/>
      <c r="AO123" s="42"/>
      <c r="AP123" s="42"/>
      <c r="AQ123" s="42"/>
    </row>
    <row r="124" spans="1:43" ht="38.25" x14ac:dyDescent="0.25">
      <c r="A124" s="18">
        <v>21</v>
      </c>
      <c r="B124" s="34" t="s">
        <v>252</v>
      </c>
      <c r="C124" s="34" t="s">
        <v>250</v>
      </c>
      <c r="D124" s="34" t="s">
        <v>253</v>
      </c>
      <c r="E124" s="34" t="s">
        <v>173</v>
      </c>
      <c r="F124" s="34" t="s">
        <v>254</v>
      </c>
      <c r="G124" s="34" t="s">
        <v>255</v>
      </c>
      <c r="H124" s="76" t="s">
        <v>256</v>
      </c>
      <c r="I124" s="76" t="s">
        <v>257</v>
      </c>
      <c r="J124" s="34" t="s">
        <v>258</v>
      </c>
      <c r="K124" s="46">
        <v>3600000</v>
      </c>
      <c r="L124" s="36">
        <v>12513</v>
      </c>
      <c r="M124" s="37">
        <v>43524</v>
      </c>
      <c r="N124" s="37">
        <v>43889</v>
      </c>
      <c r="O124" s="34">
        <v>101</v>
      </c>
      <c r="P124" s="34" t="s">
        <v>90</v>
      </c>
      <c r="Q124" s="38" t="s">
        <v>100</v>
      </c>
      <c r="R124" s="47">
        <v>43859</v>
      </c>
      <c r="S124" s="40">
        <v>12734</v>
      </c>
      <c r="T124" s="38" t="s">
        <v>95</v>
      </c>
      <c r="U124" s="38"/>
      <c r="V124" s="38"/>
      <c r="W124" s="41">
        <v>0.247</v>
      </c>
      <c r="X124" s="38"/>
      <c r="Y124" s="105"/>
      <c r="Z124" s="105"/>
      <c r="AA124" s="38"/>
      <c r="AB124" s="38"/>
      <c r="AC124" s="105"/>
      <c r="AD124" s="105">
        <v>4491318.7</v>
      </c>
      <c r="AE124" s="105"/>
      <c r="AF124" s="105"/>
      <c r="AG124" s="105"/>
      <c r="AH124" s="38" t="s">
        <v>256</v>
      </c>
      <c r="AI124" s="40">
        <v>12486</v>
      </c>
      <c r="AJ124" s="38" t="s">
        <v>259</v>
      </c>
      <c r="AK124" s="38"/>
      <c r="AL124" s="38"/>
      <c r="AM124" s="38"/>
      <c r="AN124" s="38"/>
      <c r="AO124" s="38"/>
      <c r="AP124" s="38"/>
      <c r="AQ124" s="38"/>
    </row>
    <row r="125" spans="1:43" x14ac:dyDescent="0.25">
      <c r="A125" s="18"/>
      <c r="B125" s="34"/>
      <c r="C125" s="34"/>
      <c r="D125" s="34"/>
      <c r="E125" s="34"/>
      <c r="F125" s="34"/>
      <c r="G125" s="34"/>
      <c r="H125" s="76"/>
      <c r="I125" s="76"/>
      <c r="J125" s="34"/>
      <c r="K125" s="46"/>
      <c r="L125" s="36"/>
      <c r="M125" s="37"/>
      <c r="N125" s="37"/>
      <c r="O125" s="34"/>
      <c r="P125" s="34"/>
      <c r="Q125" s="38" t="s">
        <v>101</v>
      </c>
      <c r="R125" s="47">
        <v>43859</v>
      </c>
      <c r="S125" s="40">
        <v>12734</v>
      </c>
      <c r="T125" s="38" t="s">
        <v>93</v>
      </c>
      <c r="U125" s="47">
        <v>43890</v>
      </c>
      <c r="V125" s="47">
        <v>44255</v>
      </c>
      <c r="W125" s="38"/>
      <c r="X125" s="38"/>
      <c r="Y125" s="105"/>
      <c r="Z125" s="105"/>
      <c r="AA125" s="38"/>
      <c r="AB125" s="38"/>
      <c r="AC125" s="105"/>
      <c r="AD125" s="105">
        <v>4491318.7</v>
      </c>
      <c r="AE125" s="105"/>
      <c r="AF125" s="105"/>
      <c r="AG125" s="105"/>
      <c r="AH125" s="38"/>
      <c r="AI125" s="38"/>
      <c r="AJ125" s="38"/>
      <c r="AK125" s="38"/>
      <c r="AL125" s="38"/>
      <c r="AM125" s="38"/>
      <c r="AN125" s="38"/>
      <c r="AO125" s="38"/>
      <c r="AP125" s="38"/>
      <c r="AQ125" s="38"/>
    </row>
    <row r="126" spans="1:43" x14ac:dyDescent="0.25">
      <c r="A126" s="18"/>
      <c r="B126" s="34"/>
      <c r="C126" s="34"/>
      <c r="D126" s="34"/>
      <c r="E126" s="34"/>
      <c r="F126" s="34"/>
      <c r="G126" s="34"/>
      <c r="H126" s="76"/>
      <c r="I126" s="76"/>
      <c r="J126" s="34"/>
      <c r="K126" s="46"/>
      <c r="L126" s="36"/>
      <c r="M126" s="37"/>
      <c r="N126" s="37"/>
      <c r="O126" s="34"/>
      <c r="P126" s="34"/>
      <c r="Q126" s="38" t="s">
        <v>148</v>
      </c>
      <c r="R126" s="47">
        <v>44238</v>
      </c>
      <c r="S126" s="40">
        <v>12990</v>
      </c>
      <c r="T126" s="38" t="s">
        <v>93</v>
      </c>
      <c r="U126" s="47">
        <v>44255</v>
      </c>
      <c r="V126" s="47">
        <v>44439</v>
      </c>
      <c r="W126" s="38"/>
      <c r="X126" s="38"/>
      <c r="Y126" s="105"/>
      <c r="Z126" s="105"/>
      <c r="AA126" s="38"/>
      <c r="AB126" s="38"/>
      <c r="AC126" s="105"/>
      <c r="AD126" s="105">
        <v>2245659.35</v>
      </c>
      <c r="AE126" s="105"/>
      <c r="AF126" s="105"/>
      <c r="AG126" s="105"/>
      <c r="AH126" s="38"/>
      <c r="AI126" s="38"/>
      <c r="AJ126" s="38"/>
      <c r="AK126" s="38"/>
      <c r="AL126" s="38"/>
      <c r="AM126" s="38"/>
      <c r="AN126" s="38"/>
      <c r="AO126" s="38"/>
      <c r="AP126" s="38"/>
      <c r="AQ126" s="38"/>
    </row>
    <row r="127" spans="1:43" x14ac:dyDescent="0.25">
      <c r="A127" s="18"/>
      <c r="B127" s="34"/>
      <c r="C127" s="34"/>
      <c r="D127" s="34"/>
      <c r="E127" s="34"/>
      <c r="F127" s="34"/>
      <c r="G127" s="34"/>
      <c r="H127" s="76"/>
      <c r="I127" s="76"/>
      <c r="J127" s="34"/>
      <c r="K127" s="46"/>
      <c r="L127" s="36"/>
      <c r="M127" s="37"/>
      <c r="N127" s="37"/>
      <c r="O127" s="34"/>
      <c r="P127" s="34"/>
      <c r="Q127" s="38" t="s">
        <v>102</v>
      </c>
      <c r="R127" s="47">
        <v>44410</v>
      </c>
      <c r="S127" s="40">
        <v>13114</v>
      </c>
      <c r="T127" s="38" t="s">
        <v>93</v>
      </c>
      <c r="U127" s="47">
        <v>44418</v>
      </c>
      <c r="V127" s="47">
        <v>44540</v>
      </c>
      <c r="W127" s="38"/>
      <c r="X127" s="38"/>
      <c r="Y127" s="105"/>
      <c r="Z127" s="105"/>
      <c r="AA127" s="38"/>
      <c r="AB127" s="38"/>
      <c r="AC127" s="105"/>
      <c r="AD127" s="105"/>
      <c r="AE127" s="105"/>
      <c r="AF127" s="105"/>
      <c r="AG127" s="105"/>
      <c r="AH127" s="38"/>
      <c r="AI127" s="38"/>
      <c r="AJ127" s="38"/>
      <c r="AK127" s="38"/>
      <c r="AL127" s="38"/>
      <c r="AM127" s="38"/>
      <c r="AN127" s="38"/>
      <c r="AO127" s="38"/>
      <c r="AP127" s="38"/>
      <c r="AQ127" s="38"/>
    </row>
    <row r="128" spans="1:43" ht="38.25" x14ac:dyDescent="0.25">
      <c r="A128" s="21">
        <v>22</v>
      </c>
      <c r="B128" s="34" t="s">
        <v>260</v>
      </c>
      <c r="C128" s="54" t="s">
        <v>261</v>
      </c>
      <c r="D128" s="34" t="s">
        <v>194</v>
      </c>
      <c r="E128" s="34" t="s">
        <v>245</v>
      </c>
      <c r="F128" s="34" t="s">
        <v>262</v>
      </c>
      <c r="G128" s="36"/>
      <c r="H128" s="92" t="s">
        <v>263</v>
      </c>
      <c r="I128" s="76" t="s">
        <v>264</v>
      </c>
      <c r="J128" s="34" t="s">
        <v>265</v>
      </c>
      <c r="K128" s="46">
        <v>695000</v>
      </c>
      <c r="L128" s="36">
        <v>12551</v>
      </c>
      <c r="M128" s="37">
        <v>43591</v>
      </c>
      <c r="N128" s="37">
        <v>43957</v>
      </c>
      <c r="O128" s="34" t="s">
        <v>266</v>
      </c>
      <c r="P128" s="34" t="s">
        <v>267</v>
      </c>
      <c r="Q128" s="38" t="s">
        <v>108</v>
      </c>
      <c r="R128" s="47">
        <v>43955</v>
      </c>
      <c r="S128" s="40">
        <v>12810</v>
      </c>
      <c r="T128" s="38" t="s">
        <v>93</v>
      </c>
      <c r="U128" s="47">
        <v>43957</v>
      </c>
      <c r="V128" s="47">
        <v>44322</v>
      </c>
      <c r="W128" s="38"/>
      <c r="X128" s="38"/>
      <c r="Y128" s="105"/>
      <c r="Z128" s="105"/>
      <c r="AA128" s="47">
        <v>43704</v>
      </c>
      <c r="AB128" s="45">
        <v>0.1</v>
      </c>
      <c r="AC128" s="105">
        <v>400.4</v>
      </c>
      <c r="AD128" s="105">
        <v>33400.400000000001</v>
      </c>
      <c r="AE128" s="105"/>
      <c r="AF128" s="105"/>
      <c r="AG128" s="105"/>
      <c r="AH128" s="38" t="s">
        <v>268</v>
      </c>
      <c r="AI128" s="40">
        <v>12551</v>
      </c>
      <c r="AJ128" s="38" t="s">
        <v>259</v>
      </c>
      <c r="AK128" s="38"/>
      <c r="AL128" s="42"/>
      <c r="AM128" s="42"/>
      <c r="AN128" s="42"/>
      <c r="AO128" s="42"/>
      <c r="AP128" s="42"/>
      <c r="AQ128" s="42"/>
    </row>
    <row r="129" spans="1:43" x14ac:dyDescent="0.25">
      <c r="A129" s="21"/>
      <c r="B129" s="34"/>
      <c r="C129" s="54"/>
      <c r="D129" s="34"/>
      <c r="E129" s="34"/>
      <c r="F129" s="34"/>
      <c r="G129" s="36"/>
      <c r="H129" s="92"/>
      <c r="I129" s="76"/>
      <c r="J129" s="34"/>
      <c r="K129" s="46"/>
      <c r="L129" s="36"/>
      <c r="M129" s="34"/>
      <c r="N129" s="34"/>
      <c r="O129" s="34"/>
      <c r="P129" s="34"/>
      <c r="Q129" s="38" t="s">
        <v>132</v>
      </c>
      <c r="R129" s="47">
        <v>44035</v>
      </c>
      <c r="S129" s="40">
        <v>12853</v>
      </c>
      <c r="T129" s="38" t="s">
        <v>95</v>
      </c>
      <c r="U129" s="38"/>
      <c r="V129" s="38"/>
      <c r="W129" s="45">
        <v>0.25</v>
      </c>
      <c r="X129" s="38"/>
      <c r="Y129" s="105"/>
      <c r="Z129" s="105"/>
      <c r="AA129" s="38"/>
      <c r="AB129" s="38"/>
      <c r="AC129" s="105"/>
      <c r="AD129" s="105">
        <v>584846.6</v>
      </c>
      <c r="AE129" s="105"/>
      <c r="AF129" s="105"/>
      <c r="AG129" s="105"/>
      <c r="AH129" s="38"/>
      <c r="AI129" s="38"/>
      <c r="AJ129" s="38"/>
      <c r="AK129" s="38"/>
      <c r="AL129" s="42"/>
      <c r="AM129" s="42"/>
      <c r="AN129" s="42"/>
      <c r="AO129" s="42"/>
      <c r="AP129" s="42"/>
      <c r="AQ129" s="42"/>
    </row>
    <row r="130" spans="1:43" x14ac:dyDescent="0.25">
      <c r="A130" s="21"/>
      <c r="B130" s="34"/>
      <c r="C130" s="54"/>
      <c r="D130" s="34"/>
      <c r="E130" s="34"/>
      <c r="F130" s="34"/>
      <c r="G130" s="36"/>
      <c r="H130" s="92"/>
      <c r="I130" s="76"/>
      <c r="J130" s="34"/>
      <c r="K130" s="46"/>
      <c r="L130" s="36"/>
      <c r="M130" s="34"/>
      <c r="N130" s="34"/>
      <c r="O130" s="34"/>
      <c r="P130" s="34"/>
      <c r="Q130" s="38" t="s">
        <v>110</v>
      </c>
      <c r="R130" s="47">
        <v>44321</v>
      </c>
      <c r="S130" s="40">
        <v>13043</v>
      </c>
      <c r="T130" s="38" t="s">
        <v>93</v>
      </c>
      <c r="U130" s="47">
        <v>44322</v>
      </c>
      <c r="V130" s="47">
        <v>44687</v>
      </c>
      <c r="W130" s="38"/>
      <c r="X130" s="38"/>
      <c r="Y130" s="105"/>
      <c r="Z130" s="105"/>
      <c r="AA130" s="38"/>
      <c r="AB130" s="38"/>
      <c r="AC130" s="105"/>
      <c r="AD130" s="105">
        <v>3999156.24</v>
      </c>
      <c r="AE130" s="105"/>
      <c r="AF130" s="105"/>
      <c r="AG130" s="105"/>
      <c r="AH130" s="38"/>
      <c r="AI130" s="38"/>
      <c r="AJ130" s="38"/>
      <c r="AK130" s="38"/>
      <c r="AL130" s="42"/>
      <c r="AM130" s="42"/>
      <c r="AN130" s="42"/>
      <c r="AO130" s="42"/>
      <c r="AP130" s="42"/>
      <c r="AQ130" s="42"/>
    </row>
    <row r="131" spans="1:43" ht="102" x14ac:dyDescent="0.25">
      <c r="A131" s="77">
        <v>23</v>
      </c>
      <c r="B131" s="38" t="s">
        <v>269</v>
      </c>
      <c r="C131" s="58" t="s">
        <v>270</v>
      </c>
      <c r="D131" s="38" t="s">
        <v>253</v>
      </c>
      <c r="E131" s="38" t="s">
        <v>173</v>
      </c>
      <c r="F131" s="38" t="s">
        <v>271</v>
      </c>
      <c r="G131" s="40">
        <v>12885</v>
      </c>
      <c r="H131" s="55" t="s">
        <v>272</v>
      </c>
      <c r="I131" s="95" t="s">
        <v>273</v>
      </c>
      <c r="J131" s="38" t="s">
        <v>274</v>
      </c>
      <c r="K131" s="105">
        <v>527000</v>
      </c>
      <c r="L131" s="40">
        <v>13115</v>
      </c>
      <c r="M131" s="47">
        <v>44419</v>
      </c>
      <c r="N131" s="47">
        <v>44784</v>
      </c>
      <c r="O131" s="38">
        <v>101</v>
      </c>
      <c r="P131" s="38" t="s">
        <v>90</v>
      </c>
      <c r="Q131" s="38"/>
      <c r="R131" s="38"/>
      <c r="S131" s="38"/>
      <c r="T131" s="38"/>
      <c r="U131" s="38"/>
      <c r="V131" s="38"/>
      <c r="W131" s="38"/>
      <c r="X131" s="38"/>
      <c r="Y131" s="105"/>
      <c r="Z131" s="105"/>
      <c r="AA131" s="38"/>
      <c r="AB131" s="38"/>
      <c r="AC131" s="105"/>
      <c r="AD131" s="105"/>
      <c r="AE131" s="105"/>
      <c r="AF131" s="105"/>
      <c r="AG131" s="105"/>
      <c r="AH131" s="38" t="s">
        <v>275</v>
      </c>
      <c r="AI131" s="40">
        <v>13115</v>
      </c>
      <c r="AJ131" s="38" t="s">
        <v>276</v>
      </c>
      <c r="AK131" s="38"/>
      <c r="AL131" s="42"/>
      <c r="AM131" s="42"/>
      <c r="AN131" s="42"/>
      <c r="AO131" s="42"/>
      <c r="AP131" s="42"/>
      <c r="AQ131" s="42"/>
    </row>
    <row r="132" spans="1:43" ht="25.5" x14ac:dyDescent="0.25">
      <c r="A132" s="21">
        <v>24</v>
      </c>
      <c r="B132" s="34" t="s">
        <v>277</v>
      </c>
      <c r="C132" s="54" t="s">
        <v>268</v>
      </c>
      <c r="D132" s="34" t="s">
        <v>194</v>
      </c>
      <c r="E132" s="34" t="s">
        <v>173</v>
      </c>
      <c r="F132" s="34" t="s">
        <v>278</v>
      </c>
      <c r="G132" s="36">
        <v>12463</v>
      </c>
      <c r="H132" s="76" t="s">
        <v>279</v>
      </c>
      <c r="I132" s="76" t="s">
        <v>280</v>
      </c>
      <c r="J132" s="34" t="s">
        <v>281</v>
      </c>
      <c r="K132" s="46">
        <v>159500</v>
      </c>
      <c r="L132" s="36">
        <v>12574</v>
      </c>
      <c r="M132" s="37">
        <v>43620</v>
      </c>
      <c r="N132" s="37">
        <v>43986</v>
      </c>
      <c r="O132" s="34">
        <v>101</v>
      </c>
      <c r="P132" s="34" t="s">
        <v>90</v>
      </c>
      <c r="Q132" s="38" t="s">
        <v>100</v>
      </c>
      <c r="R132" s="47">
        <v>43696</v>
      </c>
      <c r="S132" s="40">
        <v>12621</v>
      </c>
      <c r="T132" s="38" t="s">
        <v>95</v>
      </c>
      <c r="U132" s="47">
        <v>43647</v>
      </c>
      <c r="V132" s="47">
        <v>44013</v>
      </c>
      <c r="W132" s="38"/>
      <c r="X132" s="38"/>
      <c r="Y132" s="105"/>
      <c r="Z132" s="105"/>
      <c r="AA132" s="38"/>
      <c r="AB132" s="38"/>
      <c r="AC132" s="105"/>
      <c r="AD132" s="105">
        <v>1914000</v>
      </c>
      <c r="AE132" s="105"/>
      <c r="AF132" s="105"/>
      <c r="AG132" s="105"/>
      <c r="AH132" s="38" t="s">
        <v>282</v>
      </c>
      <c r="AI132" s="40">
        <v>12574</v>
      </c>
      <c r="AJ132" s="38" t="s">
        <v>283</v>
      </c>
      <c r="AK132" s="40"/>
      <c r="AL132" s="42"/>
      <c r="AM132" s="42"/>
      <c r="AN132" s="42"/>
      <c r="AO132" s="42"/>
      <c r="AP132" s="42"/>
      <c r="AQ132" s="42"/>
    </row>
    <row r="133" spans="1:43" x14ac:dyDescent="0.25">
      <c r="A133" s="21"/>
      <c r="B133" s="34"/>
      <c r="C133" s="54"/>
      <c r="D133" s="34"/>
      <c r="E133" s="34"/>
      <c r="F133" s="34"/>
      <c r="G133" s="36"/>
      <c r="H133" s="76"/>
      <c r="I133" s="76"/>
      <c r="J133" s="34"/>
      <c r="K133" s="46"/>
      <c r="L133" s="36"/>
      <c r="M133" s="37"/>
      <c r="N133" s="37"/>
      <c r="O133" s="34"/>
      <c r="P133" s="34"/>
      <c r="Q133" s="38" t="s">
        <v>132</v>
      </c>
      <c r="R133" s="47">
        <v>43985</v>
      </c>
      <c r="S133" s="40">
        <v>12843</v>
      </c>
      <c r="T133" s="38" t="s">
        <v>93</v>
      </c>
      <c r="U133" s="47">
        <v>43986</v>
      </c>
      <c r="V133" s="47">
        <v>44351</v>
      </c>
      <c r="W133" s="38"/>
      <c r="X133" s="38"/>
      <c r="Y133" s="105"/>
      <c r="Z133" s="105"/>
      <c r="AA133" s="38"/>
      <c r="AB133" s="38"/>
      <c r="AC133" s="105"/>
      <c r="AD133" s="105"/>
      <c r="AE133" s="105"/>
      <c r="AF133" s="105"/>
      <c r="AG133" s="105"/>
      <c r="AH133" s="38"/>
      <c r="AI133" s="40"/>
      <c r="AJ133" s="38"/>
      <c r="AK133" s="40"/>
      <c r="AL133" s="42"/>
      <c r="AM133" s="42"/>
      <c r="AN133" s="42"/>
      <c r="AO133" s="42"/>
      <c r="AP133" s="42"/>
      <c r="AQ133" s="42"/>
    </row>
    <row r="134" spans="1:43" x14ac:dyDescent="0.25">
      <c r="A134" s="21"/>
      <c r="B134" s="34"/>
      <c r="C134" s="54"/>
      <c r="D134" s="34"/>
      <c r="E134" s="34"/>
      <c r="F134" s="34"/>
      <c r="G134" s="36"/>
      <c r="H134" s="76"/>
      <c r="I134" s="76"/>
      <c r="J134" s="34"/>
      <c r="K134" s="46"/>
      <c r="L134" s="36"/>
      <c r="M134" s="37"/>
      <c r="N134" s="37"/>
      <c r="O134" s="34"/>
      <c r="P134" s="34"/>
      <c r="Q134" s="38" t="s">
        <v>110</v>
      </c>
      <c r="R134" s="47">
        <v>44349</v>
      </c>
      <c r="S134" s="40">
        <v>13065</v>
      </c>
      <c r="T134" s="38" t="s">
        <v>94</v>
      </c>
      <c r="U134" s="47">
        <v>44351</v>
      </c>
      <c r="V134" s="47">
        <v>44533</v>
      </c>
      <c r="W134" s="38"/>
      <c r="X134" s="38"/>
      <c r="Y134" s="105"/>
      <c r="Z134" s="105"/>
      <c r="AA134" s="38"/>
      <c r="AB134" s="38"/>
      <c r="AC134" s="105"/>
      <c r="AD134" s="105">
        <v>1581652.58</v>
      </c>
      <c r="AE134" s="105"/>
      <c r="AF134" s="105"/>
      <c r="AG134" s="105"/>
      <c r="AH134" s="38"/>
      <c r="AI134" s="40"/>
      <c r="AJ134" s="38"/>
      <c r="AK134" s="40"/>
      <c r="AL134" s="42"/>
      <c r="AM134" s="42"/>
      <c r="AN134" s="42"/>
      <c r="AO134" s="42"/>
      <c r="AP134" s="42"/>
      <c r="AQ134" s="42"/>
    </row>
    <row r="135" spans="1:43" x14ac:dyDescent="0.25">
      <c r="A135" s="21"/>
      <c r="B135" s="34"/>
      <c r="C135" s="54"/>
      <c r="D135" s="34"/>
      <c r="E135" s="34"/>
      <c r="F135" s="34"/>
      <c r="G135" s="36"/>
      <c r="H135" s="76"/>
      <c r="I135" s="76"/>
      <c r="J135" s="34"/>
      <c r="K135" s="46"/>
      <c r="L135" s="36"/>
      <c r="M135" s="37"/>
      <c r="N135" s="37"/>
      <c r="O135" s="34"/>
      <c r="P135" s="34"/>
      <c r="Q135" s="38" t="s">
        <v>102</v>
      </c>
      <c r="R135" s="47">
        <v>44533</v>
      </c>
      <c r="S135" s="40">
        <v>13181</v>
      </c>
      <c r="T135" s="38" t="s">
        <v>93</v>
      </c>
      <c r="U135" s="47">
        <v>44533</v>
      </c>
      <c r="V135" s="47">
        <v>44898</v>
      </c>
      <c r="W135" s="38"/>
      <c r="X135" s="38"/>
      <c r="Y135" s="105"/>
      <c r="Z135" s="105"/>
      <c r="AA135" s="38"/>
      <c r="AB135" s="38"/>
      <c r="AC135" s="105"/>
      <c r="AD135" s="105"/>
      <c r="AE135" s="105"/>
      <c r="AF135" s="105"/>
      <c r="AG135" s="105"/>
      <c r="AH135" s="38"/>
      <c r="AI135" s="40"/>
      <c r="AJ135" s="38"/>
      <c r="AK135" s="40"/>
      <c r="AL135" s="42"/>
      <c r="AM135" s="42"/>
      <c r="AN135" s="42"/>
      <c r="AO135" s="42"/>
      <c r="AP135" s="42"/>
      <c r="AQ135" s="42"/>
    </row>
    <row r="136" spans="1:43" ht="25.5" x14ac:dyDescent="0.25">
      <c r="A136" s="18">
        <v>25</v>
      </c>
      <c r="B136" s="34" t="s">
        <v>284</v>
      </c>
      <c r="C136" s="34" t="s">
        <v>285</v>
      </c>
      <c r="D136" s="34" t="s">
        <v>194</v>
      </c>
      <c r="E136" s="34" t="s">
        <v>173</v>
      </c>
      <c r="F136" s="34" t="s">
        <v>286</v>
      </c>
      <c r="G136" s="34">
        <v>12547</v>
      </c>
      <c r="H136" s="76" t="s">
        <v>287</v>
      </c>
      <c r="I136" s="76" t="s">
        <v>288</v>
      </c>
      <c r="J136" s="34" t="s">
        <v>289</v>
      </c>
      <c r="K136" s="46">
        <v>400800</v>
      </c>
      <c r="L136" s="36">
        <v>12574</v>
      </c>
      <c r="M136" s="37">
        <v>43565</v>
      </c>
      <c r="N136" s="37">
        <v>43930</v>
      </c>
      <c r="O136" s="34" t="s">
        <v>290</v>
      </c>
      <c r="P136" s="34" t="s">
        <v>291</v>
      </c>
      <c r="Q136" s="38" t="s">
        <v>108</v>
      </c>
      <c r="R136" s="47">
        <v>43931</v>
      </c>
      <c r="S136" s="40">
        <v>12790</v>
      </c>
      <c r="T136" s="38" t="s">
        <v>93</v>
      </c>
      <c r="U136" s="47">
        <v>43931</v>
      </c>
      <c r="V136" s="47">
        <v>44295</v>
      </c>
      <c r="W136" s="38"/>
      <c r="X136" s="38"/>
      <c r="Y136" s="105"/>
      <c r="Z136" s="105"/>
      <c r="AA136" s="38"/>
      <c r="AB136" s="38"/>
      <c r="AC136" s="105"/>
      <c r="AD136" s="105">
        <v>400800</v>
      </c>
      <c r="AE136" s="105"/>
      <c r="AF136" s="105"/>
      <c r="AG136" s="105"/>
      <c r="AH136" s="38" t="s">
        <v>292</v>
      </c>
      <c r="AI136" s="40">
        <v>12547</v>
      </c>
      <c r="AJ136" s="38" t="s">
        <v>283</v>
      </c>
      <c r="AK136" s="38"/>
      <c r="AL136" s="42"/>
      <c r="AM136" s="38"/>
      <c r="AN136" s="40"/>
      <c r="AO136" s="38"/>
      <c r="AP136" s="40"/>
      <c r="AQ136" s="38"/>
    </row>
    <row r="137" spans="1:43" x14ac:dyDescent="0.25">
      <c r="A137" s="18"/>
      <c r="B137" s="34"/>
      <c r="C137" s="34"/>
      <c r="D137" s="34"/>
      <c r="E137" s="34"/>
      <c r="F137" s="34"/>
      <c r="G137" s="34"/>
      <c r="H137" s="76"/>
      <c r="I137" s="76"/>
      <c r="J137" s="34"/>
      <c r="K137" s="46"/>
      <c r="L137" s="36"/>
      <c r="M137" s="37"/>
      <c r="N137" s="37"/>
      <c r="O137" s="34"/>
      <c r="P137" s="34"/>
      <c r="Q137" s="38" t="s">
        <v>101</v>
      </c>
      <c r="R137" s="47">
        <v>44295</v>
      </c>
      <c r="S137" s="40">
        <v>13029</v>
      </c>
      <c r="T137" s="38" t="s">
        <v>93</v>
      </c>
      <c r="U137" s="47">
        <v>44296</v>
      </c>
      <c r="V137" s="47">
        <v>44660</v>
      </c>
      <c r="W137" s="38"/>
      <c r="X137" s="38"/>
      <c r="Y137" s="105"/>
      <c r="Z137" s="105"/>
      <c r="AA137" s="38"/>
      <c r="AB137" s="38"/>
      <c r="AC137" s="105"/>
      <c r="AD137" s="105">
        <v>257400</v>
      </c>
      <c r="AE137" s="105"/>
      <c r="AF137" s="105"/>
      <c r="AG137" s="105"/>
      <c r="AH137" s="38"/>
      <c r="AI137" s="38"/>
      <c r="AJ137" s="38"/>
      <c r="AK137" s="38"/>
      <c r="AL137" s="42"/>
      <c r="AM137" s="42"/>
      <c r="AN137" s="42"/>
      <c r="AO137" s="42"/>
      <c r="AP137" s="42"/>
      <c r="AQ137" s="42"/>
    </row>
    <row r="138" spans="1:43" ht="63.75" x14ac:dyDescent="0.25">
      <c r="A138" s="20">
        <v>26</v>
      </c>
      <c r="B138" s="38" t="s">
        <v>302</v>
      </c>
      <c r="C138" s="38"/>
      <c r="D138" s="38" t="s">
        <v>303</v>
      </c>
      <c r="E138" s="38"/>
      <c r="F138" s="38" t="s">
        <v>304</v>
      </c>
      <c r="G138" s="38"/>
      <c r="H138" s="55" t="s">
        <v>305</v>
      </c>
      <c r="I138" s="55" t="s">
        <v>306</v>
      </c>
      <c r="J138" s="38" t="s">
        <v>307</v>
      </c>
      <c r="K138" s="105">
        <v>653710.5</v>
      </c>
      <c r="L138" s="40">
        <v>13194</v>
      </c>
      <c r="M138" s="47">
        <v>44550</v>
      </c>
      <c r="N138" s="47">
        <v>44732</v>
      </c>
      <c r="O138" s="38">
        <v>101</v>
      </c>
      <c r="P138" s="38" t="s">
        <v>145</v>
      </c>
      <c r="Q138" s="38"/>
      <c r="R138" s="47"/>
      <c r="S138" s="40"/>
      <c r="T138" s="38"/>
      <c r="U138" s="47"/>
      <c r="V138" s="47"/>
      <c r="W138" s="38"/>
      <c r="X138" s="38"/>
      <c r="Y138" s="105"/>
      <c r="Z138" s="105"/>
      <c r="AA138" s="38"/>
      <c r="AB138" s="38"/>
      <c r="AC138" s="105"/>
      <c r="AD138" s="105"/>
      <c r="AE138" s="105"/>
      <c r="AF138" s="105"/>
      <c r="AG138" s="105"/>
      <c r="AH138" s="38" t="s">
        <v>308</v>
      </c>
      <c r="AI138" s="38" t="s">
        <v>309</v>
      </c>
      <c r="AJ138" s="38" t="s">
        <v>310</v>
      </c>
      <c r="AK138" s="38">
        <v>13194</v>
      </c>
      <c r="AL138" s="42"/>
      <c r="AM138" s="42"/>
      <c r="AN138" s="42"/>
      <c r="AO138" s="42"/>
      <c r="AP138" s="42"/>
      <c r="AQ138" s="42"/>
    </row>
    <row r="139" spans="1:43" ht="38.25" x14ac:dyDescent="0.25">
      <c r="A139" s="20">
        <v>27</v>
      </c>
      <c r="B139" s="38" t="s">
        <v>311</v>
      </c>
      <c r="C139" s="38"/>
      <c r="D139" s="38" t="s">
        <v>312</v>
      </c>
      <c r="E139" s="38"/>
      <c r="F139" s="38" t="s">
        <v>313</v>
      </c>
      <c r="G139" s="38"/>
      <c r="H139" s="55" t="s">
        <v>314</v>
      </c>
      <c r="I139" s="55" t="s">
        <v>315</v>
      </c>
      <c r="J139" s="38" t="s">
        <v>316</v>
      </c>
      <c r="K139" s="105">
        <v>27900</v>
      </c>
      <c r="L139" s="40">
        <v>13143</v>
      </c>
      <c r="M139" s="47">
        <v>44470</v>
      </c>
      <c r="N139" s="47">
        <v>44652</v>
      </c>
      <c r="O139" s="38">
        <v>101</v>
      </c>
      <c r="P139" s="38" t="s">
        <v>145</v>
      </c>
      <c r="Q139" s="38"/>
      <c r="R139" s="47"/>
      <c r="S139" s="40"/>
      <c r="T139" s="38"/>
      <c r="U139" s="47"/>
      <c r="V139" s="47"/>
      <c r="W139" s="38"/>
      <c r="X139" s="38"/>
      <c r="Y139" s="105"/>
      <c r="Z139" s="105"/>
      <c r="AA139" s="38"/>
      <c r="AB139" s="38"/>
      <c r="AC139" s="105"/>
      <c r="AD139" s="105"/>
      <c r="AE139" s="105"/>
      <c r="AF139" s="105"/>
      <c r="AG139" s="105"/>
      <c r="AH139" s="38" t="s">
        <v>317</v>
      </c>
      <c r="AI139" s="38" t="s">
        <v>318</v>
      </c>
      <c r="AJ139" s="38" t="s">
        <v>319</v>
      </c>
      <c r="AK139" s="38">
        <v>13143</v>
      </c>
      <c r="AL139" s="42"/>
      <c r="AM139" s="42"/>
      <c r="AN139" s="42"/>
      <c r="AO139" s="42"/>
      <c r="AP139" s="42"/>
      <c r="AQ139" s="42"/>
    </row>
    <row r="140" spans="1:43" ht="25.5" x14ac:dyDescent="0.25">
      <c r="A140" s="20">
        <v>28</v>
      </c>
      <c r="B140" s="38" t="s">
        <v>320</v>
      </c>
      <c r="C140" s="38"/>
      <c r="D140" s="38" t="s">
        <v>321</v>
      </c>
      <c r="E140" s="38"/>
      <c r="F140" s="38" t="s">
        <v>322</v>
      </c>
      <c r="G140" s="38"/>
      <c r="H140" s="55" t="s">
        <v>323</v>
      </c>
      <c r="I140" s="55" t="s">
        <v>324</v>
      </c>
      <c r="J140" s="38" t="s">
        <v>325</v>
      </c>
      <c r="K140" s="105">
        <v>96000</v>
      </c>
      <c r="L140" s="40">
        <v>13066</v>
      </c>
      <c r="M140" s="47">
        <v>44301</v>
      </c>
      <c r="N140" s="47">
        <v>44666</v>
      </c>
      <c r="O140" s="38">
        <v>108</v>
      </c>
      <c r="P140" s="38" t="s">
        <v>326</v>
      </c>
      <c r="Q140" s="38"/>
      <c r="R140" s="47"/>
      <c r="S140" s="40"/>
      <c r="T140" s="38"/>
      <c r="U140" s="47"/>
      <c r="V140" s="47"/>
      <c r="W140" s="38"/>
      <c r="X140" s="38"/>
      <c r="Y140" s="105"/>
      <c r="Z140" s="105"/>
      <c r="AA140" s="38"/>
      <c r="AB140" s="38"/>
      <c r="AC140" s="105"/>
      <c r="AD140" s="105"/>
      <c r="AE140" s="105"/>
      <c r="AF140" s="105"/>
      <c r="AG140" s="105"/>
      <c r="AH140" s="38" t="s">
        <v>327</v>
      </c>
      <c r="AI140" s="38" t="s">
        <v>328</v>
      </c>
      <c r="AJ140" s="38" t="s">
        <v>329</v>
      </c>
      <c r="AK140" s="38" t="s">
        <v>328</v>
      </c>
      <c r="AL140" s="42"/>
      <c r="AM140" s="42"/>
      <c r="AN140" s="42"/>
      <c r="AO140" s="42"/>
      <c r="AP140" s="42"/>
      <c r="AQ140" s="42"/>
    </row>
    <row r="141" spans="1:43" ht="25.5" x14ac:dyDescent="0.25">
      <c r="A141" s="20">
        <v>29</v>
      </c>
      <c r="B141" s="38" t="s">
        <v>293</v>
      </c>
      <c r="C141" s="38"/>
      <c r="D141" s="38" t="s">
        <v>294</v>
      </c>
      <c r="E141" s="38"/>
      <c r="F141" s="38" t="s">
        <v>295</v>
      </c>
      <c r="G141" s="38"/>
      <c r="H141" s="55" t="s">
        <v>296</v>
      </c>
      <c r="I141" s="55" t="s">
        <v>297</v>
      </c>
      <c r="J141" s="38" t="s">
        <v>298</v>
      </c>
      <c r="K141" s="105">
        <v>12200</v>
      </c>
      <c r="L141" s="40">
        <v>13029</v>
      </c>
      <c r="M141" s="47">
        <v>44293</v>
      </c>
      <c r="N141" s="47">
        <v>44561</v>
      </c>
      <c r="O141" s="38">
        <v>101</v>
      </c>
      <c r="P141" s="38" t="s">
        <v>299</v>
      </c>
      <c r="Q141" s="38"/>
      <c r="R141" s="47"/>
      <c r="S141" s="40"/>
      <c r="T141" s="38"/>
      <c r="U141" s="47"/>
      <c r="V141" s="47"/>
      <c r="W141" s="38"/>
      <c r="X141" s="38"/>
      <c r="Y141" s="105"/>
      <c r="Z141" s="105"/>
      <c r="AA141" s="38"/>
      <c r="AB141" s="38"/>
      <c r="AC141" s="105"/>
      <c r="AD141" s="105"/>
      <c r="AE141" s="105"/>
      <c r="AF141" s="105"/>
      <c r="AG141" s="105"/>
      <c r="AH141" s="38" t="s">
        <v>300</v>
      </c>
      <c r="AI141" s="38">
        <v>12944</v>
      </c>
      <c r="AJ141" s="38" t="s">
        <v>301</v>
      </c>
      <c r="AK141" s="38">
        <v>13030</v>
      </c>
      <c r="AL141" s="42"/>
      <c r="AM141" s="42"/>
      <c r="AN141" s="42"/>
      <c r="AO141" s="42"/>
      <c r="AP141" s="42"/>
      <c r="AQ141" s="42"/>
    </row>
    <row r="142" spans="1:43" ht="63.75" x14ac:dyDescent="0.25">
      <c r="A142" s="20">
        <v>30</v>
      </c>
      <c r="B142" s="38" t="s">
        <v>302</v>
      </c>
      <c r="C142" s="38"/>
      <c r="D142" s="38" t="s">
        <v>303</v>
      </c>
      <c r="E142" s="38"/>
      <c r="F142" s="38" t="s">
        <v>304</v>
      </c>
      <c r="G142" s="38"/>
      <c r="H142" s="55" t="s">
        <v>305</v>
      </c>
      <c r="I142" s="55" t="s">
        <v>306</v>
      </c>
      <c r="J142" s="38" t="s">
        <v>307</v>
      </c>
      <c r="K142" s="105">
        <v>653710.5</v>
      </c>
      <c r="L142" s="40">
        <v>13194</v>
      </c>
      <c r="M142" s="47">
        <v>44550</v>
      </c>
      <c r="N142" s="47">
        <v>44732</v>
      </c>
      <c r="O142" s="38">
        <v>101</v>
      </c>
      <c r="P142" s="38" t="s">
        <v>145</v>
      </c>
      <c r="Q142" s="38"/>
      <c r="R142" s="47"/>
      <c r="S142" s="40"/>
      <c r="T142" s="38"/>
      <c r="U142" s="47"/>
      <c r="V142" s="47"/>
      <c r="W142" s="38"/>
      <c r="X142" s="38"/>
      <c r="Y142" s="105"/>
      <c r="Z142" s="105"/>
      <c r="AA142" s="38"/>
      <c r="AB142" s="38"/>
      <c r="AC142" s="105"/>
      <c r="AD142" s="105"/>
      <c r="AE142" s="105"/>
      <c r="AF142" s="105"/>
      <c r="AG142" s="105"/>
      <c r="AH142" s="38" t="s">
        <v>308</v>
      </c>
      <c r="AI142" s="38" t="s">
        <v>309</v>
      </c>
      <c r="AJ142" s="38" t="s">
        <v>310</v>
      </c>
      <c r="AK142" s="38">
        <v>13194</v>
      </c>
      <c r="AL142" s="42"/>
      <c r="AM142" s="42"/>
      <c r="AN142" s="42"/>
      <c r="AO142" s="42"/>
      <c r="AP142" s="42"/>
      <c r="AQ142" s="42"/>
    </row>
    <row r="143" spans="1:43" ht="38.25" x14ac:dyDescent="0.25">
      <c r="A143" s="20">
        <v>31</v>
      </c>
      <c r="B143" s="38" t="s">
        <v>311</v>
      </c>
      <c r="C143" s="38"/>
      <c r="D143" s="38" t="s">
        <v>312</v>
      </c>
      <c r="E143" s="38"/>
      <c r="F143" s="38" t="s">
        <v>313</v>
      </c>
      <c r="G143" s="38"/>
      <c r="H143" s="55" t="s">
        <v>314</v>
      </c>
      <c r="I143" s="55" t="s">
        <v>315</v>
      </c>
      <c r="J143" s="38" t="s">
        <v>316</v>
      </c>
      <c r="K143" s="105">
        <v>27900</v>
      </c>
      <c r="L143" s="40">
        <v>13143</v>
      </c>
      <c r="M143" s="47">
        <v>44470</v>
      </c>
      <c r="N143" s="47">
        <v>44652</v>
      </c>
      <c r="O143" s="38">
        <v>101</v>
      </c>
      <c r="P143" s="38" t="s">
        <v>145</v>
      </c>
      <c r="Q143" s="38"/>
      <c r="R143" s="47"/>
      <c r="S143" s="40"/>
      <c r="T143" s="38"/>
      <c r="U143" s="47"/>
      <c r="V143" s="47"/>
      <c r="W143" s="38"/>
      <c r="X143" s="38"/>
      <c r="Y143" s="105"/>
      <c r="Z143" s="105"/>
      <c r="AA143" s="38"/>
      <c r="AB143" s="38"/>
      <c r="AC143" s="105"/>
      <c r="AD143" s="105"/>
      <c r="AE143" s="105"/>
      <c r="AF143" s="105"/>
      <c r="AG143" s="105"/>
      <c r="AH143" s="38" t="s">
        <v>317</v>
      </c>
      <c r="AI143" s="38" t="s">
        <v>318</v>
      </c>
      <c r="AJ143" s="38" t="s">
        <v>319</v>
      </c>
      <c r="AK143" s="38">
        <v>13143</v>
      </c>
      <c r="AL143" s="42"/>
      <c r="AM143" s="42"/>
      <c r="AN143" s="42"/>
      <c r="AO143" s="42"/>
      <c r="AP143" s="42"/>
      <c r="AQ143" s="42"/>
    </row>
    <row r="144" spans="1:43" ht="25.5" x14ac:dyDescent="0.25">
      <c r="A144" s="20">
        <v>32</v>
      </c>
      <c r="B144" s="38" t="s">
        <v>320</v>
      </c>
      <c r="C144" s="38"/>
      <c r="D144" s="38" t="s">
        <v>321</v>
      </c>
      <c r="E144" s="38"/>
      <c r="F144" s="38" t="s">
        <v>322</v>
      </c>
      <c r="G144" s="38"/>
      <c r="H144" s="55" t="s">
        <v>323</v>
      </c>
      <c r="I144" s="55" t="s">
        <v>324</v>
      </c>
      <c r="J144" s="38" t="s">
        <v>325</v>
      </c>
      <c r="K144" s="105">
        <v>96000</v>
      </c>
      <c r="L144" s="40">
        <v>13066</v>
      </c>
      <c r="M144" s="47">
        <v>44301</v>
      </c>
      <c r="N144" s="47">
        <v>44666</v>
      </c>
      <c r="O144" s="38">
        <v>108</v>
      </c>
      <c r="P144" s="38" t="s">
        <v>326</v>
      </c>
      <c r="Q144" s="38"/>
      <c r="R144" s="47"/>
      <c r="S144" s="40"/>
      <c r="T144" s="38"/>
      <c r="U144" s="47"/>
      <c r="V144" s="47"/>
      <c r="W144" s="38"/>
      <c r="X144" s="38"/>
      <c r="Y144" s="105"/>
      <c r="Z144" s="105"/>
      <c r="AA144" s="38"/>
      <c r="AB144" s="38"/>
      <c r="AC144" s="105"/>
      <c r="AD144" s="105"/>
      <c r="AE144" s="105"/>
      <c r="AF144" s="105"/>
      <c r="AG144" s="105"/>
      <c r="AH144" s="38" t="s">
        <v>327</v>
      </c>
      <c r="AI144" s="38" t="s">
        <v>328</v>
      </c>
      <c r="AJ144" s="38" t="s">
        <v>329</v>
      </c>
      <c r="AK144" s="38" t="s">
        <v>328</v>
      </c>
      <c r="AL144" s="42"/>
      <c r="AM144" s="42"/>
      <c r="AN144" s="42"/>
      <c r="AO144" s="42"/>
      <c r="AP144" s="42"/>
      <c r="AQ144" s="42"/>
    </row>
    <row r="145" spans="1:43" ht="25.5" x14ac:dyDescent="0.25">
      <c r="A145" s="20">
        <v>33</v>
      </c>
      <c r="B145" s="38" t="s">
        <v>330</v>
      </c>
      <c r="C145" s="38"/>
      <c r="D145" s="38" t="s">
        <v>331</v>
      </c>
      <c r="E145" s="38"/>
      <c r="F145" s="38" t="s">
        <v>332</v>
      </c>
      <c r="G145" s="38"/>
      <c r="H145" s="55" t="s">
        <v>333</v>
      </c>
      <c r="I145" s="55" t="s">
        <v>334</v>
      </c>
      <c r="J145" s="38" t="s">
        <v>335</v>
      </c>
      <c r="K145" s="105">
        <v>15000</v>
      </c>
      <c r="L145" s="40">
        <v>13149</v>
      </c>
      <c r="M145" s="47">
        <v>44270</v>
      </c>
      <c r="N145" s="47">
        <v>44561</v>
      </c>
      <c r="O145" s="38">
        <v>101</v>
      </c>
      <c r="P145" s="38" t="s">
        <v>336</v>
      </c>
      <c r="Q145" s="38"/>
      <c r="R145" s="47"/>
      <c r="S145" s="38"/>
      <c r="T145" s="38"/>
      <c r="U145" s="38"/>
      <c r="V145" s="38"/>
      <c r="W145" s="38"/>
      <c r="X145" s="38"/>
      <c r="Y145" s="105"/>
      <c r="Z145" s="105"/>
      <c r="AA145" s="38"/>
      <c r="AB145" s="38"/>
      <c r="AC145" s="105"/>
      <c r="AD145" s="105"/>
      <c r="AE145" s="105"/>
      <c r="AF145" s="105"/>
      <c r="AG145" s="105"/>
      <c r="AH145" s="38" t="s">
        <v>327</v>
      </c>
      <c r="AI145" s="40">
        <v>12963</v>
      </c>
      <c r="AJ145" s="38" t="s">
        <v>337</v>
      </c>
      <c r="AK145" s="40">
        <v>13008</v>
      </c>
      <c r="AL145" s="42"/>
      <c r="AM145" s="38"/>
      <c r="AN145" s="42"/>
      <c r="AO145" s="42"/>
      <c r="AP145" s="43"/>
      <c r="AQ145" s="42"/>
    </row>
    <row r="146" spans="1:43" ht="25.5" x14ac:dyDescent="0.25">
      <c r="A146" s="20">
        <v>34</v>
      </c>
      <c r="B146" s="38" t="s">
        <v>338</v>
      </c>
      <c r="C146" s="38"/>
      <c r="D146" s="38" t="s">
        <v>339</v>
      </c>
      <c r="E146" s="38"/>
      <c r="F146" s="38" t="s">
        <v>340</v>
      </c>
      <c r="G146" s="38"/>
      <c r="H146" s="55" t="s">
        <v>341</v>
      </c>
      <c r="I146" s="55" t="s">
        <v>342</v>
      </c>
      <c r="J146" s="38" t="s">
        <v>343</v>
      </c>
      <c r="K146" s="105">
        <v>26880</v>
      </c>
      <c r="L146" s="40">
        <v>13125</v>
      </c>
      <c r="M146" s="47">
        <v>44440</v>
      </c>
      <c r="N146" s="47">
        <v>44561</v>
      </c>
      <c r="O146" s="38">
        <v>101</v>
      </c>
      <c r="P146" s="38" t="s">
        <v>90</v>
      </c>
      <c r="Q146" s="38"/>
      <c r="R146" s="38"/>
      <c r="S146" s="38"/>
      <c r="T146" s="38"/>
      <c r="U146" s="38"/>
      <c r="V146" s="38"/>
      <c r="W146" s="38"/>
      <c r="X146" s="38"/>
      <c r="Y146" s="105"/>
      <c r="Z146" s="105"/>
      <c r="AA146" s="38"/>
      <c r="AB146" s="38"/>
      <c r="AC146" s="105"/>
      <c r="AD146" s="105"/>
      <c r="AE146" s="105"/>
      <c r="AF146" s="105"/>
      <c r="AG146" s="105"/>
      <c r="AH146" s="38" t="s">
        <v>344</v>
      </c>
      <c r="AI146" s="40">
        <v>12910</v>
      </c>
      <c r="AJ146" s="38" t="s">
        <v>345</v>
      </c>
      <c r="AK146" s="40">
        <v>12905</v>
      </c>
      <c r="AL146" s="42"/>
      <c r="AM146" s="42"/>
      <c r="AN146" s="42"/>
      <c r="AO146" s="42"/>
      <c r="AP146" s="42"/>
      <c r="AQ146" s="42"/>
    </row>
    <row r="147" spans="1:43" ht="25.5" x14ac:dyDescent="0.25">
      <c r="A147" s="20">
        <v>35</v>
      </c>
      <c r="B147" s="38" t="s">
        <v>338</v>
      </c>
      <c r="C147" s="38"/>
      <c r="D147" s="38" t="s">
        <v>339</v>
      </c>
      <c r="E147" s="38"/>
      <c r="F147" s="38" t="s">
        <v>340</v>
      </c>
      <c r="G147" s="38"/>
      <c r="H147" s="55" t="s">
        <v>346</v>
      </c>
      <c r="I147" s="55" t="s">
        <v>347</v>
      </c>
      <c r="J147" s="38" t="s">
        <v>348</v>
      </c>
      <c r="K147" s="105">
        <v>51195.96</v>
      </c>
      <c r="L147" s="40">
        <v>13125</v>
      </c>
      <c r="M147" s="47">
        <v>44440</v>
      </c>
      <c r="N147" s="47">
        <v>44561</v>
      </c>
      <c r="O147" s="38">
        <v>101</v>
      </c>
      <c r="P147" s="38" t="s">
        <v>90</v>
      </c>
      <c r="Q147" s="38" t="s">
        <v>349</v>
      </c>
      <c r="R147" s="47">
        <v>44546</v>
      </c>
      <c r="S147" s="40">
        <v>13193</v>
      </c>
      <c r="T147" s="38" t="s">
        <v>93</v>
      </c>
      <c r="U147" s="47">
        <v>44562</v>
      </c>
      <c r="V147" s="47">
        <v>44926</v>
      </c>
      <c r="W147" s="41"/>
      <c r="X147" s="38"/>
      <c r="Y147" s="105"/>
      <c r="Z147" s="105"/>
      <c r="AA147" s="38"/>
      <c r="AB147" s="38"/>
      <c r="AC147" s="105"/>
      <c r="AD147" s="105"/>
      <c r="AE147" s="105"/>
      <c r="AF147" s="105"/>
      <c r="AG147" s="105"/>
      <c r="AH147" s="38" t="s">
        <v>344</v>
      </c>
      <c r="AI147" s="40">
        <v>12910</v>
      </c>
      <c r="AJ147" s="38" t="s">
        <v>345</v>
      </c>
      <c r="AK147" s="40">
        <v>12905</v>
      </c>
      <c r="AL147" s="42"/>
      <c r="AM147" s="33"/>
      <c r="AN147" s="36"/>
      <c r="AO147" s="34"/>
      <c r="AP147" s="36"/>
      <c r="AQ147" s="34"/>
    </row>
    <row r="148" spans="1:43" ht="25.5" x14ac:dyDescent="0.25">
      <c r="A148" s="20">
        <v>36</v>
      </c>
      <c r="B148" s="38" t="s">
        <v>350</v>
      </c>
      <c r="C148" s="38"/>
      <c r="D148" s="38" t="s">
        <v>351</v>
      </c>
      <c r="E148" s="38"/>
      <c r="F148" s="38" t="s">
        <v>352</v>
      </c>
      <c r="G148" s="38"/>
      <c r="H148" s="55" t="s">
        <v>353</v>
      </c>
      <c r="I148" s="55" t="s">
        <v>354</v>
      </c>
      <c r="J148" s="38" t="s">
        <v>355</v>
      </c>
      <c r="K148" s="105">
        <v>45600</v>
      </c>
      <c r="L148" s="40">
        <v>13158</v>
      </c>
      <c r="M148" s="47">
        <v>44488</v>
      </c>
      <c r="N148" s="47">
        <v>44853</v>
      </c>
      <c r="O148" s="38">
        <v>101</v>
      </c>
      <c r="P148" s="38" t="s">
        <v>145</v>
      </c>
      <c r="Q148" s="38"/>
      <c r="R148" s="40"/>
      <c r="S148" s="38"/>
      <c r="T148" s="38"/>
      <c r="U148" s="38"/>
      <c r="V148" s="38"/>
      <c r="W148" s="41"/>
      <c r="X148" s="38"/>
      <c r="Y148" s="105"/>
      <c r="Z148" s="105"/>
      <c r="AA148" s="38"/>
      <c r="AB148" s="38"/>
      <c r="AC148" s="105"/>
      <c r="AD148" s="105"/>
      <c r="AE148" s="105"/>
      <c r="AF148" s="105"/>
      <c r="AG148" s="105"/>
      <c r="AH148" s="38" t="s">
        <v>356</v>
      </c>
      <c r="AI148" s="40">
        <v>13105</v>
      </c>
      <c r="AJ148" s="38" t="s">
        <v>357</v>
      </c>
      <c r="AK148" s="40">
        <v>13158</v>
      </c>
      <c r="AL148" s="42"/>
      <c r="AM148" s="33"/>
      <c r="AN148" s="36"/>
      <c r="AO148" s="34"/>
      <c r="AP148" s="36"/>
      <c r="AQ148" s="34"/>
    </row>
    <row r="149" spans="1:43" ht="51" x14ac:dyDescent="0.25">
      <c r="A149" s="20">
        <v>37</v>
      </c>
      <c r="B149" s="38" t="s">
        <v>358</v>
      </c>
      <c r="C149" s="38"/>
      <c r="D149" s="38" t="s">
        <v>359</v>
      </c>
      <c r="E149" s="38"/>
      <c r="F149" s="38" t="s">
        <v>360</v>
      </c>
      <c r="G149" s="40"/>
      <c r="H149" s="55" t="s">
        <v>361</v>
      </c>
      <c r="I149" s="55" t="s">
        <v>362</v>
      </c>
      <c r="J149" s="38" t="s">
        <v>363</v>
      </c>
      <c r="K149" s="105">
        <v>220</v>
      </c>
      <c r="L149" s="40">
        <v>13158</v>
      </c>
      <c r="M149" s="47">
        <v>44490</v>
      </c>
      <c r="N149" s="47">
        <v>44855</v>
      </c>
      <c r="O149" s="38">
        <v>101</v>
      </c>
      <c r="P149" s="38" t="s">
        <v>145</v>
      </c>
      <c r="Q149" s="38"/>
      <c r="R149" s="38"/>
      <c r="S149" s="38"/>
      <c r="T149" s="38"/>
      <c r="U149" s="38"/>
      <c r="V149" s="38"/>
      <c r="W149" s="38"/>
      <c r="X149" s="38"/>
      <c r="Y149" s="105"/>
      <c r="Z149" s="105"/>
      <c r="AA149" s="38"/>
      <c r="AB149" s="38"/>
      <c r="AC149" s="105"/>
      <c r="AD149" s="105"/>
      <c r="AE149" s="105"/>
      <c r="AF149" s="105"/>
      <c r="AG149" s="105"/>
      <c r="AH149" s="58" t="s">
        <v>204</v>
      </c>
      <c r="AI149" s="40">
        <v>13088</v>
      </c>
      <c r="AJ149" s="38" t="s">
        <v>364</v>
      </c>
      <c r="AK149" s="40">
        <v>13158</v>
      </c>
      <c r="AL149" s="42"/>
      <c r="AM149" s="42"/>
      <c r="AN149" s="42"/>
      <c r="AO149" s="42"/>
      <c r="AP149" s="42"/>
      <c r="AQ149" s="42"/>
    </row>
    <row r="150" spans="1:43" ht="38.25" x14ac:dyDescent="0.25">
      <c r="A150" s="77">
        <v>38</v>
      </c>
      <c r="B150" s="38" t="s">
        <v>365</v>
      </c>
      <c r="C150" s="58"/>
      <c r="D150" s="38" t="s">
        <v>99</v>
      </c>
      <c r="E150" s="38"/>
      <c r="F150" s="38" t="s">
        <v>366</v>
      </c>
      <c r="G150" s="40"/>
      <c r="H150" s="94" t="s">
        <v>367</v>
      </c>
      <c r="I150" s="55" t="s">
        <v>368</v>
      </c>
      <c r="J150" s="38" t="s">
        <v>369</v>
      </c>
      <c r="K150" s="105">
        <v>14014</v>
      </c>
      <c r="L150" s="40">
        <v>13188</v>
      </c>
      <c r="M150" s="47">
        <v>44544</v>
      </c>
      <c r="N150" s="47">
        <v>44634</v>
      </c>
      <c r="O150" s="38">
        <v>101</v>
      </c>
      <c r="P150" s="38" t="s">
        <v>370</v>
      </c>
      <c r="Q150" s="38"/>
      <c r="R150" s="38"/>
      <c r="S150" s="38"/>
      <c r="T150" s="38"/>
      <c r="U150" s="38"/>
      <c r="V150" s="38"/>
      <c r="W150" s="38"/>
      <c r="X150" s="38"/>
      <c r="Y150" s="105"/>
      <c r="Z150" s="105"/>
      <c r="AA150" s="38"/>
      <c r="AB150" s="38"/>
      <c r="AC150" s="105"/>
      <c r="AD150" s="105"/>
      <c r="AE150" s="105"/>
      <c r="AF150" s="105"/>
      <c r="AG150" s="105"/>
      <c r="AH150" s="38"/>
      <c r="AI150" s="38"/>
      <c r="AJ150" s="38"/>
      <c r="AK150" s="38"/>
      <c r="AL150" s="42"/>
      <c r="AM150" s="38" t="s">
        <v>109</v>
      </c>
      <c r="AN150" s="42"/>
      <c r="AO150" s="42"/>
      <c r="AP150" s="43">
        <v>13188</v>
      </c>
      <c r="AQ150" s="44">
        <v>44550</v>
      </c>
    </row>
    <row r="151" spans="1:43" ht="51" x14ac:dyDescent="0.25">
      <c r="A151" s="77">
        <v>39</v>
      </c>
      <c r="B151" s="38" t="s">
        <v>371</v>
      </c>
      <c r="C151" s="58"/>
      <c r="D151" s="38" t="s">
        <v>99</v>
      </c>
      <c r="E151" s="38"/>
      <c r="F151" s="38" t="s">
        <v>372</v>
      </c>
      <c r="G151" s="40"/>
      <c r="H151" s="94" t="s">
        <v>373</v>
      </c>
      <c r="I151" s="55" t="s">
        <v>374</v>
      </c>
      <c r="J151" s="38" t="s">
        <v>375</v>
      </c>
      <c r="K151" s="105">
        <v>89.99</v>
      </c>
      <c r="L151" s="40">
        <v>13066</v>
      </c>
      <c r="M151" s="47">
        <v>44333</v>
      </c>
      <c r="N151" s="47">
        <v>44394</v>
      </c>
      <c r="O151" s="38">
        <v>101</v>
      </c>
      <c r="P151" s="38" t="s">
        <v>145</v>
      </c>
      <c r="Q151" s="38"/>
      <c r="R151" s="38"/>
      <c r="S151" s="38"/>
      <c r="T151" s="38"/>
      <c r="U151" s="38"/>
      <c r="V151" s="38"/>
      <c r="W151" s="38"/>
      <c r="X151" s="38"/>
      <c r="Y151" s="105"/>
      <c r="Z151" s="105"/>
      <c r="AA151" s="38"/>
      <c r="AB151" s="38"/>
      <c r="AC151" s="105"/>
      <c r="AD151" s="105"/>
      <c r="AE151" s="105"/>
      <c r="AF151" s="105"/>
      <c r="AG151" s="105"/>
      <c r="AH151" s="38"/>
      <c r="AI151" s="38"/>
      <c r="AJ151" s="38"/>
      <c r="AK151" s="38"/>
      <c r="AL151" s="42"/>
      <c r="AM151" s="38" t="s">
        <v>109</v>
      </c>
      <c r="AN151" s="42"/>
      <c r="AO151" s="42"/>
      <c r="AP151" s="43">
        <v>13066</v>
      </c>
      <c r="AQ151" s="44">
        <v>44365</v>
      </c>
    </row>
    <row r="152" spans="1:43" x14ac:dyDescent="0.25">
      <c r="A152" s="21">
        <v>40</v>
      </c>
      <c r="B152" s="34" t="s">
        <v>391</v>
      </c>
      <c r="C152" s="54"/>
      <c r="D152" s="34" t="s">
        <v>392</v>
      </c>
      <c r="E152" s="34"/>
      <c r="F152" s="34" t="s">
        <v>393</v>
      </c>
      <c r="G152" s="36"/>
      <c r="H152" s="92" t="s">
        <v>394</v>
      </c>
      <c r="I152" s="76" t="s">
        <v>166</v>
      </c>
      <c r="J152" s="34" t="s">
        <v>167</v>
      </c>
      <c r="K152" s="46">
        <v>1185475.07</v>
      </c>
      <c r="L152" s="36">
        <v>12046</v>
      </c>
      <c r="M152" s="37">
        <v>42843</v>
      </c>
      <c r="N152" s="37">
        <v>43208</v>
      </c>
      <c r="O152" s="34">
        <v>1</v>
      </c>
      <c r="P152" s="34" t="s">
        <v>145</v>
      </c>
      <c r="Q152" s="38" t="s">
        <v>108</v>
      </c>
      <c r="R152" s="47">
        <v>43208</v>
      </c>
      <c r="S152" s="40">
        <v>12289</v>
      </c>
      <c r="T152" s="38" t="s">
        <v>94</v>
      </c>
      <c r="U152" s="47">
        <v>43208</v>
      </c>
      <c r="V152" s="47">
        <v>43573</v>
      </c>
      <c r="W152" s="38">
        <v>3.37</v>
      </c>
      <c r="X152" s="38"/>
      <c r="Y152" s="105">
        <v>39950</v>
      </c>
      <c r="Z152" s="105"/>
      <c r="AA152" s="38"/>
      <c r="AB152" s="38"/>
      <c r="AC152" s="105"/>
      <c r="AD152" s="105">
        <v>1225425.58</v>
      </c>
      <c r="AE152" s="105"/>
      <c r="AF152" s="105"/>
      <c r="AG152" s="105"/>
      <c r="AH152" s="38"/>
      <c r="AI152" s="38"/>
      <c r="AJ152" s="38"/>
      <c r="AK152" s="38"/>
      <c r="AL152" s="42"/>
      <c r="AM152" s="38"/>
      <c r="AN152" s="42"/>
      <c r="AO152" s="42"/>
      <c r="AP152" s="43"/>
      <c r="AQ152" s="44"/>
    </row>
    <row r="153" spans="1:43" x14ac:dyDescent="0.25">
      <c r="A153" s="21"/>
      <c r="B153" s="34"/>
      <c r="C153" s="54"/>
      <c r="D153" s="34"/>
      <c r="E153" s="34"/>
      <c r="F153" s="34"/>
      <c r="G153" s="36"/>
      <c r="H153" s="92"/>
      <c r="I153" s="76"/>
      <c r="J153" s="34"/>
      <c r="K153" s="46"/>
      <c r="L153" s="36"/>
      <c r="M153" s="37"/>
      <c r="N153" s="37"/>
      <c r="O153" s="34"/>
      <c r="P153" s="34"/>
      <c r="Q153" s="38" t="s">
        <v>101</v>
      </c>
      <c r="R153" s="47">
        <v>43573</v>
      </c>
      <c r="S153" s="40">
        <v>12564</v>
      </c>
      <c r="T153" s="38" t="s">
        <v>94</v>
      </c>
      <c r="U153" s="47">
        <v>43574</v>
      </c>
      <c r="V153" s="47">
        <v>43940</v>
      </c>
      <c r="W153" s="41">
        <v>6.0199999999999997E-2</v>
      </c>
      <c r="X153" s="38"/>
      <c r="Y153" s="105">
        <v>73770.62</v>
      </c>
      <c r="Z153" s="105"/>
      <c r="AA153" s="38"/>
      <c r="AB153" s="38"/>
      <c r="AC153" s="105"/>
      <c r="AD153" s="105">
        <v>1299196.2</v>
      </c>
      <c r="AE153" s="105"/>
      <c r="AF153" s="105"/>
      <c r="AG153" s="105"/>
      <c r="AH153" s="38"/>
      <c r="AI153" s="38"/>
      <c r="AJ153" s="38"/>
      <c r="AK153" s="38"/>
      <c r="AL153" s="42"/>
      <c r="AM153" s="38"/>
      <c r="AN153" s="42"/>
      <c r="AO153" s="42"/>
      <c r="AP153" s="43"/>
      <c r="AQ153" s="44"/>
    </row>
    <row r="154" spans="1:43" x14ac:dyDescent="0.25">
      <c r="A154" s="21"/>
      <c r="B154" s="34"/>
      <c r="C154" s="54"/>
      <c r="D154" s="34"/>
      <c r="E154" s="34"/>
      <c r="F154" s="34"/>
      <c r="G154" s="36"/>
      <c r="H154" s="92"/>
      <c r="I154" s="76"/>
      <c r="J154" s="34"/>
      <c r="K154" s="46"/>
      <c r="L154" s="36"/>
      <c r="M154" s="37"/>
      <c r="N154" s="37"/>
      <c r="O154" s="34"/>
      <c r="P154" s="34"/>
      <c r="Q154" s="38" t="s">
        <v>148</v>
      </c>
      <c r="R154" s="47">
        <v>43654</v>
      </c>
      <c r="S154" s="40">
        <v>12593</v>
      </c>
      <c r="T154" s="38" t="s">
        <v>395</v>
      </c>
      <c r="U154" s="38"/>
      <c r="V154" s="38"/>
      <c r="W154" s="38"/>
      <c r="X154" s="38"/>
      <c r="Y154" s="105"/>
      <c r="Z154" s="105"/>
      <c r="AA154" s="38"/>
      <c r="AB154" s="38"/>
      <c r="AC154" s="105"/>
      <c r="AD154" s="105"/>
      <c r="AE154" s="105"/>
      <c r="AF154" s="105"/>
      <c r="AG154" s="105"/>
      <c r="AH154" s="38"/>
      <c r="AI154" s="38"/>
      <c r="AJ154" s="38"/>
      <c r="AK154" s="38"/>
      <c r="AL154" s="42"/>
      <c r="AM154" s="38"/>
      <c r="AN154" s="42"/>
      <c r="AO154" s="42"/>
      <c r="AP154" s="43"/>
      <c r="AQ154" s="44"/>
    </row>
    <row r="155" spans="1:43" x14ac:dyDescent="0.25">
      <c r="A155" s="21"/>
      <c r="B155" s="34"/>
      <c r="C155" s="54"/>
      <c r="D155" s="34"/>
      <c r="E155" s="34"/>
      <c r="F155" s="34"/>
      <c r="G155" s="36"/>
      <c r="H155" s="92"/>
      <c r="I155" s="76"/>
      <c r="J155" s="34"/>
      <c r="K155" s="46"/>
      <c r="L155" s="36"/>
      <c r="M155" s="37"/>
      <c r="N155" s="37"/>
      <c r="O155" s="34"/>
      <c r="P155" s="34"/>
      <c r="Q155" s="38" t="s">
        <v>131</v>
      </c>
      <c r="R155" s="47">
        <v>43672</v>
      </c>
      <c r="S155" s="40">
        <v>12605</v>
      </c>
      <c r="T155" s="38" t="s">
        <v>396</v>
      </c>
      <c r="U155" s="38"/>
      <c r="V155" s="38"/>
      <c r="W155" s="38"/>
      <c r="X155" s="38"/>
      <c r="Y155" s="105"/>
      <c r="Z155" s="105"/>
      <c r="AA155" s="38"/>
      <c r="AB155" s="38"/>
      <c r="AC155" s="105"/>
      <c r="AD155" s="105"/>
      <c r="AE155" s="105"/>
      <c r="AF155" s="105"/>
      <c r="AG155" s="105"/>
      <c r="AH155" s="38"/>
      <c r="AI155" s="38"/>
      <c r="AJ155" s="38"/>
      <c r="AK155" s="38"/>
      <c r="AL155" s="42"/>
      <c r="AM155" s="38"/>
      <c r="AN155" s="42"/>
      <c r="AO155" s="42"/>
      <c r="AP155" s="43"/>
      <c r="AQ155" s="44"/>
    </row>
    <row r="156" spans="1:43" x14ac:dyDescent="0.25">
      <c r="A156" s="21"/>
      <c r="B156" s="34"/>
      <c r="C156" s="54"/>
      <c r="D156" s="34"/>
      <c r="E156" s="34"/>
      <c r="F156" s="34"/>
      <c r="G156" s="36"/>
      <c r="H156" s="92"/>
      <c r="I156" s="76"/>
      <c r="J156" s="34"/>
      <c r="K156" s="46"/>
      <c r="L156" s="36"/>
      <c r="M156" s="37"/>
      <c r="N156" s="37"/>
      <c r="O156" s="34"/>
      <c r="P156" s="34"/>
      <c r="Q156" s="38" t="s">
        <v>102</v>
      </c>
      <c r="R156" s="47">
        <v>43936</v>
      </c>
      <c r="S156" s="40">
        <v>12794</v>
      </c>
      <c r="T156" s="38" t="s">
        <v>94</v>
      </c>
      <c r="U156" s="47">
        <v>43941</v>
      </c>
      <c r="V156" s="47">
        <v>44305</v>
      </c>
      <c r="W156" s="41">
        <v>4.2799999999999998E-2</v>
      </c>
      <c r="X156" s="38"/>
      <c r="Y156" s="105">
        <v>55605.599999999999</v>
      </c>
      <c r="Z156" s="105"/>
      <c r="AA156" s="38"/>
      <c r="AB156" s="38"/>
      <c r="AC156" s="105"/>
      <c r="AD156" s="105">
        <v>1354801.8</v>
      </c>
      <c r="AE156" s="105"/>
      <c r="AF156" s="105"/>
      <c r="AG156" s="105"/>
      <c r="AH156" s="38"/>
      <c r="AI156" s="38"/>
      <c r="AJ156" s="38"/>
      <c r="AK156" s="38"/>
      <c r="AL156" s="42"/>
      <c r="AM156" s="38"/>
      <c r="AN156" s="42"/>
      <c r="AO156" s="42"/>
      <c r="AP156" s="43"/>
      <c r="AQ156" s="44"/>
    </row>
    <row r="157" spans="1:43" x14ac:dyDescent="0.25">
      <c r="A157" s="21"/>
      <c r="B157" s="34"/>
      <c r="C157" s="54"/>
      <c r="D157" s="34"/>
      <c r="E157" s="34"/>
      <c r="F157" s="34"/>
      <c r="G157" s="36"/>
      <c r="H157" s="92"/>
      <c r="I157" s="76"/>
      <c r="J157" s="34"/>
      <c r="K157" s="46"/>
      <c r="L157" s="36"/>
      <c r="M157" s="37"/>
      <c r="N157" s="37"/>
      <c r="O157" s="34"/>
      <c r="P157" s="34"/>
      <c r="Q157" s="38" t="s">
        <v>189</v>
      </c>
      <c r="R157" s="47">
        <v>44302</v>
      </c>
      <c r="S157" s="40">
        <v>13039</v>
      </c>
      <c r="T157" s="38" t="s">
        <v>93</v>
      </c>
      <c r="U157" s="47">
        <v>44306</v>
      </c>
      <c r="V157" s="47">
        <v>44670</v>
      </c>
      <c r="W157" s="38"/>
      <c r="X157" s="38"/>
      <c r="Y157" s="105"/>
      <c r="Z157" s="105"/>
      <c r="AA157" s="38"/>
      <c r="AB157" s="38"/>
      <c r="AC157" s="105"/>
      <c r="AD157" s="105"/>
      <c r="AE157" s="105"/>
      <c r="AF157" s="105"/>
      <c r="AG157" s="105"/>
      <c r="AH157" s="38"/>
      <c r="AI157" s="38"/>
      <c r="AJ157" s="38"/>
      <c r="AK157" s="38"/>
      <c r="AL157" s="42"/>
      <c r="AM157" s="38"/>
      <c r="AN157" s="42"/>
      <c r="AO157" s="42"/>
      <c r="AP157" s="43"/>
      <c r="AQ157" s="44"/>
    </row>
    <row r="158" spans="1:43" ht="25.5" x14ac:dyDescent="0.25">
      <c r="A158" s="77">
        <v>41</v>
      </c>
      <c r="B158" s="38" t="s">
        <v>397</v>
      </c>
      <c r="C158" s="58"/>
      <c r="D158" s="38" t="s">
        <v>392</v>
      </c>
      <c r="E158" s="38"/>
      <c r="F158" s="38" t="s">
        <v>398</v>
      </c>
      <c r="G158" s="40"/>
      <c r="H158" s="94" t="s">
        <v>399</v>
      </c>
      <c r="I158" s="55" t="s">
        <v>166</v>
      </c>
      <c r="J158" s="38" t="s">
        <v>167</v>
      </c>
      <c r="K158" s="105">
        <v>179284</v>
      </c>
      <c r="L158" s="40"/>
      <c r="M158" s="47">
        <v>44497</v>
      </c>
      <c r="N158" s="47">
        <v>44679</v>
      </c>
      <c r="O158" s="38"/>
      <c r="P158" s="38"/>
      <c r="Q158" s="38"/>
      <c r="R158" s="38"/>
      <c r="S158" s="38"/>
      <c r="T158" s="38"/>
      <c r="U158" s="38"/>
      <c r="V158" s="38"/>
      <c r="W158" s="38"/>
      <c r="X158" s="38"/>
      <c r="Y158" s="105"/>
      <c r="Z158" s="105"/>
      <c r="AA158" s="38"/>
      <c r="AB158" s="38"/>
      <c r="AC158" s="105"/>
      <c r="AD158" s="105"/>
      <c r="AE158" s="105"/>
      <c r="AF158" s="105"/>
      <c r="AG158" s="105"/>
      <c r="AH158" s="38"/>
      <c r="AI158" s="38"/>
      <c r="AJ158" s="38"/>
      <c r="AK158" s="38"/>
      <c r="AL158" s="42"/>
      <c r="AM158" s="38"/>
      <c r="AN158" s="42"/>
      <c r="AO158" s="42"/>
      <c r="AP158" s="43"/>
      <c r="AQ158" s="44"/>
    </row>
    <row r="159" spans="1:43" ht="25.5" x14ac:dyDescent="0.25">
      <c r="A159" s="77">
        <v>42</v>
      </c>
      <c r="B159" s="38" t="s">
        <v>400</v>
      </c>
      <c r="C159" s="58"/>
      <c r="D159" s="38" t="s">
        <v>99</v>
      </c>
      <c r="E159" s="38"/>
      <c r="F159" s="38" t="s">
        <v>401</v>
      </c>
      <c r="G159" s="40"/>
      <c r="H159" s="55" t="s">
        <v>341</v>
      </c>
      <c r="I159" s="55" t="s">
        <v>402</v>
      </c>
      <c r="J159" s="38" t="s">
        <v>403</v>
      </c>
      <c r="K159" s="105">
        <v>10917</v>
      </c>
      <c r="L159" s="40">
        <v>13126</v>
      </c>
      <c r="M159" s="47">
        <v>44439</v>
      </c>
      <c r="N159" s="47">
        <v>44561</v>
      </c>
      <c r="O159" s="38">
        <v>1</v>
      </c>
      <c r="P159" s="38" t="s">
        <v>299</v>
      </c>
      <c r="Q159" s="38"/>
      <c r="R159" s="38"/>
      <c r="S159" s="38"/>
      <c r="T159" s="38"/>
      <c r="U159" s="38"/>
      <c r="V159" s="38"/>
      <c r="W159" s="38"/>
      <c r="X159" s="38"/>
      <c r="Y159" s="105"/>
      <c r="Z159" s="105"/>
      <c r="AA159" s="38"/>
      <c r="AB159" s="38"/>
      <c r="AC159" s="105"/>
      <c r="AD159" s="105"/>
      <c r="AE159" s="105"/>
      <c r="AF159" s="105"/>
      <c r="AG159" s="105"/>
      <c r="AH159" s="38"/>
      <c r="AI159" s="38"/>
      <c r="AJ159" s="38"/>
      <c r="AK159" s="38"/>
      <c r="AL159" s="42"/>
      <c r="AM159" s="38" t="s">
        <v>109</v>
      </c>
      <c r="AN159" s="40"/>
      <c r="AO159" s="38"/>
      <c r="AP159" s="40">
        <v>13124</v>
      </c>
      <c r="AQ159" s="47">
        <v>44449</v>
      </c>
    </row>
    <row r="160" spans="1:43" x14ac:dyDescent="0.25">
      <c r="A160" s="21">
        <v>43</v>
      </c>
      <c r="B160" s="34" t="s">
        <v>404</v>
      </c>
      <c r="C160" s="54"/>
      <c r="D160" s="34" t="s">
        <v>405</v>
      </c>
      <c r="E160" s="34"/>
      <c r="F160" s="34" t="s">
        <v>406</v>
      </c>
      <c r="G160" s="36"/>
      <c r="H160" s="76" t="s">
        <v>308</v>
      </c>
      <c r="I160" s="76" t="s">
        <v>407</v>
      </c>
      <c r="J160" s="34" t="s">
        <v>408</v>
      </c>
      <c r="K160" s="46">
        <v>183999.96</v>
      </c>
      <c r="L160" s="36">
        <v>12752</v>
      </c>
      <c r="M160" s="37">
        <v>43867</v>
      </c>
      <c r="N160" s="37">
        <v>44233</v>
      </c>
      <c r="O160" s="34">
        <v>1</v>
      </c>
      <c r="P160" s="34" t="s">
        <v>145</v>
      </c>
      <c r="Q160" s="38" t="s">
        <v>349</v>
      </c>
      <c r="R160" s="47">
        <v>44229</v>
      </c>
      <c r="S160" s="40">
        <v>13005</v>
      </c>
      <c r="T160" s="38" t="s">
        <v>93</v>
      </c>
      <c r="U160" s="47">
        <v>44233</v>
      </c>
      <c r="V160" s="47">
        <v>44598</v>
      </c>
      <c r="W160" s="38"/>
      <c r="X160" s="38"/>
      <c r="Y160" s="105"/>
      <c r="Z160" s="105"/>
      <c r="AA160" s="38"/>
      <c r="AB160" s="38"/>
      <c r="AC160" s="105"/>
      <c r="AD160" s="105"/>
      <c r="AE160" s="105"/>
      <c r="AF160" s="105"/>
      <c r="AG160" s="105"/>
      <c r="AH160" s="38"/>
      <c r="AI160" s="38"/>
      <c r="AJ160" s="38"/>
      <c r="AK160" s="38"/>
      <c r="AL160" s="42"/>
      <c r="AM160" s="38"/>
      <c r="AN160" s="40"/>
      <c r="AO160" s="38"/>
      <c r="AP160" s="40"/>
      <c r="AQ160" s="38"/>
    </row>
    <row r="161" spans="1:43" x14ac:dyDescent="0.25">
      <c r="A161" s="21"/>
      <c r="B161" s="34"/>
      <c r="C161" s="54"/>
      <c r="D161" s="34"/>
      <c r="E161" s="34"/>
      <c r="F161" s="34"/>
      <c r="G161" s="36"/>
      <c r="H161" s="76"/>
      <c r="I161" s="76"/>
      <c r="J161" s="34"/>
      <c r="K161" s="46"/>
      <c r="L161" s="36"/>
      <c r="M161" s="37"/>
      <c r="N161" s="37"/>
      <c r="O161" s="34"/>
      <c r="P161" s="34"/>
      <c r="Q161" s="38" t="s">
        <v>390</v>
      </c>
      <c r="R161" s="47">
        <v>44596</v>
      </c>
      <c r="S161" s="40">
        <v>13227</v>
      </c>
      <c r="T161" s="38" t="s">
        <v>93</v>
      </c>
      <c r="U161" s="47">
        <v>44598</v>
      </c>
      <c r="V161" s="47">
        <v>44962</v>
      </c>
      <c r="W161" s="38"/>
      <c r="X161" s="38"/>
      <c r="Y161" s="105"/>
      <c r="Z161" s="105"/>
      <c r="AA161" s="38"/>
      <c r="AB161" s="38"/>
      <c r="AC161" s="105"/>
      <c r="AD161" s="105"/>
      <c r="AE161" s="105"/>
      <c r="AF161" s="105"/>
      <c r="AG161" s="105"/>
      <c r="AH161" s="38"/>
      <c r="AI161" s="38"/>
      <c r="AJ161" s="38"/>
      <c r="AK161" s="38"/>
      <c r="AL161" s="42"/>
      <c r="AM161" s="38"/>
      <c r="AN161" s="40"/>
      <c r="AO161" s="38"/>
      <c r="AP161" s="40"/>
      <c r="AQ161" s="38"/>
    </row>
    <row r="162" spans="1:43" ht="38.25" x14ac:dyDescent="0.25">
      <c r="A162" s="77">
        <v>44</v>
      </c>
      <c r="B162" s="38" t="s">
        <v>409</v>
      </c>
      <c r="C162" s="58" t="s">
        <v>216</v>
      </c>
      <c r="D162" s="38" t="s">
        <v>253</v>
      </c>
      <c r="E162" s="38" t="s">
        <v>173</v>
      </c>
      <c r="F162" s="38" t="s">
        <v>410</v>
      </c>
      <c r="G162" s="40">
        <v>12713</v>
      </c>
      <c r="H162" s="95" t="s">
        <v>411</v>
      </c>
      <c r="I162" s="95" t="s">
        <v>412</v>
      </c>
      <c r="J162" s="38" t="s">
        <v>413</v>
      </c>
      <c r="K162" s="105">
        <v>10229.26</v>
      </c>
      <c r="L162" s="40">
        <v>13073</v>
      </c>
      <c r="M162" s="47">
        <v>44357</v>
      </c>
      <c r="N162" s="47">
        <v>44561</v>
      </c>
      <c r="O162" s="38">
        <v>101</v>
      </c>
      <c r="P162" s="38" t="s">
        <v>414</v>
      </c>
      <c r="Q162" s="38"/>
      <c r="R162" s="38"/>
      <c r="S162" s="38"/>
      <c r="T162" s="38"/>
      <c r="U162" s="38"/>
      <c r="V162" s="38"/>
      <c r="W162" s="38"/>
      <c r="X162" s="38"/>
      <c r="Y162" s="105"/>
      <c r="Z162" s="105"/>
      <c r="AA162" s="38"/>
      <c r="AB162" s="38"/>
      <c r="AC162" s="105"/>
      <c r="AD162" s="105"/>
      <c r="AE162" s="105"/>
      <c r="AF162" s="105"/>
      <c r="AG162" s="105"/>
      <c r="AH162" s="38" t="s">
        <v>230</v>
      </c>
      <c r="AI162" s="40">
        <v>12920</v>
      </c>
      <c r="AJ162" s="38" t="s">
        <v>415</v>
      </c>
      <c r="AK162" s="40"/>
      <c r="AL162" s="42"/>
      <c r="AM162" s="42"/>
      <c r="AN162" s="42"/>
      <c r="AO162" s="42"/>
      <c r="AP162" s="42"/>
      <c r="AQ162" s="42"/>
    </row>
    <row r="163" spans="1:43" ht="38.25" x14ac:dyDescent="0.25">
      <c r="A163" s="77">
        <v>45</v>
      </c>
      <c r="B163" s="38" t="s">
        <v>409</v>
      </c>
      <c r="C163" s="58" t="s">
        <v>216</v>
      </c>
      <c r="D163" s="38" t="s">
        <v>253</v>
      </c>
      <c r="E163" s="38" t="s">
        <v>173</v>
      </c>
      <c r="F163" s="38" t="s">
        <v>410</v>
      </c>
      <c r="G163" s="40">
        <v>12713</v>
      </c>
      <c r="H163" s="95" t="s">
        <v>416</v>
      </c>
      <c r="I163" s="55" t="s">
        <v>417</v>
      </c>
      <c r="J163" s="38" t="s">
        <v>418</v>
      </c>
      <c r="K163" s="105">
        <v>7339.32</v>
      </c>
      <c r="L163" s="40">
        <v>13073</v>
      </c>
      <c r="M163" s="47">
        <v>44357</v>
      </c>
      <c r="N163" s="47">
        <v>44561</v>
      </c>
      <c r="O163" s="38">
        <v>101</v>
      </c>
      <c r="P163" s="38" t="s">
        <v>414</v>
      </c>
      <c r="Q163" s="38"/>
      <c r="R163" s="38"/>
      <c r="S163" s="38"/>
      <c r="T163" s="38"/>
      <c r="U163" s="38"/>
      <c r="V163" s="38"/>
      <c r="W163" s="38"/>
      <c r="X163" s="38"/>
      <c r="Y163" s="105"/>
      <c r="Z163" s="105"/>
      <c r="AA163" s="38"/>
      <c r="AB163" s="38"/>
      <c r="AC163" s="105"/>
      <c r="AD163" s="105"/>
      <c r="AE163" s="105"/>
      <c r="AF163" s="105"/>
      <c r="AG163" s="105"/>
      <c r="AH163" s="57" t="s">
        <v>230</v>
      </c>
      <c r="AI163" s="38" t="s">
        <v>419</v>
      </c>
      <c r="AJ163" s="38" t="s">
        <v>415</v>
      </c>
      <c r="AK163" s="38"/>
      <c r="AL163" s="42"/>
      <c r="AM163" s="42"/>
      <c r="AN163" s="42"/>
      <c r="AO163" s="42"/>
      <c r="AP163" s="42"/>
      <c r="AQ163" s="42"/>
    </row>
    <row r="164" spans="1:43" ht="38.25" x14ac:dyDescent="0.25">
      <c r="A164" s="77">
        <v>46</v>
      </c>
      <c r="B164" s="38" t="s">
        <v>409</v>
      </c>
      <c r="C164" s="58" t="s">
        <v>216</v>
      </c>
      <c r="D164" s="38" t="s">
        <v>253</v>
      </c>
      <c r="E164" s="38" t="s">
        <v>173</v>
      </c>
      <c r="F164" s="38" t="s">
        <v>410</v>
      </c>
      <c r="G164" s="40">
        <v>12713</v>
      </c>
      <c r="H164" s="95" t="s">
        <v>420</v>
      </c>
      <c r="I164" s="95" t="s">
        <v>421</v>
      </c>
      <c r="J164" s="38" t="s">
        <v>403</v>
      </c>
      <c r="K164" s="105">
        <v>2274.9</v>
      </c>
      <c r="L164" s="40">
        <v>13073</v>
      </c>
      <c r="M164" s="47">
        <v>44357</v>
      </c>
      <c r="N164" s="47">
        <v>44561</v>
      </c>
      <c r="O164" s="38">
        <v>101</v>
      </c>
      <c r="P164" s="38" t="s">
        <v>422</v>
      </c>
      <c r="Q164" s="38"/>
      <c r="R164" s="38"/>
      <c r="S164" s="38"/>
      <c r="T164" s="38"/>
      <c r="U164" s="38"/>
      <c r="V164" s="38"/>
      <c r="W164" s="38"/>
      <c r="X164" s="38"/>
      <c r="Y164" s="105"/>
      <c r="Z164" s="105"/>
      <c r="AA164" s="38"/>
      <c r="AB164" s="38"/>
      <c r="AC164" s="105"/>
      <c r="AD164" s="105"/>
      <c r="AE164" s="105"/>
      <c r="AF164" s="105"/>
      <c r="AG164" s="105"/>
      <c r="AH164" s="38" t="s">
        <v>230</v>
      </c>
      <c r="AI164" s="40">
        <v>12920</v>
      </c>
      <c r="AJ164" s="38" t="s">
        <v>415</v>
      </c>
      <c r="AK164" s="38"/>
      <c r="AL164" s="42"/>
      <c r="AM164" s="42"/>
      <c r="AN164" s="42"/>
      <c r="AO164" s="42"/>
      <c r="AP164" s="42"/>
      <c r="AQ164" s="42"/>
    </row>
    <row r="165" spans="1:43" ht="38.25" x14ac:dyDescent="0.25">
      <c r="A165" s="77">
        <v>47</v>
      </c>
      <c r="B165" s="38" t="s">
        <v>409</v>
      </c>
      <c r="C165" s="58" t="s">
        <v>216</v>
      </c>
      <c r="D165" s="38" t="s">
        <v>253</v>
      </c>
      <c r="E165" s="38" t="s">
        <v>173</v>
      </c>
      <c r="F165" s="38" t="s">
        <v>410</v>
      </c>
      <c r="G165" s="40">
        <v>12713</v>
      </c>
      <c r="H165" s="95" t="s">
        <v>423</v>
      </c>
      <c r="I165" s="55" t="s">
        <v>424</v>
      </c>
      <c r="J165" s="38" t="s">
        <v>425</v>
      </c>
      <c r="K165" s="105">
        <v>29444.78</v>
      </c>
      <c r="L165" s="40">
        <v>13073</v>
      </c>
      <c r="M165" s="47">
        <v>44357</v>
      </c>
      <c r="N165" s="47">
        <v>44561</v>
      </c>
      <c r="O165" s="38">
        <v>101</v>
      </c>
      <c r="P165" s="38" t="s">
        <v>336</v>
      </c>
      <c r="Q165" s="38"/>
      <c r="R165" s="38"/>
      <c r="S165" s="38"/>
      <c r="T165" s="38"/>
      <c r="U165" s="38"/>
      <c r="V165" s="38"/>
      <c r="W165" s="38"/>
      <c r="X165" s="38"/>
      <c r="Y165" s="105"/>
      <c r="Z165" s="105"/>
      <c r="AA165" s="38"/>
      <c r="AB165" s="38"/>
      <c r="AC165" s="105"/>
      <c r="AD165" s="105"/>
      <c r="AE165" s="105"/>
      <c r="AF165" s="105"/>
      <c r="AG165" s="105"/>
      <c r="AH165" s="38" t="s">
        <v>230</v>
      </c>
      <c r="AI165" s="40">
        <v>12920</v>
      </c>
      <c r="AJ165" s="38" t="s">
        <v>415</v>
      </c>
      <c r="AK165" s="38"/>
      <c r="AL165" s="42"/>
      <c r="AM165" s="38"/>
      <c r="AN165" s="40"/>
      <c r="AO165" s="38"/>
      <c r="AP165" s="40"/>
      <c r="AQ165" s="38"/>
    </row>
    <row r="166" spans="1:43" ht="38.25" x14ac:dyDescent="0.25">
      <c r="A166" s="77">
        <v>48</v>
      </c>
      <c r="B166" s="38" t="s">
        <v>409</v>
      </c>
      <c r="C166" s="58" t="s">
        <v>216</v>
      </c>
      <c r="D166" s="38" t="s">
        <v>253</v>
      </c>
      <c r="E166" s="38" t="s">
        <v>173</v>
      </c>
      <c r="F166" s="38" t="s">
        <v>410</v>
      </c>
      <c r="G166" s="40">
        <v>12713</v>
      </c>
      <c r="H166" s="55" t="s">
        <v>426</v>
      </c>
      <c r="I166" s="55" t="s">
        <v>427</v>
      </c>
      <c r="J166" s="38" t="s">
        <v>428</v>
      </c>
      <c r="K166" s="105">
        <v>72613.2</v>
      </c>
      <c r="L166" s="40">
        <v>13073</v>
      </c>
      <c r="M166" s="47">
        <v>44357</v>
      </c>
      <c r="N166" s="47">
        <v>44561</v>
      </c>
      <c r="O166" s="38">
        <v>101</v>
      </c>
      <c r="P166" s="38" t="s">
        <v>336</v>
      </c>
      <c r="Q166" s="38"/>
      <c r="R166" s="38"/>
      <c r="S166" s="38"/>
      <c r="T166" s="38"/>
      <c r="U166" s="38"/>
      <c r="V166" s="38"/>
      <c r="W166" s="38"/>
      <c r="X166" s="38"/>
      <c r="Y166" s="105"/>
      <c r="Z166" s="105"/>
      <c r="AA166" s="38"/>
      <c r="AB166" s="38"/>
      <c r="AC166" s="105"/>
      <c r="AD166" s="105"/>
      <c r="AE166" s="113"/>
      <c r="AF166" s="105"/>
      <c r="AG166" s="105"/>
      <c r="AH166" s="38" t="s">
        <v>230</v>
      </c>
      <c r="AI166" s="40">
        <v>12920</v>
      </c>
      <c r="AJ166" s="38" t="s">
        <v>415</v>
      </c>
      <c r="AK166" s="40"/>
      <c r="AL166" s="42"/>
      <c r="AM166" s="42"/>
      <c r="AN166" s="42"/>
      <c r="AO166" s="42"/>
      <c r="AP166" s="42"/>
      <c r="AQ166" s="42"/>
    </row>
    <row r="167" spans="1:43" ht="38.25" x14ac:dyDescent="0.25">
      <c r="A167" s="77">
        <v>49</v>
      </c>
      <c r="B167" s="38" t="s">
        <v>409</v>
      </c>
      <c r="C167" s="58" t="s">
        <v>216</v>
      </c>
      <c r="D167" s="38" t="s">
        <v>253</v>
      </c>
      <c r="E167" s="38" t="s">
        <v>173</v>
      </c>
      <c r="F167" s="38" t="s">
        <v>410</v>
      </c>
      <c r="G167" s="40">
        <v>12713</v>
      </c>
      <c r="H167" s="95" t="s">
        <v>429</v>
      </c>
      <c r="I167" s="55" t="s">
        <v>430</v>
      </c>
      <c r="J167" s="38" t="s">
        <v>431</v>
      </c>
      <c r="K167" s="105">
        <v>4890</v>
      </c>
      <c r="L167" s="40">
        <v>13073</v>
      </c>
      <c r="M167" s="47">
        <v>44357</v>
      </c>
      <c r="N167" s="47">
        <v>44561</v>
      </c>
      <c r="O167" s="38">
        <v>101</v>
      </c>
      <c r="P167" s="38" t="s">
        <v>336</v>
      </c>
      <c r="Q167" s="38"/>
      <c r="R167" s="38"/>
      <c r="S167" s="38"/>
      <c r="T167" s="38"/>
      <c r="U167" s="38"/>
      <c r="V167" s="38"/>
      <c r="W167" s="38"/>
      <c r="X167" s="38"/>
      <c r="Y167" s="105"/>
      <c r="Z167" s="105"/>
      <c r="AA167" s="38"/>
      <c r="AB167" s="38"/>
      <c r="AC167" s="105"/>
      <c r="AD167" s="105"/>
      <c r="AE167" s="105"/>
      <c r="AF167" s="105"/>
      <c r="AG167" s="105"/>
      <c r="AH167" s="38" t="s">
        <v>230</v>
      </c>
      <c r="AI167" s="40">
        <v>12920</v>
      </c>
      <c r="AJ167" s="38" t="s">
        <v>415</v>
      </c>
      <c r="AK167" s="38"/>
      <c r="AL167" s="42"/>
      <c r="AM167" s="42"/>
      <c r="AN167" s="42"/>
      <c r="AO167" s="42"/>
      <c r="AP167" s="42"/>
      <c r="AQ167" s="42"/>
    </row>
    <row r="168" spans="1:43" ht="38.25" x14ac:dyDescent="0.25">
      <c r="A168" s="20">
        <v>50</v>
      </c>
      <c r="B168" s="38" t="s">
        <v>409</v>
      </c>
      <c r="C168" s="38" t="s">
        <v>216</v>
      </c>
      <c r="D168" s="38" t="s">
        <v>253</v>
      </c>
      <c r="E168" s="38" t="s">
        <v>173</v>
      </c>
      <c r="F168" s="38" t="s">
        <v>410</v>
      </c>
      <c r="G168" s="40">
        <v>12713</v>
      </c>
      <c r="H168" s="55" t="s">
        <v>432</v>
      </c>
      <c r="I168" s="55" t="s">
        <v>433</v>
      </c>
      <c r="J168" s="38" t="s">
        <v>434</v>
      </c>
      <c r="K168" s="105">
        <v>1572.3</v>
      </c>
      <c r="L168" s="40">
        <v>13073</v>
      </c>
      <c r="M168" s="47">
        <v>44357</v>
      </c>
      <c r="N168" s="47">
        <v>44561</v>
      </c>
      <c r="O168" s="38">
        <v>101</v>
      </c>
      <c r="P168" s="38" t="s">
        <v>336</v>
      </c>
      <c r="Q168" s="38"/>
      <c r="R168" s="38"/>
      <c r="S168" s="38"/>
      <c r="T168" s="38"/>
      <c r="U168" s="38"/>
      <c r="V168" s="38"/>
      <c r="W168" s="38"/>
      <c r="X168" s="38"/>
      <c r="Y168" s="105"/>
      <c r="Z168" s="105"/>
      <c r="AA168" s="38"/>
      <c r="AB168" s="38"/>
      <c r="AC168" s="105"/>
      <c r="AD168" s="105"/>
      <c r="AE168" s="105"/>
      <c r="AF168" s="105"/>
      <c r="AG168" s="105"/>
      <c r="AH168" s="38" t="s">
        <v>230</v>
      </c>
      <c r="AI168" s="40">
        <v>12920</v>
      </c>
      <c r="AJ168" s="38" t="s">
        <v>415</v>
      </c>
      <c r="AK168" s="38"/>
      <c r="AL168" s="38"/>
      <c r="AM168" s="38"/>
      <c r="AN168" s="38"/>
      <c r="AO168" s="38"/>
      <c r="AP168" s="38"/>
      <c r="AQ168" s="38"/>
    </row>
    <row r="169" spans="1:43" ht="38.25" x14ac:dyDescent="0.25">
      <c r="A169" s="20">
        <v>51</v>
      </c>
      <c r="B169" s="38" t="s">
        <v>409</v>
      </c>
      <c r="C169" s="38" t="s">
        <v>216</v>
      </c>
      <c r="D169" s="38" t="s">
        <v>253</v>
      </c>
      <c r="E169" s="38" t="s">
        <v>173</v>
      </c>
      <c r="F169" s="38" t="s">
        <v>410</v>
      </c>
      <c r="G169" s="40">
        <v>12713</v>
      </c>
      <c r="H169" s="55" t="s">
        <v>435</v>
      </c>
      <c r="I169" s="55" t="s">
        <v>436</v>
      </c>
      <c r="J169" s="38" t="s">
        <v>437</v>
      </c>
      <c r="K169" s="105">
        <v>290.7</v>
      </c>
      <c r="L169" s="40">
        <v>13073</v>
      </c>
      <c r="M169" s="47">
        <v>44357</v>
      </c>
      <c r="N169" s="47">
        <v>44561</v>
      </c>
      <c r="O169" s="38">
        <v>101</v>
      </c>
      <c r="P169" s="38" t="s">
        <v>336</v>
      </c>
      <c r="Q169" s="38"/>
      <c r="R169" s="38"/>
      <c r="S169" s="38"/>
      <c r="T169" s="38"/>
      <c r="U169" s="38"/>
      <c r="V169" s="38"/>
      <c r="W169" s="38"/>
      <c r="X169" s="38"/>
      <c r="Y169" s="105">
        <f>SUM(Y94:Y94)</f>
        <v>0</v>
      </c>
      <c r="Z169" s="105">
        <f>SUM(Z94:Z94)</f>
        <v>0</v>
      </c>
      <c r="AA169" s="38"/>
      <c r="AB169" s="38"/>
      <c r="AC169" s="105"/>
      <c r="AD169" s="105"/>
      <c r="AE169" s="105"/>
      <c r="AF169" s="105"/>
      <c r="AG169" s="105"/>
      <c r="AH169" s="38" t="s">
        <v>230</v>
      </c>
      <c r="AI169" s="40">
        <v>12920</v>
      </c>
      <c r="AJ169" s="38" t="s">
        <v>415</v>
      </c>
      <c r="AK169" s="38"/>
      <c r="AL169" s="38"/>
      <c r="AM169" s="38"/>
      <c r="AN169" s="38"/>
      <c r="AO169" s="38"/>
      <c r="AP169" s="38"/>
      <c r="AQ169" s="38"/>
    </row>
    <row r="170" spans="1:43" ht="25.5" x14ac:dyDescent="0.25">
      <c r="A170" s="77">
        <v>52</v>
      </c>
      <c r="B170" s="38" t="s">
        <v>438</v>
      </c>
      <c r="C170" s="58" t="s">
        <v>439</v>
      </c>
      <c r="D170" s="38" t="s">
        <v>194</v>
      </c>
      <c r="E170" s="38" t="s">
        <v>245</v>
      </c>
      <c r="F170" s="38" t="s">
        <v>440</v>
      </c>
      <c r="G170" s="40"/>
      <c r="H170" s="95" t="s">
        <v>441</v>
      </c>
      <c r="I170" s="95" t="s">
        <v>442</v>
      </c>
      <c r="J170" s="38" t="s">
        <v>443</v>
      </c>
      <c r="K170" s="105">
        <v>199999.92</v>
      </c>
      <c r="L170" s="40"/>
      <c r="M170" s="47">
        <v>42405</v>
      </c>
      <c r="N170" s="47">
        <v>42771</v>
      </c>
      <c r="O170" s="38">
        <v>101</v>
      </c>
      <c r="P170" s="38" t="s">
        <v>444</v>
      </c>
      <c r="Q170" s="38" t="s">
        <v>445</v>
      </c>
      <c r="R170" s="47">
        <v>44490</v>
      </c>
      <c r="S170" s="38"/>
      <c r="T170" s="38" t="s">
        <v>93</v>
      </c>
      <c r="U170" s="47">
        <v>44506</v>
      </c>
      <c r="V170" s="47">
        <v>44687</v>
      </c>
      <c r="W170" s="38"/>
      <c r="X170" s="38"/>
      <c r="Y170" s="105"/>
      <c r="Z170" s="105"/>
      <c r="AA170" s="38"/>
      <c r="AB170" s="38"/>
      <c r="AC170" s="105"/>
      <c r="AD170" s="105"/>
      <c r="AE170" s="105"/>
      <c r="AF170" s="105"/>
      <c r="AG170" s="105"/>
      <c r="AH170" s="38" t="s">
        <v>199</v>
      </c>
      <c r="AI170" s="40"/>
      <c r="AJ170" s="38"/>
      <c r="AK170" s="40"/>
      <c r="AL170" s="42"/>
      <c r="AM170" s="42"/>
      <c r="AN170" s="42"/>
      <c r="AO170" s="42"/>
      <c r="AP170" s="42"/>
      <c r="AQ170" s="42"/>
    </row>
    <row r="171" spans="1:43" ht="38.25" x14ac:dyDescent="0.25">
      <c r="A171" s="77">
        <v>53</v>
      </c>
      <c r="B171" s="38" t="s">
        <v>446</v>
      </c>
      <c r="C171" s="58" t="s">
        <v>447</v>
      </c>
      <c r="D171" s="38" t="s">
        <v>194</v>
      </c>
      <c r="E171" s="38" t="s">
        <v>448</v>
      </c>
      <c r="F171" s="38" t="s">
        <v>449</v>
      </c>
      <c r="G171" s="40"/>
      <c r="H171" s="95" t="s">
        <v>221</v>
      </c>
      <c r="I171" s="55" t="s">
        <v>450</v>
      </c>
      <c r="J171" s="38" t="s">
        <v>451</v>
      </c>
      <c r="K171" s="105">
        <v>86388</v>
      </c>
      <c r="L171" s="40"/>
      <c r="M171" s="47">
        <v>43171</v>
      </c>
      <c r="N171" s="47">
        <v>43536</v>
      </c>
      <c r="O171" s="38"/>
      <c r="P171" s="38" t="s">
        <v>452</v>
      </c>
      <c r="Q171" s="38" t="s">
        <v>111</v>
      </c>
      <c r="R171" s="47">
        <v>44330</v>
      </c>
      <c r="S171" s="38"/>
      <c r="T171" s="38"/>
      <c r="U171" s="47">
        <v>44331</v>
      </c>
      <c r="V171" s="47">
        <v>44695</v>
      </c>
      <c r="W171" s="38"/>
      <c r="X171" s="38"/>
      <c r="Y171" s="105"/>
      <c r="Z171" s="105"/>
      <c r="AA171" s="38"/>
      <c r="AB171" s="38"/>
      <c r="AC171" s="105"/>
      <c r="AD171" s="105"/>
      <c r="AE171" s="105"/>
      <c r="AF171" s="105"/>
      <c r="AG171" s="105"/>
      <c r="AH171" s="38" t="s">
        <v>453</v>
      </c>
      <c r="AI171" s="38"/>
      <c r="AJ171" s="38"/>
      <c r="AK171" s="38"/>
      <c r="AL171" s="42"/>
      <c r="AM171" s="42"/>
      <c r="AN171" s="42"/>
      <c r="AO171" s="42"/>
      <c r="AP171" s="42"/>
      <c r="AQ171" s="42"/>
    </row>
    <row r="172" spans="1:43" ht="38.25" x14ac:dyDescent="0.25">
      <c r="A172" s="77">
        <v>54</v>
      </c>
      <c r="B172" s="38" t="s">
        <v>376</v>
      </c>
      <c r="C172" s="58"/>
      <c r="D172" s="38" t="s">
        <v>377</v>
      </c>
      <c r="E172" s="38"/>
      <c r="F172" s="38" t="s">
        <v>378</v>
      </c>
      <c r="G172" s="40"/>
      <c r="H172" s="94" t="s">
        <v>379</v>
      </c>
      <c r="I172" s="55" t="s">
        <v>380</v>
      </c>
      <c r="J172" s="38" t="s">
        <v>381</v>
      </c>
      <c r="K172" s="105">
        <v>121543</v>
      </c>
      <c r="L172" s="40">
        <v>13126</v>
      </c>
      <c r="M172" s="47">
        <v>44442</v>
      </c>
      <c r="N172" s="47">
        <v>44561</v>
      </c>
      <c r="O172" s="38">
        <v>101</v>
      </c>
      <c r="P172" s="38" t="s">
        <v>299</v>
      </c>
      <c r="Q172" s="38"/>
      <c r="R172" s="38"/>
      <c r="S172" s="38"/>
      <c r="T172" s="38"/>
      <c r="U172" s="38"/>
      <c r="V172" s="38"/>
      <c r="W172" s="38"/>
      <c r="X172" s="38"/>
      <c r="Y172" s="105"/>
      <c r="Z172" s="105"/>
      <c r="AA172" s="38"/>
      <c r="AB172" s="38"/>
      <c r="AC172" s="105"/>
      <c r="AD172" s="105"/>
      <c r="AE172" s="105"/>
      <c r="AF172" s="105"/>
      <c r="AG172" s="105"/>
      <c r="AH172" s="38" t="s">
        <v>382</v>
      </c>
      <c r="AI172" s="40">
        <v>13031</v>
      </c>
      <c r="AJ172" s="38" t="s">
        <v>383</v>
      </c>
      <c r="AK172" s="40">
        <v>13126</v>
      </c>
      <c r="AL172" s="42"/>
      <c r="AM172" s="42"/>
      <c r="AN172" s="42"/>
      <c r="AO172" s="42"/>
      <c r="AP172" s="42"/>
      <c r="AQ172" s="42"/>
    </row>
    <row r="173" spans="1:43" x14ac:dyDescent="0.25">
      <c r="A173" s="21">
        <v>55</v>
      </c>
      <c r="B173" s="34" t="s">
        <v>384</v>
      </c>
      <c r="C173" s="54"/>
      <c r="D173" s="34" t="s">
        <v>385</v>
      </c>
      <c r="E173" s="34"/>
      <c r="F173" s="34" t="s">
        <v>386</v>
      </c>
      <c r="G173" s="36"/>
      <c r="H173" s="92" t="s">
        <v>387</v>
      </c>
      <c r="I173" s="76" t="s">
        <v>388</v>
      </c>
      <c r="J173" s="34" t="s">
        <v>389</v>
      </c>
      <c r="K173" s="46">
        <v>215079.36</v>
      </c>
      <c r="L173" s="36">
        <v>12489</v>
      </c>
      <c r="M173" s="37">
        <v>43496</v>
      </c>
      <c r="N173" s="37">
        <v>43861</v>
      </c>
      <c r="O173" s="34">
        <v>101</v>
      </c>
      <c r="P173" s="34" t="s">
        <v>145</v>
      </c>
      <c r="Q173" s="38" t="s">
        <v>349</v>
      </c>
      <c r="R173" s="47">
        <v>43858</v>
      </c>
      <c r="S173" s="40">
        <v>12733</v>
      </c>
      <c r="T173" s="38" t="s">
        <v>93</v>
      </c>
      <c r="U173" s="47">
        <v>43862</v>
      </c>
      <c r="V173" s="47">
        <v>44228</v>
      </c>
      <c r="W173" s="38"/>
      <c r="X173" s="38"/>
      <c r="Y173" s="105"/>
      <c r="Z173" s="105"/>
      <c r="AA173" s="38"/>
      <c r="AB173" s="38"/>
      <c r="AC173" s="105"/>
      <c r="AD173" s="105"/>
      <c r="AE173" s="105"/>
      <c r="AF173" s="105"/>
      <c r="AG173" s="105"/>
      <c r="AH173" s="38"/>
      <c r="AI173" s="38"/>
      <c r="AJ173" s="38"/>
      <c r="AK173" s="38"/>
      <c r="AL173" s="42"/>
      <c r="AM173" s="42"/>
      <c r="AN173" s="42"/>
      <c r="AO173" s="42"/>
      <c r="AP173" s="42"/>
      <c r="AQ173" s="42"/>
    </row>
    <row r="174" spans="1:43" ht="15.75" thickBot="1" x14ac:dyDescent="0.3">
      <c r="A174" s="78"/>
      <c r="B174" s="59"/>
      <c r="C174" s="60"/>
      <c r="D174" s="59"/>
      <c r="E174" s="59"/>
      <c r="F174" s="59"/>
      <c r="G174" s="61"/>
      <c r="H174" s="96"/>
      <c r="I174" s="97"/>
      <c r="J174" s="59"/>
      <c r="K174" s="106"/>
      <c r="L174" s="61"/>
      <c r="M174" s="62"/>
      <c r="N174" s="62"/>
      <c r="O174" s="59"/>
      <c r="P174" s="59"/>
      <c r="Q174" s="63" t="s">
        <v>390</v>
      </c>
      <c r="R174" s="64">
        <v>44222</v>
      </c>
      <c r="S174" s="65">
        <v>12988</v>
      </c>
      <c r="T174" s="63" t="s">
        <v>93</v>
      </c>
      <c r="U174" s="64">
        <v>44228</v>
      </c>
      <c r="V174" s="64">
        <v>44593</v>
      </c>
      <c r="W174" s="63"/>
      <c r="X174" s="63"/>
      <c r="Y174" s="111"/>
      <c r="Z174" s="111"/>
      <c r="AA174" s="63"/>
      <c r="AB174" s="63"/>
      <c r="AC174" s="111"/>
      <c r="AD174" s="111"/>
      <c r="AE174" s="111"/>
      <c r="AF174" s="111"/>
      <c r="AG174" s="111"/>
      <c r="AH174" s="63"/>
      <c r="AI174" s="63"/>
      <c r="AJ174" s="63"/>
      <c r="AK174" s="63"/>
      <c r="AL174" s="66"/>
      <c r="AM174" s="66"/>
      <c r="AN174" s="66"/>
      <c r="AO174" s="66"/>
      <c r="AP174" s="66"/>
      <c r="AQ174" s="66"/>
    </row>
    <row r="175" spans="1:43" ht="15.75" thickBot="1" x14ac:dyDescent="0.3">
      <c r="A175" s="67" t="s">
        <v>462</v>
      </c>
      <c r="B175" s="68"/>
      <c r="C175" s="68"/>
      <c r="D175" s="68"/>
      <c r="E175" s="68"/>
      <c r="F175" s="68"/>
      <c r="G175" s="68"/>
      <c r="H175" s="69"/>
      <c r="I175" s="70"/>
      <c r="J175" s="70"/>
      <c r="K175" s="107">
        <f>SUM(K20:K174)</f>
        <v>14674827.560000001</v>
      </c>
      <c r="L175" s="71"/>
      <c r="M175" s="72"/>
      <c r="N175" s="72"/>
      <c r="O175" s="70"/>
      <c r="P175" s="70"/>
      <c r="Q175" s="70"/>
      <c r="R175" s="72"/>
      <c r="S175" s="71"/>
      <c r="T175" s="70"/>
      <c r="U175" s="72"/>
      <c r="V175" s="72"/>
      <c r="W175" s="70"/>
      <c r="X175" s="70"/>
      <c r="Y175" s="107">
        <f>SUM(Y20:Y174)</f>
        <v>654840.79</v>
      </c>
      <c r="Z175" s="107">
        <f>SUM(Z20:Z174)</f>
        <v>412973.76</v>
      </c>
      <c r="AA175" s="107">
        <f>SUM(AA20:AA174)</f>
        <v>523048</v>
      </c>
      <c r="AB175" s="107">
        <f>SUM(AB20:AB174)</f>
        <v>0.51340000000000008</v>
      </c>
      <c r="AC175" s="107">
        <f>SUM(AC20:AC174)</f>
        <v>106893.44</v>
      </c>
      <c r="AD175" s="107">
        <f>SUM(AD20:AD174)</f>
        <v>40578498.809999995</v>
      </c>
      <c r="AE175" s="107">
        <f>SUM(AE20:AE174)</f>
        <v>0</v>
      </c>
      <c r="AF175" s="107">
        <f>SUM(AF20:AF174)</f>
        <v>0</v>
      </c>
      <c r="AG175" s="107">
        <f>SUM(AG20:AG174)</f>
        <v>0</v>
      </c>
      <c r="AH175" s="70"/>
      <c r="AI175" s="70"/>
      <c r="AJ175" s="70"/>
      <c r="AK175" s="70"/>
      <c r="AL175" s="73"/>
      <c r="AM175" s="73"/>
      <c r="AN175" s="73"/>
      <c r="AO175" s="73"/>
      <c r="AP175" s="73"/>
      <c r="AQ175" s="74"/>
    </row>
  </sheetData>
  <mergeCells count="437">
    <mergeCell ref="A175:H175"/>
    <mergeCell ref="A160:A161"/>
    <mergeCell ref="B160:B161"/>
    <mergeCell ref="C160:C161"/>
    <mergeCell ref="D160:D161"/>
    <mergeCell ref="N160:N161"/>
    <mergeCell ref="O160:O161"/>
    <mergeCell ref="P160:P161"/>
    <mergeCell ref="E160:E161"/>
    <mergeCell ref="F160:F161"/>
    <mergeCell ref="G160:G161"/>
    <mergeCell ref="H160:H161"/>
    <mergeCell ref="I160:I161"/>
    <mergeCell ref="J160:J161"/>
    <mergeCell ref="K160:K161"/>
    <mergeCell ref="L160:L161"/>
    <mergeCell ref="M160:M161"/>
    <mergeCell ref="J152:J157"/>
    <mergeCell ref="K152:K157"/>
    <mergeCell ref="L152:L157"/>
    <mergeCell ref="M152:M157"/>
    <mergeCell ref="N152:N157"/>
    <mergeCell ref="O152:O157"/>
    <mergeCell ref="P152:P157"/>
    <mergeCell ref="D152:D157"/>
    <mergeCell ref="C152:C157"/>
    <mergeCell ref="N83:N89"/>
    <mergeCell ref="M83:M89"/>
    <mergeCell ref="L83:L89"/>
    <mergeCell ref="D83:D89"/>
    <mergeCell ref="C83:C89"/>
    <mergeCell ref="B83:B89"/>
    <mergeCell ref="A83:A89"/>
    <mergeCell ref="I152:I157"/>
    <mergeCell ref="H152:H157"/>
    <mergeCell ref="G152:G157"/>
    <mergeCell ref="F152:F157"/>
    <mergeCell ref="E152:E157"/>
    <mergeCell ref="B152:B157"/>
    <mergeCell ref="A152:A157"/>
    <mergeCell ref="A128:A130"/>
    <mergeCell ref="C128:C130"/>
    <mergeCell ref="D128:D130"/>
    <mergeCell ref="E128:E130"/>
    <mergeCell ref="F128:F130"/>
    <mergeCell ref="G128:G130"/>
    <mergeCell ref="H128:H130"/>
    <mergeCell ref="I128:I130"/>
    <mergeCell ref="A116:A119"/>
    <mergeCell ref="F116:F119"/>
    <mergeCell ref="K79:K82"/>
    <mergeCell ref="L79:L82"/>
    <mergeCell ref="M79:M82"/>
    <mergeCell ref="N79:N82"/>
    <mergeCell ref="O79:O82"/>
    <mergeCell ref="P79:P82"/>
    <mergeCell ref="A79:A82"/>
    <mergeCell ref="P83:P89"/>
    <mergeCell ref="B79:B82"/>
    <mergeCell ref="C79:C82"/>
    <mergeCell ref="D79:D82"/>
    <mergeCell ref="E79:E82"/>
    <mergeCell ref="F79:F82"/>
    <mergeCell ref="G79:G82"/>
    <mergeCell ref="H79:H82"/>
    <mergeCell ref="I79:I82"/>
    <mergeCell ref="K83:K89"/>
    <mergeCell ref="J83:J89"/>
    <mergeCell ref="I83:I89"/>
    <mergeCell ref="H83:H89"/>
    <mergeCell ref="G83:G89"/>
    <mergeCell ref="F83:F89"/>
    <mergeCell ref="E83:E89"/>
    <mergeCell ref="O83:O89"/>
    <mergeCell ref="J67:J75"/>
    <mergeCell ref="C67:C75"/>
    <mergeCell ref="D67:D75"/>
    <mergeCell ref="F67:F75"/>
    <mergeCell ref="E67:E75"/>
    <mergeCell ref="G67:G75"/>
    <mergeCell ref="H67:H75"/>
    <mergeCell ref="I67:I75"/>
    <mergeCell ref="J79:J82"/>
    <mergeCell ref="K67:K75"/>
    <mergeCell ref="L67:L75"/>
    <mergeCell ref="M67:M75"/>
    <mergeCell ref="N67:N75"/>
    <mergeCell ref="O67:O75"/>
    <mergeCell ref="P67:P75"/>
    <mergeCell ref="A76:A78"/>
    <mergeCell ref="B76:B78"/>
    <mergeCell ref="C76:C78"/>
    <mergeCell ref="D76:D78"/>
    <mergeCell ref="E76:E78"/>
    <mergeCell ref="F76:F78"/>
    <mergeCell ref="G76:G78"/>
    <mergeCell ref="H76:H78"/>
    <mergeCell ref="I76:I78"/>
    <mergeCell ref="J76:J78"/>
    <mergeCell ref="K76:K78"/>
    <mergeCell ref="L76:L78"/>
    <mergeCell ref="M76:M78"/>
    <mergeCell ref="N76:N78"/>
    <mergeCell ref="O76:O78"/>
    <mergeCell ref="P76:P78"/>
    <mergeCell ref="A67:A75"/>
    <mergeCell ref="B67:B75"/>
    <mergeCell ref="A173:A174"/>
    <mergeCell ref="B173:B174"/>
    <mergeCell ref="C173:C174"/>
    <mergeCell ref="D173:D174"/>
    <mergeCell ref="F173:F174"/>
    <mergeCell ref="G173:G174"/>
    <mergeCell ref="H173:H174"/>
    <mergeCell ref="I173:I174"/>
    <mergeCell ref="J173:J174"/>
    <mergeCell ref="K173:K174"/>
    <mergeCell ref="L173:L174"/>
    <mergeCell ref="M173:M174"/>
    <mergeCell ref="N173:N174"/>
    <mergeCell ref="O173:O174"/>
    <mergeCell ref="P173:P174"/>
    <mergeCell ref="E173:E174"/>
    <mergeCell ref="AM147:AM148"/>
    <mergeCell ref="AN147:AN148"/>
    <mergeCell ref="AO147:AO148"/>
    <mergeCell ref="AP147:AP148"/>
    <mergeCell ref="AQ147:AQ148"/>
    <mergeCell ref="A136:A137"/>
    <mergeCell ref="B136:B137"/>
    <mergeCell ref="C136:C137"/>
    <mergeCell ref="D136:D137"/>
    <mergeCell ref="E136:E137"/>
    <mergeCell ref="F136:F137"/>
    <mergeCell ref="G136:G137"/>
    <mergeCell ref="H136:H137"/>
    <mergeCell ref="I136:I137"/>
    <mergeCell ref="J136:J137"/>
    <mergeCell ref="K136:K137"/>
    <mergeCell ref="L136:L137"/>
    <mergeCell ref="M136:M137"/>
    <mergeCell ref="N136:N137"/>
    <mergeCell ref="O136:O137"/>
    <mergeCell ref="P136:P137"/>
    <mergeCell ref="J90:J92"/>
    <mergeCell ref="K90:K92"/>
    <mergeCell ref="L90:L92"/>
    <mergeCell ref="M90:M92"/>
    <mergeCell ref="N90:N92"/>
    <mergeCell ref="O90:O92"/>
    <mergeCell ref="P90:P92"/>
    <mergeCell ref="K124:K127"/>
    <mergeCell ref="L124:L127"/>
    <mergeCell ref="M124:M127"/>
    <mergeCell ref="N124:N127"/>
    <mergeCell ref="O124:O127"/>
    <mergeCell ref="P124:P127"/>
    <mergeCell ref="J116:J119"/>
    <mergeCell ref="K116:K119"/>
    <mergeCell ref="L116:L119"/>
    <mergeCell ref="O116:O119"/>
    <mergeCell ref="P116:P119"/>
    <mergeCell ref="J111:J114"/>
    <mergeCell ref="K111:K114"/>
    <mergeCell ref="L111:L114"/>
    <mergeCell ref="M111:M114"/>
    <mergeCell ref="B128:B130"/>
    <mergeCell ref="K128:K130"/>
    <mergeCell ref="L128:L130"/>
    <mergeCell ref="M128:M130"/>
    <mergeCell ref="G116:G119"/>
    <mergeCell ref="H116:H119"/>
    <mergeCell ref="I116:I119"/>
    <mergeCell ref="O128:O130"/>
    <mergeCell ref="P128:P130"/>
    <mergeCell ref="K132:K135"/>
    <mergeCell ref="L132:L135"/>
    <mergeCell ref="M132:M135"/>
    <mergeCell ref="N132:N135"/>
    <mergeCell ref="E120:E123"/>
    <mergeCell ref="F120:F123"/>
    <mergeCell ref="G120:G123"/>
    <mergeCell ref="H120:H123"/>
    <mergeCell ref="I120:I123"/>
    <mergeCell ref="N128:N130"/>
    <mergeCell ref="J128:J130"/>
    <mergeCell ref="B132:B135"/>
    <mergeCell ref="C132:C135"/>
    <mergeCell ref="D132:D135"/>
    <mergeCell ref="E132:E135"/>
    <mergeCell ref="F132:F135"/>
    <mergeCell ref="G132:G135"/>
    <mergeCell ref="H132:H135"/>
    <mergeCell ref="I132:I135"/>
    <mergeCell ref="J132:J135"/>
    <mergeCell ref="O132:O135"/>
    <mergeCell ref="P132:P135"/>
    <mergeCell ref="A132:A135"/>
    <mergeCell ref="J120:J123"/>
    <mergeCell ref="K120:K123"/>
    <mergeCell ref="L120:L123"/>
    <mergeCell ref="M120:M123"/>
    <mergeCell ref="N120:N123"/>
    <mergeCell ref="O120:O123"/>
    <mergeCell ref="P120:P123"/>
    <mergeCell ref="A124:A127"/>
    <mergeCell ref="B124:B127"/>
    <mergeCell ref="C124:C127"/>
    <mergeCell ref="D124:D127"/>
    <mergeCell ref="E124:E127"/>
    <mergeCell ref="F124:F127"/>
    <mergeCell ref="G124:G127"/>
    <mergeCell ref="H124:H127"/>
    <mergeCell ref="I124:I127"/>
    <mergeCell ref="J124:J127"/>
    <mergeCell ref="A120:A123"/>
    <mergeCell ref="B120:B123"/>
    <mergeCell ref="C120:C123"/>
    <mergeCell ref="D120:D123"/>
    <mergeCell ref="N111:N114"/>
    <mergeCell ref="O111:O114"/>
    <mergeCell ref="P111:P114"/>
    <mergeCell ref="M116:M119"/>
    <mergeCell ref="N116:N119"/>
    <mergeCell ref="A111:A114"/>
    <mergeCell ref="B111:B114"/>
    <mergeCell ref="C111:C114"/>
    <mergeCell ref="D111:D114"/>
    <mergeCell ref="E111:E114"/>
    <mergeCell ref="F111:F114"/>
    <mergeCell ref="G111:G114"/>
    <mergeCell ref="H111:H114"/>
    <mergeCell ref="I111:I114"/>
    <mergeCell ref="B116:B119"/>
    <mergeCell ref="C116:C119"/>
    <mergeCell ref="D116:D119"/>
    <mergeCell ref="E116:E119"/>
    <mergeCell ref="J108:J109"/>
    <mergeCell ref="K108:K109"/>
    <mergeCell ref="L108:L109"/>
    <mergeCell ref="M108:M109"/>
    <mergeCell ref="N108:N109"/>
    <mergeCell ref="O108:O109"/>
    <mergeCell ref="P108:P109"/>
    <mergeCell ref="A108:A109"/>
    <mergeCell ref="B108:B109"/>
    <mergeCell ref="C108:C109"/>
    <mergeCell ref="D108:D109"/>
    <mergeCell ref="E108:E109"/>
    <mergeCell ref="F108:F109"/>
    <mergeCell ref="G108:G109"/>
    <mergeCell ref="H108:H109"/>
    <mergeCell ref="I108:I109"/>
    <mergeCell ref="A100:A107"/>
    <mergeCell ref="B100:B107"/>
    <mergeCell ref="C100:C107"/>
    <mergeCell ref="D100:D107"/>
    <mergeCell ref="E100:E107"/>
    <mergeCell ref="F100:F107"/>
    <mergeCell ref="G100:G107"/>
    <mergeCell ref="H100:H107"/>
    <mergeCell ref="I100:I107"/>
    <mergeCell ref="J100:J107"/>
    <mergeCell ref="K100:K107"/>
    <mergeCell ref="L100:L107"/>
    <mergeCell ref="M100:M107"/>
    <mergeCell ref="N100:N107"/>
    <mergeCell ref="O100:O107"/>
    <mergeCell ref="P100:P107"/>
    <mergeCell ref="A93:A99"/>
    <mergeCell ref="B93:B99"/>
    <mergeCell ref="C93:C99"/>
    <mergeCell ref="D93:D99"/>
    <mergeCell ref="E93:E99"/>
    <mergeCell ref="F93:F99"/>
    <mergeCell ref="G93:G99"/>
    <mergeCell ref="H93:H99"/>
    <mergeCell ref="I93:I99"/>
    <mergeCell ref="J93:J99"/>
    <mergeCell ref="K93:K99"/>
    <mergeCell ref="L93:L99"/>
    <mergeCell ref="M93:M99"/>
    <mergeCell ref="N93:N99"/>
    <mergeCell ref="O93:O99"/>
    <mergeCell ref="P93:P99"/>
    <mergeCell ref="A90:A92"/>
    <mergeCell ref="B90:B92"/>
    <mergeCell ref="C90:C92"/>
    <mergeCell ref="D90:D92"/>
    <mergeCell ref="E90:E92"/>
    <mergeCell ref="F90:F92"/>
    <mergeCell ref="G90:G92"/>
    <mergeCell ref="H90:H92"/>
    <mergeCell ref="I90:I92"/>
    <mergeCell ref="L44:L50"/>
    <mergeCell ref="M44:M50"/>
    <mergeCell ref="L59:L66"/>
    <mergeCell ref="M59:M66"/>
    <mergeCell ref="C59:C66"/>
    <mergeCell ref="B59:B66"/>
    <mergeCell ref="A59:A66"/>
    <mergeCell ref="A51:A58"/>
    <mergeCell ref="B51:B58"/>
    <mergeCell ref="C51:C58"/>
    <mergeCell ref="D51:D58"/>
    <mergeCell ref="E51:E58"/>
    <mergeCell ref="P59:P66"/>
    <mergeCell ref="N59:N66"/>
    <mergeCell ref="O59:O66"/>
    <mergeCell ref="P51:P58"/>
    <mergeCell ref="K51:K58"/>
    <mergeCell ref="L51:L58"/>
    <mergeCell ref="M51:M58"/>
    <mergeCell ref="N51:N58"/>
    <mergeCell ref="O51:O58"/>
    <mergeCell ref="N44:N50"/>
    <mergeCell ref="O44:O50"/>
    <mergeCell ref="A34:A38"/>
    <mergeCell ref="B34:B38"/>
    <mergeCell ref="C34:C38"/>
    <mergeCell ref="D34:D38"/>
    <mergeCell ref="F34:F38"/>
    <mergeCell ref="G34:G38"/>
    <mergeCell ref="AM39:AM42"/>
    <mergeCell ref="P44:P50"/>
    <mergeCell ref="C44:C50"/>
    <mergeCell ref="B44:B50"/>
    <mergeCell ref="A44:A50"/>
    <mergeCell ref="G39:G43"/>
    <mergeCell ref="F39:F43"/>
    <mergeCell ref="E39:E43"/>
    <mergeCell ref="D39:D43"/>
    <mergeCell ref="C39:C43"/>
    <mergeCell ref="B39:B43"/>
    <mergeCell ref="A39:A43"/>
    <mergeCell ref="K34:K38"/>
    <mergeCell ref="L34:L38"/>
    <mergeCell ref="M34:M38"/>
    <mergeCell ref="H39:H43"/>
    <mergeCell ref="AQ39:AQ42"/>
    <mergeCell ref="AK39:AK42"/>
    <mergeCell ref="AL39:AL42"/>
    <mergeCell ref="E20:E26"/>
    <mergeCell ref="F20:F26"/>
    <mergeCell ref="P27:P33"/>
    <mergeCell ref="N27:N33"/>
    <mergeCell ref="O27:O33"/>
    <mergeCell ref="N34:N38"/>
    <mergeCell ref="O34:O38"/>
    <mergeCell ref="P34:P38"/>
    <mergeCell ref="P39:P43"/>
    <mergeCell ref="O39:O43"/>
    <mergeCell ref="N39:N43"/>
    <mergeCell ref="M39:M43"/>
    <mergeCell ref="L39:L43"/>
    <mergeCell ref="K39:K43"/>
    <mergeCell ref="J39:J43"/>
    <mergeCell ref="I39:I43"/>
    <mergeCell ref="E34:E38"/>
    <mergeCell ref="H34:H38"/>
    <mergeCell ref="H27:H33"/>
    <mergeCell ref="J27:J33"/>
    <mergeCell ref="I34:I38"/>
    <mergeCell ref="J34:J38"/>
    <mergeCell ref="AN16:AN18"/>
    <mergeCell ref="AN39:AN42"/>
    <mergeCell ref="AO16:AO18"/>
    <mergeCell ref="AO39:AO42"/>
    <mergeCell ref="AP16:AP18"/>
    <mergeCell ref="P20:P26"/>
    <mergeCell ref="N20:N26"/>
    <mergeCell ref="O20:O26"/>
    <mergeCell ref="AP39:AP42"/>
    <mergeCell ref="A27:A33"/>
    <mergeCell ref="B27:B33"/>
    <mergeCell ref="C27:C33"/>
    <mergeCell ref="D27:D33"/>
    <mergeCell ref="E27:E33"/>
    <mergeCell ref="F27:F33"/>
    <mergeCell ref="G27:G33"/>
    <mergeCell ref="L20:L26"/>
    <mergeCell ref="M20:M26"/>
    <mergeCell ref="G20:G26"/>
    <mergeCell ref="H20:H26"/>
    <mergeCell ref="I20:I26"/>
    <mergeCell ref="J20:J26"/>
    <mergeCell ref="K20:K26"/>
    <mergeCell ref="A20:A26"/>
    <mergeCell ref="B20:B26"/>
    <mergeCell ref="C20:C26"/>
    <mergeCell ref="D20:D26"/>
    <mergeCell ref="M27:M33"/>
    <mergeCell ref="I27:I33"/>
    <mergeCell ref="K27:K33"/>
    <mergeCell ref="L27:L33"/>
    <mergeCell ref="AQ16:AQ18"/>
    <mergeCell ref="AD16:AG16"/>
    <mergeCell ref="AH16:AH18"/>
    <mergeCell ref="AI16:AI18"/>
    <mergeCell ref="AJ16:AJ18"/>
    <mergeCell ref="AK16:AK18"/>
    <mergeCell ref="AL16:AL18"/>
    <mergeCell ref="A15:A19"/>
    <mergeCell ref="B15:G17"/>
    <mergeCell ref="H15:AG15"/>
    <mergeCell ref="AH15:AK15"/>
    <mergeCell ref="AL15:AQ15"/>
    <mergeCell ref="H16:P17"/>
    <mergeCell ref="Q16:Z16"/>
    <mergeCell ref="AA16:AC16"/>
    <mergeCell ref="Q17:T17"/>
    <mergeCell ref="U17:V17"/>
    <mergeCell ref="W17:Z17"/>
    <mergeCell ref="AA17:AC17"/>
    <mergeCell ref="AE17:AG17"/>
    <mergeCell ref="AM16:AM18"/>
    <mergeCell ref="K59:K66"/>
    <mergeCell ref="J59:J66"/>
    <mergeCell ref="I59:I66"/>
    <mergeCell ref="H59:H66"/>
    <mergeCell ref="G59:G66"/>
    <mergeCell ref="F59:F66"/>
    <mergeCell ref="E59:E66"/>
    <mergeCell ref="D59:D66"/>
    <mergeCell ref="H44:H50"/>
    <mergeCell ref="G44:G50"/>
    <mergeCell ref="F44:F50"/>
    <mergeCell ref="E44:E50"/>
    <mergeCell ref="D44:D50"/>
    <mergeCell ref="H51:H58"/>
    <mergeCell ref="I51:I58"/>
    <mergeCell ref="J51:J58"/>
    <mergeCell ref="I44:I50"/>
    <mergeCell ref="J44:J50"/>
    <mergeCell ref="K44:K50"/>
    <mergeCell ref="F51:F58"/>
    <mergeCell ref="G51:G58"/>
  </mergeCells>
  <pageMargins left="0.511811024" right="0.511811024" top="0.78740157499999996" bottom="0.78740157499999996" header="0.31496062000000002" footer="0.31496062000000002"/>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SEGATI LICITAÇÕES DEZ 2021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2017-12-11T21:41:57Z</cp:lastPrinted>
  <dcterms:created xsi:type="dcterms:W3CDTF">2013-10-11T22:10:57Z</dcterms:created>
  <dcterms:modified xsi:type="dcterms:W3CDTF">2022-04-01T20:30:46Z</dcterms:modified>
</cp:coreProperties>
</file>