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785"/>
  </bookViews>
  <sheets>
    <sheet name="SEDIHPA-LICITAÇÕES E CONTRATOS" sheetId="1" r:id="rId1"/>
  </sheets>
  <calcPr calcId="145621"/>
</workbook>
</file>

<file path=xl/calcChain.xml><?xml version="1.0" encoding="utf-8"?>
<calcChain xmlns="http://schemas.openxmlformats.org/spreadsheetml/2006/main">
  <c r="L30" i="1" l="1"/>
  <c r="AG30" i="1"/>
  <c r="AI29" i="1" l="1"/>
  <c r="AH28" i="1" l="1"/>
  <c r="AI28" i="1" s="1"/>
  <c r="AH27" i="1" l="1"/>
  <c r="AI27" i="1" s="1"/>
  <c r="AI26" i="1" l="1"/>
  <c r="AH23" i="1" l="1"/>
  <c r="AI25" i="1" l="1"/>
  <c r="AH30" i="1" l="1"/>
  <c r="AI24" i="1" l="1"/>
  <c r="AI23" i="1"/>
  <c r="AI21" i="1"/>
  <c r="AE21" i="1" l="1"/>
  <c r="AE22" i="1"/>
  <c r="AF22" i="1"/>
  <c r="AE30" i="1" l="1"/>
  <c r="AI22" i="1"/>
  <c r="AI30" i="1" s="1"/>
  <c r="AF30" i="1"/>
  <c r="AC30" i="1"/>
  <c r="AD30" i="1"/>
</calcChain>
</file>

<file path=xl/sharedStrings.xml><?xml version="1.0" encoding="utf-8"?>
<sst xmlns="http://schemas.openxmlformats.org/spreadsheetml/2006/main" count="297" uniqueCount="209">
  <si>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</si>
  <si>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</si>
  <si>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</si>
  <si>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</si>
  <si>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</si>
  <si>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</si>
  <si>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</si>
  <si>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</si>
  <si>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</si>
  <si>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</si>
  <si>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</si>
  <si>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</si>
  <si>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</si>
  <si>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</si>
  <si>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</si>
  <si>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</si>
  <si>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</si>
  <si>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</si>
  <si>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</si>
  <si>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</si>
  <si>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</si>
  <si>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</si>
  <si>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</si>
  <si>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>Executado até 2013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</si>
  <si>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</si>
  <si>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</si>
  <si>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</si>
  <si>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</si>
  <si>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</si>
  <si>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</si>
  <si>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</si>
  <si>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</si>
  <si>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</si>
  <si>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</si>
  <si>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</si>
  <si>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</si>
  <si>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</si>
  <si>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</si>
  <si>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</si>
  <si>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</si>
  <si>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</si>
  <si>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</si>
  <si>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</si>
  <si>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</si>
  <si>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</si>
  <si>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</si>
  <si>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</si>
  <si>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</si>
  <si>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</si>
  <si>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</si>
  <si>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</si>
  <si>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</si>
  <si>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</si>
  <si>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</si>
  <si>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</si>
  <si>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</si>
  <si>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</si>
  <si>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</si>
  <si>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</si>
  <si>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</si>
  <si>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</si>
  <si>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</si>
  <si>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</si>
  <si>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</si>
  <si>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</si>
  <si>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</si>
  <si>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</si>
  <si>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</si>
  <si>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</si>
  <si>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</si>
  <si>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</si>
  <si>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</si>
  <si>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</si>
  <si>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</si>
  <si>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</si>
  <si>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</si>
  <si>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</si>
  <si>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</si>
  <si>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</si>
  <si>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</si>
  <si>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</si>
  <si>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</si>
  <si>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</si>
  <si>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</si>
  <si>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</si>
  <si>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</si>
  <si>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</si>
  <si>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</si>
  <si>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</si>
  <si>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</si>
  <si>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</si>
  <si>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</si>
  <si>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</si>
  <si>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</si>
  <si>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</si>
  <si>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</si>
  <si>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</si>
  <si>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</si>
  <si>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</si>
  <si>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</si>
  <si>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</si>
  <si>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</si>
  <si>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</si>
  <si>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</si>
  <si>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</si>
  <si>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</si>
  <si>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</si>
  <si>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</si>
  <si>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</si>
  <si>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</si>
  <si>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</si>
  <si>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</si>
  <si>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</si>
  <si>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</si>
  <si>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</si>
  <si>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</si>
  <si>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</si>
  <si>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</si>
  <si>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</si>
  <si>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</si>
  <si>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LOCAÇÃO DE EQUIPAMENTOS DE INFORMÁTICA (IMPRESSORAS)</t>
  </si>
  <si>
    <t>ADESÃO A TA SRP</t>
  </si>
  <si>
    <t>TRÉC/PREÇO</t>
  </si>
  <si>
    <t>001/2013</t>
  </si>
  <si>
    <t>ROBERTO BEZERRA - ME</t>
  </si>
  <si>
    <t>09.286.947/0001-85</t>
  </si>
  <si>
    <t>-</t>
  </si>
  <si>
    <t>3.3.90.39.00</t>
  </si>
  <si>
    <t>PRORROGAÇÃO POR MAIS 12 MESES</t>
  </si>
  <si>
    <t>018/2012</t>
  </si>
  <si>
    <t>10.908</t>
  </si>
  <si>
    <t>SECRETARIA MUNICIPAL DE EDUCAÇÃO - SEME</t>
  </si>
  <si>
    <t>4111/2013</t>
  </si>
  <si>
    <t>005/2013</t>
  </si>
  <si>
    <t>M. N. SILVA BRAGA</t>
  </si>
  <si>
    <t xml:space="preserve">PRESTAÇÃO DE SERVIÇOS DE TRANSPORTE DE PESSOAS EM VEÍCULOS DE PASSEIO </t>
  </si>
  <si>
    <t>84.303.684/0001-90</t>
  </si>
  <si>
    <t>11.375</t>
  </si>
  <si>
    <t>017/2012</t>
  </si>
  <si>
    <t>10.935</t>
  </si>
  <si>
    <t>SECRETARIA DE ESTADO DE DESENVOLVIMENTO SOCIAL - SEDS</t>
  </si>
  <si>
    <t>MENOR PREÇO</t>
  </si>
  <si>
    <t>131140055/2013</t>
  </si>
  <si>
    <t>001/2014</t>
  </si>
  <si>
    <t>RP</t>
  </si>
  <si>
    <t>144/2014</t>
  </si>
  <si>
    <t>CHAMAMENTO PÚBLICO</t>
  </si>
  <si>
    <t>041/2014</t>
  </si>
  <si>
    <t>CENTRO INTEGRADO DE EMPRESA ESCOLA - CIEE</t>
  </si>
  <si>
    <t>61.600.839/0001-55</t>
  </si>
  <si>
    <t>RECRUTAMENTO E SELEÇÃO DE ESTUDANTES E ACOMPANHOAMENTO P/ PROGRAMA DE ESTÁGIO DA PREFEITURA DE RIO BRANCO</t>
  </si>
  <si>
    <t>INSTITUTO EUVALDO LODI</t>
  </si>
  <si>
    <t>02.373.341/0001-38</t>
  </si>
  <si>
    <t>042/2014</t>
  </si>
  <si>
    <t>ADESÃO SRP</t>
  </si>
  <si>
    <t>07.941.947/0001-46</t>
  </si>
  <si>
    <t>PREGÃO PRESENCIAL</t>
  </si>
  <si>
    <t>060/2012</t>
  </si>
  <si>
    <t>728/2012</t>
  </si>
  <si>
    <t>PREFETIRUA MUNICIPAL DE RIO BRANCO</t>
  </si>
  <si>
    <t>31309/2014</t>
  </si>
  <si>
    <t>124/2013</t>
  </si>
  <si>
    <t>SERVIÇOS DE LOCAÇÃO DE EQUIPAMENTOS DE INFORMÁTICA (ESTAÇÃO DE TRABALHO TIPO ALL IN ONE COM NOBREAK)</t>
  </si>
  <si>
    <t>043/2014</t>
  </si>
  <si>
    <t>R. S.FREITAS JUCÁ - ME</t>
  </si>
  <si>
    <t>07.190.927/0001-80</t>
  </si>
  <si>
    <t>SECRETARIA MUNICIPAL DE EDUCAÇÃO</t>
  </si>
  <si>
    <t>J. A. DA SILVA WLATER</t>
  </si>
  <si>
    <t>LOCAÇÃO DE VEÍCULOS UTILITÁRIOS/PASSEIO P/ ATENDER A SEMAM</t>
  </si>
  <si>
    <t>13.286.271/0001-51</t>
  </si>
  <si>
    <t>002/2015</t>
  </si>
  <si>
    <t>856/2014</t>
  </si>
  <si>
    <t>001 GMG/2014</t>
  </si>
  <si>
    <t>GABINETE MILITAR DO GOVERNADOR</t>
  </si>
  <si>
    <t>8750/2015</t>
  </si>
  <si>
    <t>D. S . MAIA LIMA</t>
  </si>
  <si>
    <t>11.600</t>
  </si>
  <si>
    <t>32238/2015</t>
  </si>
  <si>
    <t>015/2015</t>
  </si>
  <si>
    <t>CONTRATAÇÃO DE SERVIÇOS GRÁFICOS E PUBLICITÁRIOS</t>
  </si>
  <si>
    <t>07/07/2016.</t>
  </si>
  <si>
    <t>11.593</t>
  </si>
  <si>
    <t>MINISTÉRIO PÚBLICO DO ESTADO DO ACRE</t>
  </si>
  <si>
    <t>30679/2015</t>
  </si>
  <si>
    <t>62/2014</t>
  </si>
  <si>
    <t>PRESTAÇÃO DE SERVIÇOS DE MONITORAMENTO ELETRÔNICO P/ FINS DE SEGURANÇA APTRIMONIAL</t>
  </si>
  <si>
    <t>ESTAÇÃO VIP SEGURANÇA PRIVADA</t>
  </si>
  <si>
    <t>09.228.233/0001-10</t>
  </si>
  <si>
    <t>007/2015</t>
  </si>
  <si>
    <t>98/2014</t>
  </si>
  <si>
    <t>TRIBUNAL REGIONAL ELEITORAL - ACRE</t>
  </si>
  <si>
    <t>PREGÃO ELETRONICO - TRE.</t>
  </si>
  <si>
    <t>36637/2015</t>
  </si>
  <si>
    <t>262/2015</t>
  </si>
  <si>
    <t>AQUISIÇÃO DE MATERIAIS DE EXPEDIENTE</t>
  </si>
  <si>
    <t>A. COELHO DOS SANTOS - EIRELI - ME</t>
  </si>
  <si>
    <t>10.774.167/0001-08</t>
  </si>
  <si>
    <t>3.3.90.30.00</t>
  </si>
  <si>
    <t>23/2015</t>
  </si>
  <si>
    <t>POLÍCIA MILITAR DO ACRE</t>
  </si>
  <si>
    <t>11.599</t>
  </si>
  <si>
    <t>DE-TER.</t>
  </si>
  <si>
    <t>PRESTAÇÃO DE CONTAS MENSAL - EXERCÍCIO 2016</t>
  </si>
  <si>
    <t>ORGÃO: 018 - SECRETARIA MUNICIPAL DE DIREITOS HUMANOS E POLÍTICAS AFIRMATIVAS - SEDIHPA</t>
  </si>
  <si>
    <r>
      <t xml:space="preserve">Nome do responsável pela elaboração: </t>
    </r>
    <r>
      <rPr>
        <b/>
        <sz val="11"/>
        <color theme="1"/>
        <rFont val="Arial"/>
        <family val="2"/>
      </rPr>
      <t>JOSÉ HERIVELTO DE HOLANDA TRINDADE</t>
    </r>
  </si>
  <si>
    <r>
      <t xml:space="preserve">Nome do titular do Órgão/Entidade/Fundo (no exercício do cargo): </t>
    </r>
    <r>
      <rPr>
        <b/>
        <sz val="11"/>
        <color theme="1"/>
        <rFont val="Arial"/>
        <family val="2"/>
      </rPr>
      <t>FRANCISCO EVANDRO ROSAS DA COSTA</t>
    </r>
  </si>
  <si>
    <t xml:space="preserve"> Executado no Exercício 2015</t>
  </si>
  <si>
    <r>
      <t xml:space="preserve">MÊS/ANO: </t>
    </r>
    <r>
      <rPr>
        <b/>
        <sz val="11"/>
        <color theme="1"/>
        <rFont val="Arial"/>
        <family val="2"/>
      </rPr>
      <t>JANEIRO/2016</t>
    </r>
  </si>
  <si>
    <r>
      <t xml:space="preserve">DATA DA ÚLTIMA ATUALIZAÇÃO: </t>
    </r>
    <r>
      <rPr>
        <b/>
        <sz val="11"/>
        <color theme="1"/>
        <rFont val="Arial"/>
        <family val="2"/>
      </rPr>
      <t>05/02/2016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</si>
</sst>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2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3" fontId="4" fillId="0" borderId="13" xfId="1" applyFont="1" applyFill="1" applyBorder="1" applyAlignment="1">
      <alignment horizontal="center" vertical="center" wrapText="1"/>
    </xf>
    <xf numFmtId="43" fontId="4" fillId="0" borderId="13" xfId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3" fontId="4" fillId="0" borderId="25" xfId="1" applyFont="1" applyFill="1" applyBorder="1" applyAlignment="1">
      <alignment horizontal="center" vertical="center" wrapText="1"/>
    </xf>
    <xf numFmtId="43" fontId="4" fillId="0" borderId="25" xfId="1" applyFont="1" applyFill="1" applyBorder="1" applyAlignment="1">
      <alignment horizontal="right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3" fontId="8" fillId="0" borderId="41" xfId="1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2" fontId="8" fillId="0" borderId="41" xfId="0" applyNumberFormat="1" applyFont="1" applyFill="1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180975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66674</xdr:rowOff>
    </xdr:from>
    <xdr:to>
      <xdr:col>1</xdr:col>
      <xdr:colOff>762000</xdr:colOff>
      <xdr:row>2</xdr:row>
      <xdr:rowOff>400049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6674"/>
          <a:ext cx="723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abSelected="1" workbookViewId="0">
      <selection activeCell="A9" sqref="A9:AF9"/>
    </sheetView>
  </sheetViews>
  <sheetFormatPr defaultRowHeight="12.75" x14ac:dyDescent="0.25"/>
  <cols>
    <col min="1" max="1" width="6.85546875" style="34" customWidth="1"/>
    <col min="2" max="2" width="15" style="34" customWidth="1"/>
    <col min="3" max="3" width="11.5703125" style="34" customWidth="1"/>
    <col min="4" max="4" width="32.5703125" style="34" customWidth="1"/>
    <col min="5" max="5" width="13.7109375" style="34" customWidth="1"/>
    <col min="6" max="6" width="55.7109375" style="34" customWidth="1"/>
    <col min="7" max="7" width="18.140625" style="34" customWidth="1"/>
    <col min="8" max="8" width="12.7109375" style="34" customWidth="1"/>
    <col min="9" max="9" width="50.140625" style="34" customWidth="1"/>
    <col min="10" max="10" width="21.5703125" style="34" customWidth="1"/>
    <col min="11" max="11" width="10.5703125" style="34" customWidth="1"/>
    <col min="12" max="12" width="12.7109375" style="34" bestFit="1" customWidth="1"/>
    <col min="13" max="13" width="10.5703125" style="34" customWidth="1"/>
    <col min="14" max="14" width="11.5703125" style="34" customWidth="1"/>
    <col min="15" max="16" width="10.5703125" style="34" customWidth="1"/>
    <col min="17" max="17" width="12" style="34" customWidth="1"/>
    <col min="18" max="18" width="10.5703125" style="34" customWidth="1"/>
    <col min="19" max="19" width="10" style="34" bestFit="1" customWidth="1"/>
    <col min="20" max="20" width="13" style="34" customWidth="1"/>
    <col min="21" max="22" width="10.5703125" style="34" customWidth="1"/>
    <col min="23" max="23" width="14.7109375" style="34" customWidth="1"/>
    <col min="24" max="24" width="42.42578125" style="34" customWidth="1"/>
    <col min="25" max="25" width="13.7109375" style="34" customWidth="1"/>
    <col min="26" max="30" width="10.5703125" style="34" customWidth="1"/>
    <col min="31" max="31" width="21" style="34" customWidth="1"/>
    <col min="32" max="32" width="18.7109375" style="34" customWidth="1"/>
    <col min="33" max="34" width="16.140625" style="34" customWidth="1"/>
    <col min="35" max="35" width="20.85546875" style="34" customWidth="1"/>
    <col min="36" max="36" width="11.5703125" style="34" customWidth="1"/>
    <col min="37" max="37" width="13.85546875" style="34" customWidth="1"/>
    <col min="38" max="38" width="33.140625" style="34" customWidth="1"/>
    <col min="39" max="39" width="13.140625" style="34" customWidth="1"/>
    <col min="40" max="40" width="14.5703125" style="34" customWidth="1"/>
    <col min="41" max="41" width="14.42578125" style="34" customWidth="1"/>
    <col min="42" max="42" width="13.85546875" style="34" customWidth="1"/>
    <col min="43" max="43" width="13.7109375" style="34" customWidth="1"/>
    <col min="44" max="44" width="13.28515625" style="34" customWidth="1"/>
    <col min="45" max="45" width="12.28515625" style="34" customWidth="1"/>
    <col min="46" max="53" width="9.140625" style="34"/>
    <col min="54" max="54" width="10.140625" style="34" customWidth="1"/>
    <col min="55" max="56" width="9.140625" style="34"/>
    <col min="57" max="57" width="55.28515625" style="34" customWidth="1"/>
    <col min="58" max="16384" width="9.140625" style="34"/>
  </cols>
  <sheetData>
    <row r="1" spans="1:57" s="46" customFormat="1" ht="14.2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57" s="46" customFormat="1" ht="14.2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57" s="46" customFormat="1" ht="36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57" s="129" customFormat="1" ht="15" x14ac:dyDescent="0.25">
      <c r="A4" s="129" t="s">
        <v>54</v>
      </c>
    </row>
    <row r="5" spans="1:57" s="46" customFormat="1" ht="14.25" x14ac:dyDescent="0.25">
      <c r="A5" s="45" t="s">
        <v>159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57" s="129" customFormat="1" ht="15" x14ac:dyDescent="0.25">
      <c r="A6" s="130" t="s">
        <v>203</v>
      </c>
      <c r="B6" s="130"/>
      <c r="C6" s="130"/>
      <c r="D6" s="130"/>
      <c r="E6" s="130"/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</row>
    <row r="7" spans="1:57" s="46" customFormat="1" ht="14.25" x14ac:dyDescent="0.25"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57" s="46" customFormat="1" ht="14.25" x14ac:dyDescent="0.25"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57" s="46" customFormat="1" ht="15" x14ac:dyDescent="0.25">
      <c r="A9" s="130" t="s">
        <v>202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57" s="46" customFormat="1" ht="14.25" x14ac:dyDescent="0.25">
      <c r="A10" s="48" t="s">
        <v>119</v>
      </c>
      <c r="B10" s="48"/>
      <c r="C10" s="48"/>
      <c r="D10" s="48"/>
      <c r="E10" s="48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57" s="46" customFormat="1" ht="14.25" x14ac:dyDescent="0.25">
      <c r="A11" s="48" t="s">
        <v>96</v>
      </c>
      <c r="B11" s="48"/>
      <c r="C11" s="48"/>
      <c r="D11" s="48"/>
      <c r="E11" s="48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57" s="46" customFormat="1" ht="14.25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</row>
    <row r="13" spans="1:57" s="46" customFormat="1" ht="15" x14ac:dyDescent="0.25">
      <c r="A13" s="46" t="s">
        <v>207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57" s="46" customFormat="1" ht="15" x14ac:dyDescent="0.25">
      <c r="A14" s="46" t="s">
        <v>208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57" x14ac:dyDescent="0.25"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</row>
    <row r="16" spans="1:57" s="128" customFormat="1" ht="15.75" customHeight="1" thickBot="1" x14ac:dyDescent="0.3">
      <c r="A16" s="127" t="s">
        <v>88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</row>
    <row r="17" spans="1:57" ht="15.75" customHeight="1" x14ac:dyDescent="0.25">
      <c r="A17" s="49" t="s">
        <v>58</v>
      </c>
      <c r="B17" s="24" t="s">
        <v>25</v>
      </c>
      <c r="C17" s="25"/>
      <c r="D17" s="25"/>
      <c r="E17" s="25"/>
      <c r="F17" s="25"/>
      <c r="G17" s="26"/>
      <c r="H17" s="36" t="s">
        <v>89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 t="s">
        <v>98</v>
      </c>
      <c r="AK17" s="39"/>
      <c r="AL17" s="39"/>
      <c r="AM17" s="40"/>
      <c r="AN17" s="36" t="s">
        <v>118</v>
      </c>
      <c r="AO17" s="37"/>
      <c r="AP17" s="37"/>
      <c r="AQ17" s="37"/>
      <c r="AR17" s="37"/>
      <c r="AS17" s="41"/>
      <c r="AT17" s="42" t="s">
        <v>90</v>
      </c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4"/>
    </row>
    <row r="18" spans="1:57" ht="15.75" customHeight="1" x14ac:dyDescent="0.25">
      <c r="A18" s="50"/>
      <c r="B18" s="27"/>
      <c r="C18" s="28"/>
      <c r="D18" s="28"/>
      <c r="E18" s="28"/>
      <c r="F18" s="28"/>
      <c r="G18" s="29"/>
      <c r="H18" s="30" t="s">
        <v>55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3" t="s">
        <v>56</v>
      </c>
      <c r="V18" s="31"/>
      <c r="W18" s="31"/>
      <c r="X18" s="31"/>
      <c r="Y18" s="31"/>
      <c r="Z18" s="31"/>
      <c r="AA18" s="31"/>
      <c r="AB18" s="31"/>
      <c r="AC18" s="31"/>
      <c r="AD18" s="32"/>
      <c r="AE18" s="33" t="s">
        <v>57</v>
      </c>
      <c r="AF18" s="31"/>
      <c r="AG18" s="31"/>
      <c r="AH18" s="31"/>
      <c r="AI18" s="31"/>
      <c r="AJ18" s="51" t="s">
        <v>100</v>
      </c>
      <c r="AK18" s="52" t="s">
        <v>101</v>
      </c>
      <c r="AL18" s="52" t="s">
        <v>99</v>
      </c>
      <c r="AM18" s="53" t="s">
        <v>102</v>
      </c>
      <c r="AN18" s="54" t="s">
        <v>107</v>
      </c>
      <c r="AO18" s="55" t="s">
        <v>108</v>
      </c>
      <c r="AP18" s="55" t="s">
        <v>109</v>
      </c>
      <c r="AQ18" s="55" t="s">
        <v>111</v>
      </c>
      <c r="AR18" s="55" t="s">
        <v>110</v>
      </c>
      <c r="AS18" s="56" t="s">
        <v>111</v>
      </c>
      <c r="AT18" s="32" t="s">
        <v>1</v>
      </c>
      <c r="AU18" s="57" t="s">
        <v>64</v>
      </c>
      <c r="AV18" s="58" t="s">
        <v>68</v>
      </c>
      <c r="AW18" s="58"/>
      <c r="AX18" s="58"/>
      <c r="AY18" s="58" t="s">
        <v>71</v>
      </c>
      <c r="AZ18" s="58"/>
      <c r="BA18" s="57" t="s">
        <v>72</v>
      </c>
      <c r="BB18" s="52" t="s">
        <v>87</v>
      </c>
      <c r="BC18" s="58" t="s">
        <v>75</v>
      </c>
      <c r="BD18" s="58"/>
      <c r="BE18" s="59"/>
    </row>
    <row r="19" spans="1:57" ht="51" x14ac:dyDescent="0.25">
      <c r="A19" s="50"/>
      <c r="B19" s="60" t="s">
        <v>7</v>
      </c>
      <c r="C19" s="61" t="s">
        <v>8</v>
      </c>
      <c r="D19" s="61" t="s">
        <v>0</v>
      </c>
      <c r="E19" s="61" t="s">
        <v>1</v>
      </c>
      <c r="F19" s="61" t="s">
        <v>2</v>
      </c>
      <c r="G19" s="62" t="s">
        <v>9</v>
      </c>
      <c r="H19" s="63" t="s">
        <v>10</v>
      </c>
      <c r="I19" s="61" t="s">
        <v>3</v>
      </c>
      <c r="J19" s="61" t="s">
        <v>22</v>
      </c>
      <c r="K19" s="61" t="s">
        <v>11</v>
      </c>
      <c r="L19" s="61" t="s">
        <v>52</v>
      </c>
      <c r="M19" s="61" t="s">
        <v>16</v>
      </c>
      <c r="N19" s="61" t="s">
        <v>15</v>
      </c>
      <c r="O19" s="61" t="s">
        <v>14</v>
      </c>
      <c r="P19" s="61" t="s">
        <v>4</v>
      </c>
      <c r="Q19" s="61" t="s">
        <v>97</v>
      </c>
      <c r="R19" s="61" t="s">
        <v>59</v>
      </c>
      <c r="S19" s="61" t="s">
        <v>60</v>
      </c>
      <c r="T19" s="61" t="s">
        <v>5</v>
      </c>
      <c r="U19" s="61" t="s">
        <v>12</v>
      </c>
      <c r="V19" s="61" t="s">
        <v>11</v>
      </c>
      <c r="W19" s="61" t="s">
        <v>16</v>
      </c>
      <c r="X19" s="61" t="s">
        <v>13</v>
      </c>
      <c r="Y19" s="61" t="s">
        <v>15</v>
      </c>
      <c r="Z19" s="61" t="s">
        <v>14</v>
      </c>
      <c r="AA19" s="61" t="s">
        <v>17</v>
      </c>
      <c r="AB19" s="61" t="s">
        <v>18</v>
      </c>
      <c r="AC19" s="61" t="s">
        <v>19</v>
      </c>
      <c r="AD19" s="61" t="s">
        <v>20</v>
      </c>
      <c r="AE19" s="61" t="s">
        <v>26</v>
      </c>
      <c r="AF19" s="61" t="s">
        <v>23</v>
      </c>
      <c r="AG19" s="61" t="s">
        <v>21</v>
      </c>
      <c r="AH19" s="61" t="s">
        <v>206</v>
      </c>
      <c r="AI19" s="23" t="s">
        <v>24</v>
      </c>
      <c r="AJ19" s="51"/>
      <c r="AK19" s="52"/>
      <c r="AL19" s="52"/>
      <c r="AM19" s="53"/>
      <c r="AN19" s="64"/>
      <c r="AO19" s="65"/>
      <c r="AP19" s="65"/>
      <c r="AQ19" s="65"/>
      <c r="AR19" s="65"/>
      <c r="AS19" s="66"/>
      <c r="AT19" s="32"/>
      <c r="AU19" s="57"/>
      <c r="AV19" s="67" t="s">
        <v>65</v>
      </c>
      <c r="AW19" s="67" t="s">
        <v>66</v>
      </c>
      <c r="AX19" s="67" t="s">
        <v>67</v>
      </c>
      <c r="AY19" s="67" t="s">
        <v>69</v>
      </c>
      <c r="AZ19" s="68" t="s">
        <v>70</v>
      </c>
      <c r="BA19" s="57"/>
      <c r="BB19" s="52"/>
      <c r="BC19" s="67" t="s">
        <v>65</v>
      </c>
      <c r="BD19" s="67" t="s">
        <v>74</v>
      </c>
      <c r="BE19" s="69" t="s">
        <v>73</v>
      </c>
    </row>
    <row r="20" spans="1:57" ht="13.5" thickBot="1" x14ac:dyDescent="0.3">
      <c r="A20" s="82"/>
      <c r="B20" s="83" t="s">
        <v>27</v>
      </c>
      <c r="C20" s="84" t="s">
        <v>28</v>
      </c>
      <c r="D20" s="85" t="s">
        <v>51</v>
      </c>
      <c r="E20" s="84" t="s">
        <v>29</v>
      </c>
      <c r="F20" s="84" t="s">
        <v>30</v>
      </c>
      <c r="G20" s="86" t="s">
        <v>31</v>
      </c>
      <c r="H20" s="87" t="s">
        <v>32</v>
      </c>
      <c r="I20" s="84" t="s">
        <v>33</v>
      </c>
      <c r="J20" s="84" t="s">
        <v>34</v>
      </c>
      <c r="K20" s="84" t="s">
        <v>35</v>
      </c>
      <c r="L20" s="88" t="s">
        <v>36</v>
      </c>
      <c r="M20" s="84" t="s">
        <v>37</v>
      </c>
      <c r="N20" s="84" t="s">
        <v>38</v>
      </c>
      <c r="O20" s="84" t="s">
        <v>39</v>
      </c>
      <c r="P20" s="84" t="s">
        <v>40</v>
      </c>
      <c r="Q20" s="84" t="s">
        <v>41</v>
      </c>
      <c r="R20" s="84" t="s">
        <v>42</v>
      </c>
      <c r="S20" s="84" t="s">
        <v>53</v>
      </c>
      <c r="T20" s="84" t="s">
        <v>43</v>
      </c>
      <c r="U20" s="84" t="s">
        <v>61</v>
      </c>
      <c r="V20" s="84" t="s">
        <v>44</v>
      </c>
      <c r="W20" s="84" t="s">
        <v>45</v>
      </c>
      <c r="X20" s="84" t="s">
        <v>46</v>
      </c>
      <c r="Y20" s="84" t="s">
        <v>47</v>
      </c>
      <c r="Z20" s="84" t="s">
        <v>48</v>
      </c>
      <c r="AA20" s="84" t="s">
        <v>49</v>
      </c>
      <c r="AB20" s="84" t="s">
        <v>62</v>
      </c>
      <c r="AC20" s="84" t="s">
        <v>50</v>
      </c>
      <c r="AD20" s="84" t="s">
        <v>91</v>
      </c>
      <c r="AE20" s="84" t="s">
        <v>94</v>
      </c>
      <c r="AF20" s="84" t="s">
        <v>63</v>
      </c>
      <c r="AG20" s="89" t="s">
        <v>92</v>
      </c>
      <c r="AH20" s="84"/>
      <c r="AI20" s="90" t="s">
        <v>95</v>
      </c>
      <c r="AJ20" s="83" t="s">
        <v>76</v>
      </c>
      <c r="AK20" s="91" t="s">
        <v>77</v>
      </c>
      <c r="AL20" s="91" t="s">
        <v>78</v>
      </c>
      <c r="AM20" s="92" t="s">
        <v>79</v>
      </c>
      <c r="AN20" s="93" t="s">
        <v>80</v>
      </c>
      <c r="AO20" s="94" t="s">
        <v>81</v>
      </c>
      <c r="AP20" s="94" t="s">
        <v>82</v>
      </c>
      <c r="AQ20" s="94" t="s">
        <v>83</v>
      </c>
      <c r="AR20" s="94" t="s">
        <v>84</v>
      </c>
      <c r="AS20" s="95" t="s">
        <v>85</v>
      </c>
      <c r="AT20" s="96" t="s">
        <v>86</v>
      </c>
      <c r="AU20" s="94" t="s">
        <v>93</v>
      </c>
      <c r="AV20" s="94" t="s">
        <v>103</v>
      </c>
      <c r="AW20" s="94" t="s">
        <v>104</v>
      </c>
      <c r="AX20" s="95" t="s">
        <v>105</v>
      </c>
      <c r="AY20" s="95" t="s">
        <v>112</v>
      </c>
      <c r="AZ20" s="95" t="s">
        <v>106</v>
      </c>
      <c r="BA20" s="94" t="s">
        <v>113</v>
      </c>
      <c r="BB20" s="94" t="s">
        <v>114</v>
      </c>
      <c r="BC20" s="94" t="s">
        <v>115</v>
      </c>
      <c r="BD20" s="95" t="s">
        <v>116</v>
      </c>
      <c r="BE20" s="95" t="s">
        <v>117</v>
      </c>
    </row>
    <row r="21" spans="1:57" ht="32.25" customHeight="1" x14ac:dyDescent="0.25">
      <c r="A21" s="99">
        <v>1</v>
      </c>
      <c r="B21" s="97" t="s">
        <v>142</v>
      </c>
      <c r="C21" s="71" t="s">
        <v>157</v>
      </c>
      <c r="D21" s="71" t="s">
        <v>121</v>
      </c>
      <c r="E21" s="71" t="s">
        <v>122</v>
      </c>
      <c r="F21" s="124" t="s">
        <v>120</v>
      </c>
      <c r="G21" s="72" t="s">
        <v>126</v>
      </c>
      <c r="H21" s="73" t="s">
        <v>123</v>
      </c>
      <c r="I21" s="71" t="s">
        <v>124</v>
      </c>
      <c r="J21" s="71" t="s">
        <v>125</v>
      </c>
      <c r="K21" s="74">
        <v>41412</v>
      </c>
      <c r="L21" s="75">
        <v>10080</v>
      </c>
      <c r="M21" s="72">
        <v>11062</v>
      </c>
      <c r="N21" s="74">
        <v>41426</v>
      </c>
      <c r="O21" s="74">
        <v>41791</v>
      </c>
      <c r="P21" s="71" t="s">
        <v>144</v>
      </c>
      <c r="Q21" s="71" t="s">
        <v>126</v>
      </c>
      <c r="R21" s="71" t="s">
        <v>126</v>
      </c>
      <c r="S21" s="71" t="s">
        <v>126</v>
      </c>
      <c r="T21" s="71" t="s">
        <v>127</v>
      </c>
      <c r="U21" s="71">
        <v>2</v>
      </c>
      <c r="V21" s="74">
        <v>42154</v>
      </c>
      <c r="W21" s="73" t="s">
        <v>176</v>
      </c>
      <c r="X21" s="71" t="s">
        <v>128</v>
      </c>
      <c r="Y21" s="74">
        <v>42156</v>
      </c>
      <c r="Z21" s="74">
        <v>42522</v>
      </c>
      <c r="AA21" s="71">
        <v>0</v>
      </c>
      <c r="AB21" s="71">
        <v>0</v>
      </c>
      <c r="AC21" s="71">
        <v>0</v>
      </c>
      <c r="AD21" s="71">
        <v>0</v>
      </c>
      <c r="AE21" s="76">
        <f>L21-AD21+AC21</f>
        <v>10080</v>
      </c>
      <c r="AF21" s="77">
        <v>1764</v>
      </c>
      <c r="AG21" s="77">
        <v>6048</v>
      </c>
      <c r="AH21" s="77">
        <v>5024</v>
      </c>
      <c r="AI21" s="78">
        <f>AF21+AG21+AH21</f>
        <v>12836</v>
      </c>
      <c r="AJ21" s="79" t="s">
        <v>129</v>
      </c>
      <c r="AK21" s="73" t="s">
        <v>130</v>
      </c>
      <c r="AL21" s="80" t="s">
        <v>131</v>
      </c>
      <c r="AM21" s="73" t="s">
        <v>130</v>
      </c>
      <c r="AN21" s="81"/>
      <c r="AO21" s="81"/>
      <c r="AP21" s="81"/>
      <c r="AQ21" s="81"/>
      <c r="AR21" s="81"/>
      <c r="AS21" s="81"/>
      <c r="AT21" s="71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1:57" ht="38.25" x14ac:dyDescent="0.25">
      <c r="A22" s="100">
        <v>2</v>
      </c>
      <c r="B22" s="98" t="s">
        <v>132</v>
      </c>
      <c r="C22" s="3" t="s">
        <v>158</v>
      </c>
      <c r="D22" s="3" t="s">
        <v>121</v>
      </c>
      <c r="E22" s="3" t="s">
        <v>122</v>
      </c>
      <c r="F22" s="125" t="s">
        <v>135</v>
      </c>
      <c r="G22" s="4" t="s">
        <v>126</v>
      </c>
      <c r="H22" s="2" t="s">
        <v>133</v>
      </c>
      <c r="I22" s="3" t="s">
        <v>134</v>
      </c>
      <c r="J22" s="3" t="s">
        <v>136</v>
      </c>
      <c r="K22" s="5">
        <v>41486</v>
      </c>
      <c r="L22" s="1">
        <v>69624.72</v>
      </c>
      <c r="M22" s="4">
        <v>11110</v>
      </c>
      <c r="N22" s="5">
        <v>41487</v>
      </c>
      <c r="O22" s="5">
        <v>41852</v>
      </c>
      <c r="P22" s="3" t="s">
        <v>144</v>
      </c>
      <c r="Q22" s="3" t="s">
        <v>126</v>
      </c>
      <c r="R22" s="3" t="s">
        <v>126</v>
      </c>
      <c r="S22" s="3" t="s">
        <v>126</v>
      </c>
      <c r="T22" s="3" t="s">
        <v>127</v>
      </c>
      <c r="U22" s="3">
        <v>2</v>
      </c>
      <c r="V22" s="5">
        <v>42217</v>
      </c>
      <c r="W22" s="2" t="s">
        <v>137</v>
      </c>
      <c r="X22" s="3" t="s">
        <v>128</v>
      </c>
      <c r="Y22" s="5">
        <v>42217</v>
      </c>
      <c r="Z22" s="5">
        <v>42583</v>
      </c>
      <c r="AA22" s="3">
        <v>0</v>
      </c>
      <c r="AB22" s="3">
        <v>0</v>
      </c>
      <c r="AC22" s="3">
        <v>0</v>
      </c>
      <c r="AD22" s="3">
        <v>0</v>
      </c>
      <c r="AE22" s="10">
        <f>L22-AD22+AC22</f>
        <v>69624.72</v>
      </c>
      <c r="AF22" s="6">
        <f>18373.2+7839.22</f>
        <v>26212.420000000002</v>
      </c>
      <c r="AG22" s="6">
        <v>59954.62</v>
      </c>
      <c r="AH22" s="6">
        <v>63822.66</v>
      </c>
      <c r="AI22" s="8">
        <f t="shared" ref="AI22:AI24" si="0">AF22+AG22+AH22</f>
        <v>149989.70000000001</v>
      </c>
      <c r="AJ22" s="9" t="s">
        <v>138</v>
      </c>
      <c r="AK22" s="2" t="s">
        <v>139</v>
      </c>
      <c r="AL22" s="7" t="s">
        <v>140</v>
      </c>
      <c r="AM22" s="2" t="s">
        <v>139</v>
      </c>
      <c r="AN22" s="22"/>
      <c r="AO22" s="22"/>
      <c r="AP22" s="22"/>
      <c r="AQ22" s="22"/>
      <c r="AR22" s="22"/>
      <c r="AS22" s="22"/>
      <c r="AT22" s="3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45" customHeight="1" x14ac:dyDescent="0.25">
      <c r="A23" s="100">
        <v>3</v>
      </c>
      <c r="B23" s="98" t="s">
        <v>145</v>
      </c>
      <c r="C23" s="3" t="s">
        <v>143</v>
      </c>
      <c r="D23" s="3" t="s">
        <v>146</v>
      </c>
      <c r="E23" s="3" t="s">
        <v>141</v>
      </c>
      <c r="F23" s="125" t="s">
        <v>150</v>
      </c>
      <c r="G23" s="4">
        <v>11284</v>
      </c>
      <c r="H23" s="2" t="s">
        <v>147</v>
      </c>
      <c r="I23" s="3" t="s">
        <v>148</v>
      </c>
      <c r="J23" s="3" t="s">
        <v>149</v>
      </c>
      <c r="K23" s="5">
        <v>41821</v>
      </c>
      <c r="L23" s="1">
        <v>19200</v>
      </c>
      <c r="M23" s="4">
        <v>11359</v>
      </c>
      <c r="N23" s="5">
        <v>41821</v>
      </c>
      <c r="O23" s="5">
        <v>42186</v>
      </c>
      <c r="P23" s="3" t="s">
        <v>144</v>
      </c>
      <c r="Q23" s="3"/>
      <c r="R23" s="3"/>
      <c r="S23" s="3"/>
      <c r="T23" s="3" t="s">
        <v>127</v>
      </c>
      <c r="U23" s="3" t="s">
        <v>126</v>
      </c>
      <c r="V23" s="5" t="s">
        <v>126</v>
      </c>
      <c r="W23" s="2" t="s">
        <v>126</v>
      </c>
      <c r="X23" s="3" t="s">
        <v>128</v>
      </c>
      <c r="Y23" s="5" t="s">
        <v>126</v>
      </c>
      <c r="Z23" s="5" t="s">
        <v>126</v>
      </c>
      <c r="AA23" s="3">
        <v>0</v>
      </c>
      <c r="AB23" s="3">
        <v>0</v>
      </c>
      <c r="AC23" s="3">
        <v>0</v>
      </c>
      <c r="AD23" s="3">
        <v>0</v>
      </c>
      <c r="AE23" s="10">
        <v>19200</v>
      </c>
      <c r="AF23" s="6">
        <v>0</v>
      </c>
      <c r="AG23" s="6">
        <v>6000</v>
      </c>
      <c r="AH23" s="6">
        <f>7640+1500+1620+1660</f>
        <v>12420</v>
      </c>
      <c r="AI23" s="8">
        <f t="shared" si="0"/>
        <v>18420</v>
      </c>
      <c r="AJ23" s="22"/>
      <c r="AK23" s="7"/>
      <c r="AL23" s="22"/>
      <c r="AM23" s="7"/>
      <c r="AN23" s="22"/>
      <c r="AO23" s="22"/>
      <c r="AP23" s="22"/>
      <c r="AQ23" s="22"/>
      <c r="AR23" s="22"/>
      <c r="AS23" s="22"/>
      <c r="AT23" s="3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45" customHeight="1" x14ac:dyDescent="0.25">
      <c r="A24" s="100">
        <v>4</v>
      </c>
      <c r="B24" s="98" t="s">
        <v>145</v>
      </c>
      <c r="C24" s="3" t="s">
        <v>143</v>
      </c>
      <c r="D24" s="3" t="s">
        <v>146</v>
      </c>
      <c r="E24" s="3" t="s">
        <v>141</v>
      </c>
      <c r="F24" s="125" t="s">
        <v>150</v>
      </c>
      <c r="G24" s="4">
        <v>11284</v>
      </c>
      <c r="H24" s="2" t="s">
        <v>153</v>
      </c>
      <c r="I24" s="3" t="s">
        <v>151</v>
      </c>
      <c r="J24" s="3" t="s">
        <v>152</v>
      </c>
      <c r="K24" s="5">
        <v>41821</v>
      </c>
      <c r="L24" s="1">
        <v>19200</v>
      </c>
      <c r="M24" s="4">
        <v>11359</v>
      </c>
      <c r="N24" s="5">
        <v>41821</v>
      </c>
      <c r="O24" s="5">
        <v>42186</v>
      </c>
      <c r="P24" s="3" t="s">
        <v>144</v>
      </c>
      <c r="Q24" s="3"/>
      <c r="R24" s="3"/>
      <c r="S24" s="3"/>
      <c r="T24" s="3" t="s">
        <v>127</v>
      </c>
      <c r="U24" s="3" t="s">
        <v>126</v>
      </c>
      <c r="V24" s="5" t="s">
        <v>126</v>
      </c>
      <c r="W24" s="2" t="s">
        <v>126</v>
      </c>
      <c r="X24" s="3" t="s">
        <v>128</v>
      </c>
      <c r="Y24" s="5" t="s">
        <v>126</v>
      </c>
      <c r="Z24" s="5" t="s">
        <v>126</v>
      </c>
      <c r="AA24" s="3">
        <v>0</v>
      </c>
      <c r="AB24" s="3">
        <v>0</v>
      </c>
      <c r="AC24" s="3">
        <v>0</v>
      </c>
      <c r="AD24" s="3">
        <v>0</v>
      </c>
      <c r="AE24" s="10">
        <v>19200</v>
      </c>
      <c r="AF24" s="6">
        <v>0</v>
      </c>
      <c r="AG24" s="6">
        <v>5600</v>
      </c>
      <c r="AH24" s="6">
        <v>15400</v>
      </c>
      <c r="AI24" s="8">
        <f t="shared" si="0"/>
        <v>21000</v>
      </c>
      <c r="AJ24" s="22"/>
      <c r="AK24" s="7"/>
      <c r="AL24" s="22"/>
      <c r="AM24" s="7"/>
      <c r="AN24" s="22"/>
      <c r="AO24" s="22"/>
      <c r="AP24" s="22"/>
      <c r="AQ24" s="22"/>
      <c r="AR24" s="22"/>
      <c r="AS24" s="22"/>
      <c r="AT24" s="3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47.25" customHeight="1" x14ac:dyDescent="0.25">
      <c r="A25" s="100">
        <v>5</v>
      </c>
      <c r="B25" s="98" t="s">
        <v>160</v>
      </c>
      <c r="C25" s="3" t="s">
        <v>161</v>
      </c>
      <c r="D25" s="3" t="s">
        <v>154</v>
      </c>
      <c r="E25" s="3" t="s">
        <v>141</v>
      </c>
      <c r="F25" s="125" t="s">
        <v>162</v>
      </c>
      <c r="G25" s="4">
        <v>11188</v>
      </c>
      <c r="H25" s="2" t="s">
        <v>163</v>
      </c>
      <c r="I25" s="11" t="s">
        <v>164</v>
      </c>
      <c r="J25" s="11" t="s">
        <v>165</v>
      </c>
      <c r="K25" s="12">
        <v>41852</v>
      </c>
      <c r="L25" s="13">
        <v>26120</v>
      </c>
      <c r="M25" s="14">
        <v>11386</v>
      </c>
      <c r="N25" s="12">
        <v>41852</v>
      </c>
      <c r="O25" s="12">
        <v>42216</v>
      </c>
      <c r="P25" s="11" t="s">
        <v>144</v>
      </c>
      <c r="Q25" s="11"/>
      <c r="R25" s="11"/>
      <c r="S25" s="11"/>
      <c r="T25" s="11" t="s">
        <v>127</v>
      </c>
      <c r="U25" s="11" t="s">
        <v>126</v>
      </c>
      <c r="V25" s="12" t="s">
        <v>126</v>
      </c>
      <c r="W25" s="19" t="s">
        <v>126</v>
      </c>
      <c r="X25" s="3" t="s">
        <v>128</v>
      </c>
      <c r="Y25" s="12" t="s">
        <v>126</v>
      </c>
      <c r="Z25" s="12" t="s">
        <v>126</v>
      </c>
      <c r="AA25" s="11">
        <v>0</v>
      </c>
      <c r="AB25" s="11">
        <v>0</v>
      </c>
      <c r="AC25" s="11">
        <v>0</v>
      </c>
      <c r="AD25" s="11">
        <v>0</v>
      </c>
      <c r="AE25" s="20">
        <v>26160</v>
      </c>
      <c r="AF25" s="21">
        <v>0</v>
      </c>
      <c r="AG25" s="21">
        <v>15151</v>
      </c>
      <c r="AH25" s="20">
        <v>16786</v>
      </c>
      <c r="AI25" s="20">
        <f>AF25+AG25+AH25</f>
        <v>31937</v>
      </c>
      <c r="AJ25" s="22"/>
      <c r="AK25" s="7"/>
      <c r="AL25" s="7" t="s">
        <v>166</v>
      </c>
      <c r="AM25" s="7"/>
      <c r="AN25" s="22"/>
      <c r="AO25" s="22"/>
      <c r="AP25" s="22"/>
      <c r="AQ25" s="22"/>
      <c r="AR25" s="22"/>
      <c r="AS25" s="3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36.75" customHeight="1" x14ac:dyDescent="0.25">
      <c r="A26" s="100">
        <v>6</v>
      </c>
      <c r="B26" s="98" t="s">
        <v>174</v>
      </c>
      <c r="C26" s="3" t="s">
        <v>171</v>
      </c>
      <c r="D26" s="3" t="s">
        <v>156</v>
      </c>
      <c r="E26" s="3" t="s">
        <v>141</v>
      </c>
      <c r="F26" s="125" t="s">
        <v>168</v>
      </c>
      <c r="G26" s="4"/>
      <c r="H26" s="2" t="s">
        <v>170</v>
      </c>
      <c r="I26" s="3" t="s">
        <v>175</v>
      </c>
      <c r="J26" s="3" t="s">
        <v>169</v>
      </c>
      <c r="K26" s="5">
        <v>42110</v>
      </c>
      <c r="L26" s="1">
        <v>55188</v>
      </c>
      <c r="M26" s="4">
        <v>11557</v>
      </c>
      <c r="N26" s="5">
        <v>42110</v>
      </c>
      <c r="O26" s="5">
        <v>42476</v>
      </c>
      <c r="P26" s="3" t="s">
        <v>144</v>
      </c>
      <c r="Q26" s="3"/>
      <c r="R26" s="3"/>
      <c r="S26" s="3"/>
      <c r="T26" s="3" t="s">
        <v>127</v>
      </c>
      <c r="U26" s="3" t="s">
        <v>126</v>
      </c>
      <c r="V26" s="5" t="s">
        <v>126</v>
      </c>
      <c r="W26" s="2" t="s">
        <v>126</v>
      </c>
      <c r="X26" s="3" t="s">
        <v>126</v>
      </c>
      <c r="Y26" s="5" t="s">
        <v>126</v>
      </c>
      <c r="Z26" s="5" t="s">
        <v>126</v>
      </c>
      <c r="AA26" s="3">
        <v>0</v>
      </c>
      <c r="AB26" s="3">
        <v>0</v>
      </c>
      <c r="AC26" s="3">
        <v>0</v>
      </c>
      <c r="AD26" s="3">
        <v>0</v>
      </c>
      <c r="AE26" s="10">
        <v>55188</v>
      </c>
      <c r="AF26" s="6">
        <v>0</v>
      </c>
      <c r="AG26" s="6">
        <v>0</v>
      </c>
      <c r="AH26" s="6">
        <v>36792</v>
      </c>
      <c r="AI26" s="8">
        <f>AF26+AG26+AH26</f>
        <v>36792</v>
      </c>
      <c r="AJ26" s="2" t="s">
        <v>172</v>
      </c>
      <c r="AK26" s="2"/>
      <c r="AL26" s="7" t="s">
        <v>173</v>
      </c>
      <c r="AM26" s="2"/>
      <c r="AN26" s="22"/>
      <c r="AO26" s="22"/>
      <c r="AP26" s="22"/>
      <c r="AQ26" s="22"/>
      <c r="AR26" s="22"/>
      <c r="AS26" s="22"/>
      <c r="AT26" s="3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25.5" x14ac:dyDescent="0.25">
      <c r="A27" s="100">
        <v>7</v>
      </c>
      <c r="B27" s="98" t="s">
        <v>177</v>
      </c>
      <c r="C27" s="3" t="s">
        <v>178</v>
      </c>
      <c r="D27" s="3" t="s">
        <v>154</v>
      </c>
      <c r="E27" s="3" t="s">
        <v>141</v>
      </c>
      <c r="F27" s="125" t="s">
        <v>179</v>
      </c>
      <c r="G27" s="4">
        <v>11565</v>
      </c>
      <c r="H27" s="2" t="s">
        <v>126</v>
      </c>
      <c r="I27" s="11" t="s">
        <v>167</v>
      </c>
      <c r="J27" s="3" t="s">
        <v>155</v>
      </c>
      <c r="K27" s="5">
        <v>42262</v>
      </c>
      <c r="L27" s="1">
        <v>54375</v>
      </c>
      <c r="M27" s="4">
        <v>11649</v>
      </c>
      <c r="N27" s="5">
        <v>42272</v>
      </c>
      <c r="O27" s="5" t="s">
        <v>180</v>
      </c>
      <c r="P27" s="3" t="s">
        <v>144</v>
      </c>
      <c r="Q27" s="3"/>
      <c r="R27" s="3"/>
      <c r="S27" s="3"/>
      <c r="T27" s="3" t="s">
        <v>127</v>
      </c>
      <c r="U27" s="3" t="s">
        <v>126</v>
      </c>
      <c r="V27" s="5" t="s">
        <v>126</v>
      </c>
      <c r="W27" s="2" t="s">
        <v>126</v>
      </c>
      <c r="X27" s="3" t="s">
        <v>126</v>
      </c>
      <c r="Y27" s="5" t="s">
        <v>126</v>
      </c>
      <c r="Z27" s="5" t="s">
        <v>126</v>
      </c>
      <c r="AA27" s="3">
        <v>0</v>
      </c>
      <c r="AB27" s="3">
        <v>0</v>
      </c>
      <c r="AC27" s="3">
        <v>0</v>
      </c>
      <c r="AD27" s="3">
        <v>0</v>
      </c>
      <c r="AE27" s="6">
        <v>54375</v>
      </c>
      <c r="AF27" s="6">
        <v>0</v>
      </c>
      <c r="AG27" s="6">
        <v>0</v>
      </c>
      <c r="AH27" s="6">
        <f>9540</f>
        <v>9540</v>
      </c>
      <c r="AI27" s="8">
        <f>AF27+AG27+AH27</f>
        <v>9540</v>
      </c>
      <c r="AJ27" s="9" t="s">
        <v>178</v>
      </c>
      <c r="AK27" s="2" t="s">
        <v>181</v>
      </c>
      <c r="AL27" s="7" t="s">
        <v>182</v>
      </c>
      <c r="AM27" s="2" t="s">
        <v>181</v>
      </c>
      <c r="AN27" s="22"/>
      <c r="AO27" s="22"/>
      <c r="AP27" s="22"/>
      <c r="AQ27" s="22"/>
      <c r="AR27" s="22"/>
      <c r="AS27" s="22"/>
      <c r="AT27" s="3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8"/>
    </row>
    <row r="28" spans="1:57" ht="38.25" x14ac:dyDescent="0.25">
      <c r="A28" s="100">
        <v>8</v>
      </c>
      <c r="B28" s="98" t="s">
        <v>183</v>
      </c>
      <c r="C28" s="3" t="s">
        <v>184</v>
      </c>
      <c r="D28" s="3" t="s">
        <v>154</v>
      </c>
      <c r="E28" s="3" t="s">
        <v>141</v>
      </c>
      <c r="F28" s="125" t="s">
        <v>185</v>
      </c>
      <c r="G28" s="4" t="s">
        <v>191</v>
      </c>
      <c r="H28" s="15" t="s">
        <v>188</v>
      </c>
      <c r="I28" s="15" t="s">
        <v>186</v>
      </c>
      <c r="J28" s="15" t="s">
        <v>187</v>
      </c>
      <c r="K28" s="16">
        <v>42217</v>
      </c>
      <c r="L28" s="1">
        <v>21600</v>
      </c>
      <c r="M28" s="18">
        <v>11638</v>
      </c>
      <c r="N28" s="16">
        <v>42217</v>
      </c>
      <c r="O28" s="16">
        <v>42572</v>
      </c>
      <c r="P28" s="15" t="s">
        <v>144</v>
      </c>
      <c r="Q28" s="17"/>
      <c r="R28" s="17"/>
      <c r="S28" s="17"/>
      <c r="T28" s="3" t="s">
        <v>127</v>
      </c>
      <c r="U28" s="3" t="s">
        <v>126</v>
      </c>
      <c r="V28" s="5" t="s">
        <v>126</v>
      </c>
      <c r="W28" s="2" t="s">
        <v>126</v>
      </c>
      <c r="X28" s="3" t="s">
        <v>126</v>
      </c>
      <c r="Y28" s="5" t="s">
        <v>126</v>
      </c>
      <c r="Z28" s="5" t="s">
        <v>126</v>
      </c>
      <c r="AA28" s="3">
        <v>0</v>
      </c>
      <c r="AB28" s="3">
        <v>0</v>
      </c>
      <c r="AC28" s="3">
        <v>0</v>
      </c>
      <c r="AD28" s="3">
        <v>0</v>
      </c>
      <c r="AE28" s="10">
        <v>21600</v>
      </c>
      <c r="AF28" s="6">
        <v>0</v>
      </c>
      <c r="AG28" s="6">
        <v>0</v>
      </c>
      <c r="AH28" s="6">
        <f>1800*3</f>
        <v>5400</v>
      </c>
      <c r="AI28" s="8">
        <f>AF28+AG28+AH28</f>
        <v>5400</v>
      </c>
      <c r="AJ28" s="2" t="s">
        <v>189</v>
      </c>
      <c r="AK28" s="2"/>
      <c r="AL28" s="7" t="s">
        <v>190</v>
      </c>
      <c r="AM28" s="15" t="s">
        <v>201</v>
      </c>
      <c r="AN28" s="17"/>
      <c r="AO28" s="17"/>
      <c r="AP28" s="17"/>
      <c r="AQ28" s="17"/>
      <c r="AR28" s="17"/>
      <c r="AS28" s="17"/>
      <c r="AT28" s="17"/>
      <c r="AU28" s="17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26.25" thickBot="1" x14ac:dyDescent="0.3">
      <c r="A29" s="101">
        <v>9</v>
      </c>
      <c r="B29" s="102" t="s">
        <v>192</v>
      </c>
      <c r="C29" s="103" t="s">
        <v>193</v>
      </c>
      <c r="D29" s="103" t="s">
        <v>154</v>
      </c>
      <c r="E29" s="103" t="s">
        <v>141</v>
      </c>
      <c r="F29" s="126" t="s">
        <v>194</v>
      </c>
      <c r="G29" s="104">
        <v>11597</v>
      </c>
      <c r="H29" s="105" t="s">
        <v>126</v>
      </c>
      <c r="I29" s="106" t="s">
        <v>195</v>
      </c>
      <c r="J29" s="106" t="s">
        <v>196</v>
      </c>
      <c r="K29" s="107">
        <v>42335</v>
      </c>
      <c r="L29" s="108">
        <v>30559.200000000001</v>
      </c>
      <c r="M29" s="109">
        <v>11692</v>
      </c>
      <c r="N29" s="107">
        <v>42335</v>
      </c>
      <c r="O29" s="107">
        <v>42553</v>
      </c>
      <c r="P29" s="106" t="s">
        <v>144</v>
      </c>
      <c r="Q29" s="110"/>
      <c r="R29" s="110"/>
      <c r="S29" s="110"/>
      <c r="T29" s="103" t="s">
        <v>197</v>
      </c>
      <c r="U29" s="103"/>
      <c r="V29" s="111"/>
      <c r="W29" s="105"/>
      <c r="X29" s="103"/>
      <c r="Y29" s="111"/>
      <c r="Z29" s="111"/>
      <c r="AA29" s="103">
        <v>0</v>
      </c>
      <c r="AB29" s="103">
        <v>0</v>
      </c>
      <c r="AC29" s="103">
        <v>0</v>
      </c>
      <c r="AD29" s="103">
        <v>0</v>
      </c>
      <c r="AE29" s="112">
        <v>30559.200000000001</v>
      </c>
      <c r="AF29" s="113">
        <v>0</v>
      </c>
      <c r="AG29" s="113">
        <v>0</v>
      </c>
      <c r="AH29" s="113">
        <v>0</v>
      </c>
      <c r="AI29" s="114">
        <f>AF29+AG29+AH29</f>
        <v>0</v>
      </c>
      <c r="AJ29" s="105" t="s">
        <v>198</v>
      </c>
      <c r="AK29" s="105" t="s">
        <v>200</v>
      </c>
      <c r="AL29" s="115" t="s">
        <v>199</v>
      </c>
      <c r="AM29" s="105" t="s">
        <v>200</v>
      </c>
      <c r="AN29" s="110"/>
      <c r="AO29" s="110"/>
      <c r="AP29" s="110"/>
      <c r="AQ29" s="110"/>
      <c r="AR29" s="110"/>
      <c r="AS29" s="110"/>
      <c r="AT29" s="110"/>
      <c r="AU29" s="110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</row>
    <row r="30" spans="1:57" ht="15.75" thickBot="1" x14ac:dyDescent="0.3">
      <c r="A30" s="116" t="s">
        <v>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8">
        <f>SUM(L21:L29)</f>
        <v>305946.92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>
        <f>SUM(AC20:AC25)</f>
        <v>0</v>
      </c>
      <c r="AD30" s="120">
        <f>SUM(AD20:AD25)</f>
        <v>0</v>
      </c>
      <c r="AE30" s="118">
        <f>SUM(AE20:AE25)</f>
        <v>144264.72</v>
      </c>
      <c r="AF30" s="118">
        <f>SUM(AF21:AF29)</f>
        <v>27976.420000000002</v>
      </c>
      <c r="AG30" s="118">
        <f>SUM(AG21:AG29)</f>
        <v>92753.62</v>
      </c>
      <c r="AH30" s="118">
        <f>SUM(AH21:AH29)</f>
        <v>165184.66</v>
      </c>
      <c r="AI30" s="118">
        <f>SUM(AI21:AI29)</f>
        <v>285914.7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1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3"/>
    </row>
    <row r="32" spans="1:57" s="46" customFormat="1" ht="15" x14ac:dyDescent="0.25">
      <c r="A32" s="48" t="s">
        <v>204</v>
      </c>
      <c r="B32" s="48"/>
      <c r="C32" s="48"/>
      <c r="D32" s="48"/>
      <c r="E32" s="48"/>
      <c r="F32" s="48"/>
    </row>
    <row r="33" spans="1:6" s="46" customFormat="1" ht="15" x14ac:dyDescent="0.25">
      <c r="A33" s="48" t="s">
        <v>205</v>
      </c>
      <c r="B33" s="48"/>
      <c r="C33" s="48"/>
      <c r="D33" s="48"/>
      <c r="E33" s="48"/>
      <c r="F33" s="48"/>
    </row>
  </sheetData>
  <mergeCells count="35">
    <mergeCell ref="A6:F6"/>
    <mergeCell ref="A32:F32"/>
    <mergeCell ref="A33:F33"/>
    <mergeCell ref="A9:AF9"/>
    <mergeCell ref="A10:E10"/>
    <mergeCell ref="A11:E11"/>
    <mergeCell ref="AQ18:AQ19"/>
    <mergeCell ref="AR18:AR19"/>
    <mergeCell ref="AS18:AS19"/>
    <mergeCell ref="AJ17:AM17"/>
    <mergeCell ref="AO18:AO19"/>
    <mergeCell ref="AP18:AP19"/>
    <mergeCell ref="A30:K30"/>
    <mergeCell ref="AJ18:AJ19"/>
    <mergeCell ref="AK18:AK19"/>
    <mergeCell ref="AL18:AL19"/>
    <mergeCell ref="H18:T18"/>
    <mergeCell ref="U18:AD18"/>
    <mergeCell ref="AE18:AI18"/>
    <mergeCell ref="A1:AI3"/>
    <mergeCell ref="AY18:AZ18"/>
    <mergeCell ref="BA18:BA19"/>
    <mergeCell ref="A16:BE16"/>
    <mergeCell ref="BB18:BB19"/>
    <mergeCell ref="BC18:BE18"/>
    <mergeCell ref="AT17:BE17"/>
    <mergeCell ref="AT18:AT19"/>
    <mergeCell ref="AU18:AU19"/>
    <mergeCell ref="AV18:AX18"/>
    <mergeCell ref="AM18:AM19"/>
    <mergeCell ref="AN18:AN19"/>
    <mergeCell ref="AN17:AS17"/>
    <mergeCell ref="A17:A20"/>
    <mergeCell ref="B17:G18"/>
    <mergeCell ref="H17:AI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SEDIHPA-LICITAÇÕES E 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2016-02-10T13:24:56Z</cp:lastPrinted>
  <dcterms:created xsi:type="dcterms:W3CDTF">2013-10-11T22:10:57Z</dcterms:created>
  <dcterms:modified xsi:type="dcterms:W3CDTF">2016-02-11T22:28:07Z</dcterms:modified>
</cp:coreProperties>
</file>