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805"/>
  </bookViews>
  <sheets>
    <sheet name="SEAGRO LICITAÇÕES JUN 2022" sheetId="1" r:id="rId1"/>
  </sheets>
  <calcPr calcId="145621"/>
</workbook>
</file>

<file path=xl/calcChain.xml><?xml version="1.0" encoding="utf-8"?>
<calcChain xmlns="http://schemas.openxmlformats.org/spreadsheetml/2006/main">
  <c r="AL34" i="1" l="1"/>
  <c r="AK34" i="1"/>
  <c r="AJ34" i="1"/>
  <c r="AI34" i="1"/>
  <c r="AH34" i="1"/>
  <c r="AE34" i="1"/>
  <c r="AD34" i="1"/>
  <c r="L34" i="1"/>
  <c r="AI19" i="1"/>
  <c r="AL32" i="1" l="1"/>
  <c r="AK32" i="1"/>
  <c r="AL28" i="1"/>
  <c r="AK28" i="1"/>
  <c r="AL27" i="1"/>
  <c r="AK27" i="1"/>
  <c r="AJ25" i="1"/>
  <c r="AL25" i="1" s="1"/>
  <c r="AL24" i="1"/>
  <c r="AL23" i="1" l="1"/>
  <c r="AL22" i="1"/>
  <c r="AJ21" i="1" l="1"/>
  <c r="AL20" i="1"/>
  <c r="AI20" i="1"/>
  <c r="AK19" i="1"/>
  <c r="AL19" i="1" l="1"/>
  <c r="AL21" i="1"/>
</calcChain>
</file>

<file path=xl/sharedStrings.xml><?xml version="1.0" encoding="utf-8"?>
<sst xmlns="http://schemas.openxmlformats.org/spreadsheetml/2006/main" count="786" uniqueCount="271">
  <si>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</si>
  <si>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</si>
  <si>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</si>
  <si>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</si>
  <si>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</si>
  <si>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</si>
  <si>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</si>
  <si>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</si>
  <si>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</si>
  <si>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</si>
  <si>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</si>
  <si>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</si>
  <si>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</si>
  <si>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</si>
  <si>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</si>
  <si>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</si>
  <si>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</si>
  <si>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</si>
  <si>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</si>
  <si>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</si>
  <si>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</si>
  <si>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</si>
  <si>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</si>
  <si>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</si>
  <si>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</si>
  <si>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</si>
  <si>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</si>
  <si>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</si>
  <si>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</si>
  <si>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</si>
  <si>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</si>
  <si>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</si>
  <si>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</si>
  <si>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</si>
  <si>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</si>
  <si>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</si>
  <si>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</si>
  <si>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</si>
  <si>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</si>
  <si>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</si>
  <si>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</si>
  <si>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</si>
  <si>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</si>
  <si>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</si>
  <si>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</si>
  <si>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</si>
  <si>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</si>
  <si>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</si>
  <si>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</si>
  <si>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</si>
  <si>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</si>
  <si>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</si>
  <si>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</si>
  <si>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</si>
  <si>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</si>
  <si>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</si>
  <si>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</si>
  <si>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</si>
  <si>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</si>
  <si>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</si>
  <si>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</si>
  <si>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</si>
  <si>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</si>
  <si>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</si>
  <si>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</si>
  <si>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</si>
  <si>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</si>
  <si>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</si>
  <si>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</si>
  <si>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</si>
  <si>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</si>
  <si>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</si>
  <si>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</si>
  <si>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</si>
  <si>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</si>
  <si>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</si>
  <si>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</si>
  <si>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</si>
  <si>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</si>
  <si>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</si>
  <si>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</si>
  <si>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</si>
  <si>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</si>
  <si>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</si>
  <si>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</si>
  <si>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</si>
  <si>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</si>
  <si>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</si>
  <si>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</si>
  <si>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</si>
  <si>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</si>
  <si>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</si>
  <si>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</si>
  <si>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</si>
  <si>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</si>
  <si>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</si>
  <si>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</si>
  <si>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</si>
  <si>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</si>
  <si>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</si>
  <si>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</si>
  <si>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</si>
  <si>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</si>
  <si>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</si>
  <si>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</si>
  <si>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</si>
  <si>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</si>
  <si>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</si>
  <si>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</si>
  <si>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</si>
  <si>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</si>
  <si>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</si>
  <si>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</si>
  <si>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</si>
  <si>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</si>
  <si>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</si>
  <si>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</si>
  <si>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</si>
  <si>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</si>
  <si>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</si>
  <si>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</si>
  <si>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</si>
  <si>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</si>
  <si>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</si>
  <si>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</si>
  <si>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</si>
  <si>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</si>
  <si>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Executado até 2021</t>
  </si>
  <si>
    <t xml:space="preserve"> Executado no Exercício 2022</t>
  </si>
  <si>
    <t>Data da emissão: 30/06/2022</t>
  </si>
  <si>
    <t>015/2016</t>
  </si>
  <si>
    <t>013/2016</t>
  </si>
  <si>
    <t xml:space="preserve">Pregão Presencial </t>
  </si>
  <si>
    <t>Menor preço global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</si>
  <si>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</si>
  <si>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</si>
  <si>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</si>
  <si>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</si>
  <si>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-</t>
  </si>
  <si>
    <t>33.90.39.00</t>
  </si>
  <si>
    <t>Aditivo</t>
  </si>
  <si>
    <t>5º</t>
  </si>
  <si>
    <t>DOE nº 13.244 de 09/03/2022</t>
  </si>
  <si>
    <t>Termo de Apostilamento do contrato nª 01130008/2021 , para acompanhar a  convecção coletiva de trabalho, bem como o realinhamento de preços, em razão da correção do salário mínimo, tendo em vista a edição da medida provisória nª 1.021/20  que estabeleceu  salário minimo  em  R$ 1.100,00.</t>
  </si>
  <si>
    <t>0019920-3/2016</t>
  </si>
  <si>
    <t>703/2016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</si>
  <si>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</si>
  <si>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</si>
  <si>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</si>
  <si>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</si>
  <si>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</si>
  <si>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3º</t>
  </si>
  <si>
    <t>DOE nº 13.245 de 17/03/2022</t>
  </si>
  <si>
    <t>O valor do contrato em razão da correção do salário mínimo de acordo com a medida provisória nª 1.021/20 de dezembro de 2020, ref. Ao exercicio de 2021 onde o salário nacional passou a ser R$ 1.100,00.</t>
  </si>
  <si>
    <t>SECRETARIA DE ESTADO DA EDUCAÇÃO, CULTURA E ESPORTES (SEE)</t>
  </si>
  <si>
    <t>PROCESSO ADMINISTRATIVO N°. 3685/2021</t>
  </si>
  <si>
    <t>016/2020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</si>
  <si>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</si>
  <si>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</si>
  <si>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</si>
  <si>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</si>
  <si>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</si>
  <si>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DOE nº 13.021 de 13/04/2021</t>
  </si>
  <si>
    <t>SASDH</t>
  </si>
  <si>
    <t>005/2020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</si>
  <si>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</si>
  <si>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</si>
  <si>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</si>
  <si>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</si>
  <si>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MAIA &amp; PIMENTEL SERVIÇOS E CONSULTORIA  LTDA - EPP</t>
  </si>
  <si>
    <t>11.661.499/0001-02</t>
  </si>
  <si>
    <t>DOE nº 12.828 de 30/06/2020</t>
  </si>
  <si>
    <t xml:space="preserve">Prorrogação do prazo de vigência </t>
  </si>
  <si>
    <t>025/2018</t>
  </si>
  <si>
    <t xml:space="preserve">Instituto de Administração Penitenciária do Acre - IAPEN/AC 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</si>
  <si>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</si>
  <si>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</si>
  <si>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</si>
  <si>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</si>
  <si>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DOE nº 12.944 de 15/12/2020</t>
  </si>
  <si>
    <t>002/2020</t>
  </si>
  <si>
    <t>SEMEIA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</si>
  <si>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</si>
  <si>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</si>
  <si>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</si>
  <si>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</si>
  <si>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</si>
  <si>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</si>
  <si>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</si>
  <si>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</si>
  <si>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</si>
  <si>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PROCESSO ADMINISTRATIVO Nº 00116149-3/2018</t>
  </si>
  <si>
    <t xml:space="preserve">PREGÃO ELETRONICO SRP Nº. 170/2018 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</si>
  <si>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</si>
  <si>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</si>
  <si>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</si>
  <si>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</si>
  <si>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</si>
  <si>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</si>
  <si>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</si>
  <si>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104/2021</t>
  </si>
  <si>
    <t>055/2021</t>
  </si>
  <si>
    <t>Prestação de Serviços de Locação de Impressoras, de forma continuada, compreendendo: a cessão de direito de uso equipamentos novos e de primeiro uso, bem como, softwares de configuração dos equipamentos, e a prestação de serviços de manutenção preventiva e corretiva.</t>
  </si>
  <si>
    <t>01130009/2022</t>
  </si>
  <si>
    <t>A. K. DE OLIVEIRA BATISTA</t>
  </si>
  <si>
    <t>34.245.877/0001-64</t>
  </si>
  <si>
    <t>PROCESSO ADMINISTRATIVO N°. 49/2021</t>
  </si>
  <si>
    <t>064/2021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</si>
  <si>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</si>
  <si>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</si>
  <si>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01130037/2021</t>
  </si>
  <si>
    <t>DALCAR SERVIÇOS LTDA - ME</t>
  </si>
  <si>
    <t>19.534.034/0001-94</t>
  </si>
  <si>
    <t>399.496.58</t>
  </si>
  <si>
    <t>005/2021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</si>
  <si>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</si>
  <si>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</si>
  <si>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</si>
  <si>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</si>
  <si>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</si>
  <si>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</si>
  <si>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</si>
  <si>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33.90.30.00</t>
  </si>
  <si>
    <t>013/2021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</si>
  <si>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</si>
  <si>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</si>
  <si>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</si>
  <si>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</si>
  <si>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</si>
  <si>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</si>
  <si>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</si>
  <si>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</si>
  <si>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</si>
  <si>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</si>
  <si>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</si>
  <si>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</si>
  <si>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</si>
  <si>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</si>
  <si>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</si>
  <si>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</si>
  <si>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</si>
  <si>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11/2022</t>
  </si>
  <si>
    <t>2518/2022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</si>
  <si>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</si>
  <si>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</si>
  <si>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</si>
  <si>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</si>
  <si>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</si>
  <si>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</si>
  <si>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</si>
  <si>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112/2021</t>
  </si>
  <si>
    <t>064//2021</t>
  </si>
  <si>
    <t>01130036/2021</t>
  </si>
  <si>
    <t>AUTOMECANICA METAL DIESEL LTDA</t>
  </si>
  <si>
    <t>19.064.790/0001-05</t>
  </si>
  <si>
    <t>034/2021</t>
  </si>
  <si>
    <t>Contratação de pessoa juridica, para prestação de serviços de Locação de veiculo, tipo caminhonete, com condutor, visando atender as necessidades da Secretaria Municipal de Agropecuária - SEAGRO e os Mercados municipais de Rio Branco/Ac.</t>
  </si>
  <si>
    <t>DOE nº 13.252 de 25/03/2022</t>
  </si>
  <si>
    <t>01130012/2022</t>
  </si>
  <si>
    <t>W. L. ISRAEL SERVIÇOS &amp; COMERCIO LTDA</t>
  </si>
  <si>
    <t>27.582.639/0001-89</t>
  </si>
  <si>
    <t>044/2021</t>
  </si>
  <si>
    <t>PODER EXECUTIVO MUNICIPAL</t>
  </si>
  <si>
    <t>PRESTAÇÃO DE CONTAS - EXERCÍCIO 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</si>
  <si>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 SECRETARIA MUNICIPAL DE AGROPECUÁRIA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</si>
  <si>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JUNHO/2022</t>
    </r>
  </si>
  <si>
    <r>
      <t xml:space="preserve">Nome do responsável pela elaboração:  </t>
    </r>
    <r>
      <rPr>
        <b/>
        <sz val="11"/>
        <rFont val="Calibri"/>
        <family val="2"/>
        <scheme val="minor"/>
      </rPr>
      <t>Fábio de Oliveira França/ Nathan Almeida Costa</t>
    </r>
  </si>
  <si>
    <r>
      <t xml:space="preserve">Nome do titular do Órgão/Entidade/Fundo (no exercício do cargo):  </t>
    </r>
    <r>
      <rPr>
        <b/>
        <sz val="11"/>
        <rFont val="Calibri"/>
        <family val="2"/>
        <scheme val="minor"/>
      </rPr>
      <t>Eracides Caetano de Souza</t>
    </r>
  </si>
  <si>
    <t>Nº do Convênio/ Contrato</t>
  </si>
  <si>
    <t>Concluída em 2022</t>
  </si>
  <si>
    <t>Não 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</si>
</sst>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4" fillId="0" borderId="0" xfId="2" applyFont="1" applyFill="1" applyBorder="1" applyAlignment="1">
      <alignment vertical="center"/>
    </xf>
    <xf numFmtId="44" fontId="1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6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4" fontId="4" fillId="0" borderId="15" xfId="2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47625</xdr:rowOff>
    </xdr:from>
    <xdr:to>
      <xdr:col>1</xdr:col>
      <xdr:colOff>590550</xdr:colOff>
      <xdr:row>2</xdr:row>
      <xdr:rowOff>123825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76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Normal="100" workbookViewId="0">
      <selection activeCell="AR34" sqref="AR34"/>
    </sheetView>
  </sheetViews>
  <sheetFormatPr defaultRowHeight="12.75" x14ac:dyDescent="0.25"/>
  <cols>
    <col min="1" max="1" width="6.85546875" style="5" customWidth="1"/>
    <col min="2" max="2" width="13.28515625" style="5" bestFit="1" customWidth="1"/>
    <col min="3" max="3" width="10.5703125" style="5" bestFit="1" customWidth="1"/>
    <col min="4" max="4" width="17.5703125" style="5" bestFit="1" customWidth="1"/>
    <col min="5" max="5" width="11" style="5" bestFit="1" customWidth="1"/>
    <col min="6" max="6" width="55.5703125" style="5" customWidth="1"/>
    <col min="7" max="7" width="13.28515625" style="5" customWidth="1"/>
    <col min="8" max="8" width="12.85546875" style="50" bestFit="1" customWidth="1"/>
    <col min="9" max="9" width="48.85546875" style="50" bestFit="1" customWidth="1"/>
    <col min="10" max="10" width="17.42578125" style="5" bestFit="1" customWidth="1"/>
    <col min="11" max="11" width="10.42578125" style="5" bestFit="1" customWidth="1"/>
    <col min="12" max="12" width="14.7109375" style="60" bestFit="1" customWidth="1"/>
    <col min="13" max="13" width="10.5703125" style="5" customWidth="1"/>
    <col min="14" max="15" width="10.42578125" style="5" bestFit="1" customWidth="1"/>
    <col min="16" max="16" width="8" style="5" bestFit="1" customWidth="1"/>
    <col min="17" max="17" width="9.140625" style="5" bestFit="1" customWidth="1"/>
    <col min="18" max="18" width="10.42578125" style="5" bestFit="1" customWidth="1"/>
    <col min="19" max="19" width="11.85546875" style="5" customWidth="1"/>
    <col min="20" max="20" width="11" style="5" bestFit="1" customWidth="1"/>
    <col min="21" max="21" width="6.5703125" style="5" bestFit="1" customWidth="1"/>
    <col min="22" max="22" width="6.140625" style="5" bestFit="1" customWidth="1"/>
    <col min="23" max="23" width="10.42578125" style="5" bestFit="1" customWidth="1"/>
    <col min="24" max="24" width="12.7109375" style="5" bestFit="1" customWidth="1"/>
    <col min="25" max="25" width="42.42578125" style="5" customWidth="1"/>
    <col min="26" max="26" width="10.42578125" style="5" bestFit="1" customWidth="1"/>
    <col min="27" max="29" width="10.5703125" style="5" customWidth="1"/>
    <col min="30" max="30" width="14.7109375" style="60" bestFit="1" customWidth="1"/>
    <col min="31" max="31" width="8.7109375" style="60" bestFit="1" customWidth="1"/>
    <col min="32" max="33" width="10.5703125" style="5" customWidth="1"/>
    <col min="34" max="34" width="12.140625" style="60" bestFit="1" customWidth="1"/>
    <col min="35" max="35" width="23.28515625" style="60" customWidth="1"/>
    <col min="36" max="36" width="17" style="60" bestFit="1" customWidth="1"/>
    <col min="37" max="37" width="13.28515625" style="60" bestFit="1" customWidth="1"/>
    <col min="38" max="38" width="14.7109375" style="60" bestFit="1" customWidth="1"/>
    <col min="39" max="39" width="11.5703125" style="5" customWidth="1"/>
    <col min="40" max="40" width="13.85546875" style="5" customWidth="1"/>
    <col min="41" max="41" width="31.42578125" style="5" bestFit="1" customWidth="1"/>
    <col min="42" max="42" width="11.7109375" style="5" customWidth="1"/>
    <col min="43" max="43" width="14.5703125" style="5" customWidth="1"/>
    <col min="44" max="44" width="14.42578125" style="5" customWidth="1"/>
    <col min="45" max="45" width="13.85546875" style="5" customWidth="1"/>
    <col min="46" max="46" width="13.5703125" style="5" customWidth="1"/>
    <col min="47" max="47" width="13.42578125" style="5" customWidth="1"/>
    <col min="48" max="48" width="12.42578125" style="5" customWidth="1"/>
    <col min="49" max="54" width="9.140625" style="5"/>
    <col min="55" max="55" width="11.140625" style="5" bestFit="1" customWidth="1"/>
    <col min="56" max="56" width="12.140625" style="5" customWidth="1"/>
    <col min="57" max="57" width="10.140625" style="5" customWidth="1"/>
    <col min="58" max="59" width="9.140625" style="5"/>
    <col min="60" max="60" width="6.5703125" style="5" bestFit="1" customWidth="1"/>
    <col min="61" max="16384" width="9.140625" style="5"/>
  </cols>
  <sheetData>
    <row r="1" spans="1:60" s="19" customFormat="1" ht="15" x14ac:dyDescent="0.25">
      <c r="H1" s="20"/>
      <c r="I1" s="20"/>
      <c r="L1" s="51"/>
      <c r="AD1" s="51"/>
      <c r="AE1" s="51"/>
      <c r="AH1" s="51"/>
      <c r="AI1" s="51"/>
      <c r="AJ1" s="51"/>
      <c r="AK1" s="51"/>
      <c r="AL1" s="51"/>
    </row>
    <row r="2" spans="1:60" s="19" customFormat="1" ht="15" x14ac:dyDescent="0.25">
      <c r="H2" s="20"/>
      <c r="I2" s="20"/>
      <c r="L2" s="51"/>
      <c r="AD2" s="51"/>
      <c r="AE2" s="51"/>
      <c r="AH2" s="51"/>
      <c r="AI2" s="51"/>
      <c r="AJ2" s="51"/>
      <c r="AK2" s="51"/>
      <c r="AL2" s="51"/>
    </row>
    <row r="3" spans="1:60" s="19" customFormat="1" ht="15" x14ac:dyDescent="0.25">
      <c r="H3" s="20"/>
      <c r="I3" s="20"/>
      <c r="L3" s="51"/>
      <c r="AD3" s="51"/>
      <c r="AE3" s="51"/>
      <c r="AH3" s="51"/>
      <c r="AI3" s="51"/>
      <c r="AJ3" s="51"/>
      <c r="AK3" s="51"/>
      <c r="AL3" s="51"/>
    </row>
    <row r="4" spans="1:60" s="19" customFormat="1" ht="15" x14ac:dyDescent="0.25">
      <c r="A4" s="20" t="s">
        <v>262</v>
      </c>
      <c r="H4" s="20"/>
      <c r="I4" s="20"/>
      <c r="L4" s="51"/>
      <c r="AD4" s="51"/>
      <c r="AE4" s="51"/>
      <c r="AH4" s="51"/>
      <c r="AI4" s="51"/>
      <c r="AJ4" s="51"/>
      <c r="AK4" s="51"/>
      <c r="AL4" s="51"/>
    </row>
    <row r="5" spans="1:60" s="19" customFormat="1" ht="15" x14ac:dyDescent="0.25">
      <c r="H5" s="20"/>
      <c r="I5" s="20"/>
      <c r="L5" s="51"/>
      <c r="AD5" s="51"/>
      <c r="AE5" s="51"/>
      <c r="AH5" s="51"/>
      <c r="AI5" s="51"/>
      <c r="AJ5" s="51"/>
      <c r="AK5" s="51"/>
      <c r="AL5" s="51"/>
    </row>
    <row r="6" spans="1:60" s="19" customFormat="1" ht="15" x14ac:dyDescent="0.25">
      <c r="A6" s="20" t="s">
        <v>263</v>
      </c>
      <c r="H6" s="20"/>
      <c r="I6" s="20"/>
      <c r="L6" s="51"/>
      <c r="AD6" s="51"/>
      <c r="AE6" s="51"/>
      <c r="AH6" s="51"/>
      <c r="AI6" s="51"/>
      <c r="AJ6" s="51"/>
      <c r="AK6" s="51"/>
      <c r="AL6" s="51"/>
    </row>
    <row r="7" spans="1:60" s="19" customFormat="1" ht="15" x14ac:dyDescent="0.25">
      <c r="A7" s="19" t="s">
        <v>94</v>
      </c>
      <c r="H7" s="20"/>
      <c r="I7" s="20"/>
      <c r="L7" s="51"/>
      <c r="AD7" s="51"/>
      <c r="AE7" s="51"/>
      <c r="AH7" s="51"/>
      <c r="AI7" s="51"/>
      <c r="AJ7" s="51"/>
      <c r="AK7" s="51"/>
      <c r="AL7" s="51"/>
    </row>
    <row r="8" spans="1:60" s="19" customFormat="1" ht="15" x14ac:dyDescent="0.25">
      <c r="A8" s="19" t="s">
        <v>119</v>
      </c>
      <c r="H8" s="20"/>
      <c r="I8" s="20"/>
      <c r="L8" s="51"/>
      <c r="AD8" s="51"/>
      <c r="AE8" s="51"/>
      <c r="AH8" s="51"/>
      <c r="AI8" s="51"/>
      <c r="AJ8" s="51"/>
      <c r="AK8" s="51"/>
      <c r="AL8" s="51"/>
    </row>
    <row r="9" spans="1:60" s="19" customFormat="1" ht="15" x14ac:dyDescent="0.25">
      <c r="H9" s="20"/>
      <c r="I9" s="20"/>
      <c r="L9" s="51"/>
      <c r="AD9" s="51"/>
      <c r="AE9" s="51"/>
      <c r="AH9" s="51"/>
      <c r="AI9" s="51"/>
      <c r="AJ9" s="51"/>
      <c r="AK9" s="51"/>
      <c r="AL9" s="51"/>
    </row>
    <row r="10" spans="1:60" s="19" customFormat="1" ht="15" x14ac:dyDescent="0.25">
      <c r="A10" s="19" t="s">
        <v>264</v>
      </c>
      <c r="H10" s="20"/>
      <c r="I10" s="20"/>
      <c r="L10" s="51"/>
      <c r="AD10" s="51"/>
      <c r="AE10" s="51"/>
      <c r="AH10" s="51"/>
      <c r="AI10" s="51"/>
      <c r="AJ10" s="51"/>
      <c r="AK10" s="51"/>
      <c r="AL10" s="51"/>
    </row>
    <row r="11" spans="1:60" s="19" customFormat="1" ht="15" x14ac:dyDescent="0.25">
      <c r="A11" s="19" t="s">
        <v>265</v>
      </c>
      <c r="H11" s="20"/>
      <c r="I11" s="20"/>
      <c r="L11" s="51"/>
      <c r="AD11" s="51"/>
      <c r="AE11" s="51"/>
      <c r="AH11" s="51"/>
      <c r="AI11" s="51"/>
      <c r="AJ11" s="51"/>
      <c r="AK11" s="51"/>
      <c r="AL11" s="51"/>
    </row>
    <row r="12" spans="1:60" s="19" customFormat="1" ht="15" x14ac:dyDescent="0.25">
      <c r="H12" s="20"/>
      <c r="I12" s="20"/>
      <c r="L12" s="51"/>
      <c r="AD12" s="51"/>
      <c r="AE12" s="51"/>
      <c r="AH12" s="51"/>
      <c r="AI12" s="51"/>
      <c r="AJ12" s="51"/>
      <c r="AK12" s="51"/>
      <c r="AL12" s="51"/>
    </row>
    <row r="13" spans="1:60" s="19" customFormat="1" ht="15.75" customHeight="1" thickBot="1" x14ac:dyDescent="0.3">
      <c r="A13" s="21" t="s">
        <v>71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5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52"/>
      <c r="AE13" s="52"/>
      <c r="AF13" s="21"/>
      <c r="AG13" s="21"/>
      <c r="AH13" s="52"/>
      <c r="AI13" s="52"/>
      <c r="AJ13" s="52"/>
      <c r="AK13" s="52"/>
      <c r="AL13" s="52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x14ac:dyDescent="0.25">
      <c r="A14" s="34" t="s">
        <v>52</v>
      </c>
      <c r="B14" s="8" t="s">
        <v>21</v>
      </c>
      <c r="C14" s="8"/>
      <c r="D14" s="8"/>
      <c r="E14" s="8"/>
      <c r="F14" s="8"/>
      <c r="G14" s="8"/>
      <c r="H14" s="8" t="s">
        <v>72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 t="s">
        <v>76</v>
      </c>
      <c r="AN14" s="8"/>
      <c r="AO14" s="8"/>
      <c r="AP14" s="8"/>
      <c r="AQ14" s="8" t="s">
        <v>93</v>
      </c>
      <c r="AR14" s="8"/>
      <c r="AS14" s="8"/>
      <c r="AT14" s="8"/>
      <c r="AU14" s="8"/>
      <c r="AV14" s="8"/>
      <c r="AW14" s="8" t="s">
        <v>73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9"/>
    </row>
    <row r="15" spans="1:60" x14ac:dyDescent="0.25">
      <c r="A15" s="35"/>
      <c r="B15" s="10"/>
      <c r="C15" s="10"/>
      <c r="D15" s="10"/>
      <c r="E15" s="10"/>
      <c r="F15" s="10"/>
      <c r="G15" s="10"/>
      <c r="H15" s="10" t="s">
        <v>50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104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 t="s">
        <v>96</v>
      </c>
      <c r="AG15" s="10"/>
      <c r="AH15" s="10"/>
      <c r="AI15" s="62" t="s">
        <v>51</v>
      </c>
      <c r="AJ15" s="62"/>
      <c r="AK15" s="62"/>
      <c r="AL15" s="62"/>
      <c r="AM15" s="10" t="s">
        <v>78</v>
      </c>
      <c r="AN15" s="10" t="s">
        <v>79</v>
      </c>
      <c r="AO15" s="10" t="s">
        <v>77</v>
      </c>
      <c r="AP15" s="10" t="s">
        <v>113</v>
      </c>
      <c r="AQ15" s="10" t="s">
        <v>83</v>
      </c>
      <c r="AR15" s="10" t="s">
        <v>84</v>
      </c>
      <c r="AS15" s="10" t="s">
        <v>85</v>
      </c>
      <c r="AT15" s="10" t="s">
        <v>87</v>
      </c>
      <c r="AU15" s="10" t="s">
        <v>86</v>
      </c>
      <c r="AV15" s="10" t="s">
        <v>87</v>
      </c>
      <c r="AW15" s="10" t="s">
        <v>1</v>
      </c>
      <c r="AX15" s="10" t="s">
        <v>57</v>
      </c>
      <c r="AY15" s="23" t="s">
        <v>60</v>
      </c>
      <c r="AZ15" s="23"/>
      <c r="BA15" s="23"/>
      <c r="BB15" s="23" t="s">
        <v>124</v>
      </c>
      <c r="BC15" s="23"/>
      <c r="BD15" s="10" t="s">
        <v>269</v>
      </c>
      <c r="BE15" s="10" t="s">
        <v>270</v>
      </c>
      <c r="BF15" s="23" t="s">
        <v>62</v>
      </c>
      <c r="BG15" s="23"/>
      <c r="BH15" s="36"/>
    </row>
    <row r="16" spans="1:60" x14ac:dyDescent="0.2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95</v>
      </c>
      <c r="AA16" s="10"/>
      <c r="AB16" s="10" t="s">
        <v>98</v>
      </c>
      <c r="AC16" s="10"/>
      <c r="AD16" s="10"/>
      <c r="AE16" s="10"/>
      <c r="AF16" s="10" t="s">
        <v>97</v>
      </c>
      <c r="AG16" s="10"/>
      <c r="AH16" s="10"/>
      <c r="AI16" s="53"/>
      <c r="AJ16" s="62" t="s">
        <v>105</v>
      </c>
      <c r="AK16" s="62"/>
      <c r="AL16" s="62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23"/>
      <c r="AZ16" s="23"/>
      <c r="BA16" s="23"/>
      <c r="BB16" s="23"/>
      <c r="BC16" s="23"/>
      <c r="BD16" s="10"/>
      <c r="BE16" s="10"/>
      <c r="BF16" s="10" t="s">
        <v>122</v>
      </c>
      <c r="BG16" s="10" t="s">
        <v>123</v>
      </c>
      <c r="BH16" s="36" t="s">
        <v>61</v>
      </c>
    </row>
    <row r="17" spans="1:60" ht="51" x14ac:dyDescent="0.25">
      <c r="A17" s="35"/>
      <c r="B17" s="22" t="s">
        <v>7</v>
      </c>
      <c r="C17" s="22" t="s">
        <v>8</v>
      </c>
      <c r="D17" s="22" t="s">
        <v>0</v>
      </c>
      <c r="E17" s="22" t="s">
        <v>1</v>
      </c>
      <c r="F17" s="22" t="s">
        <v>2</v>
      </c>
      <c r="G17" s="22" t="s">
        <v>9</v>
      </c>
      <c r="H17" s="24" t="s">
        <v>120</v>
      </c>
      <c r="I17" s="22" t="s">
        <v>3</v>
      </c>
      <c r="J17" s="22" t="s">
        <v>19</v>
      </c>
      <c r="K17" s="22" t="s">
        <v>10</v>
      </c>
      <c r="L17" s="53" t="s">
        <v>48</v>
      </c>
      <c r="M17" s="22" t="s">
        <v>14</v>
      </c>
      <c r="N17" s="22" t="s">
        <v>13</v>
      </c>
      <c r="O17" s="22" t="s">
        <v>12</v>
      </c>
      <c r="P17" s="22" t="s">
        <v>4</v>
      </c>
      <c r="Q17" s="22" t="s">
        <v>268</v>
      </c>
      <c r="R17" s="22" t="s">
        <v>53</v>
      </c>
      <c r="S17" s="22" t="s">
        <v>54</v>
      </c>
      <c r="T17" s="22" t="s">
        <v>5</v>
      </c>
      <c r="U17" s="22" t="s">
        <v>1</v>
      </c>
      <c r="V17" s="22" t="s">
        <v>108</v>
      </c>
      <c r="W17" s="22" t="s">
        <v>10</v>
      </c>
      <c r="X17" s="22" t="s">
        <v>14</v>
      </c>
      <c r="Y17" s="22" t="s">
        <v>11</v>
      </c>
      <c r="Z17" s="22" t="s">
        <v>13</v>
      </c>
      <c r="AA17" s="22" t="s">
        <v>12</v>
      </c>
      <c r="AB17" s="22" t="s">
        <v>15</v>
      </c>
      <c r="AC17" s="22" t="s">
        <v>16</v>
      </c>
      <c r="AD17" s="53" t="s">
        <v>17</v>
      </c>
      <c r="AE17" s="53" t="s">
        <v>18</v>
      </c>
      <c r="AF17" s="22" t="s">
        <v>103</v>
      </c>
      <c r="AG17" s="22" t="s">
        <v>102</v>
      </c>
      <c r="AH17" s="53" t="s">
        <v>101</v>
      </c>
      <c r="AI17" s="53" t="s">
        <v>22</v>
      </c>
      <c r="AJ17" s="53" t="s">
        <v>127</v>
      </c>
      <c r="AK17" s="53" t="s">
        <v>128</v>
      </c>
      <c r="AL17" s="53" t="s">
        <v>20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25" t="s">
        <v>58</v>
      </c>
      <c r="AZ17" s="25" t="s">
        <v>59</v>
      </c>
      <c r="BA17" s="22" t="s">
        <v>121</v>
      </c>
      <c r="BB17" s="22" t="s">
        <v>125</v>
      </c>
      <c r="BC17" s="22" t="s">
        <v>126</v>
      </c>
      <c r="BD17" s="10"/>
      <c r="BE17" s="10"/>
      <c r="BF17" s="10"/>
      <c r="BG17" s="10"/>
      <c r="BH17" s="36"/>
    </row>
    <row r="18" spans="1:60" ht="26.25" thickBot="1" x14ac:dyDescent="0.3">
      <c r="A18" s="37"/>
      <c r="B18" s="38" t="s">
        <v>23</v>
      </c>
      <c r="C18" s="38" t="s">
        <v>24</v>
      </c>
      <c r="D18" s="39" t="s">
        <v>47</v>
      </c>
      <c r="E18" s="38" t="s">
        <v>25</v>
      </c>
      <c r="F18" s="38" t="s">
        <v>26</v>
      </c>
      <c r="G18" s="38" t="s">
        <v>27</v>
      </c>
      <c r="H18" s="39" t="s">
        <v>28</v>
      </c>
      <c r="I18" s="38" t="s">
        <v>29</v>
      </c>
      <c r="J18" s="38" t="s">
        <v>30</v>
      </c>
      <c r="K18" s="38" t="s">
        <v>31</v>
      </c>
      <c r="L18" s="54" t="s">
        <v>32</v>
      </c>
      <c r="M18" s="38" t="s">
        <v>33</v>
      </c>
      <c r="N18" s="38" t="s">
        <v>34</v>
      </c>
      <c r="O18" s="38" t="s">
        <v>35</v>
      </c>
      <c r="P18" s="38" t="s">
        <v>36</v>
      </c>
      <c r="Q18" s="38" t="s">
        <v>37</v>
      </c>
      <c r="R18" s="38" t="s">
        <v>38</v>
      </c>
      <c r="S18" s="38" t="s">
        <v>49</v>
      </c>
      <c r="T18" s="38" t="s">
        <v>39</v>
      </c>
      <c r="U18" s="38" t="s">
        <v>107</v>
      </c>
      <c r="V18" s="38" t="s">
        <v>40</v>
      </c>
      <c r="W18" s="38" t="s">
        <v>41</v>
      </c>
      <c r="X18" s="38" t="s">
        <v>42</v>
      </c>
      <c r="Y18" s="38" t="s">
        <v>43</v>
      </c>
      <c r="Z18" s="38" t="s">
        <v>44</v>
      </c>
      <c r="AA18" s="38" t="s">
        <v>45</v>
      </c>
      <c r="AB18" s="38" t="s">
        <v>55</v>
      </c>
      <c r="AC18" s="38" t="s">
        <v>46</v>
      </c>
      <c r="AD18" s="54" t="s">
        <v>74</v>
      </c>
      <c r="AE18" s="54" t="s">
        <v>99</v>
      </c>
      <c r="AF18" s="38" t="s">
        <v>56</v>
      </c>
      <c r="AG18" s="38" t="s">
        <v>100</v>
      </c>
      <c r="AH18" s="54" t="s">
        <v>109</v>
      </c>
      <c r="AI18" s="54" t="s">
        <v>110</v>
      </c>
      <c r="AJ18" s="54" t="s">
        <v>63</v>
      </c>
      <c r="AK18" s="54" t="s">
        <v>111</v>
      </c>
      <c r="AL18" s="54" t="s">
        <v>112</v>
      </c>
      <c r="AM18" s="38" t="s">
        <v>64</v>
      </c>
      <c r="AN18" s="38" t="s">
        <v>65</v>
      </c>
      <c r="AO18" s="38" t="s">
        <v>66</v>
      </c>
      <c r="AP18" s="40" t="s">
        <v>67</v>
      </c>
      <c r="AQ18" s="40" t="s">
        <v>68</v>
      </c>
      <c r="AR18" s="40" t="s">
        <v>69</v>
      </c>
      <c r="AS18" s="40" t="s">
        <v>70</v>
      </c>
      <c r="AT18" s="40" t="s">
        <v>75</v>
      </c>
      <c r="AU18" s="40" t="s">
        <v>80</v>
      </c>
      <c r="AV18" s="40" t="s">
        <v>81</v>
      </c>
      <c r="AW18" s="40" t="s">
        <v>114</v>
      </c>
      <c r="AX18" s="40" t="s">
        <v>82</v>
      </c>
      <c r="AY18" s="40" t="s">
        <v>88</v>
      </c>
      <c r="AZ18" s="40" t="s">
        <v>89</v>
      </c>
      <c r="BA18" s="40" t="s">
        <v>90</v>
      </c>
      <c r="BB18" s="40" t="s">
        <v>91</v>
      </c>
      <c r="BC18" s="40" t="s">
        <v>92</v>
      </c>
      <c r="BD18" s="40" t="s">
        <v>106</v>
      </c>
      <c r="BE18" s="40" t="s">
        <v>115</v>
      </c>
      <c r="BF18" s="40" t="s">
        <v>116</v>
      </c>
      <c r="BG18" s="40" t="s">
        <v>117</v>
      </c>
      <c r="BH18" s="41" t="s">
        <v>118</v>
      </c>
    </row>
    <row r="19" spans="1:60" ht="89.25" x14ac:dyDescent="0.25">
      <c r="A19" s="42">
        <v>1</v>
      </c>
      <c r="B19" s="27" t="s">
        <v>130</v>
      </c>
      <c r="C19" s="27" t="s">
        <v>131</v>
      </c>
      <c r="D19" s="28" t="s">
        <v>132</v>
      </c>
      <c r="E19" s="27" t="s">
        <v>133</v>
      </c>
      <c r="F19" s="29" t="s">
        <v>134</v>
      </c>
      <c r="G19" s="27">
        <v>11735</v>
      </c>
      <c r="H19" s="47" t="s">
        <v>135</v>
      </c>
      <c r="I19" s="48" t="s">
        <v>136</v>
      </c>
      <c r="J19" s="27" t="s">
        <v>137</v>
      </c>
      <c r="K19" s="30">
        <v>42452</v>
      </c>
      <c r="L19" s="55">
        <v>600091.19999999995</v>
      </c>
      <c r="M19" s="31">
        <v>11772</v>
      </c>
      <c r="N19" s="30">
        <v>42452</v>
      </c>
      <c r="O19" s="30">
        <v>42817</v>
      </c>
      <c r="P19" s="27">
        <v>1</v>
      </c>
      <c r="Q19" s="27" t="s">
        <v>138</v>
      </c>
      <c r="R19" s="27" t="s">
        <v>138</v>
      </c>
      <c r="S19" s="27" t="s">
        <v>138</v>
      </c>
      <c r="T19" s="27" t="s">
        <v>139</v>
      </c>
      <c r="U19" s="27" t="s">
        <v>140</v>
      </c>
      <c r="V19" s="27" t="s">
        <v>141</v>
      </c>
      <c r="W19" s="30">
        <v>44629</v>
      </c>
      <c r="X19" s="27" t="s">
        <v>142</v>
      </c>
      <c r="Y19" s="29" t="s">
        <v>143</v>
      </c>
      <c r="Z19" s="30">
        <v>44629</v>
      </c>
      <c r="AA19" s="30">
        <v>44804</v>
      </c>
      <c r="AB19" s="32">
        <v>0</v>
      </c>
      <c r="AC19" s="27" t="s">
        <v>138</v>
      </c>
      <c r="AD19" s="61">
        <v>562732.19999999995</v>
      </c>
      <c r="AE19" s="55" t="s">
        <v>138</v>
      </c>
      <c r="AF19" s="27" t="s">
        <v>138</v>
      </c>
      <c r="AG19" s="27" t="s">
        <v>138</v>
      </c>
      <c r="AH19" s="55">
        <v>37359</v>
      </c>
      <c r="AI19" s="61">
        <f>(600091.2)-(0)+(562732.2)+(37359)</f>
        <v>1200182.3999999999</v>
      </c>
      <c r="AJ19" s="55">
        <v>105496.4</v>
      </c>
      <c r="AK19" s="55">
        <f>50007.6+50007.6</f>
        <v>100015.2</v>
      </c>
      <c r="AL19" s="55">
        <f t="shared" ref="AL19:AL25" si="0">SUM(AJ19:AK19)</f>
        <v>205511.59999999998</v>
      </c>
      <c r="AM19" s="27" t="s">
        <v>138</v>
      </c>
      <c r="AN19" s="27" t="s">
        <v>138</v>
      </c>
      <c r="AO19" s="27" t="s">
        <v>138</v>
      </c>
      <c r="AP19" s="27" t="s">
        <v>138</v>
      </c>
      <c r="AQ19" s="27" t="s">
        <v>138</v>
      </c>
      <c r="AR19" s="27" t="s">
        <v>138</v>
      </c>
      <c r="AS19" s="27" t="s">
        <v>138</v>
      </c>
      <c r="AT19" s="27" t="s">
        <v>138</v>
      </c>
      <c r="AU19" s="27" t="s">
        <v>138</v>
      </c>
      <c r="AV19" s="27" t="s">
        <v>138</v>
      </c>
      <c r="AW19" s="27" t="s">
        <v>138</v>
      </c>
      <c r="AX19" s="27" t="s">
        <v>138</v>
      </c>
      <c r="AY19" s="27" t="s">
        <v>138</v>
      </c>
      <c r="AZ19" s="27" t="s">
        <v>138</v>
      </c>
      <c r="BA19" s="33">
        <v>0</v>
      </c>
      <c r="BB19" s="26" t="s">
        <v>138</v>
      </c>
      <c r="BC19" s="26" t="s">
        <v>138</v>
      </c>
      <c r="BD19" s="26" t="s">
        <v>138</v>
      </c>
      <c r="BE19" s="26" t="s">
        <v>138</v>
      </c>
      <c r="BF19" s="26" t="s">
        <v>138</v>
      </c>
      <c r="BG19" s="26" t="s">
        <v>138</v>
      </c>
      <c r="BH19" s="26" t="s">
        <v>138</v>
      </c>
    </row>
    <row r="20" spans="1:60" ht="63.75" x14ac:dyDescent="0.25">
      <c r="A20" s="25">
        <v>2</v>
      </c>
      <c r="B20" s="1" t="s">
        <v>144</v>
      </c>
      <c r="C20" s="1" t="s">
        <v>145</v>
      </c>
      <c r="D20" s="12" t="s">
        <v>132</v>
      </c>
      <c r="E20" s="1" t="s">
        <v>146</v>
      </c>
      <c r="F20" s="13" t="s">
        <v>147</v>
      </c>
      <c r="G20" s="1">
        <v>12113</v>
      </c>
      <c r="H20" s="24" t="s">
        <v>148</v>
      </c>
      <c r="I20" s="22" t="s">
        <v>149</v>
      </c>
      <c r="J20" s="1" t="s">
        <v>150</v>
      </c>
      <c r="K20" s="14">
        <v>43643</v>
      </c>
      <c r="L20" s="56">
        <v>871240.8</v>
      </c>
      <c r="M20" s="1">
        <v>12583</v>
      </c>
      <c r="N20" s="14">
        <v>44009</v>
      </c>
      <c r="O20" s="14">
        <v>44374</v>
      </c>
      <c r="P20" s="1">
        <v>1</v>
      </c>
      <c r="Q20" s="1" t="s">
        <v>138</v>
      </c>
      <c r="R20" s="1" t="s">
        <v>138</v>
      </c>
      <c r="S20" s="1" t="s">
        <v>138</v>
      </c>
      <c r="T20" s="1" t="s">
        <v>139</v>
      </c>
      <c r="U20" s="1" t="s">
        <v>140</v>
      </c>
      <c r="V20" s="1" t="s">
        <v>151</v>
      </c>
      <c r="W20" s="14">
        <v>44629</v>
      </c>
      <c r="X20" s="1" t="s">
        <v>152</v>
      </c>
      <c r="Y20" s="13" t="s">
        <v>153</v>
      </c>
      <c r="Z20" s="14">
        <v>44629</v>
      </c>
      <c r="AA20" s="14">
        <v>44739</v>
      </c>
      <c r="AB20" s="15">
        <v>0</v>
      </c>
      <c r="AC20" s="15">
        <v>0</v>
      </c>
      <c r="AD20" s="56">
        <v>437931.6</v>
      </c>
      <c r="AE20" s="56" t="s">
        <v>138</v>
      </c>
      <c r="AF20" s="1" t="s">
        <v>138</v>
      </c>
      <c r="AG20" s="1" t="s">
        <v>138</v>
      </c>
      <c r="AH20" s="57">
        <v>23247.34</v>
      </c>
      <c r="AI20" s="57">
        <f>(871240.8)-(0)+(437921.6)+(23247.34)</f>
        <v>1332409.74</v>
      </c>
      <c r="AJ20" s="57">
        <v>66265.899999999994</v>
      </c>
      <c r="AK20" s="56">
        <v>108115.56</v>
      </c>
      <c r="AL20" s="56">
        <f t="shared" si="0"/>
        <v>174381.46</v>
      </c>
      <c r="AM20" s="1" t="s">
        <v>148</v>
      </c>
      <c r="AN20" s="17">
        <v>12412</v>
      </c>
      <c r="AO20" s="1" t="s">
        <v>154</v>
      </c>
      <c r="AP20" s="3">
        <v>12412</v>
      </c>
      <c r="AQ20" s="1" t="s">
        <v>138</v>
      </c>
      <c r="AR20" s="1" t="s">
        <v>138</v>
      </c>
      <c r="AS20" s="1" t="s">
        <v>138</v>
      </c>
      <c r="AT20" s="1" t="s">
        <v>138</v>
      </c>
      <c r="AU20" s="1" t="s">
        <v>138</v>
      </c>
      <c r="AV20" s="1" t="s">
        <v>138</v>
      </c>
      <c r="AW20" s="1" t="s">
        <v>138</v>
      </c>
      <c r="AX20" s="1" t="s">
        <v>138</v>
      </c>
      <c r="AY20" s="1" t="s">
        <v>138</v>
      </c>
      <c r="AZ20" s="1" t="s">
        <v>138</v>
      </c>
      <c r="BA20" s="16">
        <v>0</v>
      </c>
      <c r="BB20" s="4" t="s">
        <v>138</v>
      </c>
      <c r="BC20" s="4" t="s">
        <v>138</v>
      </c>
      <c r="BD20" s="4" t="s">
        <v>138</v>
      </c>
      <c r="BE20" s="4" t="s">
        <v>138</v>
      </c>
      <c r="BF20" s="4" t="s">
        <v>138</v>
      </c>
      <c r="BG20" s="4" t="s">
        <v>138</v>
      </c>
      <c r="BH20" s="4" t="s">
        <v>138</v>
      </c>
    </row>
    <row r="21" spans="1:60" ht="51" x14ac:dyDescent="0.25">
      <c r="A21" s="25">
        <v>3</v>
      </c>
      <c r="B21" s="1" t="s">
        <v>155</v>
      </c>
      <c r="C21" s="1" t="s">
        <v>156</v>
      </c>
      <c r="D21" s="12" t="s">
        <v>132</v>
      </c>
      <c r="E21" s="1" t="s">
        <v>146</v>
      </c>
      <c r="F21" s="13" t="s">
        <v>157</v>
      </c>
      <c r="G21" s="1" t="s">
        <v>158</v>
      </c>
      <c r="H21" s="24" t="s">
        <v>159</v>
      </c>
      <c r="I21" s="22" t="s">
        <v>160</v>
      </c>
      <c r="J21" s="1" t="s">
        <v>161</v>
      </c>
      <c r="K21" s="14">
        <v>44293</v>
      </c>
      <c r="L21" s="57">
        <v>405815.03999999998</v>
      </c>
      <c r="M21" s="3">
        <v>13021</v>
      </c>
      <c r="N21" s="14">
        <v>44293</v>
      </c>
      <c r="O21" s="14">
        <v>44658</v>
      </c>
      <c r="P21" s="1">
        <v>1</v>
      </c>
      <c r="Q21" s="1" t="s">
        <v>138</v>
      </c>
      <c r="R21" s="1" t="s">
        <v>138</v>
      </c>
      <c r="S21" s="1" t="s">
        <v>138</v>
      </c>
      <c r="T21" s="1" t="s">
        <v>139</v>
      </c>
      <c r="U21" s="1" t="s">
        <v>138</v>
      </c>
      <c r="V21" s="1" t="s">
        <v>138</v>
      </c>
      <c r="W21" s="14">
        <v>44293</v>
      </c>
      <c r="X21" s="1" t="s">
        <v>162</v>
      </c>
      <c r="Y21" s="1" t="s">
        <v>138</v>
      </c>
      <c r="Z21" s="1" t="s">
        <v>138</v>
      </c>
      <c r="AA21" s="1" t="s">
        <v>138</v>
      </c>
      <c r="AB21" s="15">
        <v>0</v>
      </c>
      <c r="AC21" s="15">
        <v>0</v>
      </c>
      <c r="AD21" s="56" t="s">
        <v>138</v>
      </c>
      <c r="AE21" s="56" t="s">
        <v>138</v>
      </c>
      <c r="AF21" s="1" t="s">
        <v>138</v>
      </c>
      <c r="AG21" s="1" t="s">
        <v>138</v>
      </c>
      <c r="AH21" s="56" t="s">
        <v>138</v>
      </c>
      <c r="AI21" s="57">
        <v>405815.03999999998</v>
      </c>
      <c r="AJ21" s="57">
        <f>16908.84+33630.03</f>
        <v>50538.869999999995</v>
      </c>
      <c r="AK21" s="56">
        <v>42272.4</v>
      </c>
      <c r="AL21" s="56">
        <f t="shared" si="0"/>
        <v>92811.26999999999</v>
      </c>
      <c r="AM21" s="1" t="s">
        <v>164</v>
      </c>
      <c r="AN21" s="3">
        <v>13021</v>
      </c>
      <c r="AO21" s="1" t="s">
        <v>163</v>
      </c>
      <c r="AP21" s="7">
        <v>13021</v>
      </c>
      <c r="AQ21" s="1" t="s">
        <v>138</v>
      </c>
      <c r="AR21" s="1" t="s">
        <v>138</v>
      </c>
      <c r="AS21" s="1" t="s">
        <v>138</v>
      </c>
      <c r="AT21" s="1" t="s">
        <v>138</v>
      </c>
      <c r="AU21" s="1" t="s">
        <v>138</v>
      </c>
      <c r="AV21" s="1" t="s">
        <v>138</v>
      </c>
      <c r="AW21" s="1" t="s">
        <v>138</v>
      </c>
      <c r="AX21" s="1" t="s">
        <v>138</v>
      </c>
      <c r="AY21" s="1" t="s">
        <v>138</v>
      </c>
      <c r="AZ21" s="1" t="s">
        <v>138</v>
      </c>
      <c r="BA21" s="16">
        <v>0</v>
      </c>
      <c r="BB21" s="4" t="s">
        <v>138</v>
      </c>
      <c r="BC21" s="4" t="s">
        <v>138</v>
      </c>
      <c r="BD21" s="4" t="s">
        <v>138</v>
      </c>
      <c r="BE21" s="4" t="s">
        <v>138</v>
      </c>
      <c r="BF21" s="4" t="s">
        <v>138</v>
      </c>
      <c r="BG21" s="4" t="s">
        <v>138</v>
      </c>
      <c r="BH21" s="4" t="s">
        <v>138</v>
      </c>
    </row>
    <row r="22" spans="1:60" ht="76.5" x14ac:dyDescent="0.25">
      <c r="A22" s="25">
        <v>4</v>
      </c>
      <c r="B22" s="1" t="s">
        <v>165</v>
      </c>
      <c r="C22" s="1" t="s">
        <v>166</v>
      </c>
      <c r="D22" s="12" t="s">
        <v>132</v>
      </c>
      <c r="E22" s="1" t="s">
        <v>146</v>
      </c>
      <c r="F22" s="13" t="s">
        <v>167</v>
      </c>
      <c r="G22" s="3">
        <v>12427</v>
      </c>
      <c r="H22" s="24" t="s">
        <v>168</v>
      </c>
      <c r="I22" s="22" t="s">
        <v>169</v>
      </c>
      <c r="J22" s="1" t="s">
        <v>170</v>
      </c>
      <c r="K22" s="14">
        <v>43644</v>
      </c>
      <c r="L22" s="56">
        <v>2562713.04</v>
      </c>
      <c r="M22" s="3">
        <v>12583</v>
      </c>
      <c r="N22" s="14">
        <v>44375</v>
      </c>
      <c r="O22" s="14">
        <v>44740</v>
      </c>
      <c r="P22" s="1">
        <v>1</v>
      </c>
      <c r="Q22" s="1" t="s">
        <v>138</v>
      </c>
      <c r="R22" s="1" t="s">
        <v>138</v>
      </c>
      <c r="S22" s="1" t="s">
        <v>138</v>
      </c>
      <c r="T22" s="1" t="s">
        <v>139</v>
      </c>
      <c r="U22" s="1" t="s">
        <v>138</v>
      </c>
      <c r="V22" s="1" t="s">
        <v>138</v>
      </c>
      <c r="W22" s="14">
        <v>44008</v>
      </c>
      <c r="X22" s="1" t="s">
        <v>171</v>
      </c>
      <c r="Y22" s="1" t="s">
        <v>172</v>
      </c>
      <c r="Z22" s="14">
        <v>44373</v>
      </c>
      <c r="AA22" s="14">
        <v>44737</v>
      </c>
      <c r="AB22" s="15">
        <v>0</v>
      </c>
      <c r="AC22" s="15">
        <v>0</v>
      </c>
      <c r="AD22" s="56" t="s">
        <v>138</v>
      </c>
      <c r="AE22" s="56" t="s">
        <v>138</v>
      </c>
      <c r="AF22" s="1" t="s">
        <v>138</v>
      </c>
      <c r="AG22" s="1" t="s">
        <v>138</v>
      </c>
      <c r="AH22" s="56" t="s">
        <v>138</v>
      </c>
      <c r="AI22" s="56">
        <v>2562713.04</v>
      </c>
      <c r="AJ22" s="57">
        <v>144286.53</v>
      </c>
      <c r="AK22" s="56">
        <v>210420.87</v>
      </c>
      <c r="AL22" s="56">
        <f t="shared" si="0"/>
        <v>354707.4</v>
      </c>
      <c r="AM22" s="1" t="s">
        <v>173</v>
      </c>
      <c r="AN22" s="3">
        <v>12456</v>
      </c>
      <c r="AO22" s="1" t="s">
        <v>174</v>
      </c>
      <c r="AP22" s="3">
        <v>12456</v>
      </c>
      <c r="AQ22" s="1" t="s">
        <v>138</v>
      </c>
      <c r="AR22" s="1" t="s">
        <v>138</v>
      </c>
      <c r="AS22" s="1" t="s">
        <v>138</v>
      </c>
      <c r="AT22" s="1" t="s">
        <v>138</v>
      </c>
      <c r="AU22" s="1" t="s">
        <v>138</v>
      </c>
      <c r="AV22" s="1" t="s">
        <v>138</v>
      </c>
      <c r="AW22" s="1" t="s">
        <v>138</v>
      </c>
      <c r="AX22" s="1" t="s">
        <v>138</v>
      </c>
      <c r="AY22" s="1" t="s">
        <v>138</v>
      </c>
      <c r="AZ22" s="1" t="s">
        <v>138</v>
      </c>
      <c r="BA22" s="16">
        <v>0</v>
      </c>
      <c r="BB22" s="4" t="s">
        <v>138</v>
      </c>
      <c r="BC22" s="4" t="s">
        <v>138</v>
      </c>
      <c r="BD22" s="4" t="s">
        <v>138</v>
      </c>
      <c r="BE22" s="4" t="s">
        <v>138</v>
      </c>
      <c r="BF22" s="4" t="s">
        <v>138</v>
      </c>
      <c r="BG22" s="4" t="s">
        <v>138</v>
      </c>
      <c r="BH22" s="4" t="s">
        <v>138</v>
      </c>
    </row>
    <row r="23" spans="1:60" ht="25.5" x14ac:dyDescent="0.25">
      <c r="A23" s="25">
        <v>5</v>
      </c>
      <c r="B23" s="1" t="s">
        <v>175</v>
      </c>
      <c r="C23" s="1" t="s">
        <v>176</v>
      </c>
      <c r="D23" s="12" t="s">
        <v>132</v>
      </c>
      <c r="E23" s="1" t="s">
        <v>146</v>
      </c>
      <c r="F23" s="13" t="s">
        <v>177</v>
      </c>
      <c r="G23" s="3">
        <v>12944</v>
      </c>
      <c r="H23" s="24" t="s">
        <v>178</v>
      </c>
      <c r="I23" s="22" t="s">
        <v>169</v>
      </c>
      <c r="J23" s="1" t="s">
        <v>170</v>
      </c>
      <c r="K23" s="14">
        <v>44180</v>
      </c>
      <c r="L23" s="56">
        <v>1820575.61</v>
      </c>
      <c r="M23" s="3">
        <v>12944</v>
      </c>
      <c r="N23" s="14">
        <v>44180</v>
      </c>
      <c r="O23" s="14">
        <v>44545</v>
      </c>
      <c r="P23" s="1">
        <v>1</v>
      </c>
      <c r="Q23" s="1" t="s">
        <v>138</v>
      </c>
      <c r="R23" s="1" t="s">
        <v>138</v>
      </c>
      <c r="S23" s="1" t="s">
        <v>138</v>
      </c>
      <c r="T23" s="1" t="s">
        <v>139</v>
      </c>
      <c r="U23" s="1" t="s">
        <v>138</v>
      </c>
      <c r="V23" s="1" t="s">
        <v>138</v>
      </c>
      <c r="W23" s="14">
        <v>44180</v>
      </c>
      <c r="X23" s="1" t="s">
        <v>179</v>
      </c>
      <c r="Y23" s="1" t="s">
        <v>172</v>
      </c>
      <c r="Z23" s="14">
        <v>44180</v>
      </c>
      <c r="AA23" s="14">
        <v>44545</v>
      </c>
      <c r="AB23" s="15">
        <v>0</v>
      </c>
      <c r="AC23" s="15">
        <v>0</v>
      </c>
      <c r="AD23" s="56" t="s">
        <v>138</v>
      </c>
      <c r="AE23" s="56" t="s">
        <v>138</v>
      </c>
      <c r="AF23" s="1" t="s">
        <v>138</v>
      </c>
      <c r="AG23" s="1" t="s">
        <v>138</v>
      </c>
      <c r="AH23" s="56" t="s">
        <v>138</v>
      </c>
      <c r="AI23" s="57">
        <v>1820575.61</v>
      </c>
      <c r="AJ23" s="57">
        <v>100238.2</v>
      </c>
      <c r="AK23" s="56">
        <v>136715.59</v>
      </c>
      <c r="AL23" s="56">
        <f t="shared" si="0"/>
        <v>236953.78999999998</v>
      </c>
      <c r="AM23" s="1" t="s">
        <v>180</v>
      </c>
      <c r="AN23" s="3">
        <v>12994</v>
      </c>
      <c r="AO23" s="1" t="s">
        <v>181</v>
      </c>
      <c r="AP23" s="3">
        <v>12944</v>
      </c>
      <c r="AQ23" s="1" t="s">
        <v>138</v>
      </c>
      <c r="AR23" s="1" t="s">
        <v>138</v>
      </c>
      <c r="AS23" s="1" t="s">
        <v>138</v>
      </c>
      <c r="AT23" s="1" t="s">
        <v>138</v>
      </c>
      <c r="AU23" s="1" t="s">
        <v>138</v>
      </c>
      <c r="AV23" s="1" t="s">
        <v>138</v>
      </c>
      <c r="AW23" s="1" t="s">
        <v>138</v>
      </c>
      <c r="AX23" s="1" t="s">
        <v>138</v>
      </c>
      <c r="AY23" s="1" t="s">
        <v>138</v>
      </c>
      <c r="AZ23" s="1" t="s">
        <v>138</v>
      </c>
      <c r="BA23" s="16">
        <v>0</v>
      </c>
      <c r="BB23" s="4" t="s">
        <v>138</v>
      </c>
      <c r="BC23" s="4" t="s">
        <v>138</v>
      </c>
      <c r="BD23" s="4" t="s">
        <v>138</v>
      </c>
      <c r="BE23" s="4" t="s">
        <v>138</v>
      </c>
      <c r="BF23" s="4" t="s">
        <v>138</v>
      </c>
      <c r="BG23" s="4" t="s">
        <v>138</v>
      </c>
      <c r="BH23" s="4" t="s">
        <v>138</v>
      </c>
    </row>
    <row r="24" spans="1:60" ht="51" x14ac:dyDescent="0.25">
      <c r="A24" s="25">
        <v>6</v>
      </c>
      <c r="B24" s="1" t="s">
        <v>182</v>
      </c>
      <c r="C24" s="1" t="s">
        <v>183</v>
      </c>
      <c r="D24" s="12" t="s">
        <v>132</v>
      </c>
      <c r="E24" s="1" t="s">
        <v>146</v>
      </c>
      <c r="F24" s="13" t="s">
        <v>184</v>
      </c>
      <c r="G24" s="3">
        <v>11981</v>
      </c>
      <c r="H24" s="24" t="s">
        <v>185</v>
      </c>
      <c r="I24" s="22" t="s">
        <v>186</v>
      </c>
      <c r="J24" s="1" t="s">
        <v>187</v>
      </c>
      <c r="K24" s="14">
        <v>42907</v>
      </c>
      <c r="L24" s="56">
        <v>69600</v>
      </c>
      <c r="M24" s="3">
        <v>12079</v>
      </c>
      <c r="N24" s="14">
        <v>42907</v>
      </c>
      <c r="O24" s="14">
        <v>43272</v>
      </c>
      <c r="P24" s="1">
        <v>1</v>
      </c>
      <c r="Q24" s="1" t="s">
        <v>138</v>
      </c>
      <c r="R24" s="1" t="s">
        <v>138</v>
      </c>
      <c r="S24" s="1" t="s">
        <v>138</v>
      </c>
      <c r="T24" s="1" t="s">
        <v>139</v>
      </c>
      <c r="U24" s="1" t="s">
        <v>140</v>
      </c>
      <c r="V24" s="1" t="s">
        <v>151</v>
      </c>
      <c r="W24" s="14">
        <v>44001</v>
      </c>
      <c r="X24" s="1" t="s">
        <v>188</v>
      </c>
      <c r="Y24" s="1" t="s">
        <v>172</v>
      </c>
      <c r="Z24" s="14">
        <v>44001</v>
      </c>
      <c r="AA24" s="14">
        <v>44366</v>
      </c>
      <c r="AB24" s="15">
        <v>0</v>
      </c>
      <c r="AC24" s="15">
        <v>0</v>
      </c>
      <c r="AD24" s="56" t="s">
        <v>138</v>
      </c>
      <c r="AE24" s="56" t="s">
        <v>138</v>
      </c>
      <c r="AF24" s="1" t="s">
        <v>138</v>
      </c>
      <c r="AG24" s="1" t="s">
        <v>138</v>
      </c>
      <c r="AH24" s="56" t="s">
        <v>138</v>
      </c>
      <c r="AI24" s="57">
        <v>69900</v>
      </c>
      <c r="AJ24" s="56">
        <v>5800</v>
      </c>
      <c r="AK24" s="56">
        <v>5800</v>
      </c>
      <c r="AL24" s="56">
        <f t="shared" si="0"/>
        <v>11600</v>
      </c>
      <c r="AM24" s="1" t="s">
        <v>189</v>
      </c>
      <c r="AN24" s="3">
        <v>12079</v>
      </c>
      <c r="AO24" s="1" t="s">
        <v>190</v>
      </c>
      <c r="AP24" s="3">
        <v>12034</v>
      </c>
      <c r="AQ24" s="1" t="s">
        <v>138</v>
      </c>
      <c r="AR24" s="1" t="s">
        <v>138</v>
      </c>
      <c r="AS24" s="1" t="s">
        <v>138</v>
      </c>
      <c r="AT24" s="1" t="s">
        <v>138</v>
      </c>
      <c r="AU24" s="1" t="s">
        <v>138</v>
      </c>
      <c r="AV24" s="1" t="s">
        <v>138</v>
      </c>
      <c r="AW24" s="1" t="s">
        <v>138</v>
      </c>
      <c r="AX24" s="1" t="s">
        <v>138</v>
      </c>
      <c r="AY24" s="1" t="s">
        <v>138</v>
      </c>
      <c r="AZ24" s="1" t="s">
        <v>138</v>
      </c>
      <c r="BA24" s="16">
        <v>0</v>
      </c>
      <c r="BB24" s="4" t="s">
        <v>138</v>
      </c>
      <c r="BC24" s="4" t="s">
        <v>138</v>
      </c>
      <c r="BD24" s="4" t="s">
        <v>138</v>
      </c>
      <c r="BE24" s="4" t="s">
        <v>138</v>
      </c>
      <c r="BF24" s="4" t="s">
        <v>138</v>
      </c>
      <c r="BG24" s="4" t="s">
        <v>138</v>
      </c>
      <c r="BH24" s="4" t="s">
        <v>138</v>
      </c>
    </row>
    <row r="25" spans="1:60" ht="51" x14ac:dyDescent="0.25">
      <c r="A25" s="25">
        <v>7</v>
      </c>
      <c r="B25" s="1" t="s">
        <v>191</v>
      </c>
      <c r="C25" s="1" t="s">
        <v>192</v>
      </c>
      <c r="D25" s="12" t="s">
        <v>193</v>
      </c>
      <c r="E25" s="1" t="s">
        <v>146</v>
      </c>
      <c r="F25" s="1" t="s">
        <v>194</v>
      </c>
      <c r="G25" s="1" t="s">
        <v>195</v>
      </c>
      <c r="H25" s="24" t="s">
        <v>196</v>
      </c>
      <c r="I25" s="22" t="s">
        <v>197</v>
      </c>
      <c r="J25" s="1" t="s">
        <v>198</v>
      </c>
      <c r="K25" s="14">
        <v>43860</v>
      </c>
      <c r="L25" s="56">
        <v>101265.12</v>
      </c>
      <c r="M25" s="1" t="s">
        <v>199</v>
      </c>
      <c r="N25" s="14">
        <v>43860</v>
      </c>
      <c r="O25" s="14">
        <v>44226</v>
      </c>
      <c r="P25" s="1">
        <v>1</v>
      </c>
      <c r="Q25" s="1" t="s">
        <v>138</v>
      </c>
      <c r="R25" s="1" t="s">
        <v>138</v>
      </c>
      <c r="S25" s="1" t="s">
        <v>138</v>
      </c>
      <c r="T25" s="1" t="s">
        <v>139</v>
      </c>
      <c r="U25" s="1" t="s">
        <v>138</v>
      </c>
      <c r="V25" s="1" t="s">
        <v>138</v>
      </c>
      <c r="W25" s="1" t="s">
        <v>138</v>
      </c>
      <c r="X25" s="1" t="s">
        <v>138</v>
      </c>
      <c r="Y25" s="1" t="s">
        <v>138</v>
      </c>
      <c r="Z25" s="1" t="s">
        <v>138</v>
      </c>
      <c r="AA25" s="1" t="s">
        <v>138</v>
      </c>
      <c r="AB25" s="15">
        <v>0</v>
      </c>
      <c r="AC25" s="15">
        <v>0</v>
      </c>
      <c r="AD25" s="56" t="s">
        <v>138</v>
      </c>
      <c r="AE25" s="56" t="s">
        <v>138</v>
      </c>
      <c r="AF25" s="1" t="s">
        <v>138</v>
      </c>
      <c r="AG25" s="1" t="s">
        <v>138</v>
      </c>
      <c r="AH25" s="56" t="s">
        <v>138</v>
      </c>
      <c r="AI25" s="57">
        <v>101165.12</v>
      </c>
      <c r="AJ25" s="57">
        <f>8438.76+8438.76</f>
        <v>16877.52</v>
      </c>
      <c r="AK25" s="56">
        <v>10360.950000000001</v>
      </c>
      <c r="AL25" s="56">
        <f t="shared" si="0"/>
        <v>27238.47</v>
      </c>
      <c r="AM25" s="1" t="s">
        <v>138</v>
      </c>
      <c r="AN25" s="1" t="s">
        <v>138</v>
      </c>
      <c r="AO25" s="1" t="s">
        <v>138</v>
      </c>
      <c r="AP25" s="1" t="s">
        <v>138</v>
      </c>
      <c r="AQ25" s="1" t="s">
        <v>138</v>
      </c>
      <c r="AR25" s="1" t="s">
        <v>138</v>
      </c>
      <c r="AS25" s="1" t="s">
        <v>138</v>
      </c>
      <c r="AT25" s="1" t="s">
        <v>138</v>
      </c>
      <c r="AU25" s="1" t="s">
        <v>138</v>
      </c>
      <c r="AV25" s="1" t="s">
        <v>138</v>
      </c>
      <c r="AW25" s="1" t="s">
        <v>138</v>
      </c>
      <c r="AX25" s="1" t="s">
        <v>138</v>
      </c>
      <c r="AY25" s="1" t="s">
        <v>138</v>
      </c>
      <c r="AZ25" s="1" t="s">
        <v>138</v>
      </c>
      <c r="BA25" s="16">
        <v>0</v>
      </c>
      <c r="BB25" s="4" t="s">
        <v>138</v>
      </c>
      <c r="BC25" s="4" t="s">
        <v>138</v>
      </c>
      <c r="BD25" s="4" t="s">
        <v>138</v>
      </c>
      <c r="BE25" s="4" t="s">
        <v>138</v>
      </c>
      <c r="BF25" s="4" t="s">
        <v>138</v>
      </c>
      <c r="BG25" s="4" t="s">
        <v>138</v>
      </c>
      <c r="BH25" s="4" t="s">
        <v>138</v>
      </c>
    </row>
    <row r="26" spans="1:60" ht="63.75" x14ac:dyDescent="0.25">
      <c r="A26" s="25">
        <v>8</v>
      </c>
      <c r="B26" s="1" t="s">
        <v>200</v>
      </c>
      <c r="C26" s="1" t="s">
        <v>201</v>
      </c>
      <c r="D26" s="12" t="s">
        <v>193</v>
      </c>
      <c r="E26" s="1" t="s">
        <v>146</v>
      </c>
      <c r="F26" s="13" t="s">
        <v>202</v>
      </c>
      <c r="G26" s="3">
        <v>13220</v>
      </c>
      <c r="H26" s="24" t="s">
        <v>203</v>
      </c>
      <c r="I26" s="22" t="s">
        <v>204</v>
      </c>
      <c r="J26" s="1" t="s">
        <v>205</v>
      </c>
      <c r="K26" s="14">
        <v>44594</v>
      </c>
      <c r="L26" s="57">
        <v>20400</v>
      </c>
      <c r="M26" s="3">
        <v>13220</v>
      </c>
      <c r="N26" s="14">
        <v>44594</v>
      </c>
      <c r="O26" s="14">
        <v>44959</v>
      </c>
      <c r="P26" s="1">
        <v>1</v>
      </c>
      <c r="Q26" s="1" t="s">
        <v>138</v>
      </c>
      <c r="R26" s="1" t="s">
        <v>138</v>
      </c>
      <c r="S26" s="1" t="s">
        <v>138</v>
      </c>
      <c r="T26" s="1" t="s">
        <v>139</v>
      </c>
      <c r="U26" s="1" t="s">
        <v>138</v>
      </c>
      <c r="V26" s="1" t="s">
        <v>138</v>
      </c>
      <c r="W26" s="1" t="s">
        <v>138</v>
      </c>
      <c r="X26" s="1" t="s">
        <v>138</v>
      </c>
      <c r="Y26" s="1" t="s">
        <v>138</v>
      </c>
      <c r="Z26" s="14">
        <v>44594</v>
      </c>
      <c r="AA26" s="14">
        <v>44959</v>
      </c>
      <c r="AB26" s="15">
        <v>0</v>
      </c>
      <c r="AC26" s="15">
        <v>0</v>
      </c>
      <c r="AD26" s="56" t="s">
        <v>138</v>
      </c>
      <c r="AE26" s="56" t="s">
        <v>138</v>
      </c>
      <c r="AF26" s="1" t="s">
        <v>138</v>
      </c>
      <c r="AG26" s="1" t="s">
        <v>138</v>
      </c>
      <c r="AH26" s="56" t="s">
        <v>138</v>
      </c>
      <c r="AI26" s="57">
        <v>20400</v>
      </c>
      <c r="AJ26" s="56" t="s">
        <v>138</v>
      </c>
      <c r="AK26" s="56">
        <v>1530</v>
      </c>
      <c r="AL26" s="56">
        <v>1530</v>
      </c>
      <c r="AM26" s="1" t="s">
        <v>138</v>
      </c>
      <c r="AN26" s="1" t="s">
        <v>138</v>
      </c>
      <c r="AO26" s="1" t="s">
        <v>138</v>
      </c>
      <c r="AP26" s="1" t="s">
        <v>138</v>
      </c>
      <c r="AQ26" s="1" t="s">
        <v>138</v>
      </c>
      <c r="AR26" s="1" t="s">
        <v>138</v>
      </c>
      <c r="AS26" s="1" t="s">
        <v>138</v>
      </c>
      <c r="AT26" s="1" t="s">
        <v>138</v>
      </c>
      <c r="AU26" s="1" t="s">
        <v>138</v>
      </c>
      <c r="AV26" s="1" t="s">
        <v>138</v>
      </c>
      <c r="AW26" s="1" t="s">
        <v>138</v>
      </c>
      <c r="AX26" s="1" t="s">
        <v>138</v>
      </c>
      <c r="AY26" s="1" t="s">
        <v>138</v>
      </c>
      <c r="AZ26" s="1" t="s">
        <v>138</v>
      </c>
      <c r="BA26" s="16">
        <v>0</v>
      </c>
      <c r="BB26" s="4" t="s">
        <v>138</v>
      </c>
      <c r="BC26" s="4" t="s">
        <v>138</v>
      </c>
      <c r="BD26" s="4" t="s">
        <v>138</v>
      </c>
      <c r="BE26" s="4" t="s">
        <v>138</v>
      </c>
      <c r="BF26" s="4" t="s">
        <v>138</v>
      </c>
      <c r="BG26" s="4" t="s">
        <v>138</v>
      </c>
      <c r="BH26" s="4" t="s">
        <v>138</v>
      </c>
    </row>
    <row r="27" spans="1:60" ht="63.75" x14ac:dyDescent="0.25">
      <c r="A27" s="25">
        <v>9</v>
      </c>
      <c r="B27" s="1" t="s">
        <v>206</v>
      </c>
      <c r="C27" s="1" t="s">
        <v>207</v>
      </c>
      <c r="D27" s="12" t="s">
        <v>193</v>
      </c>
      <c r="E27" s="1" t="s">
        <v>146</v>
      </c>
      <c r="F27" s="13" t="s">
        <v>208</v>
      </c>
      <c r="G27" s="1" t="s">
        <v>209</v>
      </c>
      <c r="H27" s="24" t="s">
        <v>210</v>
      </c>
      <c r="I27" s="22" t="s">
        <v>211</v>
      </c>
      <c r="J27" s="1" t="s">
        <v>212</v>
      </c>
      <c r="K27" s="14">
        <v>44543</v>
      </c>
      <c r="L27" s="57">
        <v>399496.58</v>
      </c>
      <c r="M27" s="3">
        <v>13185</v>
      </c>
      <c r="N27" s="14">
        <v>44543</v>
      </c>
      <c r="O27" s="14">
        <v>44908</v>
      </c>
      <c r="P27" s="1">
        <v>1</v>
      </c>
      <c r="Q27" s="1" t="s">
        <v>138</v>
      </c>
      <c r="R27" s="1" t="s">
        <v>138</v>
      </c>
      <c r="S27" s="1" t="s">
        <v>138</v>
      </c>
      <c r="T27" s="1" t="s">
        <v>139</v>
      </c>
      <c r="U27" s="1" t="s">
        <v>138</v>
      </c>
      <c r="V27" s="1" t="s">
        <v>138</v>
      </c>
      <c r="W27" s="14">
        <v>44543</v>
      </c>
      <c r="X27" s="1" t="s">
        <v>209</v>
      </c>
      <c r="Y27" s="1" t="s">
        <v>138</v>
      </c>
      <c r="Z27" s="1" t="s">
        <v>138</v>
      </c>
      <c r="AA27" s="1" t="s">
        <v>138</v>
      </c>
      <c r="AB27" s="15">
        <v>0</v>
      </c>
      <c r="AC27" s="15">
        <v>0</v>
      </c>
      <c r="AD27" s="56" t="s">
        <v>138</v>
      </c>
      <c r="AE27" s="56" t="s">
        <v>138</v>
      </c>
      <c r="AF27" s="1" t="s">
        <v>138</v>
      </c>
      <c r="AG27" s="1" t="s">
        <v>138</v>
      </c>
      <c r="AH27" s="56" t="s">
        <v>138</v>
      </c>
      <c r="AI27" s="57" t="s">
        <v>213</v>
      </c>
      <c r="AJ27" s="56" t="s">
        <v>138</v>
      </c>
      <c r="AK27" s="56">
        <f>85496.21+5500.46</f>
        <v>90996.670000000013</v>
      </c>
      <c r="AL27" s="56">
        <f>85496.21+5500.46</f>
        <v>90996.670000000013</v>
      </c>
      <c r="AM27" s="1" t="s">
        <v>214</v>
      </c>
      <c r="AN27" s="3">
        <v>13185</v>
      </c>
      <c r="AO27" s="1" t="s">
        <v>138</v>
      </c>
      <c r="AP27" s="3">
        <v>13185</v>
      </c>
      <c r="AQ27" s="1" t="s">
        <v>138</v>
      </c>
      <c r="AR27" s="1" t="s">
        <v>138</v>
      </c>
      <c r="AS27" s="1" t="s">
        <v>138</v>
      </c>
      <c r="AT27" s="1" t="s">
        <v>138</v>
      </c>
      <c r="AU27" s="1" t="s">
        <v>138</v>
      </c>
      <c r="AV27" s="1" t="s">
        <v>138</v>
      </c>
      <c r="AW27" s="1" t="s">
        <v>138</v>
      </c>
      <c r="AX27" s="1" t="s">
        <v>138</v>
      </c>
      <c r="AY27" s="1" t="s">
        <v>138</v>
      </c>
      <c r="AZ27" s="1" t="s">
        <v>138</v>
      </c>
      <c r="BA27" s="16">
        <v>0</v>
      </c>
      <c r="BB27" s="4" t="s">
        <v>138</v>
      </c>
      <c r="BC27" s="4" t="s">
        <v>138</v>
      </c>
      <c r="BD27" s="4" t="s">
        <v>138</v>
      </c>
      <c r="BE27" s="4" t="s">
        <v>138</v>
      </c>
      <c r="BF27" s="4" t="s">
        <v>138</v>
      </c>
      <c r="BG27" s="4" t="s">
        <v>138</v>
      </c>
      <c r="BH27" s="4" t="s">
        <v>138</v>
      </c>
    </row>
    <row r="28" spans="1:60" ht="51" x14ac:dyDescent="0.25">
      <c r="A28" s="25">
        <v>10</v>
      </c>
      <c r="B28" s="1" t="s">
        <v>215</v>
      </c>
      <c r="C28" s="1" t="s">
        <v>216</v>
      </c>
      <c r="D28" s="12" t="s">
        <v>132</v>
      </c>
      <c r="E28" s="1" t="s">
        <v>146</v>
      </c>
      <c r="F28" s="13" t="s">
        <v>217</v>
      </c>
      <c r="G28" s="1" t="s">
        <v>218</v>
      </c>
      <c r="H28" s="24" t="s">
        <v>219</v>
      </c>
      <c r="I28" s="22" t="s">
        <v>220</v>
      </c>
      <c r="J28" s="1" t="s">
        <v>221</v>
      </c>
      <c r="K28" s="14">
        <v>44593</v>
      </c>
      <c r="L28" s="57">
        <v>17811.080000000002</v>
      </c>
      <c r="M28" s="3">
        <v>13217</v>
      </c>
      <c r="N28" s="14">
        <v>44593</v>
      </c>
      <c r="O28" s="14">
        <v>44896</v>
      </c>
      <c r="P28" s="1">
        <v>1</v>
      </c>
      <c r="Q28" s="1" t="s">
        <v>138</v>
      </c>
      <c r="R28" s="1" t="s">
        <v>138</v>
      </c>
      <c r="S28" s="1" t="s">
        <v>138</v>
      </c>
      <c r="T28" s="1" t="s">
        <v>222</v>
      </c>
      <c r="U28" s="1" t="s">
        <v>138</v>
      </c>
      <c r="V28" s="1" t="s">
        <v>138</v>
      </c>
      <c r="W28" s="14">
        <v>44593</v>
      </c>
      <c r="X28" s="3">
        <v>13217</v>
      </c>
      <c r="Y28" s="1" t="s">
        <v>138</v>
      </c>
      <c r="Z28" s="1" t="s">
        <v>138</v>
      </c>
      <c r="AA28" s="1" t="s">
        <v>138</v>
      </c>
      <c r="AB28" s="15">
        <v>0</v>
      </c>
      <c r="AC28" s="15">
        <v>0</v>
      </c>
      <c r="AD28" s="56" t="s">
        <v>138</v>
      </c>
      <c r="AE28" s="56" t="s">
        <v>138</v>
      </c>
      <c r="AF28" s="1" t="s">
        <v>138</v>
      </c>
      <c r="AG28" s="1" t="s">
        <v>138</v>
      </c>
      <c r="AH28" s="56" t="s">
        <v>138</v>
      </c>
      <c r="AI28" s="57">
        <v>17811.080000000002</v>
      </c>
      <c r="AJ28" s="56" t="s">
        <v>138</v>
      </c>
      <c r="AK28" s="56">
        <f>836.76+895.7</f>
        <v>1732.46</v>
      </c>
      <c r="AL28" s="56">
        <f>836.76+895.7</f>
        <v>1732.46</v>
      </c>
      <c r="AM28" s="1" t="s">
        <v>223</v>
      </c>
      <c r="AN28" s="3">
        <v>13217</v>
      </c>
      <c r="AO28" s="1" t="s">
        <v>138</v>
      </c>
      <c r="AP28" s="3">
        <v>13217</v>
      </c>
      <c r="AQ28" s="1" t="s">
        <v>138</v>
      </c>
      <c r="AR28" s="1" t="s">
        <v>138</v>
      </c>
      <c r="AS28" s="1" t="s">
        <v>138</v>
      </c>
      <c r="AT28" s="1" t="s">
        <v>138</v>
      </c>
      <c r="AU28" s="1" t="s">
        <v>138</v>
      </c>
      <c r="AV28" s="1" t="s">
        <v>138</v>
      </c>
      <c r="AW28" s="1" t="s">
        <v>138</v>
      </c>
      <c r="AX28" s="1" t="s">
        <v>138</v>
      </c>
      <c r="AY28" s="1" t="s">
        <v>138</v>
      </c>
      <c r="AZ28" s="1" t="s">
        <v>138</v>
      </c>
      <c r="BA28" s="16">
        <v>0</v>
      </c>
      <c r="BB28" s="4" t="s">
        <v>138</v>
      </c>
      <c r="BC28" s="4" t="s">
        <v>138</v>
      </c>
      <c r="BD28" s="4" t="s">
        <v>138</v>
      </c>
      <c r="BE28" s="4" t="s">
        <v>138</v>
      </c>
      <c r="BF28" s="4" t="s">
        <v>138</v>
      </c>
      <c r="BG28" s="4" t="s">
        <v>138</v>
      </c>
      <c r="BH28" s="4" t="s">
        <v>138</v>
      </c>
    </row>
    <row r="29" spans="1:60" ht="89.25" x14ac:dyDescent="0.25">
      <c r="A29" s="25">
        <v>11</v>
      </c>
      <c r="B29" s="1" t="s">
        <v>224</v>
      </c>
      <c r="C29" s="1" t="s">
        <v>225</v>
      </c>
      <c r="D29" s="12" t="s">
        <v>132</v>
      </c>
      <c r="E29" s="1" t="s">
        <v>146</v>
      </c>
      <c r="F29" s="13" t="s">
        <v>226</v>
      </c>
      <c r="G29" s="1" t="s">
        <v>227</v>
      </c>
      <c r="H29" s="24" t="s">
        <v>228</v>
      </c>
      <c r="I29" s="22" t="s">
        <v>229</v>
      </c>
      <c r="J29" s="1" t="s">
        <v>230</v>
      </c>
      <c r="K29" s="14">
        <v>44557</v>
      </c>
      <c r="L29" s="57">
        <v>1046359.89</v>
      </c>
      <c r="M29" s="3">
        <v>13200</v>
      </c>
      <c r="N29" s="14">
        <v>44557</v>
      </c>
      <c r="O29" s="14">
        <v>44739</v>
      </c>
      <c r="P29" s="1">
        <v>1</v>
      </c>
      <c r="Q29" s="1" t="s">
        <v>138</v>
      </c>
      <c r="R29" s="1" t="s">
        <v>138</v>
      </c>
      <c r="S29" s="1" t="s">
        <v>138</v>
      </c>
      <c r="T29" s="1" t="s">
        <v>139</v>
      </c>
      <c r="U29" s="1" t="s">
        <v>138</v>
      </c>
      <c r="V29" s="1" t="s">
        <v>138</v>
      </c>
      <c r="W29" s="14">
        <v>44557</v>
      </c>
      <c r="X29" s="3">
        <v>13200</v>
      </c>
      <c r="Y29" s="1" t="s">
        <v>138</v>
      </c>
      <c r="Z29" s="1" t="s">
        <v>138</v>
      </c>
      <c r="AA29" s="1" t="s">
        <v>138</v>
      </c>
      <c r="AB29" s="15">
        <v>0</v>
      </c>
      <c r="AC29" s="15">
        <v>0</v>
      </c>
      <c r="AD29" s="56" t="s">
        <v>138</v>
      </c>
      <c r="AE29" s="56" t="s">
        <v>138</v>
      </c>
      <c r="AF29" s="1" t="s">
        <v>138</v>
      </c>
      <c r="AG29" s="1" t="s">
        <v>138</v>
      </c>
      <c r="AH29" s="56" t="s">
        <v>138</v>
      </c>
      <c r="AI29" s="57">
        <v>1046359.89</v>
      </c>
      <c r="AJ29" s="56" t="s">
        <v>138</v>
      </c>
      <c r="AK29" s="56">
        <v>126642.43</v>
      </c>
      <c r="AL29" s="56">
        <v>126642.43</v>
      </c>
      <c r="AM29" s="1" t="s">
        <v>231</v>
      </c>
      <c r="AN29" s="3">
        <v>13200</v>
      </c>
      <c r="AO29" s="1" t="s">
        <v>138</v>
      </c>
      <c r="AP29" s="3">
        <v>13200</v>
      </c>
      <c r="AQ29" s="1" t="s">
        <v>138</v>
      </c>
      <c r="AR29" s="1" t="s">
        <v>138</v>
      </c>
      <c r="AS29" s="1" t="s">
        <v>138</v>
      </c>
      <c r="AT29" s="1" t="s">
        <v>138</v>
      </c>
      <c r="AU29" s="1" t="s">
        <v>138</v>
      </c>
      <c r="AV29" s="1" t="s">
        <v>138</v>
      </c>
      <c r="AW29" s="1" t="s">
        <v>138</v>
      </c>
      <c r="AX29" s="1" t="s">
        <v>138</v>
      </c>
      <c r="AY29" s="1" t="s">
        <v>138</v>
      </c>
      <c r="AZ29" s="1" t="s">
        <v>138</v>
      </c>
      <c r="BA29" s="16">
        <v>0</v>
      </c>
      <c r="BB29" s="4" t="s">
        <v>138</v>
      </c>
      <c r="BC29" s="4" t="s">
        <v>138</v>
      </c>
      <c r="BD29" s="4" t="s">
        <v>138</v>
      </c>
      <c r="BE29" s="4" t="s">
        <v>138</v>
      </c>
      <c r="BF29" s="4" t="s">
        <v>138</v>
      </c>
      <c r="BG29" s="4" t="s">
        <v>138</v>
      </c>
      <c r="BH29" s="4" t="s">
        <v>138</v>
      </c>
    </row>
    <row r="30" spans="1:60" ht="25.5" x14ac:dyDescent="0.25">
      <c r="A30" s="25">
        <v>12</v>
      </c>
      <c r="B30" s="1" t="s">
        <v>232</v>
      </c>
      <c r="C30" s="1" t="s">
        <v>233</v>
      </c>
      <c r="D30" s="12" t="s">
        <v>132</v>
      </c>
      <c r="E30" s="1" t="s">
        <v>146</v>
      </c>
      <c r="F30" s="13" t="s">
        <v>234</v>
      </c>
      <c r="G30" s="1" t="s">
        <v>235</v>
      </c>
      <c r="H30" s="24" t="s">
        <v>236</v>
      </c>
      <c r="I30" s="22" t="s">
        <v>237</v>
      </c>
      <c r="J30" s="1" t="s">
        <v>238</v>
      </c>
      <c r="K30" s="14">
        <v>44589</v>
      </c>
      <c r="L30" s="57">
        <v>147200</v>
      </c>
      <c r="M30" s="3">
        <v>13219</v>
      </c>
      <c r="N30" s="14">
        <v>44589</v>
      </c>
      <c r="O30" s="14">
        <v>44923</v>
      </c>
      <c r="P30" s="1">
        <v>1</v>
      </c>
      <c r="Q30" s="1" t="s">
        <v>138</v>
      </c>
      <c r="R30" s="1" t="s">
        <v>138</v>
      </c>
      <c r="S30" s="1" t="s">
        <v>138</v>
      </c>
      <c r="T30" s="1" t="s">
        <v>139</v>
      </c>
      <c r="U30" s="1" t="s">
        <v>138</v>
      </c>
      <c r="V30" s="1" t="s">
        <v>138</v>
      </c>
      <c r="W30" s="1" t="s">
        <v>138</v>
      </c>
      <c r="X30" s="1" t="s">
        <v>138</v>
      </c>
      <c r="Y30" s="1" t="s">
        <v>138</v>
      </c>
      <c r="Z30" s="1" t="s">
        <v>138</v>
      </c>
      <c r="AA30" s="1" t="s">
        <v>138</v>
      </c>
      <c r="AB30" s="15">
        <v>0</v>
      </c>
      <c r="AC30" s="15">
        <v>0</v>
      </c>
      <c r="AD30" s="56" t="s">
        <v>138</v>
      </c>
      <c r="AE30" s="56" t="s">
        <v>138</v>
      </c>
      <c r="AF30" s="1" t="s">
        <v>138</v>
      </c>
      <c r="AG30" s="1" t="s">
        <v>138</v>
      </c>
      <c r="AH30" s="56" t="s">
        <v>138</v>
      </c>
      <c r="AI30" s="57">
        <v>147200</v>
      </c>
      <c r="AJ30" s="56" t="s">
        <v>138</v>
      </c>
      <c r="AK30" s="56">
        <v>3348.8</v>
      </c>
      <c r="AL30" s="56">
        <v>3348.8</v>
      </c>
      <c r="AM30" s="1" t="s">
        <v>239</v>
      </c>
      <c r="AN30" s="3">
        <v>13219</v>
      </c>
      <c r="AO30" s="1" t="s">
        <v>240</v>
      </c>
      <c r="AP30" s="3">
        <v>13219</v>
      </c>
      <c r="AQ30" s="1" t="s">
        <v>138</v>
      </c>
      <c r="AR30" s="1" t="s">
        <v>138</v>
      </c>
      <c r="AS30" s="1" t="s">
        <v>138</v>
      </c>
      <c r="AT30" s="1" t="s">
        <v>138</v>
      </c>
      <c r="AU30" s="1" t="s">
        <v>138</v>
      </c>
      <c r="AV30" s="1" t="s">
        <v>138</v>
      </c>
      <c r="AW30" s="1" t="s">
        <v>138</v>
      </c>
      <c r="AX30" s="1" t="s">
        <v>138</v>
      </c>
      <c r="AY30" s="1" t="s">
        <v>138</v>
      </c>
      <c r="AZ30" s="1" t="s">
        <v>138</v>
      </c>
      <c r="BA30" s="16">
        <v>0</v>
      </c>
      <c r="BB30" s="4" t="s">
        <v>138</v>
      </c>
      <c r="BC30" s="4" t="s">
        <v>138</v>
      </c>
      <c r="BD30" s="4" t="s">
        <v>138</v>
      </c>
      <c r="BE30" s="4" t="s">
        <v>138</v>
      </c>
      <c r="BF30" s="4" t="s">
        <v>138</v>
      </c>
      <c r="BG30" s="4" t="s">
        <v>138</v>
      </c>
      <c r="BH30" s="4" t="s">
        <v>138</v>
      </c>
    </row>
    <row r="31" spans="1:60" ht="51" x14ac:dyDescent="0.25">
      <c r="A31" s="25">
        <v>13</v>
      </c>
      <c r="B31" s="1" t="s">
        <v>241</v>
      </c>
      <c r="C31" s="1" t="s">
        <v>242</v>
      </c>
      <c r="D31" s="12" t="s">
        <v>193</v>
      </c>
      <c r="E31" s="1" t="s">
        <v>146</v>
      </c>
      <c r="F31" s="13" t="s">
        <v>243</v>
      </c>
      <c r="G31" s="1" t="s">
        <v>244</v>
      </c>
      <c r="H31" s="24" t="s">
        <v>245</v>
      </c>
      <c r="I31" s="22" t="s">
        <v>246</v>
      </c>
      <c r="J31" s="1" t="s">
        <v>247</v>
      </c>
      <c r="K31" s="14">
        <v>44627</v>
      </c>
      <c r="L31" s="57">
        <v>738720</v>
      </c>
      <c r="M31" s="3">
        <v>13240</v>
      </c>
      <c r="N31" s="14">
        <v>44627</v>
      </c>
      <c r="O31" s="14">
        <v>44992</v>
      </c>
      <c r="P31" s="1">
        <v>1</v>
      </c>
      <c r="Q31" s="1" t="s">
        <v>138</v>
      </c>
      <c r="R31" s="1" t="s">
        <v>138</v>
      </c>
      <c r="S31" s="1" t="s">
        <v>138</v>
      </c>
      <c r="T31" s="1" t="s">
        <v>222</v>
      </c>
      <c r="U31" s="1" t="s">
        <v>138</v>
      </c>
      <c r="V31" s="1" t="s">
        <v>138</v>
      </c>
      <c r="W31" s="14">
        <v>44627</v>
      </c>
      <c r="X31" s="3">
        <v>13240</v>
      </c>
      <c r="Y31" s="1" t="s">
        <v>138</v>
      </c>
      <c r="Z31" s="1" t="s">
        <v>138</v>
      </c>
      <c r="AA31" s="1" t="s">
        <v>138</v>
      </c>
      <c r="AB31" s="15">
        <v>0</v>
      </c>
      <c r="AC31" s="15">
        <v>0</v>
      </c>
      <c r="AD31" s="56" t="s">
        <v>138</v>
      </c>
      <c r="AE31" s="56" t="s">
        <v>138</v>
      </c>
      <c r="AF31" s="1" t="s">
        <v>138</v>
      </c>
      <c r="AG31" s="1" t="s">
        <v>138</v>
      </c>
      <c r="AH31" s="56" t="s">
        <v>138</v>
      </c>
      <c r="AI31" s="57">
        <v>738720</v>
      </c>
      <c r="AJ31" s="56" t="s">
        <v>138</v>
      </c>
      <c r="AK31" s="56">
        <v>38524.629999999997</v>
      </c>
      <c r="AL31" s="56">
        <v>38524.629999999997</v>
      </c>
      <c r="AM31" s="1" t="s">
        <v>248</v>
      </c>
      <c r="AN31" s="3">
        <v>13240</v>
      </c>
      <c r="AO31" s="1" t="s">
        <v>249</v>
      </c>
      <c r="AP31" s="3">
        <v>13240</v>
      </c>
      <c r="AQ31" s="1" t="s">
        <v>138</v>
      </c>
      <c r="AR31" s="1" t="s">
        <v>138</v>
      </c>
      <c r="AS31" s="1" t="s">
        <v>138</v>
      </c>
      <c r="AT31" s="1" t="s">
        <v>138</v>
      </c>
      <c r="AU31" s="1" t="s">
        <v>138</v>
      </c>
      <c r="AV31" s="1" t="s">
        <v>138</v>
      </c>
      <c r="AW31" s="1" t="s">
        <v>138</v>
      </c>
      <c r="AX31" s="1" t="s">
        <v>138</v>
      </c>
      <c r="AY31" s="1" t="s">
        <v>138</v>
      </c>
      <c r="AZ31" s="1" t="s">
        <v>138</v>
      </c>
      <c r="BA31" s="16">
        <v>0</v>
      </c>
      <c r="BB31" s="4" t="s">
        <v>138</v>
      </c>
      <c r="BC31" s="4" t="s">
        <v>138</v>
      </c>
      <c r="BD31" s="4" t="s">
        <v>138</v>
      </c>
      <c r="BE31" s="4" t="s">
        <v>138</v>
      </c>
      <c r="BF31" s="4" t="s">
        <v>138</v>
      </c>
      <c r="BG31" s="4" t="s">
        <v>138</v>
      </c>
      <c r="BH31" s="4" t="s">
        <v>138</v>
      </c>
    </row>
    <row r="32" spans="1:60" ht="63.75" x14ac:dyDescent="0.25">
      <c r="A32" s="25">
        <v>14</v>
      </c>
      <c r="B32" s="1" t="s">
        <v>250</v>
      </c>
      <c r="C32" s="1" t="s">
        <v>251</v>
      </c>
      <c r="D32" s="12" t="s">
        <v>193</v>
      </c>
      <c r="E32" s="1" t="s">
        <v>146</v>
      </c>
      <c r="F32" s="13" t="s">
        <v>208</v>
      </c>
      <c r="G32" s="1" t="s">
        <v>209</v>
      </c>
      <c r="H32" s="24" t="s">
        <v>252</v>
      </c>
      <c r="I32" s="22" t="s">
        <v>253</v>
      </c>
      <c r="J32" s="1" t="s">
        <v>254</v>
      </c>
      <c r="K32" s="14">
        <v>44543</v>
      </c>
      <c r="L32" s="57">
        <v>300499.20000000001</v>
      </c>
      <c r="M32" s="3">
        <v>13185</v>
      </c>
      <c r="N32" s="14">
        <v>44543</v>
      </c>
      <c r="O32" s="14">
        <v>44908</v>
      </c>
      <c r="P32" s="1">
        <v>1</v>
      </c>
      <c r="Q32" s="1" t="s">
        <v>138</v>
      </c>
      <c r="R32" s="1" t="s">
        <v>138</v>
      </c>
      <c r="S32" s="1" t="s">
        <v>138</v>
      </c>
      <c r="T32" s="1" t="s">
        <v>222</v>
      </c>
      <c r="U32" s="1" t="s">
        <v>138</v>
      </c>
      <c r="V32" s="1" t="s">
        <v>138</v>
      </c>
      <c r="W32" s="14">
        <v>44543</v>
      </c>
      <c r="X32" s="3">
        <v>13185</v>
      </c>
      <c r="Y32" s="1" t="s">
        <v>138</v>
      </c>
      <c r="Z32" s="1" t="s">
        <v>138</v>
      </c>
      <c r="AA32" s="1" t="s">
        <v>138</v>
      </c>
      <c r="AB32" s="15">
        <v>0</v>
      </c>
      <c r="AC32" s="15">
        <v>0</v>
      </c>
      <c r="AD32" s="56" t="s">
        <v>138</v>
      </c>
      <c r="AE32" s="56" t="s">
        <v>138</v>
      </c>
      <c r="AF32" s="1" t="s">
        <v>138</v>
      </c>
      <c r="AG32" s="1" t="s">
        <v>138</v>
      </c>
      <c r="AH32" s="56" t="s">
        <v>138</v>
      </c>
      <c r="AI32" s="57">
        <v>300499.20000000001</v>
      </c>
      <c r="AJ32" s="56" t="s">
        <v>138</v>
      </c>
      <c r="AK32" s="56">
        <f>6955.82+37988.12+1860.92</f>
        <v>46804.86</v>
      </c>
      <c r="AL32" s="56">
        <f>6955.82+37988.12+1860.92</f>
        <v>46804.86</v>
      </c>
      <c r="AM32" s="1" t="s">
        <v>214</v>
      </c>
      <c r="AN32" s="3">
        <v>13185</v>
      </c>
      <c r="AO32" s="1" t="s">
        <v>138</v>
      </c>
      <c r="AP32" s="3">
        <v>13185</v>
      </c>
      <c r="AQ32" s="1" t="s">
        <v>138</v>
      </c>
      <c r="AR32" s="1" t="s">
        <v>138</v>
      </c>
      <c r="AS32" s="1" t="s">
        <v>138</v>
      </c>
      <c r="AT32" s="1" t="s">
        <v>138</v>
      </c>
      <c r="AU32" s="1" t="s">
        <v>138</v>
      </c>
      <c r="AV32" s="1" t="s">
        <v>138</v>
      </c>
      <c r="AW32" s="1" t="s">
        <v>138</v>
      </c>
      <c r="AX32" s="1" t="s">
        <v>138</v>
      </c>
      <c r="AY32" s="1" t="s">
        <v>138</v>
      </c>
      <c r="AZ32" s="1" t="s">
        <v>138</v>
      </c>
      <c r="BA32" s="16">
        <v>0</v>
      </c>
      <c r="BB32" s="4" t="s">
        <v>138</v>
      </c>
      <c r="BC32" s="4" t="s">
        <v>138</v>
      </c>
      <c r="BD32" s="4" t="s">
        <v>138</v>
      </c>
      <c r="BE32" s="4" t="s">
        <v>138</v>
      </c>
      <c r="BF32" s="4" t="s">
        <v>138</v>
      </c>
      <c r="BG32" s="4" t="s">
        <v>138</v>
      </c>
      <c r="BH32" s="4" t="s">
        <v>138</v>
      </c>
    </row>
    <row r="33" spans="1:60" ht="51.75" thickBot="1" x14ac:dyDescent="0.3">
      <c r="A33" s="63">
        <v>15</v>
      </c>
      <c r="B33" s="64">
        <v>44682</v>
      </c>
      <c r="C33" s="2" t="s">
        <v>255</v>
      </c>
      <c r="D33" s="11" t="s">
        <v>193</v>
      </c>
      <c r="E33" s="2" t="s">
        <v>146</v>
      </c>
      <c r="F33" s="65" t="s">
        <v>256</v>
      </c>
      <c r="G33" s="2" t="s">
        <v>257</v>
      </c>
      <c r="H33" s="66" t="s">
        <v>258</v>
      </c>
      <c r="I33" s="67" t="s">
        <v>259</v>
      </c>
      <c r="J33" s="2" t="s">
        <v>260</v>
      </c>
      <c r="K33" s="68">
        <v>44644</v>
      </c>
      <c r="L33" s="69">
        <v>56499.96</v>
      </c>
      <c r="M33" s="70">
        <v>13252</v>
      </c>
      <c r="N33" s="68">
        <v>44644</v>
      </c>
      <c r="O33" s="68">
        <v>45009</v>
      </c>
      <c r="P33" s="2">
        <v>1</v>
      </c>
      <c r="Q33" s="2" t="s">
        <v>138</v>
      </c>
      <c r="R33" s="2" t="s">
        <v>138</v>
      </c>
      <c r="S33" s="2" t="s">
        <v>138</v>
      </c>
      <c r="T33" s="2" t="s">
        <v>222</v>
      </c>
      <c r="U33" s="2" t="s">
        <v>138</v>
      </c>
      <c r="V33" s="2" t="s">
        <v>138</v>
      </c>
      <c r="W33" s="2" t="s">
        <v>138</v>
      </c>
      <c r="X33" s="2" t="s">
        <v>138</v>
      </c>
      <c r="Y33" s="2" t="s">
        <v>138</v>
      </c>
      <c r="Z33" s="2" t="s">
        <v>138</v>
      </c>
      <c r="AA33" s="2" t="s">
        <v>138</v>
      </c>
      <c r="AB33" s="71">
        <v>0</v>
      </c>
      <c r="AC33" s="71">
        <v>0</v>
      </c>
      <c r="AD33" s="72" t="s">
        <v>138</v>
      </c>
      <c r="AE33" s="72" t="s">
        <v>138</v>
      </c>
      <c r="AF33" s="2" t="s">
        <v>138</v>
      </c>
      <c r="AG33" s="2" t="s">
        <v>138</v>
      </c>
      <c r="AH33" s="72" t="s">
        <v>138</v>
      </c>
      <c r="AI33" s="69">
        <v>56499.96</v>
      </c>
      <c r="AJ33" s="72" t="s">
        <v>138</v>
      </c>
      <c r="AK33" s="72">
        <v>4708.33</v>
      </c>
      <c r="AL33" s="72">
        <v>4708.33</v>
      </c>
      <c r="AM33" s="2" t="s">
        <v>261</v>
      </c>
      <c r="AN33" s="70">
        <v>13252</v>
      </c>
      <c r="AO33" s="2" t="s">
        <v>138</v>
      </c>
      <c r="AP33" s="2" t="s">
        <v>138</v>
      </c>
      <c r="AQ33" s="2" t="s">
        <v>138</v>
      </c>
      <c r="AR33" s="2" t="s">
        <v>138</v>
      </c>
      <c r="AS33" s="2" t="s">
        <v>138</v>
      </c>
      <c r="AT33" s="2" t="s">
        <v>138</v>
      </c>
      <c r="AU33" s="2" t="s">
        <v>138</v>
      </c>
      <c r="AV33" s="2" t="s">
        <v>138</v>
      </c>
      <c r="AW33" s="2" t="s">
        <v>138</v>
      </c>
      <c r="AX33" s="2" t="s">
        <v>138</v>
      </c>
      <c r="AY33" s="2" t="s">
        <v>138</v>
      </c>
      <c r="AZ33" s="2" t="s">
        <v>138</v>
      </c>
      <c r="BA33" s="73">
        <v>0</v>
      </c>
      <c r="BB33" s="6" t="s">
        <v>138</v>
      </c>
      <c r="BC33" s="6" t="s">
        <v>138</v>
      </c>
      <c r="BD33" s="6" t="s">
        <v>138</v>
      </c>
      <c r="BE33" s="6" t="s">
        <v>138</v>
      </c>
      <c r="BF33" s="6" t="s">
        <v>138</v>
      </c>
      <c r="BG33" s="6" t="s">
        <v>138</v>
      </c>
      <c r="BH33" s="6" t="s">
        <v>138</v>
      </c>
    </row>
    <row r="34" spans="1:60" ht="13.5" thickBot="1" x14ac:dyDescent="0.3">
      <c r="A34" s="75" t="s">
        <v>6</v>
      </c>
      <c r="B34" s="76"/>
      <c r="C34" s="76"/>
      <c r="D34" s="76"/>
      <c r="E34" s="76"/>
      <c r="F34" s="77"/>
      <c r="G34" s="78"/>
      <c r="H34" s="78"/>
      <c r="I34" s="78"/>
      <c r="J34" s="78"/>
      <c r="K34" s="78"/>
      <c r="L34" s="79">
        <f>SUM(L19:L33)</f>
        <v>9158287.5199999996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>
        <f>SUM(AD19:AD33)</f>
        <v>1000663.7999999999</v>
      </c>
      <c r="AE34" s="79">
        <f>SUM(AE19:AE33)</f>
        <v>0</v>
      </c>
      <c r="AF34" s="80"/>
      <c r="AG34" s="80"/>
      <c r="AH34" s="79">
        <f>SUM(AH19:AH33)</f>
        <v>60606.34</v>
      </c>
      <c r="AI34" s="79">
        <f>SUM(AI19:AI33)</f>
        <v>9820251.0800000001</v>
      </c>
      <c r="AJ34" s="79">
        <f>SUM(AJ19:AJ33)</f>
        <v>489503.42</v>
      </c>
      <c r="AK34" s="79">
        <f>SUM(AK19:AK33)</f>
        <v>927988.74999999988</v>
      </c>
      <c r="AL34" s="79">
        <f>SUM(AL19:AL33)</f>
        <v>1417492.17</v>
      </c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1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3"/>
    </row>
    <row r="35" spans="1:60" x14ac:dyDescent="0.25">
      <c r="A35" s="74"/>
      <c r="B35" s="74"/>
      <c r="C35" s="74"/>
      <c r="D35" s="74"/>
      <c r="E35" s="74"/>
      <c r="F35" s="43"/>
      <c r="G35" s="43"/>
      <c r="H35" s="43"/>
      <c r="I35" s="43"/>
      <c r="J35" s="43"/>
      <c r="K35" s="43"/>
      <c r="L35" s="58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58"/>
      <c r="AE35" s="58"/>
      <c r="AF35" s="45"/>
      <c r="AG35" s="45"/>
      <c r="AH35" s="58"/>
      <c r="AI35" s="58"/>
      <c r="AJ35" s="58"/>
      <c r="AK35" s="58"/>
      <c r="AL35" s="58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s="46" customFormat="1" ht="15" x14ac:dyDescent="0.25">
      <c r="A36" s="46" t="s">
        <v>129</v>
      </c>
      <c r="H36" s="49"/>
      <c r="I36" s="49"/>
      <c r="L36" s="59"/>
      <c r="AD36" s="59"/>
      <c r="AE36" s="59"/>
      <c r="AH36" s="59"/>
      <c r="AI36" s="59"/>
      <c r="AJ36" s="59"/>
      <c r="AK36" s="59"/>
      <c r="AL36" s="59"/>
    </row>
    <row r="37" spans="1:60" s="46" customFormat="1" ht="15" x14ac:dyDescent="0.25">
      <c r="A37" s="46" t="s">
        <v>266</v>
      </c>
      <c r="H37" s="49"/>
      <c r="I37" s="49"/>
      <c r="L37" s="59"/>
      <c r="AD37" s="59"/>
      <c r="AE37" s="59"/>
      <c r="AH37" s="59"/>
      <c r="AI37" s="59"/>
      <c r="AJ37" s="59"/>
      <c r="AK37" s="59"/>
      <c r="AL37" s="59"/>
    </row>
    <row r="38" spans="1:60" s="46" customFormat="1" ht="15" x14ac:dyDescent="0.25">
      <c r="A38" s="46" t="s">
        <v>267</v>
      </c>
      <c r="H38" s="49"/>
      <c r="I38" s="49"/>
      <c r="L38" s="59"/>
      <c r="AD38" s="59"/>
      <c r="AE38" s="59"/>
      <c r="AH38" s="59"/>
      <c r="AI38" s="59"/>
      <c r="AJ38" s="59"/>
      <c r="AK38" s="59"/>
      <c r="AL38" s="59"/>
    </row>
  </sheetData>
  <mergeCells count="36"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A34:F34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JUN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2023-02-06T20:52:44Z</dcterms:modified>
</cp:coreProperties>
</file>