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To Do - Sheets\"/>
    </mc:Choice>
  </mc:AlternateContent>
  <bookViews>
    <workbookView xWindow="-120" yWindow="-120" windowWidth="29040" windowHeight="15720" tabRatio="805"/>
  </bookViews>
  <sheets>
    <sheet name="SEAGRO LICITAÇÕES 11 2024" sheetId="1" r:id="rId1"/>
  </sheets>
  <calcPr calcId="162913"/>
</workbook>
</file>

<file path=xl/calcChain.xml><?xml version="1.0" encoding="utf-8"?>
<calcChain xmlns="http://schemas.openxmlformats.org/spreadsheetml/2006/main">
  <c r="BV58" i="1" l="1"/>
  <c r="BU58" i="1"/>
  <c r="BL58" i="1"/>
  <c r="BK58" i="1"/>
  <c r="BJ58" i="1"/>
  <c r="BI58" i="1"/>
  <c r="BH58" i="1"/>
  <c r="BF58" i="1"/>
  <c r="BE58" i="1"/>
  <c r="BB58" i="1"/>
  <c r="BA58" i="1"/>
  <c r="AX58" i="1"/>
  <c r="AW58"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AJ58" i="1"/>
  <c r="AK58" i="1"/>
  <c r="AI58" i="1"/>
  <c r="BK52" i="1" l="1"/>
  <c r="BK48" i="1"/>
  <c r="BK42" i="1"/>
  <c r="BK30" i="1"/>
  <c r="BL22" i="1" l="1"/>
  <c r="BI22" i="1"/>
  <c r="X58" i="1" l="1"/>
</calcChain>
</file>

<file path=xl/sharedStrings.xml><?xml version="1.0" encoding="utf-8"?>
<sst xmlns="http://schemas.openxmlformats.org/spreadsheetml/2006/main" count="625" uniqueCount="406">
  <si>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</si>
  <si>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</si>
  <si>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</si>
  <si>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</si>
  <si>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</si>
  <si>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</si>
  <si>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</si>
  <si>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</si>
  <si>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</si>
  <si>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</si>
  <si>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</si>
  <si>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</si>
  <si>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</si>
  <si>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</si>
  <si>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</si>
  <si>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</si>
  <si>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</si>
  <si>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</si>
  <si>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</si>
  <si>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</si>
  <si>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</si>
  <si>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</si>
  <si>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</si>
  <si>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</si>
  <si>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</si>
  <si>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</si>
  <si>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</si>
  <si>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</si>
  <si>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</si>
  <si>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</si>
  <si>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</si>
  <si>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</si>
  <si>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</si>
  <si>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</si>
  <si>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</si>
  <si>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</si>
  <si>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</si>
  <si>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</si>
  <si>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</si>
  <si>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</si>
  <si>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</si>
  <si>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</si>
  <si>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</si>
  <si>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</si>
  <si>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</si>
  <si>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</si>
  <si>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</si>
  <si>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</si>
  <si>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</si>
  <si>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</si>
  <si>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</si>
  <si>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</si>
  <si>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</si>
  <si>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</si>
  <si>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</si>
  <si>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</si>
  <si>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</si>
  <si>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</si>
  <si>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</si>
  <si>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</si>
  <si>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</si>
  <si>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</si>
  <si>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</si>
  <si>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</si>
  <si>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</si>
  <si>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</si>
  <si>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</si>
  <si>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</si>
  <si>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</si>
  <si>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</si>
  <si>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</si>
  <si>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</si>
  <si>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</si>
  <si>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</si>
  <si>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</si>
  <si>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</si>
  <si>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</si>
  <si>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</si>
  <si>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</si>
  <si>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</si>
  <si>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</si>
  <si>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</si>
  <si>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</si>
  <si>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</si>
  <si>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</si>
  <si>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</si>
  <si>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</si>
  <si>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</si>
  <si>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</si>
  <si>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</si>
  <si>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</si>
  <si>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</si>
  <si>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</si>
  <si>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</si>
  <si>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</si>
  <si>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</si>
  <si>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</si>
  <si>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</si>
  <si>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</si>
  <si>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</si>
  <si>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</si>
  <si>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</si>
  <si>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</si>
  <si>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</si>
  <si>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</si>
  <si>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</si>
  <si>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</si>
  <si>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</si>
  <si>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</si>
  <si>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</si>
  <si>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</si>
  <si>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</si>
  <si>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</si>
  <si>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</si>
  <si>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</si>
  <si>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</si>
  <si>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</si>
  <si>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</si>
  <si>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</si>
  <si>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</si>
  <si>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</si>
  <si>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</si>
  <si>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</si>
  <si>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</si>
  <si>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</si>
  <si>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</si>
  <si>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</si>
  <si>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</si>
  <si>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</si>
  <si>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</si>
  <si>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</si>
  <si>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</si>
  <si>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</si>
  <si>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</si>
  <si>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</si>
  <si>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</si>
  <si>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</si>
  <si>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</si>
  <si>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</si>
  <si>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</si>
  <si>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</si>
  <si>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</si>
  <si>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</si>
  <si>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</si>
  <si>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</si>
  <si>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</si>
  <si>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</si>
  <si>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</si>
  <si>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</si>
  <si>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</si>
  <si>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</si>
  <si>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</si>
  <si>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</si>
  <si>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</si>
  <si>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</si>
  <si>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</si>
  <si>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</si>
  <si>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</si>
  <si>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</si>
  <si>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</si>
  <si>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</si>
  <si>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</si>
  <si>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</si>
  <si>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</si>
  <si>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</si>
  <si>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</si>
  <si>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</si>
  <si>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</si>
  <si>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</si>
  <si>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</si>
  <si>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</si>
  <si>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</si>
  <si>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</si>
  <si>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</si>
  <si>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</si>
  <si>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</si>
  <si>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</si>
  <si>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</si>
  <si>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2024___</t>
  </si>
  <si>
    <t>SECRETARIA MUNICIPAL DE AGROPECUÁRIA - SEAGRO</t>
  </si>
  <si>
    <t>Nome do responsável pela elaboração: Fábio de Oliveira França/ Nathan almeida costa</t>
  </si>
  <si>
    <t>Nome do titular do Órgão/Entidade/Fundo (no exercício do cargo): Eracides Caetano de Souza</t>
  </si>
  <si>
    <t xml:space="preserve">Pregão Presencial </t>
  </si>
  <si>
    <t>Menor preço por item</t>
  </si>
  <si>
    <t>001/2022</t>
  </si>
  <si>
    <t xml:space="preserve">RIO BRANCO SEGURANÇA E SERVIÇOS LTDA – ME </t>
  </si>
  <si>
    <t>16.803.988/0001-67</t>
  </si>
  <si>
    <t>01130019/2022</t>
  </si>
  <si>
    <t>058/2022</t>
  </si>
  <si>
    <t>PREGÃO ELETRÔNICO</t>
  </si>
  <si>
    <t>Locação e Prestação de Serviços de Equipamentos, Caminhões e/ou Máquinas Pesadas, Com Condutor.</t>
  </si>
  <si>
    <t>01130042/2022</t>
  </si>
  <si>
    <t>33.90.39.00</t>
  </si>
  <si>
    <t>Aditivo</t>
  </si>
  <si>
    <t xml:space="preserve">1º E 2º </t>
  </si>
  <si>
    <t>Executado até o exercício anterior 2023</t>
  </si>
  <si>
    <t xml:space="preserve"> Executado no exercício de referência 2024</t>
  </si>
  <si>
    <t>PROCESSO ADMINISTRATIVO N°. 015/2019</t>
  </si>
  <si>
    <t>115/2019</t>
  </si>
  <si>
    <t>Contratação de pessoa juridíca para prestação de serviços Terceirizados, de Apoio Técnico, Administrativo e Operacional.</t>
  </si>
  <si>
    <t>34/2020</t>
  </si>
  <si>
    <t>MAIA &amp; PIMENTEL SERVIÇOS E CONSULTORIA  LTDA - EPP</t>
  </si>
  <si>
    <t>11.661.499/0001-02</t>
  </si>
  <si>
    <t>1º , 2º E 3º</t>
  </si>
  <si>
    <t>DOE nº 12.944 de 15/12/2020</t>
  </si>
  <si>
    <t xml:space="preserve">Prorrogação do prazo de vigência </t>
  </si>
  <si>
    <t>PROCESSO ADMINISTRATIVO N°. 015/2020</t>
  </si>
  <si>
    <t>018/2022</t>
  </si>
  <si>
    <t>Contratação de pessoa juridica para locação de equipamentos de informática (Computadores e Nobreak), visando atender as necessidade da secretatia Municipal de Agropecuária - SEAGRO.</t>
  </si>
  <si>
    <t>DOE nº 13.320 de 06/06/2022</t>
  </si>
  <si>
    <t>01130073/2022</t>
  </si>
  <si>
    <t>19 SOLUÇÕES DO BRASIL LTDA</t>
  </si>
  <si>
    <t>04.361.899/0001-29</t>
  </si>
  <si>
    <t>ABA CONSTRUÇÕES E TERRAPLANAGEM LTDA</t>
  </si>
  <si>
    <t>14.554.275/0001-81</t>
  </si>
  <si>
    <t>33.91.39.00</t>
  </si>
  <si>
    <t>PROCESSO ADMINISTRATIVO N°. 015/2022</t>
  </si>
  <si>
    <t>030/2021</t>
  </si>
  <si>
    <t>Contratação de Empresa Especializada para fornecimento de águal potável</t>
  </si>
  <si>
    <t>DOE nº 13.219 de 07/02/2022</t>
  </si>
  <si>
    <t>01130007/2022</t>
  </si>
  <si>
    <t>EDIMAR PASQUIM - EPP</t>
  </si>
  <si>
    <t>08.223.466/0001-68</t>
  </si>
  <si>
    <t>PROCESSO ADMINISTRATIVO N°. 015/2023</t>
  </si>
  <si>
    <t>2518/2022</t>
  </si>
  <si>
    <t>Contratação de empresa para prestação de serviços terceirizados de apoio administrativo, técnico e operacional( Agente de Portaria Noturno), para dar continuidade nos serviços de segurança da Secretaria Municipal de Agropecuária - SEAGRO</t>
  </si>
  <si>
    <t>DOE nº 13.240 de 10/03/2022</t>
  </si>
  <si>
    <t>01130011/2022</t>
  </si>
  <si>
    <t>SUATS SEGURANÇA - EIRELI</t>
  </si>
  <si>
    <t>02.197.190/0001-04</t>
  </si>
  <si>
    <t>33.90.30.00</t>
  </si>
  <si>
    <t>PROCESSO ADMINISTRATIVO N°. 015/2024</t>
  </si>
  <si>
    <t>DISPENSA DE LICITAÇÃO</t>
  </si>
  <si>
    <t>Lotação de Imovél, em alvenaria, todo coberto e fechado, medindo aproximadamente 1.00m², para atender as demandas das Divisões de Patrimônio e Zeladoria, desta Secretaria Municipal de Agropecuária - SEAGRO.</t>
  </si>
  <si>
    <t>DOE nº 13.198 de 06/01/2022</t>
  </si>
  <si>
    <t>01130016/2022</t>
  </si>
  <si>
    <t>IF LOCAÇÕES DE IMOVRIS EIRELI</t>
  </si>
  <si>
    <t>34.625.024/0001-58</t>
  </si>
  <si>
    <t>Contratação de Pessoa Jurídica para locação de veiculos tipo Caminhão caçamba tipo toco; basculante 2 eixos com condutor, destinados a atender as necessidades da Secretaria Municipal de Agropecuária - SEAGRO</t>
  </si>
  <si>
    <t>CETM - CONSTRUÇÃO TERRAPLANAGEM E LOCAÇÃO DE MÁQUINAS LTDA</t>
  </si>
  <si>
    <t>28.279.895/0001-64</t>
  </si>
  <si>
    <t>PROCESSO ADMINISTRATIVO N°. 015/2026</t>
  </si>
  <si>
    <t>067/2022</t>
  </si>
  <si>
    <t>Contratação de pessoa juridíca para Locação de Veiculos tipo Caminhão caçamba tipo toco; basculante 2 eixos com condutor, destinados a atender as necessidades da Secretaria Municipal de Agropecuária - SEAGRO.</t>
  </si>
  <si>
    <t>DOE nº 13.350 de 15/07/2022</t>
  </si>
  <si>
    <t>01130028/2022</t>
  </si>
  <si>
    <t>01130033/2022</t>
  </si>
  <si>
    <t>COOPERATIVA DOS PROPRIETÁRIOS DE VEICULOS MÁQUINAS PESADAS DO ESTADO DO ACRE - TRANSTERRA</t>
  </si>
  <si>
    <t>06.100.426/0001-01</t>
  </si>
  <si>
    <t>01130034/2022</t>
  </si>
  <si>
    <t xml:space="preserve"> ECAM EMPREENDIMENTOS EIRELI</t>
  </si>
  <si>
    <t>30.096.817/0001-76</t>
  </si>
  <si>
    <t>01130036/2022</t>
  </si>
  <si>
    <t>F A M CHAVES EPP</t>
  </si>
  <si>
    <t>20.876.834/0001-72</t>
  </si>
  <si>
    <t>01130031/2022</t>
  </si>
  <si>
    <t>PROCESSO ADMINISTRATIVO N°. 024/2022</t>
  </si>
  <si>
    <t>DOE nº 13.861 de 13/09/2024</t>
  </si>
  <si>
    <t>01130043/2022</t>
  </si>
  <si>
    <t>01130035/2022</t>
  </si>
  <si>
    <t>WILLIANE REGO DA SILVA</t>
  </si>
  <si>
    <t>516.582.752-68</t>
  </si>
  <si>
    <t>01130038/2022</t>
  </si>
  <si>
    <t>KEROLEN MARIA DEMARCHI</t>
  </si>
  <si>
    <t>757.454.701-78</t>
  </si>
  <si>
    <t>01130039/2022</t>
  </si>
  <si>
    <t>TRANSCOM TRANSPORTE COM. CONST. E SERV. LTDA</t>
  </si>
  <si>
    <t>20.299.697/0001-50</t>
  </si>
  <si>
    <t>J L CONSTRUÇÕES LTDA</t>
  </si>
  <si>
    <t>31.031.592/0001-32</t>
  </si>
  <si>
    <t>PROCESSO ADMINISTRATIVO N°. 015/2035</t>
  </si>
  <si>
    <t>016/2022</t>
  </si>
  <si>
    <t>Contratação de Pessoa Jurídica para prestação de serviço de veiculo (caminhonete pick up ) com condutor, destinados a atender as necessidades da Secretaria Municipal de Agropecuária - SEAGRO.</t>
  </si>
  <si>
    <t>DOE nº 13.393 de 19/10/2022</t>
  </si>
  <si>
    <t>01130053/2022</t>
  </si>
  <si>
    <t>W. L. OLIVEIRA EIRELI - ME</t>
  </si>
  <si>
    <t>17.337.136/0001-94</t>
  </si>
  <si>
    <t>PROCESSO ADMINISTRATIVO N°. 015/2037</t>
  </si>
  <si>
    <t>010/2022</t>
  </si>
  <si>
    <t>Contratação de Empresa para Prestação de Serviços Terceirizados em Apoio e Operacional, de Forma Indireta e Contínua, via Pregão Presencial pelo Sistema de Registro de Preços, tendo como critério de avaliação Menor Preço por ITEM, para atender as necessidades da Secretaria Municipal de Agropecuária - SEAGRO.</t>
  </si>
  <si>
    <t>DOE nº 13.577de 20/07/2023</t>
  </si>
  <si>
    <t>01130029/2023</t>
  </si>
  <si>
    <t>OMEGACAR EIRELI</t>
  </si>
  <si>
    <t>08.859.610/0001-57</t>
  </si>
  <si>
    <t>1º</t>
  </si>
  <si>
    <t>PROCESSO ADMINISTRATIVO N°. 015/2038</t>
  </si>
  <si>
    <t>184/2022</t>
  </si>
  <si>
    <t>Contratação de empresa para prestação de serviço terceirizado e continuado de apoio operacional e administrativo, com disponibilização de mão de obra em regime de dedicação exclusiva, a serem executados no âmbito da Secretaria Municipal de Agropecuária - SEAGRO.</t>
  </si>
  <si>
    <t>DOE nº 13.655de 20/11/2023</t>
  </si>
  <si>
    <t>01130067/2023</t>
  </si>
  <si>
    <t>ASA - AGÊNCIA DE SERVIÇOS DO ACRE LTDA - EPP</t>
  </si>
  <si>
    <t>11.815.892/0001-03</t>
  </si>
  <si>
    <t>PROCESSO ADMINISTRATIVO N°. 015/2039</t>
  </si>
  <si>
    <t>016/2020</t>
  </si>
  <si>
    <t>Prestação de Serviços Terceirizados em Apoio Operacional, de Forma Indireta e Contínua</t>
  </si>
  <si>
    <t>DOE nº 13.021 de 13/05/2021</t>
  </si>
  <si>
    <t xml:space="preserve">01130007/2021
</t>
  </si>
  <si>
    <t>KRONOS PROJETOS E SERVIÇOS - LTDA</t>
  </si>
  <si>
    <t>03.082.817/0001-44</t>
  </si>
  <si>
    <t>DOE nº 13.021 de 13/04/2021</t>
  </si>
  <si>
    <t>PROCESSO ADMINISTRATIVO N°. 015/2041</t>
  </si>
  <si>
    <t>176/2023</t>
  </si>
  <si>
    <t>Contratação de empresa para fornecimento de material de consumo(água mineral em garrafão, vasilhame com água, galão para água de 20L, visando atender às necessidades desta Secretaria Municipal de Agropecuária - SEAGRO e os Mercados Municipais.</t>
  </si>
  <si>
    <t>DOE nº 13.744 de 02/04/2024</t>
  </si>
  <si>
    <t>01130002/2024</t>
  </si>
  <si>
    <t>AUGUSTO S. DE ARAUJO - EIRELI</t>
  </si>
  <si>
    <t>05.511.061/0001-37</t>
  </si>
  <si>
    <t>PROCESSO ADMINISTRATIVO N°. 023/2023</t>
  </si>
  <si>
    <t>128/2022</t>
  </si>
  <si>
    <t>Servico de manutenção preventiva e corretiva, reforma, adequação e construção de pontes tipo estaqueada e circunstância, para atender as necessidades da Secretaria municipal de Agropecuária - SEAGRO</t>
  </si>
  <si>
    <t>DOE nº 13.580 de 25/07/2023</t>
  </si>
  <si>
    <t>01130031/2023</t>
  </si>
  <si>
    <t>J. C. O PAZ ENGENHARIA CONSTRUÇÃO E COMERCIO EIRELI</t>
  </si>
  <si>
    <t>10.803.843/0001-80</t>
  </si>
  <si>
    <t>150/2023</t>
  </si>
  <si>
    <t>Contratação de pessoa juridica para PRESTAÇÃO DE SERVIÇOS DE LOCAÇÃO DE IMPRESSORAS..</t>
  </si>
  <si>
    <t>DOE nº 13.610 de 05/09/2023</t>
  </si>
  <si>
    <t>01130036/2023</t>
  </si>
  <si>
    <t>DUX COM E REPRESENTAÇÕES IMP E EXP LTDA</t>
  </si>
  <si>
    <t>05.502.105/0001-62</t>
  </si>
  <si>
    <t>PROCESSO ADMINISTRATIVO N°. 026/2023</t>
  </si>
  <si>
    <t>PROCESSO ADMINISTRATIVO N°. 034/2022</t>
  </si>
  <si>
    <t>016/2021</t>
  </si>
  <si>
    <t>Contratação de empresa para prestação de serviços terceirizados de vigilância eletrônica, sistema digital de câmeras de monitoramento, destinada a atender as necessidades desta Secretaria</t>
  </si>
  <si>
    <t>DOE nº 13.810 de 04/07/2024</t>
  </si>
  <si>
    <t>PROCESSO ADMINISTRATIVO N°. 075/2022</t>
  </si>
  <si>
    <t>013/2022</t>
  </si>
  <si>
    <t>Locação de Imovel: galpão em alvenaria, todo coberto e fechado, medindo aproximadamente 900m, para atender as demandas da Diretoria de Apoio à Agricultura Familiar, dsta Secretaria Municipal de Agropecuária - SEAGRO</t>
  </si>
  <si>
    <t>DOE nº 13.824 de 23/07/2024</t>
  </si>
  <si>
    <t>01130020/2023</t>
  </si>
  <si>
    <t>F C DE CARVALHO</t>
  </si>
  <si>
    <t>41.585.243/0001-16</t>
  </si>
  <si>
    <t>012/2022</t>
  </si>
  <si>
    <t>PROCESSO ADMINISTRATIVO N°. 022/2024</t>
  </si>
  <si>
    <t>Contratação de empresa para o fornecimento de água potável, própria para consumo humano, obedecendo à portaria do MS Nº 2.914, de 12-12-2011, transportava em caminhão pipa, a fim de atender as necessidades das familias que residem nas comunidades rurais e periurbanas localizadas no Cinturão Verde de Rio Branco e entorno, as quais não dispõem de rede de abastecimento de água potável durante o período de estiagem (seca).</t>
  </si>
  <si>
    <t>DOE nº 13.856de 05/09/2024</t>
  </si>
  <si>
    <t>01130012/2024</t>
  </si>
  <si>
    <t>E. M. DA SILVA EIRELI</t>
  </si>
  <si>
    <t>31.461.823/0001-48</t>
  </si>
  <si>
    <t>PROCESSO ADMINISTRATIVO N°. 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</si>
  <si>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</si>
  <si>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</si>
  <si>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01130008/2021</t>
  </si>
  <si>
    <t>ISAO CONSULTORIA ORGANIZACIONAL LTDA - EPP.</t>
  </si>
  <si>
    <t>17.189.998/0001-17</t>
  </si>
  <si>
    <t>1º, 2º , 3º E 4º</t>
  </si>
  <si>
    <t>DOE nº 12.772 de 02/04/2020</t>
  </si>
  <si>
    <t>PROCESSO ADMINISTRATIVO N°. 015/2027</t>
  </si>
  <si>
    <t>DOE nº 13.350 de 16/08/2022</t>
  </si>
  <si>
    <t>01130032/2022</t>
  </si>
  <si>
    <t>PINTO &amp; CIA LTDA</t>
  </si>
  <si>
    <t>07.909.967/0001-30</t>
  </si>
  <si>
    <t>PROCESSO ADMINISTRATIVO N°. 015/2040</t>
  </si>
  <si>
    <t>Contratação de empresa para prestação dos serviços de implantação e operacionalização de sistema informatizado de abastecimento e administração de despesas com combustíveis em postos credenciados, mediante uso de cartão eletrônico ou magnético, e etiqueta com tecnologia RFID (ou similar), com fornecimento continuo e ininterrupto de combustíveis para veiculos máquinas e equipamentos pertencentes a administração direta da Secretaria Municipal de Agropecuária - SEAGRO.</t>
  </si>
  <si>
    <t>DOE nº 13.258 de 04/04/2022</t>
  </si>
  <si>
    <t>01130018/2022</t>
  </si>
  <si>
    <t>LINK CARD ADMINISTRADORA DE BENEFICIOS EIRELI</t>
  </si>
  <si>
    <t>12.039.966/0001-11</t>
  </si>
  <si>
    <t>PROCESSO ADMINISTRATIVO N°. 015/2047</t>
  </si>
  <si>
    <t xml:space="preserve"> 004/2020</t>
  </si>
  <si>
    <t>Prestação dos serviços de implantação e operacionalização de sistema informatizado de abastecimento e administração de despesas com combustiveis em postos credenciados, mediante uso de cartão eletrônico ou magnético, e etiqueta com tecnologia RFID (ou similiar), com fornecimento contínuo e ininterrupto de combustiveis para veiculos máquinas e equipamentos pertencentes a administração direta do Município de Rio Branco.</t>
  </si>
  <si>
    <t>DOE nº 13.200 de 10/01/2022</t>
  </si>
  <si>
    <t>01130039/2021</t>
  </si>
  <si>
    <t>PRIME CONSULTORIA E ASSESSORIA EMPRESARIAL LTDA</t>
  </si>
  <si>
    <t>05.340.639/0001-30</t>
  </si>
  <si>
    <t>PROCESSO ADMINISTRATIVO N°. 015/2051</t>
  </si>
  <si>
    <t>13/2023</t>
  </si>
  <si>
    <t>Contratação de emoresa para a construção de três Galpões para armazenamento de insumos e equipamento, para atender as demandas da secretaria Municipal de Agropecuária - SEAGRO.</t>
  </si>
  <si>
    <t>DOE nº 13.800 de 20/06/2024</t>
  </si>
  <si>
    <t>01130003/2024</t>
  </si>
  <si>
    <t>SANTOS COMERCIO E CONSTRUÇÃO LTDA</t>
  </si>
  <si>
    <t>07.148.735/0001-06</t>
  </si>
  <si>
    <t>44.90.51.00</t>
  </si>
  <si>
    <t>PROCESSO ADMINISTRATIVO N°. 017/2022</t>
  </si>
  <si>
    <t>041/2022</t>
  </si>
  <si>
    <t>Prestação de serviços contínuos de manutenção preventiva e corretiva de aparelhos de ar-condicionado com fornecimento de mão de obra, peças, componentes e acessórios diversos, visando atender as necessidades da Secretaria Municipal de Agropecuária - SEAGRO e suas unidades administrativas.</t>
  </si>
  <si>
    <t>DOE nº 13.316 de 30/06/2022</t>
  </si>
  <si>
    <t>01130021/2022</t>
  </si>
  <si>
    <t>ACRE FRIO AR CONDICIONADO LTDA</t>
  </si>
  <si>
    <t>10.889.815/0001-27</t>
  </si>
  <si>
    <t xml:space="preserve">PROCESSO ADMINISTRATIVO N° 23/2024. </t>
  </si>
  <si>
    <t>007/2024</t>
  </si>
  <si>
    <t>Contratação de empresa especializada para o fornecimento de refeições preparadas tipo marmitex: almoço, para atender as necessidades da Secretaria Municipal de Agropecuária - SEAGRO</t>
  </si>
  <si>
    <t>DOE nº 13.875 de 03/10/2024</t>
  </si>
  <si>
    <t>01130014/2024</t>
  </si>
  <si>
    <t>AMANDA PAULINO SOLON</t>
  </si>
  <si>
    <t>56.004.822/0001-03</t>
  </si>
  <si>
    <t>PROCESSO ADMINISTRATIVO N° 001/2024</t>
  </si>
  <si>
    <t>089/2023</t>
  </si>
  <si>
    <t>Constitui objeto do presente contrato a Contratação de empresa para “fornecimento de gás acondicionado em botijas de 13 KG; (Gás de Cozinha);comercial e granel para atender as necessidades da Secretaria Municipal de Agropecuária – SEAGRO e os Mercados Municipais.</t>
  </si>
  <si>
    <t>DOE nº 13.839 de 14/08/2024</t>
  </si>
  <si>
    <t>01130008/2024</t>
  </si>
  <si>
    <t>A. A. C. ROCHA</t>
  </si>
  <si>
    <t>10.496.033/0001-28</t>
  </si>
  <si>
    <t>JANEIRO A NOVEMBRO/2024</t>
  </si>
  <si>
    <t>Data da emissão: 30/11/2024</t>
  </si>
  <si>
    <t xml:space="preserve">Confecção e instalação de um reservatório cilíndrico de 25mil litros, com revestimento interno anticorrosivo e com escada e guarda corpo.
</t>
  </si>
  <si>
    <t>DOE nº 13.828 de 29/07/2024</t>
  </si>
  <si>
    <t>01130005/2024</t>
  </si>
  <si>
    <t>FERROACRE LTDA</t>
  </si>
  <si>
    <t xml:space="preserve">PROCESSO ADMINISTRATIVO N° 012/2024. </t>
  </si>
  <si>
    <t>O fornecimento de material de consumo (água mineral em Constitui objeto deste contrato, a contratação de empresa para aprestação de serviços comuns de engenharia de forma continuada, por demanda, para execução de reformas de pouca relevância material, serviços de adequação,
adaptação, reparação ou revitalização, que consistam de atividades simples, típicas de intervenções isoladas.</t>
  </si>
  <si>
    <t>01130013/2024</t>
  </si>
  <si>
    <t>INNOVE ARQUITETURA E ENGENHARIA EIRELI</t>
  </si>
  <si>
    <t>04.600.060/0001-04</t>
  </si>
  <si>
    <t>23.820.555/0001-85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</si>
</sst>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8"/>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191">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49" fontId="1" fillId="0" borderId="9" xfId="0" applyNumberFormat="1" applyFont="1" applyBorder="1" applyAlignment="1">
      <alignment horizontal="center" vertical="center" wrapText="1"/>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1" fillId="0" borderId="7" xfId="0" applyFont="1" applyBorder="1" applyAlignment="1">
      <alignmen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7" borderId="7"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4" fontId="1" fillId="0" borderId="0" xfId="1" applyFont="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4" fontId="4" fillId="0" borderId="1" xfId="1" applyFont="1" applyFill="1" applyBorder="1" applyAlignment="1">
      <alignment horizontal="right" vertical="center" wrapText="1"/>
    </xf>
    <xf numFmtId="14" fontId="4" fillId="0" borderId="1" xfId="0" applyNumberFormat="1" applyFont="1" applyBorder="1" applyAlignment="1">
      <alignment horizontal="center" vertical="center" wrapText="1"/>
    </xf>
    <xf numFmtId="44" fontId="4" fillId="0" borderId="1" xfId="1" applyFont="1" applyFill="1" applyBorder="1" applyAlignment="1">
      <alignment horizontal="center" vertical="center" wrapText="1"/>
    </xf>
    <xf numFmtId="9" fontId="1" fillId="0" borderId="7" xfId="0" applyNumberFormat="1" applyFont="1" applyBorder="1" applyAlignment="1">
      <alignment horizontal="center" vertical="center" wrapText="1"/>
    </xf>
    <xf numFmtId="0" fontId="1" fillId="0" borderId="1" xfId="0" applyFont="1" applyBorder="1" applyAlignment="1">
      <alignment horizontal="left" vertical="center" wrapText="1"/>
    </xf>
    <xf numFmtId="44" fontId="1" fillId="0" borderId="1" xfId="1"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49" fontId="4" fillId="0" borderId="1" xfId="0" applyNumberFormat="1" applyFont="1" applyBorder="1" applyAlignment="1">
      <alignment vertical="center" wrapText="1"/>
    </xf>
    <xf numFmtId="0" fontId="4" fillId="0" borderId="9" xfId="0" applyFont="1" applyBorder="1" applyAlignment="1">
      <alignment vertical="center" wrapText="1"/>
    </xf>
    <xf numFmtId="14" fontId="4" fillId="0" borderId="9"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44" fontId="4" fillId="0" borderId="9" xfId="1" applyFont="1" applyFill="1" applyBorder="1" applyAlignment="1">
      <alignment horizontal="center" vertical="center" wrapText="1"/>
    </xf>
    <xf numFmtId="0" fontId="1" fillId="0" borderId="9" xfId="0" applyFont="1" applyBorder="1" applyAlignment="1">
      <alignment horizontal="left" vertical="center" wrapText="1"/>
    </xf>
    <xf numFmtId="14" fontId="1" fillId="0" borderId="9"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44" fontId="1" fillId="0" borderId="9" xfId="1" applyFont="1" applyBorder="1" applyAlignment="1">
      <alignment horizontal="center" vertical="center" wrapText="1"/>
    </xf>
    <xf numFmtId="17"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14" fontId="1"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49" fontId="1" fillId="0" borderId="9" xfId="0" applyNumberFormat="1" applyFont="1" applyBorder="1" applyAlignment="1">
      <alignment vertical="center" wrapText="1"/>
    </xf>
    <xf numFmtId="44" fontId="1" fillId="0" borderId="1" xfId="1" applyFont="1" applyBorder="1" applyAlignment="1">
      <alignment horizontal="right" vertical="center" wrapText="1"/>
    </xf>
    <xf numFmtId="0" fontId="2" fillId="0" borderId="13" xfId="0" applyFont="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2" fillId="0" borderId="0" xfId="0" applyFont="1" applyAlignment="1">
      <alignment vertical="center" wrapText="1"/>
    </xf>
    <xf numFmtId="44" fontId="2" fillId="10" borderId="3"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65"/>
  <sheetViews>
    <sheetView tabSelected="1" zoomScale="85" zoomScaleNormal="85" workbookViewId="0">
      <selection activeCell="H6" sqref="H6"/>
    </sheetView>
  </sheetViews>
  <sheetFormatPr defaultColWidth="9.140625" defaultRowHeight="12.75" x14ac:dyDescent="0.25"/>
  <cols>
    <col min="1" max="1" width="6.85546875" style="7" customWidth="1"/>
    <col min="2" max="2" width="19.7109375" style="7" customWidth="1"/>
    <col min="3" max="3" width="16.42578125" style="7" bestFit="1" customWidth="1"/>
    <col min="4" max="4" width="17.28515625" style="7" customWidth="1"/>
    <col min="5" max="5" width="12.7109375" style="7" customWidth="1"/>
    <col min="6" max="6" width="53.140625" style="7" customWidth="1"/>
    <col min="7" max="7" width="16.85546875" style="7" customWidth="1"/>
    <col min="8" max="8" width="15.28515625" style="7" bestFit="1" customWidth="1"/>
    <col min="9" max="9" width="16.7109375" style="7" customWidth="1"/>
    <col min="10" max="10" width="12" style="7" customWidth="1"/>
    <col min="11" max="11" width="11.42578125" style="7" customWidth="1"/>
    <col min="12" max="12" width="16.85546875" style="7" customWidth="1"/>
    <col min="13" max="13" width="17.85546875" style="7" customWidth="1"/>
    <col min="14" max="14" width="18.85546875" style="7" customWidth="1"/>
    <col min="15" max="15" width="15.140625" style="7" customWidth="1"/>
    <col min="16" max="16" width="20.42578125" style="7" customWidth="1"/>
    <col min="17" max="19" width="12.85546875" style="7" customWidth="1"/>
    <col min="20" max="20" width="15.28515625" style="7" customWidth="1"/>
    <col min="21" max="21" width="31" style="7" customWidth="1"/>
    <col min="22" max="22" width="14" style="7" customWidth="1"/>
    <col min="23" max="23" width="30.5703125" style="7" customWidth="1"/>
    <col min="24" max="24" width="12.85546875" style="32" customWidth="1"/>
    <col min="25" max="25" width="16" style="7" bestFit="1" customWidth="1"/>
    <col min="26" max="26" width="47.42578125" style="7" customWidth="1"/>
    <col min="27" max="27" width="21.140625" style="7" customWidth="1"/>
    <col min="28" max="28" width="13.140625" style="7" customWidth="1"/>
    <col min="29" max="32" width="12.85546875" style="7" customWidth="1"/>
    <col min="33" max="33" width="13.28515625" style="7" customWidth="1"/>
    <col min="34" max="34" width="14.42578125" style="7" customWidth="1"/>
    <col min="35" max="35" width="14.5703125" style="32" customWidth="1"/>
    <col min="36" max="36" width="16.28515625" style="32" customWidth="1"/>
    <col min="37" max="37" width="26.140625" style="7" bestFit="1" customWidth="1"/>
    <col min="38" max="38" width="19.140625" style="7" customWidth="1"/>
    <col min="39" max="41" width="12.85546875" style="7" customWidth="1"/>
    <col min="42" max="42" width="28" style="7" customWidth="1"/>
    <col min="43" max="46" width="14.7109375" style="7" customWidth="1"/>
    <col min="47" max="48" width="12.85546875" style="7" customWidth="1"/>
    <col min="49" max="50" width="14.5703125" style="32" customWidth="1"/>
    <col min="51" max="52" width="12.85546875" style="7" customWidth="1"/>
    <col min="53" max="54" width="14.85546875" style="32" customWidth="1"/>
    <col min="55" max="56" width="12.85546875" style="7" customWidth="1"/>
    <col min="57" max="58" width="14.7109375" style="32" customWidth="1"/>
    <col min="59" max="59" width="12.85546875" style="7" customWidth="1"/>
    <col min="60" max="60" width="14.7109375" style="32" customWidth="1"/>
    <col min="61" max="61" width="20.85546875" style="32" customWidth="1"/>
    <col min="62" max="62" width="18.7109375" style="32" customWidth="1"/>
    <col min="63" max="63" width="16.140625" style="32" customWidth="1"/>
    <col min="64" max="64" width="20.85546875" style="32" customWidth="1"/>
    <col min="65" max="65" width="11.42578125" style="7" customWidth="1"/>
    <col min="66" max="72" width="14.7109375" style="7" customWidth="1"/>
    <col min="73" max="73" width="17.28515625" style="32" customWidth="1"/>
    <col min="74" max="74" width="16" style="32" customWidth="1"/>
    <col min="75" max="77" width="14.7109375" style="7" customWidth="1"/>
    <col min="78" max="83" width="14.5703125" style="7" customWidth="1"/>
    <col min="84" max="16384" width="9.140625" style="7"/>
  </cols>
  <sheetData>
    <row r="5" spans="1:83" s="11" customFormat="1" x14ac:dyDescent="0.25">
      <c r="A5" s="11" t="s">
        <v>15</v>
      </c>
      <c r="X5" s="29"/>
      <c r="AI5" s="29"/>
      <c r="AJ5" s="29"/>
      <c r="AW5" s="29"/>
      <c r="AX5" s="29"/>
      <c r="BA5" s="29"/>
      <c r="BB5" s="29"/>
      <c r="BE5" s="29"/>
      <c r="BF5" s="29"/>
      <c r="BH5" s="29"/>
      <c r="BI5" s="29"/>
      <c r="BJ5" s="29"/>
      <c r="BK5" s="29"/>
      <c r="BL5" s="29"/>
      <c r="BU5" s="29"/>
      <c r="BV5" s="29"/>
    </row>
    <row r="6" spans="1:83" x14ac:dyDescent="0.25">
      <c r="B6" s="10"/>
      <c r="C6" s="10"/>
      <c r="D6" s="10"/>
      <c r="E6" s="10"/>
      <c r="F6" s="10"/>
      <c r="G6" s="10"/>
      <c r="H6" s="10"/>
      <c r="I6" s="10"/>
      <c r="J6" s="10"/>
      <c r="K6" s="10"/>
      <c r="L6" s="10"/>
      <c r="M6" s="10"/>
      <c r="N6" s="10"/>
      <c r="O6" s="10"/>
      <c r="P6" s="10"/>
      <c r="Q6" s="10"/>
      <c r="R6" s="10"/>
      <c r="S6" s="10"/>
      <c r="T6" s="10"/>
      <c r="U6" s="10"/>
      <c r="V6" s="10"/>
      <c r="W6" s="10"/>
      <c r="X6" s="48"/>
      <c r="Y6" s="10"/>
      <c r="Z6" s="10"/>
      <c r="AA6" s="10"/>
      <c r="AB6" s="10"/>
      <c r="AC6" s="10"/>
      <c r="AD6" s="10"/>
      <c r="AE6" s="10"/>
      <c r="AF6" s="10"/>
      <c r="AG6" s="10"/>
      <c r="AH6" s="10"/>
      <c r="AI6" s="48"/>
      <c r="AJ6" s="48"/>
      <c r="AK6" s="10"/>
      <c r="AL6" s="10"/>
      <c r="AM6" s="10"/>
      <c r="AN6" s="10"/>
      <c r="AO6" s="10"/>
      <c r="AP6" s="10"/>
      <c r="AQ6" s="10"/>
      <c r="AR6" s="10"/>
      <c r="AS6" s="10"/>
      <c r="AT6" s="10"/>
      <c r="AU6" s="10"/>
      <c r="AV6" s="10"/>
      <c r="AW6" s="48"/>
      <c r="AX6" s="48"/>
      <c r="AY6" s="10"/>
      <c r="AZ6" s="10"/>
      <c r="BA6" s="48"/>
      <c r="BB6" s="48"/>
      <c r="BC6" s="10"/>
      <c r="BD6" s="10"/>
      <c r="BE6" s="48"/>
      <c r="BF6" s="48"/>
      <c r="BG6" s="10"/>
      <c r="BH6" s="48"/>
      <c r="BI6" s="48"/>
      <c r="BJ6" s="48"/>
      <c r="BK6" s="48"/>
      <c r="BL6" s="48"/>
    </row>
    <row r="7" spans="1:83" s="11" customFormat="1" x14ac:dyDescent="0.25">
      <c r="A7" s="11" t="s">
        <v>178</v>
      </c>
      <c r="X7" s="29"/>
      <c r="AI7" s="29"/>
      <c r="AJ7" s="29"/>
      <c r="AW7" s="29"/>
      <c r="AX7" s="29"/>
      <c r="BA7" s="29"/>
      <c r="BB7" s="29"/>
      <c r="BE7" s="29"/>
      <c r="BF7" s="29"/>
      <c r="BH7" s="29"/>
      <c r="BI7" s="29"/>
      <c r="BJ7" s="29"/>
      <c r="BK7" s="29"/>
      <c r="BL7" s="29"/>
      <c r="BU7" s="29"/>
      <c r="BV7" s="29"/>
    </row>
    <row r="8" spans="1:83" x14ac:dyDescent="0.25">
      <c r="A8" s="7" t="s">
        <v>31</v>
      </c>
      <c r="BJ8" s="31"/>
      <c r="BK8" s="31"/>
      <c r="BL8" s="31"/>
      <c r="BM8" s="14"/>
    </row>
    <row r="9" spans="1:83" x14ac:dyDescent="0.25">
      <c r="A9" s="7" t="s">
        <v>175</v>
      </c>
      <c r="F9" s="14"/>
      <c r="G9" s="14"/>
      <c r="H9" s="14"/>
      <c r="I9" s="14"/>
      <c r="J9" s="14"/>
      <c r="K9" s="14"/>
      <c r="L9" s="14"/>
      <c r="M9" s="14"/>
      <c r="N9" s="14"/>
      <c r="O9" s="14"/>
      <c r="P9" s="14"/>
      <c r="Q9" s="14"/>
      <c r="R9" s="14"/>
      <c r="S9" s="14"/>
      <c r="T9" s="14"/>
      <c r="U9" s="14"/>
      <c r="V9" s="14"/>
      <c r="W9" s="14"/>
      <c r="X9" s="31"/>
      <c r="Y9" s="14"/>
      <c r="Z9" s="14"/>
      <c r="AA9" s="14"/>
      <c r="AB9" s="14"/>
      <c r="AC9" s="14"/>
      <c r="AD9" s="14"/>
      <c r="AE9" s="14"/>
      <c r="AF9" s="14"/>
      <c r="AG9" s="14"/>
      <c r="AH9" s="14"/>
      <c r="AI9" s="31"/>
      <c r="AJ9" s="31"/>
      <c r="AK9" s="14"/>
      <c r="AL9" s="14"/>
      <c r="AM9" s="14"/>
      <c r="AN9" s="14"/>
      <c r="AO9" s="14"/>
      <c r="AP9" s="14"/>
      <c r="AQ9" s="14"/>
      <c r="AR9" s="14"/>
      <c r="AS9" s="14"/>
      <c r="AT9" s="14"/>
      <c r="AU9" s="14"/>
      <c r="AV9" s="14"/>
      <c r="AW9" s="31"/>
      <c r="AX9" s="31"/>
      <c r="AY9" s="14"/>
      <c r="AZ9" s="14"/>
      <c r="BA9" s="31"/>
      <c r="BB9" s="31"/>
      <c r="BC9" s="14"/>
      <c r="BD9" s="14"/>
      <c r="BE9" s="31"/>
      <c r="BF9" s="31"/>
      <c r="BG9" s="14"/>
      <c r="BH9" s="31"/>
      <c r="BI9" s="31"/>
      <c r="BJ9" s="31"/>
      <c r="BK9" s="31"/>
      <c r="BL9" s="31"/>
      <c r="BM9" s="14"/>
    </row>
    <row r="10" spans="1:83" ht="13.5" thickBot="1" x14ac:dyDescent="0.3">
      <c r="B10" s="10"/>
      <c r="C10" s="10"/>
      <c r="D10" s="10"/>
      <c r="E10" s="10"/>
      <c r="F10" s="10"/>
      <c r="G10" s="10"/>
      <c r="H10" s="10"/>
      <c r="I10" s="10"/>
      <c r="J10" s="10"/>
      <c r="K10" s="10"/>
      <c r="L10" s="10"/>
      <c r="M10" s="10"/>
      <c r="N10" s="10"/>
      <c r="O10" s="10"/>
      <c r="P10" s="10"/>
      <c r="Q10" s="10"/>
      <c r="R10" s="10"/>
      <c r="S10" s="10"/>
      <c r="T10" s="10"/>
      <c r="U10" s="10"/>
      <c r="V10" s="10"/>
      <c r="W10" s="10"/>
      <c r="X10" s="48"/>
      <c r="Y10" s="10"/>
      <c r="Z10" s="10"/>
      <c r="AA10" s="10"/>
      <c r="AB10" s="10"/>
      <c r="AC10" s="10"/>
      <c r="AD10" s="10"/>
      <c r="AE10" s="10"/>
      <c r="AF10" s="10"/>
      <c r="AG10" s="10"/>
      <c r="AH10" s="10"/>
      <c r="AI10" s="48"/>
      <c r="AJ10" s="48"/>
      <c r="AK10" s="10"/>
      <c r="AL10" s="10"/>
      <c r="AM10" s="10"/>
      <c r="AN10" s="10"/>
      <c r="AO10" s="10"/>
      <c r="AP10" s="10"/>
      <c r="AQ10" s="10"/>
      <c r="AR10" s="10"/>
      <c r="AS10" s="10"/>
      <c r="AT10" s="10"/>
      <c r="AU10" s="10"/>
      <c r="AV10" s="10"/>
      <c r="AW10" s="48"/>
      <c r="AX10" s="48"/>
      <c r="AY10" s="10"/>
      <c r="AZ10" s="10"/>
      <c r="BA10" s="48"/>
      <c r="BB10" s="48"/>
      <c r="BC10" s="10"/>
      <c r="BD10" s="10"/>
      <c r="BE10" s="48"/>
      <c r="BF10" s="48"/>
      <c r="BG10" s="10"/>
      <c r="BH10" s="48"/>
      <c r="BI10" s="48"/>
      <c r="BJ10" s="48"/>
      <c r="BK10" s="48"/>
      <c r="BL10" s="48"/>
      <c r="BM10" s="10"/>
    </row>
    <row r="11" spans="1:83" ht="13.5" thickBot="1" x14ac:dyDescent="0.3">
      <c r="A11" s="7" t="s">
        <v>32</v>
      </c>
      <c r="E11" s="87" t="s">
        <v>179</v>
      </c>
      <c r="F11" s="88"/>
    </row>
    <row r="12" spans="1:83" ht="13.5" thickBot="1" x14ac:dyDescent="0.3">
      <c r="A12" s="7" t="s">
        <v>33</v>
      </c>
      <c r="E12" s="87" t="s">
        <v>394</v>
      </c>
      <c r="F12" s="88"/>
    </row>
    <row r="13" spans="1:83" x14ac:dyDescent="0.25">
      <c r="B13" s="10"/>
      <c r="C13" s="10"/>
      <c r="D13" s="10"/>
      <c r="E13" s="10"/>
      <c r="F13" s="10"/>
      <c r="G13" s="10"/>
      <c r="H13" s="10"/>
      <c r="I13" s="10"/>
      <c r="J13" s="10"/>
      <c r="K13" s="10"/>
      <c r="L13" s="10"/>
      <c r="M13" s="10"/>
      <c r="N13" s="10"/>
      <c r="O13" s="10"/>
      <c r="P13" s="10"/>
      <c r="Q13" s="10"/>
      <c r="R13" s="10"/>
      <c r="S13" s="10"/>
      <c r="T13" s="10"/>
      <c r="U13" s="10"/>
      <c r="V13" s="10"/>
      <c r="W13" s="10"/>
      <c r="X13" s="48"/>
      <c r="Y13" s="10"/>
      <c r="Z13" s="10"/>
      <c r="AA13" s="10"/>
      <c r="AB13" s="10"/>
      <c r="AC13" s="10"/>
      <c r="AD13" s="10"/>
      <c r="AE13" s="10"/>
      <c r="AF13" s="10"/>
      <c r="AG13" s="10"/>
      <c r="AH13" s="10"/>
      <c r="AI13" s="48"/>
      <c r="AJ13" s="48"/>
      <c r="AK13" s="10"/>
      <c r="AL13" s="10"/>
      <c r="AM13" s="10"/>
      <c r="AN13" s="10"/>
      <c r="AO13" s="10"/>
      <c r="AP13" s="10"/>
      <c r="AQ13" s="10"/>
      <c r="AR13" s="10"/>
      <c r="AS13" s="10"/>
      <c r="AT13" s="10"/>
      <c r="AU13" s="10"/>
      <c r="AV13" s="10"/>
      <c r="AW13" s="48"/>
      <c r="AX13" s="48"/>
      <c r="AY13" s="10"/>
      <c r="AZ13" s="10"/>
      <c r="BA13" s="48"/>
      <c r="BB13" s="48"/>
      <c r="BC13" s="10"/>
      <c r="BD13" s="10"/>
      <c r="BE13" s="48"/>
      <c r="BF13" s="48"/>
      <c r="BG13" s="10"/>
      <c r="BH13" s="48"/>
      <c r="BI13" s="48"/>
      <c r="BJ13" s="48"/>
      <c r="BK13" s="48"/>
      <c r="BL13" s="48"/>
    </row>
    <row r="14" spans="1:83" ht="13.5" thickBot="1" x14ac:dyDescent="0.3">
      <c r="A14" s="11" t="s">
        <v>79</v>
      </c>
      <c r="B14" s="89"/>
      <c r="C14" s="89"/>
      <c r="D14" s="89"/>
      <c r="E14" s="89"/>
      <c r="F14" s="89"/>
      <c r="G14" s="89"/>
      <c r="H14" s="89"/>
      <c r="I14" s="89"/>
      <c r="J14" s="89"/>
      <c r="K14" s="89"/>
      <c r="L14" s="89"/>
      <c r="M14" s="89"/>
      <c r="N14" s="89"/>
      <c r="O14" s="89"/>
      <c r="P14" s="89"/>
      <c r="Q14" s="89"/>
      <c r="R14" s="89"/>
      <c r="S14" s="89"/>
      <c r="T14" s="89"/>
      <c r="U14" s="89"/>
      <c r="V14" s="89"/>
      <c r="W14" s="89"/>
      <c r="X14" s="40"/>
      <c r="Y14" s="89"/>
      <c r="Z14" s="89"/>
      <c r="AA14" s="89"/>
      <c r="AB14" s="89"/>
      <c r="AC14" s="89"/>
      <c r="AD14" s="89"/>
      <c r="AE14" s="89"/>
      <c r="AF14" s="89"/>
      <c r="AG14" s="89"/>
      <c r="AH14" s="89"/>
      <c r="AI14" s="40"/>
      <c r="AJ14" s="40"/>
      <c r="AK14" s="89"/>
      <c r="AL14" s="89"/>
      <c r="AM14" s="89"/>
      <c r="AN14" s="89"/>
      <c r="AO14" s="89"/>
      <c r="AP14" s="89"/>
      <c r="AQ14" s="89"/>
      <c r="AR14" s="89"/>
      <c r="AS14" s="89"/>
      <c r="AT14" s="89"/>
      <c r="AU14" s="89"/>
      <c r="AV14" s="89"/>
      <c r="AW14" s="40"/>
      <c r="AX14" s="40"/>
      <c r="AY14" s="89"/>
      <c r="AZ14" s="89"/>
      <c r="BA14" s="40"/>
      <c r="BB14" s="40"/>
      <c r="BC14" s="89"/>
      <c r="BD14" s="89"/>
      <c r="BE14" s="40"/>
      <c r="BF14" s="40"/>
      <c r="BG14" s="89"/>
      <c r="BH14" s="40"/>
      <c r="BI14" s="40"/>
      <c r="BJ14" s="40"/>
      <c r="BK14" s="40"/>
      <c r="BL14" s="40"/>
      <c r="BM14" s="89"/>
      <c r="BN14" s="89"/>
      <c r="BO14" s="89"/>
      <c r="BP14" s="89"/>
      <c r="BQ14" s="89"/>
      <c r="BR14" s="89"/>
      <c r="BS14" s="89"/>
      <c r="BT14" s="89"/>
      <c r="BU14" s="40"/>
      <c r="BV14" s="40"/>
      <c r="BW14" s="89"/>
      <c r="BX14" s="89"/>
      <c r="BY14" s="89"/>
    </row>
    <row r="15" spans="1:83" ht="30.95" customHeight="1" thickBot="1" x14ac:dyDescent="0.3">
      <c r="A15" s="84" t="s">
        <v>16</v>
      </c>
      <c r="B15" s="150" t="s">
        <v>174</v>
      </c>
      <c r="C15" s="151"/>
      <c r="D15" s="151"/>
      <c r="E15" s="151"/>
      <c r="F15" s="151"/>
      <c r="G15" s="151"/>
      <c r="H15" s="151"/>
      <c r="I15" s="151"/>
      <c r="J15" s="151"/>
      <c r="K15" s="151"/>
      <c r="L15" s="151"/>
      <c r="M15" s="151"/>
      <c r="N15" s="151"/>
      <c r="O15" s="151"/>
      <c r="P15" s="151"/>
      <c r="Q15" s="151"/>
      <c r="R15" s="151"/>
      <c r="S15" s="151"/>
      <c r="T15" s="151"/>
      <c r="U15" s="151"/>
      <c r="V15" s="151"/>
      <c r="W15" s="151"/>
      <c r="X15" s="152"/>
      <c r="Y15" s="153" t="s">
        <v>80</v>
      </c>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5"/>
      <c r="BM15" s="156" t="s">
        <v>81</v>
      </c>
      <c r="BN15" s="157"/>
      <c r="BO15" s="157"/>
      <c r="BP15" s="157"/>
      <c r="BQ15" s="157"/>
      <c r="BR15" s="157"/>
      <c r="BS15" s="157"/>
      <c r="BT15" s="157"/>
      <c r="BU15" s="157"/>
      <c r="BV15" s="157"/>
      <c r="BW15" s="157"/>
      <c r="BX15" s="157"/>
      <c r="BY15" s="158"/>
      <c r="BZ15" s="159" t="s">
        <v>88</v>
      </c>
      <c r="CA15" s="160"/>
      <c r="CB15" s="160"/>
      <c r="CC15" s="160"/>
      <c r="CD15" s="160"/>
      <c r="CE15" s="161"/>
    </row>
    <row r="16" spans="1:83" ht="30.95" customHeight="1" x14ac:dyDescent="0.25">
      <c r="A16" s="85"/>
      <c r="B16" s="162" t="s">
        <v>47</v>
      </c>
      <c r="C16" s="163"/>
      <c r="D16" s="163"/>
      <c r="E16" s="163"/>
      <c r="F16" s="163"/>
      <c r="G16" s="163"/>
      <c r="H16" s="164"/>
      <c r="I16" s="165" t="s">
        <v>38</v>
      </c>
      <c r="J16" s="166"/>
      <c r="K16" s="166"/>
      <c r="L16" s="167"/>
      <c r="M16" s="168" t="s">
        <v>44</v>
      </c>
      <c r="N16" s="169"/>
      <c r="O16" s="169"/>
      <c r="P16" s="170"/>
      <c r="Q16" s="162" t="s">
        <v>28</v>
      </c>
      <c r="R16" s="163"/>
      <c r="S16" s="163"/>
      <c r="T16" s="163"/>
      <c r="U16" s="163"/>
      <c r="V16" s="163"/>
      <c r="W16" s="163"/>
      <c r="X16" s="164"/>
      <c r="Y16" s="171"/>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3"/>
      <c r="BM16" s="91"/>
      <c r="BN16" s="92"/>
      <c r="BO16" s="92"/>
      <c r="BP16" s="92"/>
      <c r="BQ16" s="92"/>
      <c r="BR16" s="92"/>
      <c r="BS16" s="92"/>
      <c r="BT16" s="92"/>
      <c r="BU16" s="92"/>
      <c r="BV16" s="92"/>
      <c r="BW16" s="92"/>
      <c r="BX16" s="92"/>
      <c r="BY16" s="174"/>
      <c r="BZ16" s="175"/>
      <c r="CA16" s="176"/>
      <c r="CB16" s="176"/>
      <c r="CC16" s="176"/>
      <c r="CD16" s="176"/>
      <c r="CE16" s="177"/>
    </row>
    <row r="17" spans="1:83" ht="26.1" customHeight="1" thickBot="1" x14ac:dyDescent="0.3">
      <c r="A17" s="85"/>
      <c r="B17" s="102"/>
      <c r="C17" s="103"/>
      <c r="D17" s="103"/>
      <c r="E17" s="103"/>
      <c r="F17" s="103"/>
      <c r="G17" s="103"/>
      <c r="H17" s="178"/>
      <c r="I17" s="96"/>
      <c r="J17" s="97"/>
      <c r="K17" s="97"/>
      <c r="L17" s="98"/>
      <c r="M17" s="99"/>
      <c r="N17" s="100"/>
      <c r="O17" s="100"/>
      <c r="P17" s="101"/>
      <c r="Q17" s="102"/>
      <c r="R17" s="103"/>
      <c r="S17" s="103"/>
      <c r="T17" s="103"/>
      <c r="U17" s="103"/>
      <c r="V17" s="103"/>
      <c r="W17" s="103"/>
      <c r="X17" s="178"/>
      <c r="Y17" s="179"/>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1"/>
      <c r="BM17" s="91"/>
      <c r="BN17" s="92"/>
      <c r="BO17" s="92"/>
      <c r="BP17" s="92"/>
      <c r="BQ17" s="92"/>
      <c r="BR17" s="92"/>
      <c r="BS17" s="92"/>
      <c r="BT17" s="92"/>
      <c r="BU17" s="92"/>
      <c r="BV17" s="92"/>
      <c r="BW17" s="92"/>
      <c r="BX17" s="92"/>
      <c r="BY17" s="174"/>
      <c r="BZ17" s="175"/>
      <c r="CA17" s="176"/>
      <c r="CB17" s="176"/>
      <c r="CC17" s="176"/>
      <c r="CD17" s="176"/>
      <c r="CE17" s="177"/>
    </row>
    <row r="18" spans="1:83" x14ac:dyDescent="0.25">
      <c r="A18" s="85"/>
      <c r="B18" s="102"/>
      <c r="C18" s="103"/>
      <c r="D18" s="103"/>
      <c r="E18" s="103"/>
      <c r="F18" s="103"/>
      <c r="G18" s="103"/>
      <c r="H18" s="178"/>
      <c r="I18" s="96"/>
      <c r="J18" s="97"/>
      <c r="K18" s="97"/>
      <c r="L18" s="98"/>
      <c r="M18" s="99"/>
      <c r="N18" s="100"/>
      <c r="O18" s="100"/>
      <c r="P18" s="101"/>
      <c r="Q18" s="102"/>
      <c r="R18" s="103"/>
      <c r="S18" s="103"/>
      <c r="T18" s="103"/>
      <c r="U18" s="103"/>
      <c r="V18" s="103"/>
      <c r="W18" s="103"/>
      <c r="X18" s="178"/>
      <c r="Y18" s="182" t="s">
        <v>74</v>
      </c>
      <c r="Z18" s="183"/>
      <c r="AA18" s="183"/>
      <c r="AB18" s="183"/>
      <c r="AC18" s="183"/>
      <c r="AD18" s="183"/>
      <c r="AE18" s="183"/>
      <c r="AF18" s="183"/>
      <c r="AG18" s="183"/>
      <c r="AH18" s="183"/>
      <c r="AI18" s="183"/>
      <c r="AJ18" s="183"/>
      <c r="AK18" s="184"/>
      <c r="AL18" s="185" t="s">
        <v>172</v>
      </c>
      <c r="AM18" s="186"/>
      <c r="AN18" s="186"/>
      <c r="AO18" s="186"/>
      <c r="AP18" s="186"/>
      <c r="AQ18" s="186"/>
      <c r="AR18" s="186"/>
      <c r="AS18" s="186"/>
      <c r="AT18" s="186"/>
      <c r="AU18" s="186"/>
      <c r="AV18" s="186"/>
      <c r="AW18" s="186"/>
      <c r="AX18" s="186"/>
      <c r="AY18" s="186"/>
      <c r="AZ18" s="186"/>
      <c r="BA18" s="186"/>
      <c r="BB18" s="187"/>
      <c r="BC18" s="185" t="s">
        <v>75</v>
      </c>
      <c r="BD18" s="186"/>
      <c r="BE18" s="186"/>
      <c r="BF18" s="186"/>
      <c r="BG18" s="186"/>
      <c r="BH18" s="187"/>
      <c r="BI18" s="90" t="s">
        <v>76</v>
      </c>
      <c r="BJ18" s="188" t="s">
        <v>77</v>
      </c>
      <c r="BK18" s="189"/>
      <c r="BL18" s="190"/>
      <c r="BM18" s="91" t="s">
        <v>1</v>
      </c>
      <c r="BN18" s="92" t="s">
        <v>17</v>
      </c>
      <c r="BO18" s="93" t="s">
        <v>21</v>
      </c>
      <c r="BP18" s="93"/>
      <c r="BQ18" s="93"/>
      <c r="BR18" s="93" t="s">
        <v>24</v>
      </c>
      <c r="BS18" s="93"/>
      <c r="BT18" s="92" t="s">
        <v>41</v>
      </c>
      <c r="BU18" s="94" t="s">
        <v>39</v>
      </c>
      <c r="BV18" s="94" t="s">
        <v>40</v>
      </c>
      <c r="BW18" s="93" t="s">
        <v>27</v>
      </c>
      <c r="BX18" s="93"/>
      <c r="BY18" s="95"/>
      <c r="BZ18" s="175"/>
      <c r="CA18" s="176"/>
      <c r="CB18" s="176"/>
      <c r="CC18" s="176"/>
      <c r="CD18" s="176"/>
      <c r="CE18" s="177"/>
    </row>
    <row r="19" spans="1:83" x14ac:dyDescent="0.25">
      <c r="A19" s="85"/>
      <c r="B19" s="102"/>
      <c r="C19" s="103"/>
      <c r="D19" s="103"/>
      <c r="E19" s="103"/>
      <c r="F19" s="103"/>
      <c r="G19" s="103"/>
      <c r="H19" s="178"/>
      <c r="I19" s="96" t="s">
        <v>36</v>
      </c>
      <c r="J19" s="97" t="s">
        <v>37</v>
      </c>
      <c r="K19" s="97"/>
      <c r="L19" s="98" t="s">
        <v>42</v>
      </c>
      <c r="M19" s="99" t="s">
        <v>43</v>
      </c>
      <c r="N19" s="100" t="s">
        <v>30</v>
      </c>
      <c r="O19" s="100" t="s">
        <v>45</v>
      </c>
      <c r="P19" s="101" t="s">
        <v>46</v>
      </c>
      <c r="Q19" s="102" t="s">
        <v>29</v>
      </c>
      <c r="R19" s="103" t="s">
        <v>37</v>
      </c>
      <c r="S19" s="103"/>
      <c r="T19" s="103" t="s">
        <v>51</v>
      </c>
      <c r="U19" s="103" t="s">
        <v>48</v>
      </c>
      <c r="V19" s="103" t="s">
        <v>50</v>
      </c>
      <c r="W19" s="103" t="s">
        <v>2</v>
      </c>
      <c r="X19" s="104" t="s">
        <v>49</v>
      </c>
      <c r="Y19" s="105" t="s">
        <v>52</v>
      </c>
      <c r="Z19" s="106" t="s">
        <v>3</v>
      </c>
      <c r="AA19" s="106" t="s">
        <v>53</v>
      </c>
      <c r="AB19" s="106" t="s">
        <v>9</v>
      </c>
      <c r="AC19" s="106" t="s">
        <v>54</v>
      </c>
      <c r="AD19" s="106" t="s">
        <v>55</v>
      </c>
      <c r="AE19" s="106" t="s">
        <v>11</v>
      </c>
      <c r="AF19" s="106" t="s">
        <v>4</v>
      </c>
      <c r="AG19" s="106" t="s">
        <v>5</v>
      </c>
      <c r="AH19" s="106" t="s">
        <v>56</v>
      </c>
      <c r="AI19" s="107" t="s">
        <v>57</v>
      </c>
      <c r="AJ19" s="107" t="s">
        <v>58</v>
      </c>
      <c r="AK19" s="108" t="s">
        <v>59</v>
      </c>
      <c r="AL19" s="109" t="s">
        <v>60</v>
      </c>
      <c r="AM19" s="110" t="s">
        <v>61</v>
      </c>
      <c r="AN19" s="110" t="s">
        <v>62</v>
      </c>
      <c r="AO19" s="110" t="s">
        <v>54</v>
      </c>
      <c r="AP19" s="110" t="s">
        <v>10</v>
      </c>
      <c r="AQ19" s="110" t="s">
        <v>64</v>
      </c>
      <c r="AR19" s="110"/>
      <c r="AS19" s="110" t="s">
        <v>65</v>
      </c>
      <c r="AT19" s="110"/>
      <c r="AU19" s="110" t="s">
        <v>68</v>
      </c>
      <c r="AV19" s="110"/>
      <c r="AW19" s="110"/>
      <c r="AX19" s="110"/>
      <c r="AY19" s="110" t="s">
        <v>69</v>
      </c>
      <c r="AZ19" s="110"/>
      <c r="BA19" s="110"/>
      <c r="BB19" s="111"/>
      <c r="BC19" s="109" t="s">
        <v>72</v>
      </c>
      <c r="BD19" s="110"/>
      <c r="BE19" s="110"/>
      <c r="BF19" s="110" t="s">
        <v>73</v>
      </c>
      <c r="BG19" s="110"/>
      <c r="BH19" s="111"/>
      <c r="BI19" s="112"/>
      <c r="BJ19" s="113" t="s">
        <v>35</v>
      </c>
      <c r="BK19" s="114"/>
      <c r="BL19" s="115"/>
      <c r="BM19" s="91"/>
      <c r="BN19" s="92"/>
      <c r="BO19" s="93"/>
      <c r="BP19" s="93"/>
      <c r="BQ19" s="93"/>
      <c r="BR19" s="93"/>
      <c r="BS19" s="93"/>
      <c r="BT19" s="92"/>
      <c r="BU19" s="94"/>
      <c r="BV19" s="94"/>
      <c r="BW19" s="93"/>
      <c r="BX19" s="93"/>
      <c r="BY19" s="95"/>
      <c r="BZ19" s="175"/>
      <c r="CA19" s="176"/>
      <c r="CB19" s="176"/>
      <c r="CC19" s="176"/>
      <c r="CD19" s="176"/>
      <c r="CE19" s="177"/>
    </row>
    <row r="20" spans="1:83" ht="39" thickBot="1" x14ac:dyDescent="0.3">
      <c r="A20" s="86"/>
      <c r="B20" s="116" t="s">
        <v>6</v>
      </c>
      <c r="C20" s="117" t="s">
        <v>7</v>
      </c>
      <c r="D20" s="117" t="s">
        <v>0</v>
      </c>
      <c r="E20" s="117" t="s">
        <v>1</v>
      </c>
      <c r="F20" s="117" t="s">
        <v>2</v>
      </c>
      <c r="G20" s="117" t="s">
        <v>8</v>
      </c>
      <c r="H20" s="118" t="s">
        <v>42</v>
      </c>
      <c r="I20" s="119"/>
      <c r="J20" s="120" t="s">
        <v>18</v>
      </c>
      <c r="K20" s="120" t="s">
        <v>19</v>
      </c>
      <c r="L20" s="121"/>
      <c r="M20" s="122"/>
      <c r="N20" s="123"/>
      <c r="O20" s="123"/>
      <c r="P20" s="124"/>
      <c r="Q20" s="125"/>
      <c r="R20" s="117" t="s">
        <v>18</v>
      </c>
      <c r="S20" s="117" t="s">
        <v>19</v>
      </c>
      <c r="T20" s="126"/>
      <c r="U20" s="126"/>
      <c r="V20" s="126"/>
      <c r="W20" s="126"/>
      <c r="X20" s="127"/>
      <c r="Y20" s="128"/>
      <c r="Z20" s="129"/>
      <c r="AA20" s="129"/>
      <c r="AB20" s="129"/>
      <c r="AC20" s="129"/>
      <c r="AD20" s="129"/>
      <c r="AE20" s="129"/>
      <c r="AF20" s="129"/>
      <c r="AG20" s="129"/>
      <c r="AH20" s="129"/>
      <c r="AI20" s="130"/>
      <c r="AJ20" s="130"/>
      <c r="AK20" s="131"/>
      <c r="AL20" s="132"/>
      <c r="AM20" s="133"/>
      <c r="AN20" s="133"/>
      <c r="AO20" s="133"/>
      <c r="AP20" s="133"/>
      <c r="AQ20" s="134" t="s">
        <v>63</v>
      </c>
      <c r="AR20" s="134" t="s">
        <v>11</v>
      </c>
      <c r="AS20" s="134" t="s">
        <v>12</v>
      </c>
      <c r="AT20" s="134" t="s">
        <v>11</v>
      </c>
      <c r="AU20" s="134" t="s">
        <v>66</v>
      </c>
      <c r="AV20" s="134" t="s">
        <v>67</v>
      </c>
      <c r="AW20" s="135" t="s">
        <v>13</v>
      </c>
      <c r="AX20" s="135" t="s">
        <v>14</v>
      </c>
      <c r="AY20" s="134" t="s">
        <v>66</v>
      </c>
      <c r="AZ20" s="134" t="s">
        <v>67</v>
      </c>
      <c r="BA20" s="135" t="s">
        <v>13</v>
      </c>
      <c r="BB20" s="136" t="s">
        <v>14</v>
      </c>
      <c r="BC20" s="137" t="s">
        <v>70</v>
      </c>
      <c r="BD20" s="134" t="s">
        <v>71</v>
      </c>
      <c r="BE20" s="135" t="s">
        <v>34</v>
      </c>
      <c r="BF20" s="135" t="s">
        <v>70</v>
      </c>
      <c r="BG20" s="134" t="s">
        <v>71</v>
      </c>
      <c r="BH20" s="136" t="s">
        <v>34</v>
      </c>
      <c r="BI20" s="138"/>
      <c r="BJ20" s="139" t="s">
        <v>195</v>
      </c>
      <c r="BK20" s="135" t="s">
        <v>196</v>
      </c>
      <c r="BL20" s="136" t="s">
        <v>78</v>
      </c>
      <c r="BM20" s="140"/>
      <c r="BN20" s="141"/>
      <c r="BO20" s="142" t="s">
        <v>18</v>
      </c>
      <c r="BP20" s="142" t="s">
        <v>19</v>
      </c>
      <c r="BQ20" s="142" t="s">
        <v>20</v>
      </c>
      <c r="BR20" s="142" t="s">
        <v>22</v>
      </c>
      <c r="BS20" s="143" t="s">
        <v>23</v>
      </c>
      <c r="BT20" s="141"/>
      <c r="BU20" s="144"/>
      <c r="BV20" s="144"/>
      <c r="BW20" s="142" t="s">
        <v>18</v>
      </c>
      <c r="BX20" s="142" t="s">
        <v>26</v>
      </c>
      <c r="BY20" s="145" t="s">
        <v>25</v>
      </c>
      <c r="BZ20" s="146" t="s">
        <v>82</v>
      </c>
      <c r="CA20" s="147" t="s">
        <v>83</v>
      </c>
      <c r="CB20" s="148" t="s">
        <v>84</v>
      </c>
      <c r="CC20" s="148" t="s">
        <v>85</v>
      </c>
      <c r="CD20" s="148" t="s">
        <v>86</v>
      </c>
      <c r="CE20" s="149" t="s">
        <v>87</v>
      </c>
    </row>
    <row r="21" spans="1:83" s="10" customFormat="1" ht="39" thickBot="1" x14ac:dyDescent="0.3">
      <c r="A21" s="18" t="s">
        <v>89</v>
      </c>
      <c r="B21" s="19" t="s">
        <v>90</v>
      </c>
      <c r="C21" s="19" t="s">
        <v>91</v>
      </c>
      <c r="D21" s="20" t="s">
        <v>92</v>
      </c>
      <c r="E21" s="19" t="s">
        <v>93</v>
      </c>
      <c r="F21" s="19" t="s">
        <v>94</v>
      </c>
      <c r="G21" s="19" t="s">
        <v>95</v>
      </c>
      <c r="H21" s="19" t="s">
        <v>96</v>
      </c>
      <c r="I21" s="19" t="s">
        <v>97</v>
      </c>
      <c r="J21" s="19" t="s">
        <v>98</v>
      </c>
      <c r="K21" s="19" t="s">
        <v>99</v>
      </c>
      <c r="L21" s="19" t="s">
        <v>100</v>
      </c>
      <c r="M21" s="19" t="s">
        <v>101</v>
      </c>
      <c r="N21" s="19" t="s">
        <v>102</v>
      </c>
      <c r="O21" s="19" t="s">
        <v>103</v>
      </c>
      <c r="P21" s="19" t="s">
        <v>104</v>
      </c>
      <c r="Q21" s="19" t="s">
        <v>105</v>
      </c>
      <c r="R21" s="19" t="s">
        <v>106</v>
      </c>
      <c r="S21" s="19" t="s">
        <v>107</v>
      </c>
      <c r="T21" s="19" t="s">
        <v>108</v>
      </c>
      <c r="U21" s="19" t="s">
        <v>109</v>
      </c>
      <c r="V21" s="19" t="s">
        <v>110</v>
      </c>
      <c r="W21" s="19" t="s">
        <v>111</v>
      </c>
      <c r="X21" s="24" t="s">
        <v>114</v>
      </c>
      <c r="Y21" s="19" t="s">
        <v>112</v>
      </c>
      <c r="Z21" s="19" t="s">
        <v>113</v>
      </c>
      <c r="AA21" s="19" t="s">
        <v>115</v>
      </c>
      <c r="AB21" s="19" t="s">
        <v>116</v>
      </c>
      <c r="AC21" s="19" t="s">
        <v>117</v>
      </c>
      <c r="AD21" s="19" t="s">
        <v>118</v>
      </c>
      <c r="AE21" s="19" t="s">
        <v>119</v>
      </c>
      <c r="AF21" s="19" t="s">
        <v>120</v>
      </c>
      <c r="AG21" s="19" t="s">
        <v>121</v>
      </c>
      <c r="AH21" s="19" t="s">
        <v>122</v>
      </c>
      <c r="AI21" s="24" t="s">
        <v>123</v>
      </c>
      <c r="AJ21" s="24" t="s">
        <v>124</v>
      </c>
      <c r="AK21" s="19" t="s">
        <v>125</v>
      </c>
      <c r="AL21" s="19" t="s">
        <v>126</v>
      </c>
      <c r="AM21" s="19" t="s">
        <v>127</v>
      </c>
      <c r="AN21" s="19" t="s">
        <v>128</v>
      </c>
      <c r="AO21" s="19" t="s">
        <v>129</v>
      </c>
      <c r="AP21" s="19" t="s">
        <v>130</v>
      </c>
      <c r="AQ21" s="19" t="s">
        <v>171</v>
      </c>
      <c r="AR21" s="19" t="s">
        <v>131</v>
      </c>
      <c r="AS21" s="19" t="s">
        <v>132</v>
      </c>
      <c r="AT21" s="19" t="s">
        <v>133</v>
      </c>
      <c r="AU21" s="19" t="s">
        <v>134</v>
      </c>
      <c r="AV21" s="19" t="s">
        <v>135</v>
      </c>
      <c r="AW21" s="24" t="s">
        <v>136</v>
      </c>
      <c r="AX21" s="24" t="s">
        <v>137</v>
      </c>
      <c r="AY21" s="19" t="s">
        <v>138</v>
      </c>
      <c r="AZ21" s="19" t="s">
        <v>139</v>
      </c>
      <c r="BA21" s="24" t="s">
        <v>140</v>
      </c>
      <c r="BB21" s="24" t="s">
        <v>167</v>
      </c>
      <c r="BC21" s="19" t="s">
        <v>141</v>
      </c>
      <c r="BD21" s="19" t="s">
        <v>142</v>
      </c>
      <c r="BE21" s="24" t="s">
        <v>143</v>
      </c>
      <c r="BF21" s="24" t="s">
        <v>144</v>
      </c>
      <c r="BG21" s="19" t="s">
        <v>145</v>
      </c>
      <c r="BH21" s="24" t="s">
        <v>146</v>
      </c>
      <c r="BI21" s="34" t="s">
        <v>168</v>
      </c>
      <c r="BJ21" s="24" t="s">
        <v>147</v>
      </c>
      <c r="BK21" s="24" t="s">
        <v>148</v>
      </c>
      <c r="BL21" s="35" t="s">
        <v>170</v>
      </c>
      <c r="BM21" s="21" t="s">
        <v>149</v>
      </c>
      <c r="BN21" s="21" t="s">
        <v>150</v>
      </c>
      <c r="BO21" s="21" t="s">
        <v>151</v>
      </c>
      <c r="BP21" s="21" t="s">
        <v>152</v>
      </c>
      <c r="BQ21" s="21" t="s">
        <v>153</v>
      </c>
      <c r="BR21" s="21" t="s">
        <v>154</v>
      </c>
      <c r="BS21" s="21" t="s">
        <v>155</v>
      </c>
      <c r="BT21" s="21" t="s">
        <v>156</v>
      </c>
      <c r="BU21" s="41" t="s">
        <v>157</v>
      </c>
      <c r="BV21" s="41" t="s">
        <v>158</v>
      </c>
      <c r="BW21" s="21" t="s">
        <v>159</v>
      </c>
      <c r="BX21" s="21" t="s">
        <v>160</v>
      </c>
      <c r="BY21" s="21" t="s">
        <v>161</v>
      </c>
      <c r="BZ21" s="21" t="s">
        <v>162</v>
      </c>
      <c r="CA21" s="21" t="s">
        <v>163</v>
      </c>
      <c r="CB21" s="21" t="s">
        <v>164</v>
      </c>
      <c r="CC21" s="21" t="s">
        <v>165</v>
      </c>
      <c r="CD21" s="21" t="s">
        <v>166</v>
      </c>
      <c r="CE21" s="22" t="s">
        <v>169</v>
      </c>
    </row>
    <row r="22" spans="1:83" ht="51" x14ac:dyDescent="0.25">
      <c r="A22" s="12">
        <v>1</v>
      </c>
      <c r="B22" s="49" t="s">
        <v>321</v>
      </c>
      <c r="C22" s="49" t="s">
        <v>322</v>
      </c>
      <c r="D22" s="50" t="s">
        <v>182</v>
      </c>
      <c r="E22" s="49" t="s">
        <v>183</v>
      </c>
      <c r="F22" s="51" t="s">
        <v>323</v>
      </c>
      <c r="G22" s="49" t="s">
        <v>324</v>
      </c>
      <c r="H22" s="5"/>
      <c r="I22" s="5"/>
      <c r="J22" s="5"/>
      <c r="K22" s="5"/>
      <c r="L22" s="5"/>
      <c r="M22" s="5"/>
      <c r="N22" s="5"/>
      <c r="O22" s="5"/>
      <c r="P22" s="5"/>
      <c r="Q22" s="5"/>
      <c r="R22" s="5"/>
      <c r="S22" s="5"/>
      <c r="T22" s="5"/>
      <c r="U22" s="5"/>
      <c r="V22" s="5"/>
      <c r="W22" s="5"/>
      <c r="X22" s="25"/>
      <c r="Y22" s="50" t="s">
        <v>187</v>
      </c>
      <c r="Z22" s="53" t="s">
        <v>185</v>
      </c>
      <c r="AA22" s="49" t="s">
        <v>186</v>
      </c>
      <c r="AB22" s="75">
        <v>45474</v>
      </c>
      <c r="AC22" s="76">
        <v>13810</v>
      </c>
      <c r="AD22" s="75">
        <v>45473</v>
      </c>
      <c r="AE22" s="75">
        <v>45837</v>
      </c>
      <c r="AF22" s="3">
        <v>1</v>
      </c>
      <c r="AG22" s="49" t="s">
        <v>192</v>
      </c>
      <c r="AH22" s="5"/>
      <c r="AI22" s="25"/>
      <c r="AJ22" s="25"/>
      <c r="AK22" s="25">
        <v>69600</v>
      </c>
      <c r="AL22" s="49" t="s">
        <v>193</v>
      </c>
      <c r="AM22" s="49" t="s">
        <v>203</v>
      </c>
      <c r="AN22" s="75">
        <v>45474</v>
      </c>
      <c r="AO22" s="76">
        <v>13810</v>
      </c>
      <c r="AP22" s="5"/>
      <c r="AQ22" s="75">
        <v>45473</v>
      </c>
      <c r="AR22" s="75">
        <v>45837</v>
      </c>
      <c r="AS22" s="5"/>
      <c r="AT22" s="5"/>
      <c r="AU22" s="59">
        <v>0</v>
      </c>
      <c r="AV22" s="59">
        <v>0</v>
      </c>
      <c r="AW22" s="25"/>
      <c r="AX22" s="25"/>
      <c r="AY22" s="59">
        <v>0</v>
      </c>
      <c r="AZ22" s="5"/>
      <c r="BA22" s="25"/>
      <c r="BB22" s="25"/>
      <c r="BC22" s="5"/>
      <c r="BD22" s="5"/>
      <c r="BE22" s="25"/>
      <c r="BF22" s="25"/>
      <c r="BG22" s="5"/>
      <c r="BH22" s="25"/>
      <c r="BI22" s="36">
        <f>AK22+BH22</f>
        <v>69600</v>
      </c>
      <c r="BJ22" s="25">
        <v>5000</v>
      </c>
      <c r="BK22" s="25">
        <v>5000</v>
      </c>
      <c r="BL22" s="37">
        <f>BJ22+BK22</f>
        <v>10000</v>
      </c>
      <c r="BM22" s="12"/>
      <c r="BN22" s="12"/>
      <c r="BO22" s="12"/>
      <c r="BP22" s="12"/>
      <c r="BQ22" s="12"/>
      <c r="BR22" s="12"/>
      <c r="BS22" s="12"/>
      <c r="BT22" s="12"/>
      <c r="BU22" s="42"/>
      <c r="BV22" s="42"/>
      <c r="BW22" s="12"/>
      <c r="BX22" s="12"/>
      <c r="BY22" s="12"/>
      <c r="BZ22" s="17"/>
      <c r="CA22" s="17"/>
      <c r="CB22" s="17"/>
      <c r="CC22" s="17"/>
      <c r="CD22" s="17"/>
      <c r="CE22" s="17"/>
    </row>
    <row r="23" spans="1:83" x14ac:dyDescent="0.25">
      <c r="A23" s="2">
        <v>2</v>
      </c>
      <c r="B23" s="49"/>
      <c r="C23" s="49"/>
      <c r="D23" s="50"/>
      <c r="E23" s="49"/>
      <c r="F23" s="51"/>
      <c r="G23" s="49"/>
      <c r="H23" s="54"/>
      <c r="I23" s="3"/>
      <c r="J23" s="3"/>
      <c r="K23" s="3"/>
      <c r="L23" s="3"/>
      <c r="M23" s="3"/>
      <c r="N23" s="3"/>
      <c r="O23" s="3"/>
      <c r="P23" s="3"/>
      <c r="Q23" s="3"/>
      <c r="R23" s="3"/>
      <c r="S23" s="3"/>
      <c r="T23" s="3"/>
      <c r="U23" s="3"/>
      <c r="V23" s="3"/>
      <c r="W23" s="3"/>
      <c r="X23" s="26"/>
      <c r="Y23" s="50"/>
      <c r="Z23" s="53"/>
      <c r="AA23" s="49"/>
      <c r="AB23" s="55"/>
      <c r="AC23" s="54"/>
      <c r="AD23" s="55"/>
      <c r="AE23" s="55"/>
      <c r="AF23" s="3"/>
      <c r="AG23" s="49"/>
      <c r="AH23" s="3"/>
      <c r="AI23" s="26"/>
      <c r="AJ23" s="26"/>
      <c r="AK23" s="56">
        <v>0</v>
      </c>
      <c r="AL23" s="49"/>
      <c r="AM23" s="49"/>
      <c r="AN23" s="57"/>
      <c r="AO23" s="52"/>
      <c r="AP23" s="3"/>
      <c r="AQ23" s="57"/>
      <c r="AR23" s="57"/>
      <c r="AS23" s="3"/>
      <c r="AT23" s="3"/>
      <c r="AU23" s="59">
        <v>0</v>
      </c>
      <c r="AV23" s="59">
        <v>0</v>
      </c>
      <c r="AW23" s="26"/>
      <c r="AX23" s="26"/>
      <c r="AY23" s="59">
        <v>0</v>
      </c>
      <c r="AZ23" s="3"/>
      <c r="BA23" s="26"/>
      <c r="BB23" s="26"/>
      <c r="BC23" s="3"/>
      <c r="BD23" s="3"/>
      <c r="BE23" s="26"/>
      <c r="BF23" s="26"/>
      <c r="BG23" s="3"/>
      <c r="BH23" s="26"/>
      <c r="BI23" s="36">
        <f t="shared" ref="BI23:BI57" si="0">AK23+BH23</f>
        <v>0</v>
      </c>
      <c r="BJ23" s="26"/>
      <c r="BK23" s="26"/>
      <c r="BL23" s="37">
        <f t="shared" ref="BL23:BL57" si="1">BJ23+BK23</f>
        <v>0</v>
      </c>
      <c r="BM23" s="2"/>
      <c r="BN23" s="2"/>
      <c r="BO23" s="2"/>
      <c r="BP23" s="2"/>
      <c r="BQ23" s="2"/>
      <c r="BR23" s="2"/>
      <c r="BS23" s="2"/>
      <c r="BT23" s="2"/>
      <c r="BU23" s="43"/>
      <c r="BV23" s="43"/>
      <c r="BW23" s="2"/>
      <c r="BX23" s="2"/>
      <c r="BY23" s="2"/>
      <c r="BZ23" s="15"/>
      <c r="CA23" s="15"/>
      <c r="CB23" s="15"/>
      <c r="CC23" s="15"/>
      <c r="CD23" s="15"/>
      <c r="CE23" s="15"/>
    </row>
    <row r="24" spans="1:83" ht="38.25" x14ac:dyDescent="0.25">
      <c r="A24" s="2">
        <v>3</v>
      </c>
      <c r="B24" s="49" t="s">
        <v>197</v>
      </c>
      <c r="C24" s="49" t="s">
        <v>198</v>
      </c>
      <c r="D24" s="50" t="s">
        <v>182</v>
      </c>
      <c r="E24" s="49" t="s">
        <v>183</v>
      </c>
      <c r="F24" s="51" t="s">
        <v>199</v>
      </c>
      <c r="G24" s="52">
        <v>12944</v>
      </c>
      <c r="H24" s="3"/>
      <c r="I24" s="3"/>
      <c r="J24" s="3"/>
      <c r="K24" s="3"/>
      <c r="L24" s="3"/>
      <c r="M24" s="3"/>
      <c r="N24" s="3"/>
      <c r="O24" s="3"/>
      <c r="P24" s="3"/>
      <c r="Q24" s="3"/>
      <c r="R24" s="3"/>
      <c r="S24" s="3"/>
      <c r="T24" s="3"/>
      <c r="U24" s="3"/>
      <c r="V24" s="3"/>
      <c r="W24" s="3"/>
      <c r="X24" s="26"/>
      <c r="Y24" s="50" t="s">
        <v>200</v>
      </c>
      <c r="Z24" s="53" t="s">
        <v>201</v>
      </c>
      <c r="AA24" s="49" t="s">
        <v>202</v>
      </c>
      <c r="AB24" s="57">
        <v>44180</v>
      </c>
      <c r="AC24" s="54">
        <v>12944</v>
      </c>
      <c r="AD24" s="57">
        <v>45275</v>
      </c>
      <c r="AE24" s="57">
        <v>45641</v>
      </c>
      <c r="AF24" s="3">
        <v>1</v>
      </c>
      <c r="AG24" s="49" t="s">
        <v>192</v>
      </c>
      <c r="AH24" s="3"/>
      <c r="AI24" s="26"/>
      <c r="AJ24" s="26"/>
      <c r="AK24" s="56">
        <v>1820575.61</v>
      </c>
      <c r="AL24" s="49" t="s">
        <v>193</v>
      </c>
      <c r="AM24" s="49" t="s">
        <v>203</v>
      </c>
      <c r="AN24" s="55">
        <v>44180</v>
      </c>
      <c r="AO24" s="49" t="s">
        <v>204</v>
      </c>
      <c r="AP24" s="49" t="s">
        <v>205</v>
      </c>
      <c r="AQ24" s="57">
        <v>45275</v>
      </c>
      <c r="AR24" s="57">
        <v>45641</v>
      </c>
      <c r="AS24" s="3"/>
      <c r="AT24" s="3"/>
      <c r="AU24" s="59">
        <v>0</v>
      </c>
      <c r="AV24" s="59">
        <v>0</v>
      </c>
      <c r="AW24" s="26"/>
      <c r="AX24" s="26"/>
      <c r="AY24" s="59">
        <v>0</v>
      </c>
      <c r="AZ24" s="3"/>
      <c r="BA24" s="26"/>
      <c r="BB24" s="26"/>
      <c r="BC24" s="3"/>
      <c r="BD24" s="3"/>
      <c r="BE24" s="26"/>
      <c r="BF24" s="26"/>
      <c r="BG24" s="3"/>
      <c r="BH24" s="26"/>
      <c r="BI24" s="36">
        <f t="shared" si="0"/>
        <v>1820575.61</v>
      </c>
      <c r="BJ24" s="26">
        <v>143613.12</v>
      </c>
      <c r="BK24" s="26">
        <v>168255.64</v>
      </c>
      <c r="BL24" s="37">
        <f t="shared" si="1"/>
        <v>311868.76</v>
      </c>
      <c r="BM24" s="2"/>
      <c r="BN24" s="2"/>
      <c r="BO24" s="2"/>
      <c r="BP24" s="2"/>
      <c r="BQ24" s="2"/>
      <c r="BR24" s="2"/>
      <c r="BS24" s="2"/>
      <c r="BT24" s="2"/>
      <c r="BU24" s="43"/>
      <c r="BV24" s="43"/>
      <c r="BW24" s="2"/>
      <c r="BX24" s="2"/>
      <c r="BY24" s="2"/>
      <c r="BZ24" s="15"/>
      <c r="CA24" s="15"/>
      <c r="CB24" s="15"/>
      <c r="CC24" s="15"/>
      <c r="CD24" s="15"/>
      <c r="CE24" s="15"/>
    </row>
    <row r="25" spans="1:83" ht="51" x14ac:dyDescent="0.25">
      <c r="A25" s="2">
        <v>4</v>
      </c>
      <c r="B25" s="49" t="s">
        <v>206</v>
      </c>
      <c r="C25" s="49" t="s">
        <v>207</v>
      </c>
      <c r="D25" s="50" t="s">
        <v>189</v>
      </c>
      <c r="E25" s="49" t="s">
        <v>183</v>
      </c>
      <c r="F25" s="51" t="s">
        <v>208</v>
      </c>
      <c r="G25" s="49" t="s">
        <v>209</v>
      </c>
      <c r="H25" s="3"/>
      <c r="I25" s="3"/>
      <c r="J25" s="3"/>
      <c r="K25" s="3"/>
      <c r="L25" s="3"/>
      <c r="M25" s="3"/>
      <c r="N25" s="3"/>
      <c r="O25" s="3"/>
      <c r="P25" s="3"/>
      <c r="Q25" s="3"/>
      <c r="R25" s="3"/>
      <c r="S25" s="3"/>
      <c r="T25" s="3"/>
      <c r="U25" s="3"/>
      <c r="V25" s="3"/>
      <c r="W25" s="3"/>
      <c r="X25" s="26"/>
      <c r="Y25" s="50" t="s">
        <v>210</v>
      </c>
      <c r="Z25" s="53" t="s">
        <v>211</v>
      </c>
      <c r="AA25" s="49" t="s">
        <v>212</v>
      </c>
      <c r="AB25" s="57">
        <v>44915</v>
      </c>
      <c r="AC25" s="54">
        <v>13438</v>
      </c>
      <c r="AD25" s="57">
        <v>45290</v>
      </c>
      <c r="AE25" s="57">
        <v>45656</v>
      </c>
      <c r="AF25" s="3">
        <v>1</v>
      </c>
      <c r="AG25" s="49" t="s">
        <v>192</v>
      </c>
      <c r="AH25" s="3"/>
      <c r="AI25" s="26"/>
      <c r="AJ25" s="26"/>
      <c r="AK25" s="56">
        <v>203340</v>
      </c>
      <c r="AL25" s="49" t="s">
        <v>193</v>
      </c>
      <c r="AM25" s="49" t="s">
        <v>194</v>
      </c>
      <c r="AN25" s="57">
        <v>44915</v>
      </c>
      <c r="AO25" s="52">
        <v>13438</v>
      </c>
      <c r="AP25" s="3"/>
      <c r="AQ25" s="57">
        <v>45290</v>
      </c>
      <c r="AR25" s="57">
        <v>45656</v>
      </c>
      <c r="AS25" s="3"/>
      <c r="AT25" s="3"/>
      <c r="AU25" s="59">
        <v>0</v>
      </c>
      <c r="AV25" s="59">
        <v>0</v>
      </c>
      <c r="AW25" s="26"/>
      <c r="AX25" s="26"/>
      <c r="AY25" s="59">
        <v>0</v>
      </c>
      <c r="AZ25" s="3"/>
      <c r="BA25" s="26"/>
      <c r="BB25" s="26"/>
      <c r="BC25" s="3"/>
      <c r="BD25" s="3"/>
      <c r="BE25" s="26"/>
      <c r="BF25" s="26"/>
      <c r="BG25" s="3"/>
      <c r="BH25" s="26"/>
      <c r="BI25" s="36">
        <f t="shared" si="0"/>
        <v>203340</v>
      </c>
      <c r="BJ25" s="26">
        <v>15090</v>
      </c>
      <c r="BK25" s="26">
        <v>16945</v>
      </c>
      <c r="BL25" s="37">
        <f t="shared" si="1"/>
        <v>32035</v>
      </c>
      <c r="BM25" s="2"/>
      <c r="BN25" s="2"/>
      <c r="BO25" s="2"/>
      <c r="BP25" s="2"/>
      <c r="BQ25" s="2"/>
      <c r="BR25" s="2"/>
      <c r="BS25" s="2"/>
      <c r="BT25" s="2"/>
      <c r="BU25" s="43"/>
      <c r="BV25" s="43"/>
      <c r="BW25" s="2"/>
      <c r="BX25" s="2"/>
      <c r="BY25" s="2"/>
      <c r="BZ25" s="15"/>
      <c r="CA25" s="15"/>
      <c r="CB25" s="15"/>
      <c r="CC25" s="15"/>
      <c r="CD25" s="15"/>
      <c r="CE25" s="15"/>
    </row>
    <row r="26" spans="1:83" ht="38.25" x14ac:dyDescent="0.25">
      <c r="A26" s="2">
        <v>5</v>
      </c>
      <c r="B26" s="49" t="s">
        <v>256</v>
      </c>
      <c r="C26" s="49" t="s">
        <v>188</v>
      </c>
      <c r="D26" s="50" t="s">
        <v>189</v>
      </c>
      <c r="E26" s="49" t="s">
        <v>183</v>
      </c>
      <c r="F26" s="51" t="s">
        <v>190</v>
      </c>
      <c r="G26" s="49" t="s">
        <v>257</v>
      </c>
      <c r="H26" s="3"/>
      <c r="I26" s="3"/>
      <c r="J26" s="3"/>
      <c r="K26" s="3"/>
      <c r="L26" s="3"/>
      <c r="M26" s="3"/>
      <c r="N26" s="3"/>
      <c r="O26" s="3"/>
      <c r="P26" s="3"/>
      <c r="Q26" s="3"/>
      <c r="R26" s="3"/>
      <c r="S26" s="3"/>
      <c r="T26" s="3"/>
      <c r="U26" s="3"/>
      <c r="V26" s="3"/>
      <c r="W26" s="3"/>
      <c r="X26" s="26"/>
      <c r="Y26" s="50" t="s">
        <v>255</v>
      </c>
      <c r="Z26" s="53" t="s">
        <v>213</v>
      </c>
      <c r="AA26" s="49" t="s">
        <v>214</v>
      </c>
      <c r="AB26" s="57">
        <v>45516</v>
      </c>
      <c r="AC26" s="52">
        <v>13861</v>
      </c>
      <c r="AD26" s="57">
        <v>45516</v>
      </c>
      <c r="AE26" s="57">
        <v>45657</v>
      </c>
      <c r="AF26" s="3">
        <v>1</v>
      </c>
      <c r="AG26" s="49" t="s">
        <v>215</v>
      </c>
      <c r="AH26" s="3"/>
      <c r="AI26" s="26"/>
      <c r="AJ26" s="26"/>
      <c r="AK26" s="58">
        <v>2053600</v>
      </c>
      <c r="AL26" s="49" t="s">
        <v>193</v>
      </c>
      <c r="AM26" s="49" t="s">
        <v>203</v>
      </c>
      <c r="AN26" s="57">
        <v>45516</v>
      </c>
      <c r="AO26" s="54">
        <v>13861</v>
      </c>
      <c r="AP26" s="3"/>
      <c r="AQ26" s="57">
        <v>45516</v>
      </c>
      <c r="AR26" s="57">
        <v>45423</v>
      </c>
      <c r="AS26" s="3"/>
      <c r="AT26" s="3"/>
      <c r="AU26" s="59">
        <v>0</v>
      </c>
      <c r="AV26" s="59">
        <v>0</v>
      </c>
      <c r="AW26" s="26"/>
      <c r="AX26" s="26"/>
      <c r="AY26" s="59">
        <v>0</v>
      </c>
      <c r="AZ26" s="3"/>
      <c r="BA26" s="26"/>
      <c r="BB26" s="26"/>
      <c r="BC26" s="3"/>
      <c r="BD26" s="3"/>
      <c r="BE26" s="26"/>
      <c r="BF26" s="26"/>
      <c r="BG26" s="3"/>
      <c r="BH26" s="26"/>
      <c r="BI26" s="36">
        <f t="shared" si="0"/>
        <v>2053600</v>
      </c>
      <c r="BJ26" s="58">
        <v>167509.94</v>
      </c>
      <c r="BK26" s="26">
        <v>228903.3</v>
      </c>
      <c r="BL26" s="37">
        <f t="shared" si="1"/>
        <v>396413.24</v>
      </c>
      <c r="BM26" s="2"/>
      <c r="BN26" s="2"/>
      <c r="BO26" s="2"/>
      <c r="BP26" s="2"/>
      <c r="BQ26" s="2"/>
      <c r="BR26" s="2"/>
      <c r="BS26" s="2"/>
      <c r="BT26" s="2"/>
      <c r="BU26" s="43"/>
      <c r="BV26" s="43"/>
      <c r="BW26" s="2"/>
      <c r="BX26" s="2"/>
      <c r="BY26" s="2"/>
      <c r="BZ26" s="15"/>
      <c r="CA26" s="15"/>
      <c r="CB26" s="15"/>
      <c r="CC26" s="15"/>
      <c r="CD26" s="15"/>
      <c r="CE26" s="15"/>
    </row>
    <row r="27" spans="1:83" ht="38.25" x14ac:dyDescent="0.25">
      <c r="A27" s="2">
        <v>6</v>
      </c>
      <c r="B27" s="49" t="s">
        <v>216</v>
      </c>
      <c r="C27" s="49" t="s">
        <v>217</v>
      </c>
      <c r="D27" s="50" t="s">
        <v>182</v>
      </c>
      <c r="E27" s="49" t="s">
        <v>183</v>
      </c>
      <c r="F27" s="51" t="s">
        <v>218</v>
      </c>
      <c r="G27" s="49" t="s">
        <v>219</v>
      </c>
      <c r="H27" s="3"/>
      <c r="I27" s="3"/>
      <c r="J27" s="3"/>
      <c r="K27" s="3"/>
      <c r="L27" s="3"/>
      <c r="M27" s="3"/>
      <c r="N27" s="3"/>
      <c r="O27" s="3"/>
      <c r="P27" s="3"/>
      <c r="Q27" s="3"/>
      <c r="R27" s="3"/>
      <c r="S27" s="3"/>
      <c r="T27" s="3"/>
      <c r="U27" s="3"/>
      <c r="V27" s="3"/>
      <c r="W27" s="3"/>
      <c r="X27" s="26"/>
      <c r="Y27" s="50" t="s">
        <v>220</v>
      </c>
      <c r="Z27" s="53" t="s">
        <v>221</v>
      </c>
      <c r="AA27" s="49" t="s">
        <v>222</v>
      </c>
      <c r="AB27" s="57">
        <v>44589</v>
      </c>
      <c r="AC27" s="54">
        <v>13219</v>
      </c>
      <c r="AD27" s="57">
        <v>45288</v>
      </c>
      <c r="AE27" s="57">
        <v>45654</v>
      </c>
      <c r="AF27" s="3">
        <v>1</v>
      </c>
      <c r="AG27" s="49" t="s">
        <v>192</v>
      </c>
      <c r="AH27" s="3"/>
      <c r="AI27" s="26"/>
      <c r="AJ27" s="26"/>
      <c r="AK27" s="56">
        <v>147200</v>
      </c>
      <c r="AL27" s="49" t="s">
        <v>193</v>
      </c>
      <c r="AM27" s="49" t="s">
        <v>194</v>
      </c>
      <c r="AN27" s="57">
        <v>44589</v>
      </c>
      <c r="AO27" s="52">
        <v>13219</v>
      </c>
      <c r="AP27" s="3"/>
      <c r="AQ27" s="57">
        <v>45288</v>
      </c>
      <c r="AR27" s="57">
        <v>45654</v>
      </c>
      <c r="AS27" s="3"/>
      <c r="AT27" s="3"/>
      <c r="AU27" s="59">
        <v>0</v>
      </c>
      <c r="AV27" s="59">
        <v>0</v>
      </c>
      <c r="AW27" s="26"/>
      <c r="AX27" s="26"/>
      <c r="AY27" s="59">
        <v>0</v>
      </c>
      <c r="AZ27" s="3"/>
      <c r="BA27" s="26"/>
      <c r="BB27" s="26"/>
      <c r="BC27" s="3"/>
      <c r="BD27" s="3"/>
      <c r="BE27" s="26"/>
      <c r="BF27" s="26"/>
      <c r="BG27" s="3"/>
      <c r="BH27" s="26"/>
      <c r="BI27" s="36">
        <f t="shared" si="0"/>
        <v>147200</v>
      </c>
      <c r="BJ27" s="58">
        <v>5225.6000000000004</v>
      </c>
      <c r="BK27" s="26">
        <v>4600</v>
      </c>
      <c r="BL27" s="37">
        <f t="shared" si="1"/>
        <v>9825.6</v>
      </c>
      <c r="BM27" s="2"/>
      <c r="BN27" s="2"/>
      <c r="BO27" s="2"/>
      <c r="BP27" s="2"/>
      <c r="BQ27" s="2"/>
      <c r="BR27" s="2"/>
      <c r="BS27" s="2"/>
      <c r="BT27" s="2"/>
      <c r="BU27" s="43"/>
      <c r="BV27" s="43"/>
      <c r="BW27" s="2"/>
      <c r="BX27" s="2"/>
      <c r="BY27" s="2"/>
      <c r="BZ27" s="15"/>
      <c r="CA27" s="15"/>
      <c r="CB27" s="15"/>
      <c r="CC27" s="15"/>
      <c r="CD27" s="15"/>
      <c r="CE27" s="15"/>
    </row>
    <row r="28" spans="1:83" ht="63.75" x14ac:dyDescent="0.25">
      <c r="A28" s="2">
        <v>7</v>
      </c>
      <c r="B28" s="49" t="s">
        <v>223</v>
      </c>
      <c r="C28" s="49" t="s">
        <v>224</v>
      </c>
      <c r="D28" s="50" t="s">
        <v>189</v>
      </c>
      <c r="E28" s="49" t="s">
        <v>183</v>
      </c>
      <c r="F28" s="51" t="s">
        <v>225</v>
      </c>
      <c r="G28" s="49" t="s">
        <v>226</v>
      </c>
      <c r="H28" s="3"/>
      <c r="I28" s="3"/>
      <c r="J28" s="3"/>
      <c r="K28" s="3"/>
      <c r="L28" s="3"/>
      <c r="M28" s="3"/>
      <c r="N28" s="3"/>
      <c r="O28" s="3"/>
      <c r="P28" s="3"/>
      <c r="Q28" s="3"/>
      <c r="R28" s="3"/>
      <c r="S28" s="3"/>
      <c r="T28" s="3"/>
      <c r="U28" s="3"/>
      <c r="V28" s="3"/>
      <c r="W28" s="3"/>
      <c r="X28" s="26"/>
      <c r="Y28" s="50" t="s">
        <v>227</v>
      </c>
      <c r="Z28" s="53" t="s">
        <v>228</v>
      </c>
      <c r="AA28" s="49" t="s">
        <v>229</v>
      </c>
      <c r="AB28" s="57">
        <v>44627</v>
      </c>
      <c r="AC28" s="54">
        <v>13240</v>
      </c>
      <c r="AD28" s="57">
        <v>44627</v>
      </c>
      <c r="AE28" s="57">
        <v>44992</v>
      </c>
      <c r="AF28" s="3">
        <v>1</v>
      </c>
      <c r="AG28" s="49" t="s">
        <v>230</v>
      </c>
      <c r="AH28" s="3"/>
      <c r="AI28" s="26"/>
      <c r="AJ28" s="26"/>
      <c r="AK28" s="56">
        <v>738720</v>
      </c>
      <c r="AL28" s="49" t="s">
        <v>193</v>
      </c>
      <c r="AM28" s="49" t="s">
        <v>194</v>
      </c>
      <c r="AN28" s="57">
        <v>44627</v>
      </c>
      <c r="AO28" s="52">
        <v>13240</v>
      </c>
      <c r="AP28" s="3"/>
      <c r="AQ28" s="57">
        <v>45358</v>
      </c>
      <c r="AR28" s="57">
        <v>45723</v>
      </c>
      <c r="AS28" s="3"/>
      <c r="AT28" s="3"/>
      <c r="AU28" s="59">
        <v>0</v>
      </c>
      <c r="AV28" s="59">
        <v>0</v>
      </c>
      <c r="AW28" s="26"/>
      <c r="AX28" s="26"/>
      <c r="AY28" s="59">
        <v>0</v>
      </c>
      <c r="AZ28" s="3"/>
      <c r="BA28" s="26"/>
      <c r="BB28" s="26"/>
      <c r="BC28" s="3"/>
      <c r="BD28" s="3"/>
      <c r="BE28" s="26"/>
      <c r="BF28" s="26"/>
      <c r="BG28" s="3"/>
      <c r="BH28" s="26"/>
      <c r="BI28" s="36">
        <f t="shared" si="0"/>
        <v>738720</v>
      </c>
      <c r="BJ28" s="58">
        <v>68594.8</v>
      </c>
      <c r="BK28" s="26">
        <v>72118.98</v>
      </c>
      <c r="BL28" s="37">
        <f t="shared" si="1"/>
        <v>140713.78</v>
      </c>
      <c r="BM28" s="2"/>
      <c r="BN28" s="2"/>
      <c r="BO28" s="2"/>
      <c r="BP28" s="2"/>
      <c r="BQ28" s="2"/>
      <c r="BR28" s="2"/>
      <c r="BS28" s="2"/>
      <c r="BT28" s="2"/>
      <c r="BU28" s="43"/>
      <c r="BV28" s="43"/>
      <c r="BW28" s="2"/>
      <c r="BX28" s="2"/>
      <c r="BY28" s="2"/>
      <c r="BZ28" s="15"/>
      <c r="CA28" s="15"/>
      <c r="CB28" s="15"/>
      <c r="CC28" s="15"/>
      <c r="CD28" s="15"/>
      <c r="CE28" s="15"/>
    </row>
    <row r="29" spans="1:83" ht="51" x14ac:dyDescent="0.25">
      <c r="A29" s="2">
        <v>8</v>
      </c>
      <c r="B29" s="49" t="s">
        <v>231</v>
      </c>
      <c r="C29" s="49" t="s">
        <v>184</v>
      </c>
      <c r="D29" s="50" t="s">
        <v>232</v>
      </c>
      <c r="E29" s="50" t="s">
        <v>232</v>
      </c>
      <c r="F29" s="51" t="s">
        <v>233</v>
      </c>
      <c r="G29" s="49" t="s">
        <v>234</v>
      </c>
      <c r="H29" s="3"/>
      <c r="I29" s="3"/>
      <c r="J29" s="3"/>
      <c r="K29" s="3"/>
      <c r="L29" s="3"/>
      <c r="M29" s="3"/>
      <c r="N29" s="3"/>
      <c r="O29" s="3"/>
      <c r="P29" s="3"/>
      <c r="Q29" s="3"/>
      <c r="R29" s="3"/>
      <c r="S29" s="3"/>
      <c r="T29" s="3"/>
      <c r="U29" s="3"/>
      <c r="V29" s="3"/>
      <c r="W29" s="3"/>
      <c r="X29" s="26"/>
      <c r="Y29" s="50" t="s">
        <v>235</v>
      </c>
      <c r="Z29" s="53" t="s">
        <v>236</v>
      </c>
      <c r="AA29" s="49" t="s">
        <v>237</v>
      </c>
      <c r="AB29" s="57">
        <v>44711</v>
      </c>
      <c r="AC29" s="54">
        <v>13299</v>
      </c>
      <c r="AD29" s="57">
        <v>45080</v>
      </c>
      <c r="AE29" s="57">
        <v>45446</v>
      </c>
      <c r="AF29" s="3">
        <v>1</v>
      </c>
      <c r="AG29" s="49" t="s">
        <v>230</v>
      </c>
      <c r="AH29" s="3"/>
      <c r="AI29" s="26"/>
      <c r="AJ29" s="26"/>
      <c r="AK29" s="56">
        <v>96000</v>
      </c>
      <c r="AL29" s="49" t="s">
        <v>193</v>
      </c>
      <c r="AM29" s="49" t="s">
        <v>194</v>
      </c>
      <c r="AN29" s="57">
        <v>44711</v>
      </c>
      <c r="AO29" s="52">
        <v>13299</v>
      </c>
      <c r="AP29" s="3"/>
      <c r="AQ29" s="57">
        <v>45080</v>
      </c>
      <c r="AR29" s="57">
        <v>45446</v>
      </c>
      <c r="AS29" s="3"/>
      <c r="AT29" s="3"/>
      <c r="AU29" s="59">
        <v>0</v>
      </c>
      <c r="AV29" s="59">
        <v>0</v>
      </c>
      <c r="AW29" s="26"/>
      <c r="AX29" s="26"/>
      <c r="AY29" s="59">
        <v>0</v>
      </c>
      <c r="AZ29" s="3"/>
      <c r="BA29" s="26"/>
      <c r="BB29" s="26"/>
      <c r="BC29" s="3"/>
      <c r="BD29" s="3"/>
      <c r="BE29" s="26"/>
      <c r="BF29" s="26"/>
      <c r="BG29" s="3"/>
      <c r="BH29" s="26"/>
      <c r="BI29" s="36">
        <f t="shared" si="0"/>
        <v>96000</v>
      </c>
      <c r="BJ29" s="58">
        <v>8000</v>
      </c>
      <c r="BK29" s="26">
        <v>8000</v>
      </c>
      <c r="BL29" s="37">
        <f t="shared" si="1"/>
        <v>16000</v>
      </c>
      <c r="BM29" s="2"/>
      <c r="BN29" s="2"/>
      <c r="BO29" s="2"/>
      <c r="BP29" s="2"/>
      <c r="BQ29" s="2"/>
      <c r="BR29" s="2"/>
      <c r="BS29" s="2"/>
      <c r="BT29" s="2"/>
      <c r="BU29" s="43"/>
      <c r="BV29" s="43"/>
      <c r="BW29" s="2"/>
      <c r="BX29" s="2"/>
      <c r="BY29" s="2"/>
      <c r="BZ29" s="15"/>
      <c r="CA29" s="15"/>
      <c r="CB29" s="15"/>
      <c r="CC29" s="15"/>
      <c r="CD29" s="15"/>
      <c r="CE29" s="15"/>
    </row>
    <row r="30" spans="1:83" ht="51" x14ac:dyDescent="0.25">
      <c r="A30" s="2">
        <v>9</v>
      </c>
      <c r="B30" s="49" t="s">
        <v>256</v>
      </c>
      <c r="C30" s="49" t="s">
        <v>188</v>
      </c>
      <c r="D30" s="50" t="s">
        <v>182</v>
      </c>
      <c r="E30" s="49" t="s">
        <v>183</v>
      </c>
      <c r="F30" s="51" t="s">
        <v>238</v>
      </c>
      <c r="G30" s="49" t="s">
        <v>257</v>
      </c>
      <c r="H30" s="3"/>
      <c r="I30" s="3"/>
      <c r="J30" s="3"/>
      <c r="K30" s="3"/>
      <c r="L30" s="3"/>
      <c r="M30" s="3"/>
      <c r="N30" s="3"/>
      <c r="O30" s="3"/>
      <c r="P30" s="3"/>
      <c r="Q30" s="3"/>
      <c r="R30" s="3"/>
      <c r="S30" s="3"/>
      <c r="T30" s="3"/>
      <c r="U30" s="3"/>
      <c r="V30" s="3"/>
      <c r="W30" s="3"/>
      <c r="X30" s="26"/>
      <c r="Y30" s="50" t="s">
        <v>259</v>
      </c>
      <c r="Z30" s="53" t="s">
        <v>239</v>
      </c>
      <c r="AA30" s="49" t="s">
        <v>240</v>
      </c>
      <c r="AB30" s="57">
        <v>45516</v>
      </c>
      <c r="AC30" s="52">
        <v>13861</v>
      </c>
      <c r="AD30" s="57">
        <v>45516</v>
      </c>
      <c r="AE30" s="57">
        <v>45657</v>
      </c>
      <c r="AF30" s="3">
        <v>1</v>
      </c>
      <c r="AG30" s="49" t="s">
        <v>192</v>
      </c>
      <c r="AH30" s="3"/>
      <c r="AI30" s="26"/>
      <c r="AJ30" s="26"/>
      <c r="AK30" s="56">
        <v>236700</v>
      </c>
      <c r="AL30" s="49" t="s">
        <v>193</v>
      </c>
      <c r="AM30" s="49" t="s">
        <v>203</v>
      </c>
      <c r="AN30" s="57">
        <v>45516</v>
      </c>
      <c r="AO30" s="52">
        <v>13861</v>
      </c>
      <c r="AP30" s="3"/>
      <c r="AQ30" s="57">
        <v>45516</v>
      </c>
      <c r="AR30" s="57">
        <v>45657</v>
      </c>
      <c r="AS30" s="3"/>
      <c r="AT30" s="3"/>
      <c r="AU30" s="59">
        <v>0</v>
      </c>
      <c r="AV30" s="59">
        <v>0</v>
      </c>
      <c r="AW30" s="26"/>
      <c r="AX30" s="26"/>
      <c r="AY30" s="59">
        <v>0</v>
      </c>
      <c r="AZ30" s="3"/>
      <c r="BA30" s="26"/>
      <c r="BB30" s="26"/>
      <c r="BC30" s="3"/>
      <c r="BD30" s="3"/>
      <c r="BE30" s="26"/>
      <c r="BF30" s="26"/>
      <c r="BG30" s="3"/>
      <c r="BH30" s="26"/>
      <c r="BI30" s="36">
        <f t="shared" si="0"/>
        <v>236700</v>
      </c>
      <c r="BJ30" s="58">
        <v>40573.730000000003</v>
      </c>
      <c r="BK30" s="26">
        <f>19725+29764.96</f>
        <v>49489.96</v>
      </c>
      <c r="BL30" s="37">
        <f t="shared" si="1"/>
        <v>90063.69</v>
      </c>
      <c r="BM30" s="2"/>
      <c r="BN30" s="2"/>
      <c r="BO30" s="2"/>
      <c r="BP30" s="2"/>
      <c r="BQ30" s="2"/>
      <c r="BR30" s="2"/>
      <c r="BS30" s="2"/>
      <c r="BT30" s="2"/>
      <c r="BU30" s="43"/>
      <c r="BV30" s="43"/>
      <c r="BW30" s="2"/>
      <c r="BX30" s="2"/>
      <c r="BY30" s="2"/>
      <c r="BZ30" s="15"/>
      <c r="CA30" s="15"/>
      <c r="CB30" s="15"/>
      <c r="CC30" s="15"/>
      <c r="CD30" s="15"/>
      <c r="CE30" s="15"/>
    </row>
    <row r="31" spans="1:83" ht="51" x14ac:dyDescent="0.25">
      <c r="A31" s="2">
        <v>10</v>
      </c>
      <c r="B31" s="49" t="s">
        <v>241</v>
      </c>
      <c r="C31" s="49" t="s">
        <v>242</v>
      </c>
      <c r="D31" s="50" t="s">
        <v>189</v>
      </c>
      <c r="E31" s="49" t="s">
        <v>183</v>
      </c>
      <c r="F31" s="51" t="s">
        <v>243</v>
      </c>
      <c r="G31" s="49" t="s">
        <v>244</v>
      </c>
      <c r="H31" s="3"/>
      <c r="I31" s="3"/>
      <c r="J31" s="3"/>
      <c r="K31" s="3"/>
      <c r="L31" s="3"/>
      <c r="M31" s="3"/>
      <c r="N31" s="3"/>
      <c r="O31" s="3"/>
      <c r="P31" s="3"/>
      <c r="Q31" s="3"/>
      <c r="R31" s="3"/>
      <c r="S31" s="3"/>
      <c r="T31" s="3"/>
      <c r="U31" s="3"/>
      <c r="V31" s="3"/>
      <c r="W31" s="3"/>
      <c r="X31" s="26"/>
      <c r="Y31" s="50" t="s">
        <v>245</v>
      </c>
      <c r="Z31" s="53" t="s">
        <v>213</v>
      </c>
      <c r="AA31" s="49" t="s">
        <v>214</v>
      </c>
      <c r="AB31" s="57">
        <v>44754</v>
      </c>
      <c r="AC31" s="52">
        <v>13327</v>
      </c>
      <c r="AD31" s="57">
        <v>45119</v>
      </c>
      <c r="AE31" s="57">
        <v>45485</v>
      </c>
      <c r="AF31" s="3">
        <v>1</v>
      </c>
      <c r="AG31" s="49" t="s">
        <v>230</v>
      </c>
      <c r="AH31" s="3"/>
      <c r="AI31" s="26"/>
      <c r="AJ31" s="26"/>
      <c r="AK31" s="56">
        <v>316200</v>
      </c>
      <c r="AL31" s="49" t="s">
        <v>193</v>
      </c>
      <c r="AM31" s="49" t="s">
        <v>194</v>
      </c>
      <c r="AN31" s="57">
        <v>44754</v>
      </c>
      <c r="AO31" s="52">
        <v>13327</v>
      </c>
      <c r="AP31" s="3"/>
      <c r="AQ31" s="57">
        <v>45119</v>
      </c>
      <c r="AR31" s="57">
        <v>45485</v>
      </c>
      <c r="AS31" s="3"/>
      <c r="AT31" s="3"/>
      <c r="AU31" s="59">
        <v>0</v>
      </c>
      <c r="AV31" s="59">
        <v>0</v>
      </c>
      <c r="AW31" s="26"/>
      <c r="AX31" s="26"/>
      <c r="AY31" s="59">
        <v>0</v>
      </c>
      <c r="AZ31" s="3"/>
      <c r="BA31" s="26"/>
      <c r="BB31" s="26"/>
      <c r="BC31" s="3"/>
      <c r="BD31" s="3"/>
      <c r="BE31" s="26"/>
      <c r="BF31" s="26"/>
      <c r="BG31" s="3"/>
      <c r="BH31" s="26"/>
      <c r="BI31" s="36">
        <f t="shared" si="0"/>
        <v>316200</v>
      </c>
      <c r="BJ31" s="58">
        <v>26350</v>
      </c>
      <c r="BK31" s="26">
        <v>26349.5</v>
      </c>
      <c r="BL31" s="37">
        <f t="shared" si="1"/>
        <v>52699.5</v>
      </c>
      <c r="BM31" s="2"/>
      <c r="BN31" s="2"/>
      <c r="BO31" s="2"/>
      <c r="BP31" s="2"/>
      <c r="BQ31" s="2"/>
      <c r="BR31" s="2"/>
      <c r="BS31" s="2"/>
      <c r="BT31" s="2"/>
      <c r="BU31" s="43"/>
      <c r="BV31" s="43"/>
      <c r="BW31" s="2"/>
      <c r="BX31" s="2"/>
      <c r="BY31" s="2"/>
      <c r="BZ31" s="15"/>
      <c r="CA31" s="15"/>
      <c r="CB31" s="15"/>
      <c r="CC31" s="15"/>
      <c r="CD31" s="15"/>
      <c r="CE31" s="15"/>
    </row>
    <row r="32" spans="1:83" ht="38.25" x14ac:dyDescent="0.25">
      <c r="A32" s="2">
        <v>11</v>
      </c>
      <c r="B32" s="49" t="s">
        <v>256</v>
      </c>
      <c r="C32" s="49" t="s">
        <v>188</v>
      </c>
      <c r="D32" s="50" t="s">
        <v>189</v>
      </c>
      <c r="E32" s="49" t="s">
        <v>183</v>
      </c>
      <c r="F32" s="51" t="s">
        <v>190</v>
      </c>
      <c r="G32" s="49" t="s">
        <v>257</v>
      </c>
      <c r="H32" s="3"/>
      <c r="I32" s="3"/>
      <c r="J32" s="3"/>
      <c r="K32" s="3"/>
      <c r="L32" s="3"/>
      <c r="M32" s="3"/>
      <c r="N32" s="3"/>
      <c r="O32" s="3"/>
      <c r="P32" s="3"/>
      <c r="Q32" s="3"/>
      <c r="R32" s="3"/>
      <c r="S32" s="3"/>
      <c r="T32" s="3"/>
      <c r="U32" s="3"/>
      <c r="V32" s="3"/>
      <c r="W32" s="3"/>
      <c r="X32" s="26"/>
      <c r="Y32" s="50" t="s">
        <v>246</v>
      </c>
      <c r="Z32" s="53" t="s">
        <v>247</v>
      </c>
      <c r="AA32" s="49" t="s">
        <v>248</v>
      </c>
      <c r="AB32" s="57">
        <v>45516</v>
      </c>
      <c r="AC32" s="52">
        <v>13861</v>
      </c>
      <c r="AD32" s="57">
        <v>45516</v>
      </c>
      <c r="AE32" s="57">
        <v>45657</v>
      </c>
      <c r="AF32" s="49">
        <v>1</v>
      </c>
      <c r="AG32" s="49" t="s">
        <v>192</v>
      </c>
      <c r="AH32" s="3"/>
      <c r="AI32" s="26"/>
      <c r="AJ32" s="26"/>
      <c r="AK32" s="56">
        <v>135000</v>
      </c>
      <c r="AL32" s="49" t="s">
        <v>193</v>
      </c>
      <c r="AM32" s="49" t="s">
        <v>203</v>
      </c>
      <c r="AN32" s="57">
        <v>45516</v>
      </c>
      <c r="AO32" s="52">
        <v>13861</v>
      </c>
      <c r="AP32" s="3"/>
      <c r="AQ32" s="57">
        <v>45516</v>
      </c>
      <c r="AR32" s="57">
        <v>45657</v>
      </c>
      <c r="AS32" s="3"/>
      <c r="AT32" s="3"/>
      <c r="AU32" s="59">
        <v>0</v>
      </c>
      <c r="AV32" s="59">
        <v>0</v>
      </c>
      <c r="AW32" s="26"/>
      <c r="AX32" s="26"/>
      <c r="AY32" s="59">
        <v>0</v>
      </c>
      <c r="AZ32" s="3"/>
      <c r="BA32" s="26"/>
      <c r="BB32" s="26"/>
      <c r="BC32" s="3"/>
      <c r="BD32" s="3"/>
      <c r="BE32" s="26"/>
      <c r="BF32" s="26"/>
      <c r="BG32" s="3"/>
      <c r="BH32" s="26"/>
      <c r="BI32" s="36">
        <f t="shared" si="0"/>
        <v>135000</v>
      </c>
      <c r="BJ32" s="58">
        <v>16875</v>
      </c>
      <c r="BK32" s="26">
        <v>16875</v>
      </c>
      <c r="BL32" s="37">
        <f t="shared" si="1"/>
        <v>33750</v>
      </c>
      <c r="BM32" s="2"/>
      <c r="BN32" s="2"/>
      <c r="BO32" s="2"/>
      <c r="BP32" s="2"/>
      <c r="BQ32" s="2"/>
      <c r="BR32" s="2"/>
      <c r="BS32" s="2"/>
      <c r="BT32" s="2"/>
      <c r="BU32" s="43"/>
      <c r="BV32" s="43"/>
      <c r="BW32" s="2"/>
      <c r="BX32" s="2"/>
      <c r="BY32" s="2"/>
      <c r="BZ32" s="15"/>
      <c r="CA32" s="15"/>
      <c r="CB32" s="15"/>
      <c r="CC32" s="15"/>
      <c r="CD32" s="15"/>
      <c r="CE32" s="15"/>
    </row>
    <row r="33" spans="1:83" ht="38.25" x14ac:dyDescent="0.25">
      <c r="A33" s="2">
        <v>12</v>
      </c>
      <c r="B33" s="49" t="s">
        <v>256</v>
      </c>
      <c r="C33" s="49" t="s">
        <v>188</v>
      </c>
      <c r="D33" s="50" t="s">
        <v>189</v>
      </c>
      <c r="E33" s="49" t="s">
        <v>183</v>
      </c>
      <c r="F33" s="51" t="s">
        <v>190</v>
      </c>
      <c r="G33" s="49" t="s">
        <v>257</v>
      </c>
      <c r="H33" s="3"/>
      <c r="I33" s="3"/>
      <c r="J33" s="3"/>
      <c r="K33" s="3"/>
      <c r="L33" s="3"/>
      <c r="M33" s="3"/>
      <c r="N33" s="3"/>
      <c r="O33" s="3"/>
      <c r="P33" s="3"/>
      <c r="Q33" s="3"/>
      <c r="R33" s="3"/>
      <c r="S33" s="3"/>
      <c r="T33" s="3"/>
      <c r="U33" s="3"/>
      <c r="V33" s="3"/>
      <c r="W33" s="3"/>
      <c r="X33" s="26"/>
      <c r="Y33" s="50" t="s">
        <v>249</v>
      </c>
      <c r="Z33" s="53" t="s">
        <v>250</v>
      </c>
      <c r="AA33" s="49" t="s">
        <v>251</v>
      </c>
      <c r="AB33" s="57">
        <v>45516</v>
      </c>
      <c r="AC33" s="52">
        <v>13861</v>
      </c>
      <c r="AD33" s="57">
        <v>45516</v>
      </c>
      <c r="AE33" s="57">
        <v>45657</v>
      </c>
      <c r="AF33" s="3">
        <v>1</v>
      </c>
      <c r="AG33" s="49" t="s">
        <v>192</v>
      </c>
      <c r="AH33" s="3"/>
      <c r="AI33" s="26"/>
      <c r="AJ33" s="26"/>
      <c r="AK33" s="56">
        <v>717992</v>
      </c>
      <c r="AL33" s="49" t="s">
        <v>193</v>
      </c>
      <c r="AM33" s="49" t="s">
        <v>203</v>
      </c>
      <c r="AN33" s="57">
        <v>45516</v>
      </c>
      <c r="AO33" s="52">
        <v>13861</v>
      </c>
      <c r="AP33" s="3"/>
      <c r="AQ33" s="57">
        <v>45516</v>
      </c>
      <c r="AR33" s="57">
        <v>45657</v>
      </c>
      <c r="AS33" s="3"/>
      <c r="AT33" s="3"/>
      <c r="AU33" s="59">
        <v>0</v>
      </c>
      <c r="AV33" s="59">
        <v>0</v>
      </c>
      <c r="AW33" s="26"/>
      <c r="AX33" s="26"/>
      <c r="AY33" s="59">
        <v>0</v>
      </c>
      <c r="AZ33" s="3"/>
      <c r="BA33" s="26"/>
      <c r="BB33" s="26"/>
      <c r="BC33" s="3"/>
      <c r="BD33" s="3"/>
      <c r="BE33" s="26"/>
      <c r="BF33" s="26"/>
      <c r="BG33" s="3"/>
      <c r="BH33" s="26"/>
      <c r="BI33" s="36">
        <f t="shared" si="0"/>
        <v>717992</v>
      </c>
      <c r="BJ33" s="58">
        <v>89749</v>
      </c>
      <c r="BK33" s="26">
        <v>89749</v>
      </c>
      <c r="BL33" s="37">
        <f t="shared" si="1"/>
        <v>179498</v>
      </c>
      <c r="BM33" s="2"/>
      <c r="BN33" s="2"/>
      <c r="BO33" s="2"/>
      <c r="BP33" s="2"/>
      <c r="BQ33" s="2"/>
      <c r="BR33" s="2"/>
      <c r="BS33" s="2"/>
      <c r="BT33" s="2"/>
      <c r="BU33" s="43"/>
      <c r="BV33" s="43"/>
      <c r="BW33" s="2"/>
      <c r="BX33" s="2"/>
      <c r="BY33" s="2"/>
      <c r="BZ33" s="15"/>
      <c r="CA33" s="15"/>
      <c r="CB33" s="15"/>
      <c r="CC33" s="15"/>
      <c r="CD33" s="15"/>
      <c r="CE33" s="15"/>
    </row>
    <row r="34" spans="1:83" ht="38.25" x14ac:dyDescent="0.25">
      <c r="A34" s="2">
        <v>13</v>
      </c>
      <c r="B34" s="49" t="s">
        <v>256</v>
      </c>
      <c r="C34" s="3" t="s">
        <v>188</v>
      </c>
      <c r="D34" s="1" t="s">
        <v>189</v>
      </c>
      <c r="E34" s="3" t="s">
        <v>183</v>
      </c>
      <c r="F34" s="60" t="s">
        <v>190</v>
      </c>
      <c r="G34" s="49" t="s">
        <v>257</v>
      </c>
      <c r="H34" s="3"/>
      <c r="I34" s="3"/>
      <c r="J34" s="3"/>
      <c r="K34" s="3"/>
      <c r="L34" s="3"/>
      <c r="M34" s="3"/>
      <c r="N34" s="3"/>
      <c r="O34" s="3"/>
      <c r="P34" s="3"/>
      <c r="Q34" s="3"/>
      <c r="R34" s="3"/>
      <c r="S34" s="3"/>
      <c r="T34" s="3"/>
      <c r="U34" s="3"/>
      <c r="V34" s="3"/>
      <c r="W34" s="3"/>
      <c r="X34" s="26"/>
      <c r="Y34" s="50" t="s">
        <v>252</v>
      </c>
      <c r="Z34" s="53" t="s">
        <v>253</v>
      </c>
      <c r="AA34" s="49" t="s">
        <v>254</v>
      </c>
      <c r="AB34" s="57">
        <v>45516</v>
      </c>
      <c r="AC34" s="52">
        <v>13861</v>
      </c>
      <c r="AD34" s="57">
        <v>45516</v>
      </c>
      <c r="AE34" s="57">
        <v>45657</v>
      </c>
      <c r="AF34" s="49">
        <v>1</v>
      </c>
      <c r="AG34" s="49" t="s">
        <v>192</v>
      </c>
      <c r="AH34" s="3"/>
      <c r="AI34" s="26"/>
      <c r="AJ34" s="26"/>
      <c r="AK34" s="56">
        <v>135200</v>
      </c>
      <c r="AL34" s="49" t="s">
        <v>193</v>
      </c>
      <c r="AM34" s="49" t="s">
        <v>203</v>
      </c>
      <c r="AN34" s="57">
        <v>45516</v>
      </c>
      <c r="AO34" s="52">
        <v>13861</v>
      </c>
      <c r="AP34" s="3"/>
      <c r="AQ34" s="57">
        <v>45516</v>
      </c>
      <c r="AR34" s="57">
        <v>45657</v>
      </c>
      <c r="AS34" s="3"/>
      <c r="AT34" s="3"/>
      <c r="AU34" s="59">
        <v>0</v>
      </c>
      <c r="AV34" s="59">
        <v>0</v>
      </c>
      <c r="AW34" s="26"/>
      <c r="AX34" s="26"/>
      <c r="AY34" s="59">
        <v>0</v>
      </c>
      <c r="AZ34" s="3"/>
      <c r="BA34" s="26"/>
      <c r="BB34" s="26"/>
      <c r="BC34" s="3"/>
      <c r="BD34" s="3"/>
      <c r="BE34" s="26"/>
      <c r="BF34" s="26"/>
      <c r="BG34" s="3"/>
      <c r="BH34" s="26"/>
      <c r="BI34" s="36">
        <f t="shared" si="0"/>
        <v>135200</v>
      </c>
      <c r="BJ34" s="58">
        <v>16900</v>
      </c>
      <c r="BK34" s="26">
        <v>16900</v>
      </c>
      <c r="BL34" s="37">
        <f t="shared" si="1"/>
        <v>33800</v>
      </c>
      <c r="BM34" s="2"/>
      <c r="BN34" s="2"/>
      <c r="BO34" s="2"/>
      <c r="BP34" s="2"/>
      <c r="BQ34" s="2"/>
      <c r="BR34" s="2"/>
      <c r="BS34" s="2"/>
      <c r="BT34" s="2"/>
      <c r="BU34" s="43"/>
      <c r="BV34" s="43"/>
      <c r="BW34" s="2"/>
      <c r="BX34" s="2"/>
      <c r="BY34" s="2"/>
      <c r="BZ34" s="15"/>
      <c r="CA34" s="15"/>
      <c r="CB34" s="15"/>
      <c r="CC34" s="15"/>
      <c r="CD34" s="15"/>
      <c r="CE34" s="15"/>
    </row>
    <row r="35" spans="1:83" ht="38.25" x14ac:dyDescent="0.25">
      <c r="A35" s="2">
        <v>14</v>
      </c>
      <c r="B35" s="49" t="s">
        <v>256</v>
      </c>
      <c r="C35" s="49" t="s">
        <v>188</v>
      </c>
      <c r="D35" s="50" t="s">
        <v>189</v>
      </c>
      <c r="E35" s="49" t="s">
        <v>183</v>
      </c>
      <c r="F35" s="51" t="s">
        <v>190</v>
      </c>
      <c r="G35" s="49" t="s">
        <v>257</v>
      </c>
      <c r="H35" s="3"/>
      <c r="I35" s="3"/>
      <c r="J35" s="3"/>
      <c r="K35" s="3"/>
      <c r="L35" s="3"/>
      <c r="M35" s="3"/>
      <c r="N35" s="3"/>
      <c r="O35" s="3"/>
      <c r="P35" s="3"/>
      <c r="Q35" s="3"/>
      <c r="R35" s="3"/>
      <c r="S35" s="3"/>
      <c r="T35" s="3"/>
      <c r="U35" s="3"/>
      <c r="V35" s="3"/>
      <c r="W35" s="3"/>
      <c r="X35" s="26"/>
      <c r="Y35" s="50" t="s">
        <v>258</v>
      </c>
      <c r="Z35" s="53" t="s">
        <v>260</v>
      </c>
      <c r="AA35" s="49" t="s">
        <v>261</v>
      </c>
      <c r="AB35" s="55">
        <v>45516</v>
      </c>
      <c r="AC35" s="54">
        <v>13861</v>
      </c>
      <c r="AD35" s="55">
        <v>45516</v>
      </c>
      <c r="AE35" s="55">
        <v>45657</v>
      </c>
      <c r="AF35" s="49">
        <v>1</v>
      </c>
      <c r="AG35" s="49" t="s">
        <v>192</v>
      </c>
      <c r="AH35" s="3"/>
      <c r="AI35" s="26"/>
      <c r="AJ35" s="26"/>
      <c r="AK35" s="56">
        <v>253984</v>
      </c>
      <c r="AL35" s="49" t="s">
        <v>193</v>
      </c>
      <c r="AM35" s="49" t="s">
        <v>203</v>
      </c>
      <c r="AN35" s="55">
        <v>45516</v>
      </c>
      <c r="AO35" s="54">
        <v>13861</v>
      </c>
      <c r="AP35" s="3"/>
      <c r="AQ35" s="55">
        <v>45516</v>
      </c>
      <c r="AR35" s="55">
        <v>45657</v>
      </c>
      <c r="AS35" s="3"/>
      <c r="AT35" s="3"/>
      <c r="AU35" s="59">
        <v>0</v>
      </c>
      <c r="AV35" s="59">
        <v>0</v>
      </c>
      <c r="AW35" s="26"/>
      <c r="AX35" s="26"/>
      <c r="AY35" s="59">
        <v>0</v>
      </c>
      <c r="AZ35" s="3"/>
      <c r="BA35" s="26"/>
      <c r="BB35" s="26"/>
      <c r="BC35" s="3"/>
      <c r="BD35" s="3"/>
      <c r="BE35" s="26"/>
      <c r="BF35" s="26"/>
      <c r="BG35" s="3"/>
      <c r="BH35" s="26"/>
      <c r="BI35" s="36">
        <f t="shared" si="0"/>
        <v>253984</v>
      </c>
      <c r="BJ35" s="58">
        <v>31748</v>
      </c>
      <c r="BK35" s="26">
        <v>31748</v>
      </c>
      <c r="BL35" s="37">
        <f t="shared" si="1"/>
        <v>63496</v>
      </c>
      <c r="BM35" s="2"/>
      <c r="BN35" s="2"/>
      <c r="BO35" s="2"/>
      <c r="BP35" s="2"/>
      <c r="BQ35" s="2"/>
      <c r="BR35" s="2"/>
      <c r="BS35" s="2"/>
      <c r="BT35" s="2"/>
      <c r="BU35" s="43"/>
      <c r="BV35" s="43"/>
      <c r="BW35" s="2"/>
      <c r="BX35" s="2"/>
      <c r="BY35" s="2"/>
      <c r="BZ35" s="15"/>
      <c r="CA35" s="15"/>
      <c r="CB35" s="15"/>
      <c r="CC35" s="15"/>
      <c r="CD35" s="15"/>
      <c r="CE35" s="15"/>
    </row>
    <row r="36" spans="1:83" ht="38.25" x14ac:dyDescent="0.25">
      <c r="A36" s="2">
        <v>15</v>
      </c>
      <c r="B36" s="49" t="s">
        <v>256</v>
      </c>
      <c r="C36" s="49" t="s">
        <v>188</v>
      </c>
      <c r="D36" s="50" t="s">
        <v>189</v>
      </c>
      <c r="E36" s="49" t="s">
        <v>183</v>
      </c>
      <c r="F36" s="51" t="s">
        <v>190</v>
      </c>
      <c r="G36" s="49" t="s">
        <v>257</v>
      </c>
      <c r="H36" s="3"/>
      <c r="I36" s="3"/>
      <c r="J36" s="3"/>
      <c r="K36" s="3"/>
      <c r="L36" s="3"/>
      <c r="M36" s="3"/>
      <c r="N36" s="3"/>
      <c r="O36" s="3"/>
      <c r="P36" s="3"/>
      <c r="Q36" s="3"/>
      <c r="R36" s="3"/>
      <c r="S36" s="3"/>
      <c r="T36" s="3"/>
      <c r="U36" s="3"/>
      <c r="V36" s="3"/>
      <c r="W36" s="3"/>
      <c r="X36" s="26"/>
      <c r="Y36" s="50" t="s">
        <v>262</v>
      </c>
      <c r="Z36" s="53" t="s">
        <v>263</v>
      </c>
      <c r="AA36" s="49" t="s">
        <v>264</v>
      </c>
      <c r="AB36" s="57">
        <v>45516</v>
      </c>
      <c r="AC36" s="54">
        <v>13861</v>
      </c>
      <c r="AD36" s="55">
        <v>45516</v>
      </c>
      <c r="AE36" s="55">
        <v>45657</v>
      </c>
      <c r="AF36" s="49">
        <v>1</v>
      </c>
      <c r="AG36" s="49" t="s">
        <v>192</v>
      </c>
      <c r="AH36" s="3"/>
      <c r="AI36" s="26"/>
      <c r="AJ36" s="26"/>
      <c r="AK36" s="56">
        <v>168000</v>
      </c>
      <c r="AL36" s="49" t="s">
        <v>193</v>
      </c>
      <c r="AM36" s="49" t="s">
        <v>203</v>
      </c>
      <c r="AN36" s="55">
        <v>45516</v>
      </c>
      <c r="AO36" s="54">
        <v>13861</v>
      </c>
      <c r="AP36" s="3"/>
      <c r="AQ36" s="55">
        <v>45516</v>
      </c>
      <c r="AR36" s="55">
        <v>45657</v>
      </c>
      <c r="AS36" s="3"/>
      <c r="AT36" s="3"/>
      <c r="AU36" s="59">
        <v>0</v>
      </c>
      <c r="AV36" s="59">
        <v>0</v>
      </c>
      <c r="AW36" s="26"/>
      <c r="AX36" s="26"/>
      <c r="AY36" s="59">
        <v>0</v>
      </c>
      <c r="AZ36" s="3"/>
      <c r="BA36" s="26"/>
      <c r="BB36" s="26"/>
      <c r="BC36" s="3"/>
      <c r="BD36" s="3"/>
      <c r="BE36" s="26"/>
      <c r="BF36" s="26"/>
      <c r="BG36" s="3"/>
      <c r="BH36" s="26"/>
      <c r="BI36" s="36">
        <f t="shared" si="0"/>
        <v>168000</v>
      </c>
      <c r="BJ36" s="26">
        <v>21000</v>
      </c>
      <c r="BK36" s="26">
        <v>21000</v>
      </c>
      <c r="BL36" s="37">
        <f t="shared" si="1"/>
        <v>42000</v>
      </c>
      <c r="BM36" s="2"/>
      <c r="BN36" s="2"/>
      <c r="BO36" s="2"/>
      <c r="BP36" s="2"/>
      <c r="BQ36" s="2"/>
      <c r="BR36" s="2"/>
      <c r="BS36" s="2"/>
      <c r="BT36" s="2"/>
      <c r="BU36" s="43"/>
      <c r="BV36" s="43"/>
      <c r="BW36" s="2"/>
      <c r="BX36" s="2"/>
      <c r="BY36" s="2"/>
      <c r="BZ36" s="15"/>
      <c r="CA36" s="15"/>
      <c r="CB36" s="15"/>
      <c r="CC36" s="15"/>
      <c r="CD36" s="15"/>
      <c r="CE36" s="15"/>
    </row>
    <row r="37" spans="1:83" ht="38.25" x14ac:dyDescent="0.25">
      <c r="A37" s="2">
        <v>16</v>
      </c>
      <c r="B37" s="49" t="s">
        <v>256</v>
      </c>
      <c r="C37" s="49" t="s">
        <v>188</v>
      </c>
      <c r="D37" s="50" t="s">
        <v>189</v>
      </c>
      <c r="E37" s="49" t="s">
        <v>183</v>
      </c>
      <c r="F37" s="51" t="s">
        <v>190</v>
      </c>
      <c r="G37" s="49" t="s">
        <v>257</v>
      </c>
      <c r="H37" s="3"/>
      <c r="I37" s="3"/>
      <c r="J37" s="3"/>
      <c r="K37" s="3"/>
      <c r="L37" s="3"/>
      <c r="M37" s="3"/>
      <c r="N37" s="3"/>
      <c r="O37" s="3"/>
      <c r="P37" s="3"/>
      <c r="Q37" s="3"/>
      <c r="R37" s="3"/>
      <c r="S37" s="3"/>
      <c r="T37" s="3"/>
      <c r="U37" s="3"/>
      <c r="V37" s="3"/>
      <c r="W37" s="3"/>
      <c r="X37" s="26"/>
      <c r="Y37" s="50" t="s">
        <v>265</v>
      </c>
      <c r="Z37" s="53" t="s">
        <v>266</v>
      </c>
      <c r="AA37" s="49" t="s">
        <v>267</v>
      </c>
      <c r="AB37" s="57">
        <v>45516</v>
      </c>
      <c r="AC37" s="54">
        <v>13861</v>
      </c>
      <c r="AD37" s="55">
        <v>45516</v>
      </c>
      <c r="AE37" s="55">
        <v>45657</v>
      </c>
      <c r="AF37" s="49">
        <v>1</v>
      </c>
      <c r="AG37" s="49" t="s">
        <v>192</v>
      </c>
      <c r="AH37" s="3"/>
      <c r="AI37" s="26"/>
      <c r="AJ37" s="26"/>
      <c r="AK37" s="56">
        <v>100000</v>
      </c>
      <c r="AL37" s="49" t="s">
        <v>193</v>
      </c>
      <c r="AM37" s="49" t="s">
        <v>203</v>
      </c>
      <c r="AN37" s="55">
        <v>45516</v>
      </c>
      <c r="AO37" s="54">
        <v>13861</v>
      </c>
      <c r="AP37" s="3"/>
      <c r="AQ37" s="55">
        <v>45516</v>
      </c>
      <c r="AR37" s="55">
        <v>45657</v>
      </c>
      <c r="AS37" s="3"/>
      <c r="AT37" s="3"/>
      <c r="AU37" s="59">
        <v>0</v>
      </c>
      <c r="AV37" s="59">
        <v>0</v>
      </c>
      <c r="AW37" s="26"/>
      <c r="AX37" s="26"/>
      <c r="AY37" s="59">
        <v>0</v>
      </c>
      <c r="AZ37" s="3"/>
      <c r="BA37" s="26"/>
      <c r="BB37" s="26"/>
      <c r="BC37" s="3"/>
      <c r="BD37" s="3"/>
      <c r="BE37" s="26"/>
      <c r="BF37" s="26"/>
      <c r="BG37" s="3"/>
      <c r="BH37" s="26"/>
      <c r="BI37" s="36">
        <f t="shared" si="0"/>
        <v>100000</v>
      </c>
      <c r="BJ37" s="26">
        <v>12500</v>
      </c>
      <c r="BK37" s="26">
        <v>12500</v>
      </c>
      <c r="BL37" s="37">
        <f t="shared" si="1"/>
        <v>25000</v>
      </c>
      <c r="BM37" s="2"/>
      <c r="BN37" s="2"/>
      <c r="BO37" s="2"/>
      <c r="BP37" s="2"/>
      <c r="BQ37" s="2"/>
      <c r="BR37" s="2"/>
      <c r="BS37" s="2"/>
      <c r="BT37" s="2"/>
      <c r="BU37" s="43"/>
      <c r="BV37" s="43"/>
      <c r="BW37" s="2"/>
      <c r="BX37" s="2"/>
      <c r="BY37" s="2"/>
      <c r="BZ37" s="15"/>
      <c r="CA37" s="15"/>
      <c r="CB37" s="15"/>
      <c r="CC37" s="15"/>
      <c r="CD37" s="15"/>
      <c r="CE37" s="15"/>
    </row>
    <row r="38" spans="1:83" ht="38.25" x14ac:dyDescent="0.25">
      <c r="A38" s="2">
        <v>17</v>
      </c>
      <c r="B38" s="49" t="s">
        <v>256</v>
      </c>
      <c r="C38" s="49" t="s">
        <v>188</v>
      </c>
      <c r="D38" s="50" t="s">
        <v>189</v>
      </c>
      <c r="E38" s="49" t="s">
        <v>183</v>
      </c>
      <c r="F38" s="51" t="s">
        <v>190</v>
      </c>
      <c r="G38" s="49" t="s">
        <v>257</v>
      </c>
      <c r="H38" s="3"/>
      <c r="I38" s="3"/>
      <c r="J38" s="3"/>
      <c r="K38" s="3"/>
      <c r="L38" s="3"/>
      <c r="M38" s="3"/>
      <c r="N38" s="3"/>
      <c r="O38" s="3"/>
      <c r="P38" s="3"/>
      <c r="Q38" s="3"/>
      <c r="R38" s="3"/>
      <c r="S38" s="3"/>
      <c r="T38" s="3"/>
      <c r="U38" s="3"/>
      <c r="V38" s="3"/>
      <c r="W38" s="3"/>
      <c r="X38" s="26"/>
      <c r="Y38" s="50" t="s">
        <v>191</v>
      </c>
      <c r="Z38" s="53" t="s">
        <v>268</v>
      </c>
      <c r="AA38" s="49" t="s">
        <v>269</v>
      </c>
      <c r="AB38" s="57">
        <v>45516</v>
      </c>
      <c r="AC38" s="54">
        <v>13861</v>
      </c>
      <c r="AD38" s="55">
        <v>45516</v>
      </c>
      <c r="AE38" s="55">
        <v>45657</v>
      </c>
      <c r="AF38" s="49">
        <v>1</v>
      </c>
      <c r="AG38" s="49" t="s">
        <v>192</v>
      </c>
      <c r="AH38" s="3"/>
      <c r="AI38" s="26"/>
      <c r="AJ38" s="26"/>
      <c r="AK38" s="56">
        <v>477300</v>
      </c>
      <c r="AL38" s="49" t="s">
        <v>193</v>
      </c>
      <c r="AM38" s="49" t="s">
        <v>203</v>
      </c>
      <c r="AN38" s="55">
        <v>45516</v>
      </c>
      <c r="AO38" s="54">
        <v>13861</v>
      </c>
      <c r="AP38" s="3"/>
      <c r="AQ38" s="55">
        <v>45516</v>
      </c>
      <c r="AR38" s="55">
        <v>45657</v>
      </c>
      <c r="AS38" s="3"/>
      <c r="AT38" s="3"/>
      <c r="AU38" s="59">
        <v>0</v>
      </c>
      <c r="AV38" s="59">
        <v>0</v>
      </c>
      <c r="AW38" s="26"/>
      <c r="AX38" s="26"/>
      <c r="AY38" s="59">
        <v>0</v>
      </c>
      <c r="AZ38" s="3"/>
      <c r="BA38" s="26"/>
      <c r="BB38" s="26"/>
      <c r="BC38" s="3"/>
      <c r="BD38" s="3"/>
      <c r="BE38" s="26"/>
      <c r="BF38" s="26"/>
      <c r="BG38" s="3"/>
      <c r="BH38" s="26"/>
      <c r="BI38" s="36">
        <f t="shared" si="0"/>
        <v>477300</v>
      </c>
      <c r="BJ38" s="26">
        <v>59362.5</v>
      </c>
      <c r="BK38" s="26">
        <v>59362.5</v>
      </c>
      <c r="BL38" s="37">
        <f t="shared" si="1"/>
        <v>118725</v>
      </c>
      <c r="BM38" s="2"/>
      <c r="BN38" s="2"/>
      <c r="BO38" s="2"/>
      <c r="BP38" s="2"/>
      <c r="BQ38" s="2"/>
      <c r="BR38" s="2"/>
      <c r="BS38" s="2"/>
      <c r="BT38" s="2"/>
      <c r="BU38" s="43"/>
      <c r="BV38" s="43"/>
      <c r="BW38" s="2"/>
      <c r="BX38" s="2"/>
      <c r="BY38" s="2"/>
      <c r="BZ38" s="15"/>
      <c r="CA38" s="15"/>
      <c r="CB38" s="15"/>
      <c r="CC38" s="15"/>
      <c r="CD38" s="15"/>
      <c r="CE38" s="15"/>
    </row>
    <row r="39" spans="1:83" ht="51" x14ac:dyDescent="0.25">
      <c r="A39" s="2">
        <v>18</v>
      </c>
      <c r="B39" s="49" t="s">
        <v>270</v>
      </c>
      <c r="C39" s="49" t="s">
        <v>271</v>
      </c>
      <c r="D39" s="50" t="s">
        <v>189</v>
      </c>
      <c r="E39" s="49" t="s">
        <v>183</v>
      </c>
      <c r="F39" s="51" t="s">
        <v>272</v>
      </c>
      <c r="G39" s="49" t="s">
        <v>273</v>
      </c>
      <c r="H39" s="3"/>
      <c r="I39" s="3"/>
      <c r="J39" s="3"/>
      <c r="K39" s="3"/>
      <c r="L39" s="3"/>
      <c r="M39" s="3"/>
      <c r="N39" s="3"/>
      <c r="O39" s="3"/>
      <c r="P39" s="3"/>
      <c r="Q39" s="3"/>
      <c r="R39" s="3"/>
      <c r="S39" s="3"/>
      <c r="T39" s="3"/>
      <c r="U39" s="3"/>
      <c r="V39" s="3"/>
      <c r="W39" s="3"/>
      <c r="X39" s="26"/>
      <c r="Y39" s="50" t="s">
        <v>274</v>
      </c>
      <c r="Z39" s="53" t="s">
        <v>275</v>
      </c>
      <c r="AA39" s="49" t="s">
        <v>276</v>
      </c>
      <c r="AB39" s="57">
        <v>44852</v>
      </c>
      <c r="AC39" s="52">
        <v>13394</v>
      </c>
      <c r="AD39" s="57">
        <v>44852</v>
      </c>
      <c r="AE39" s="57">
        <v>45217</v>
      </c>
      <c r="AF39" s="49">
        <v>1</v>
      </c>
      <c r="AG39" s="49" t="s">
        <v>215</v>
      </c>
      <c r="AH39" s="3"/>
      <c r="AI39" s="26"/>
      <c r="AJ39" s="26"/>
      <c r="AK39" s="56">
        <v>273240</v>
      </c>
      <c r="AL39" s="49" t="s">
        <v>193</v>
      </c>
      <c r="AM39" s="49" t="s">
        <v>194</v>
      </c>
      <c r="AN39" s="57">
        <v>44854</v>
      </c>
      <c r="AO39" s="52">
        <v>13394</v>
      </c>
      <c r="AP39" s="3"/>
      <c r="AQ39" s="57">
        <v>45217</v>
      </c>
      <c r="AR39" s="57">
        <v>45583</v>
      </c>
      <c r="AS39" s="3"/>
      <c r="AT39" s="3"/>
      <c r="AU39" s="59">
        <v>0</v>
      </c>
      <c r="AV39" s="59">
        <v>0</v>
      </c>
      <c r="AW39" s="26"/>
      <c r="AX39" s="26"/>
      <c r="AY39" s="59">
        <v>0</v>
      </c>
      <c r="AZ39" s="3"/>
      <c r="BA39" s="26"/>
      <c r="BB39" s="26"/>
      <c r="BC39" s="3"/>
      <c r="BD39" s="3"/>
      <c r="BE39" s="26"/>
      <c r="BF39" s="26"/>
      <c r="BG39" s="3"/>
      <c r="BH39" s="26"/>
      <c r="BI39" s="36">
        <f t="shared" si="0"/>
        <v>273240</v>
      </c>
      <c r="BJ39" s="58">
        <v>22770</v>
      </c>
      <c r="BK39" s="26">
        <v>27649.99</v>
      </c>
      <c r="BL39" s="37">
        <f t="shared" si="1"/>
        <v>50419.990000000005</v>
      </c>
      <c r="BM39" s="2"/>
      <c r="BN39" s="2"/>
      <c r="BO39" s="2"/>
      <c r="BP39" s="2"/>
      <c r="BQ39" s="2"/>
      <c r="BR39" s="2"/>
      <c r="BS39" s="2"/>
      <c r="BT39" s="2"/>
      <c r="BU39" s="43"/>
      <c r="BV39" s="43"/>
      <c r="BW39" s="2"/>
      <c r="BX39" s="2"/>
      <c r="BY39" s="2"/>
      <c r="BZ39" s="15"/>
      <c r="CA39" s="15"/>
      <c r="CB39" s="15"/>
      <c r="CC39" s="15"/>
      <c r="CD39" s="15"/>
      <c r="CE39" s="15"/>
    </row>
    <row r="40" spans="1:83" ht="76.5" x14ac:dyDescent="0.25">
      <c r="A40" s="2">
        <v>19</v>
      </c>
      <c r="B40" s="49" t="s">
        <v>277</v>
      </c>
      <c r="C40" s="49" t="s">
        <v>278</v>
      </c>
      <c r="D40" s="50" t="s">
        <v>182</v>
      </c>
      <c r="E40" s="49" t="s">
        <v>183</v>
      </c>
      <c r="F40" s="51" t="s">
        <v>279</v>
      </c>
      <c r="G40" s="49" t="s">
        <v>280</v>
      </c>
      <c r="H40" s="3"/>
      <c r="I40" s="3"/>
      <c r="J40" s="3"/>
      <c r="K40" s="3"/>
      <c r="L40" s="3"/>
      <c r="M40" s="3"/>
      <c r="N40" s="3"/>
      <c r="O40" s="3"/>
      <c r="P40" s="3"/>
      <c r="Q40" s="3"/>
      <c r="R40" s="3"/>
      <c r="S40" s="3"/>
      <c r="T40" s="3"/>
      <c r="U40" s="3"/>
      <c r="V40" s="3"/>
      <c r="W40" s="3"/>
      <c r="X40" s="26"/>
      <c r="Y40" s="50" t="s">
        <v>281</v>
      </c>
      <c r="Z40" s="53" t="s">
        <v>282</v>
      </c>
      <c r="AA40" s="49" t="s">
        <v>283</v>
      </c>
      <c r="AB40" s="57">
        <v>45121</v>
      </c>
      <c r="AC40" s="52">
        <v>13577</v>
      </c>
      <c r="AD40" s="57">
        <v>45128</v>
      </c>
      <c r="AE40" s="57">
        <v>45494</v>
      </c>
      <c r="AF40" s="49">
        <v>1</v>
      </c>
      <c r="AG40" s="49" t="s">
        <v>230</v>
      </c>
      <c r="AH40" s="3"/>
      <c r="AI40" s="26"/>
      <c r="AJ40" s="26"/>
      <c r="AK40" s="58">
        <v>439061.28</v>
      </c>
      <c r="AL40" s="49" t="s">
        <v>193</v>
      </c>
      <c r="AM40" s="49" t="s">
        <v>284</v>
      </c>
      <c r="AN40" s="57">
        <v>45121</v>
      </c>
      <c r="AO40" s="52">
        <v>13577</v>
      </c>
      <c r="AP40" s="3"/>
      <c r="AQ40" s="57">
        <v>45128</v>
      </c>
      <c r="AR40" s="57">
        <v>45494</v>
      </c>
      <c r="AS40" s="3"/>
      <c r="AT40" s="3"/>
      <c r="AU40" s="59">
        <v>0</v>
      </c>
      <c r="AV40" s="59">
        <v>0</v>
      </c>
      <c r="AW40" s="26"/>
      <c r="AX40" s="26"/>
      <c r="AY40" s="59">
        <v>0</v>
      </c>
      <c r="AZ40" s="3"/>
      <c r="BA40" s="26"/>
      <c r="BB40" s="26"/>
      <c r="BC40" s="3"/>
      <c r="BD40" s="3"/>
      <c r="BE40" s="26"/>
      <c r="BF40" s="26"/>
      <c r="BG40" s="3"/>
      <c r="BH40" s="26"/>
      <c r="BI40" s="36">
        <f t="shared" si="0"/>
        <v>439061.28</v>
      </c>
      <c r="BJ40" s="26"/>
      <c r="BK40" s="26">
        <v>36588.44</v>
      </c>
      <c r="BL40" s="37">
        <f t="shared" si="1"/>
        <v>36588.44</v>
      </c>
      <c r="BM40" s="2"/>
      <c r="BN40" s="2"/>
      <c r="BO40" s="2"/>
      <c r="BP40" s="2"/>
      <c r="BQ40" s="2"/>
      <c r="BR40" s="2"/>
      <c r="BS40" s="2"/>
      <c r="BT40" s="2"/>
      <c r="BU40" s="43"/>
      <c r="BV40" s="43"/>
      <c r="BW40" s="2"/>
      <c r="BX40" s="2"/>
      <c r="BY40" s="2"/>
      <c r="BZ40" s="15"/>
      <c r="CA40" s="15"/>
      <c r="CB40" s="15"/>
      <c r="CC40" s="15"/>
      <c r="CD40" s="15"/>
      <c r="CE40" s="15"/>
    </row>
    <row r="41" spans="1:83" ht="63.75" x14ac:dyDescent="0.25">
      <c r="A41" s="2">
        <v>20</v>
      </c>
      <c r="B41" s="49" t="s">
        <v>285</v>
      </c>
      <c r="C41" s="49" t="s">
        <v>286</v>
      </c>
      <c r="D41" s="50" t="s">
        <v>182</v>
      </c>
      <c r="E41" s="49" t="s">
        <v>183</v>
      </c>
      <c r="F41" s="51" t="s">
        <v>287</v>
      </c>
      <c r="G41" s="49" t="s">
        <v>288</v>
      </c>
      <c r="H41" s="50"/>
      <c r="I41" s="3"/>
      <c r="J41" s="3"/>
      <c r="K41" s="3"/>
      <c r="L41" s="3"/>
      <c r="M41" s="3"/>
      <c r="N41" s="3"/>
      <c r="O41" s="3"/>
      <c r="P41" s="3"/>
      <c r="Q41" s="3"/>
      <c r="R41" s="3"/>
      <c r="S41" s="3"/>
      <c r="T41" s="3"/>
      <c r="U41" s="3"/>
      <c r="V41" s="3"/>
      <c r="W41" s="3"/>
      <c r="X41" s="26"/>
      <c r="Y41" s="50" t="s">
        <v>289</v>
      </c>
      <c r="Z41" s="53" t="s">
        <v>290</v>
      </c>
      <c r="AA41" s="49" t="s">
        <v>291</v>
      </c>
      <c r="AB41" s="57">
        <v>45239</v>
      </c>
      <c r="AC41" s="52">
        <v>13655</v>
      </c>
      <c r="AD41" s="57">
        <v>45239</v>
      </c>
      <c r="AE41" s="57">
        <v>45605</v>
      </c>
      <c r="AF41" s="49">
        <v>1</v>
      </c>
      <c r="AG41" s="49" t="s">
        <v>192</v>
      </c>
      <c r="AH41" s="3"/>
      <c r="AI41" s="26"/>
      <c r="AJ41" s="26"/>
      <c r="AK41" s="58">
        <v>5901536.1600000001</v>
      </c>
      <c r="AL41" s="49" t="s">
        <v>193</v>
      </c>
      <c r="AM41" s="49" t="s">
        <v>284</v>
      </c>
      <c r="AN41" s="57">
        <v>45239</v>
      </c>
      <c r="AO41" s="52">
        <v>13655</v>
      </c>
      <c r="AP41" s="3"/>
      <c r="AQ41" s="57">
        <v>45239</v>
      </c>
      <c r="AR41" s="57">
        <v>45605</v>
      </c>
      <c r="AS41" s="3"/>
      <c r="AT41" s="3"/>
      <c r="AU41" s="59">
        <v>0</v>
      </c>
      <c r="AV41" s="59">
        <v>0</v>
      </c>
      <c r="AW41" s="26"/>
      <c r="AX41" s="26"/>
      <c r="AY41" s="59">
        <v>0</v>
      </c>
      <c r="AZ41" s="3"/>
      <c r="BA41" s="26"/>
      <c r="BB41" s="26"/>
      <c r="BC41" s="3"/>
      <c r="BD41" s="3"/>
      <c r="BE41" s="26"/>
      <c r="BF41" s="26"/>
      <c r="BG41" s="3"/>
      <c r="BH41" s="26"/>
      <c r="BI41" s="36">
        <f t="shared" si="0"/>
        <v>5901536.1600000001</v>
      </c>
      <c r="BJ41" s="26"/>
      <c r="BK41" s="26">
        <v>487608.42</v>
      </c>
      <c r="BL41" s="37">
        <f t="shared" si="1"/>
        <v>487608.42</v>
      </c>
      <c r="BM41" s="2"/>
      <c r="BN41" s="2"/>
      <c r="BO41" s="2"/>
      <c r="BP41" s="2"/>
      <c r="BQ41" s="2"/>
      <c r="BR41" s="2"/>
      <c r="BS41" s="2"/>
      <c r="BT41" s="2"/>
      <c r="BU41" s="43"/>
      <c r="BV41" s="43"/>
      <c r="BW41" s="2"/>
      <c r="BX41" s="2"/>
      <c r="BY41" s="2"/>
      <c r="BZ41" s="15"/>
      <c r="CA41" s="15"/>
      <c r="CB41" s="15"/>
      <c r="CC41" s="15"/>
      <c r="CD41" s="15"/>
      <c r="CE41" s="15"/>
    </row>
    <row r="42" spans="1:83" s="11" customFormat="1" ht="13.5" customHeight="1" x14ac:dyDescent="0.25">
      <c r="A42" s="2">
        <v>21</v>
      </c>
      <c r="B42" s="49" t="s">
        <v>292</v>
      </c>
      <c r="C42" s="49" t="s">
        <v>293</v>
      </c>
      <c r="D42" s="50" t="s">
        <v>182</v>
      </c>
      <c r="E42" s="49" t="s">
        <v>183</v>
      </c>
      <c r="F42" s="51" t="s">
        <v>294</v>
      </c>
      <c r="G42" s="49" t="s">
        <v>295</v>
      </c>
      <c r="H42" s="3"/>
      <c r="I42" s="3"/>
      <c r="J42" s="3"/>
      <c r="K42" s="3"/>
      <c r="L42" s="3"/>
      <c r="M42" s="3"/>
      <c r="N42" s="3"/>
      <c r="O42" s="3"/>
      <c r="P42" s="3"/>
      <c r="Q42" s="3"/>
      <c r="R42" s="3"/>
      <c r="S42" s="3"/>
      <c r="T42" s="3"/>
      <c r="U42" s="3"/>
      <c r="V42" s="3"/>
      <c r="W42" s="3"/>
      <c r="X42" s="26"/>
      <c r="Y42" s="50" t="s">
        <v>296</v>
      </c>
      <c r="Z42" s="53" t="s">
        <v>297</v>
      </c>
      <c r="AA42" s="49" t="s">
        <v>298</v>
      </c>
      <c r="AB42" s="57">
        <v>44293</v>
      </c>
      <c r="AC42" s="52">
        <v>13021</v>
      </c>
      <c r="AD42" s="57">
        <v>45023</v>
      </c>
      <c r="AE42" s="57">
        <v>45389</v>
      </c>
      <c r="AF42" s="49">
        <v>1</v>
      </c>
      <c r="AG42" s="49" t="s">
        <v>230</v>
      </c>
      <c r="AH42" s="3"/>
      <c r="AI42" s="26"/>
      <c r="AJ42" s="26"/>
      <c r="AK42" s="56">
        <v>405815.03999999998</v>
      </c>
      <c r="AL42" s="49" t="s">
        <v>193</v>
      </c>
      <c r="AM42" s="49" t="s">
        <v>194</v>
      </c>
      <c r="AN42" s="57">
        <v>44293</v>
      </c>
      <c r="AO42" s="49" t="s">
        <v>299</v>
      </c>
      <c r="AP42" s="3"/>
      <c r="AQ42" s="57">
        <v>45023</v>
      </c>
      <c r="AR42" s="57">
        <v>45389</v>
      </c>
      <c r="AS42" s="3"/>
      <c r="AT42" s="3"/>
      <c r="AU42" s="59">
        <v>0</v>
      </c>
      <c r="AV42" s="59">
        <v>0</v>
      </c>
      <c r="AW42" s="26"/>
      <c r="AX42" s="26"/>
      <c r="AY42" s="59">
        <v>0</v>
      </c>
      <c r="AZ42" s="3"/>
      <c r="BA42" s="26"/>
      <c r="BB42" s="26"/>
      <c r="BC42" s="3"/>
      <c r="BD42" s="3"/>
      <c r="BE42" s="26"/>
      <c r="BF42" s="26"/>
      <c r="BG42" s="3"/>
      <c r="BH42" s="26"/>
      <c r="BI42" s="36">
        <f t="shared" si="0"/>
        <v>405815.03999999998</v>
      </c>
      <c r="BJ42" s="61">
        <v>48214.35</v>
      </c>
      <c r="BK42" s="26">
        <f>48214.35+41253.35</f>
        <v>89467.7</v>
      </c>
      <c r="BL42" s="37">
        <f t="shared" si="1"/>
        <v>137682.04999999999</v>
      </c>
      <c r="BM42" s="2"/>
      <c r="BN42" s="2"/>
      <c r="BO42" s="2"/>
      <c r="BP42" s="2"/>
      <c r="BQ42" s="2"/>
      <c r="BR42" s="2"/>
      <c r="BS42" s="2"/>
      <c r="BT42" s="2"/>
      <c r="BU42" s="43"/>
      <c r="BV42" s="43"/>
      <c r="BW42" s="2"/>
      <c r="BX42" s="2"/>
      <c r="BY42" s="2"/>
      <c r="BZ42" s="15"/>
      <c r="CA42" s="15"/>
      <c r="CB42" s="15"/>
      <c r="CC42" s="15"/>
      <c r="CD42" s="15"/>
      <c r="CE42" s="15"/>
    </row>
    <row r="43" spans="1:83" ht="63.75" x14ac:dyDescent="0.25">
      <c r="A43" s="2">
        <v>22</v>
      </c>
      <c r="B43" s="49" t="s">
        <v>300</v>
      </c>
      <c r="C43" s="62" t="s">
        <v>301</v>
      </c>
      <c r="D43" s="50" t="s">
        <v>189</v>
      </c>
      <c r="E43" s="49" t="s">
        <v>183</v>
      </c>
      <c r="F43" s="63" t="s">
        <v>302</v>
      </c>
      <c r="G43" s="49" t="s">
        <v>303</v>
      </c>
      <c r="H43" s="3"/>
      <c r="I43" s="3"/>
      <c r="J43" s="3"/>
      <c r="K43" s="3"/>
      <c r="L43" s="3"/>
      <c r="M43" s="3"/>
      <c r="N43" s="3"/>
      <c r="O43" s="3"/>
      <c r="P43" s="3"/>
      <c r="Q43" s="3"/>
      <c r="R43" s="3"/>
      <c r="S43" s="3"/>
      <c r="T43" s="3"/>
      <c r="U43" s="3"/>
      <c r="V43" s="3"/>
      <c r="W43" s="3"/>
      <c r="X43" s="26"/>
      <c r="Y43" s="64" t="s">
        <v>304</v>
      </c>
      <c r="Z43" s="65" t="s">
        <v>305</v>
      </c>
      <c r="AA43" s="62" t="s">
        <v>306</v>
      </c>
      <c r="AB43" s="66">
        <v>45383</v>
      </c>
      <c r="AC43" s="67">
        <v>13744</v>
      </c>
      <c r="AD43" s="66">
        <v>45383</v>
      </c>
      <c r="AE43" s="66">
        <v>45657</v>
      </c>
      <c r="AF43" s="49">
        <v>1</v>
      </c>
      <c r="AG43" s="49" t="s">
        <v>230</v>
      </c>
      <c r="AH43" s="3"/>
      <c r="AI43" s="26"/>
      <c r="AJ43" s="26"/>
      <c r="AK43" s="68">
        <v>30800</v>
      </c>
      <c r="AL43" s="49" t="s">
        <v>193</v>
      </c>
      <c r="AM43" s="49" t="s">
        <v>284</v>
      </c>
      <c r="AN43" s="66">
        <v>45383</v>
      </c>
      <c r="AO43" s="67">
        <v>13744</v>
      </c>
      <c r="AP43" s="3"/>
      <c r="AQ43" s="66">
        <v>45383</v>
      </c>
      <c r="AR43" s="66">
        <v>45657</v>
      </c>
      <c r="AS43" s="3"/>
      <c r="AT43" s="3"/>
      <c r="AU43" s="59">
        <v>0</v>
      </c>
      <c r="AV43" s="59">
        <v>0</v>
      </c>
      <c r="AW43" s="26"/>
      <c r="AX43" s="26"/>
      <c r="AY43" s="59">
        <v>0</v>
      </c>
      <c r="AZ43" s="3"/>
      <c r="BA43" s="26"/>
      <c r="BB43" s="26"/>
      <c r="BC43" s="3"/>
      <c r="BD43" s="3"/>
      <c r="BE43" s="26"/>
      <c r="BF43" s="26"/>
      <c r="BG43" s="3"/>
      <c r="BH43" s="26"/>
      <c r="BI43" s="36">
        <f t="shared" si="0"/>
        <v>30800</v>
      </c>
      <c r="BJ43" s="26"/>
      <c r="BK43" s="26">
        <v>1488.5</v>
      </c>
      <c r="BL43" s="37">
        <f t="shared" si="1"/>
        <v>1488.5</v>
      </c>
      <c r="BM43" s="2"/>
      <c r="BN43" s="2"/>
      <c r="BO43" s="2"/>
      <c r="BP43" s="2"/>
      <c r="BQ43" s="2"/>
      <c r="BR43" s="2"/>
      <c r="BS43" s="2"/>
      <c r="BT43" s="2"/>
      <c r="BU43" s="43"/>
      <c r="BV43" s="43"/>
      <c r="BW43" s="2"/>
      <c r="BX43" s="2"/>
      <c r="BY43" s="2"/>
      <c r="BZ43" s="15"/>
      <c r="CA43" s="15"/>
      <c r="CB43" s="15"/>
      <c r="CC43" s="15"/>
      <c r="CD43" s="15"/>
      <c r="CE43" s="15"/>
    </row>
    <row r="44" spans="1:83" ht="37.5" customHeight="1" x14ac:dyDescent="0.25">
      <c r="A44" s="2">
        <v>23</v>
      </c>
      <c r="B44" s="3" t="s">
        <v>307</v>
      </c>
      <c r="C44" s="4" t="s">
        <v>308</v>
      </c>
      <c r="D44" s="13" t="s">
        <v>182</v>
      </c>
      <c r="E44" s="3" t="s">
        <v>183</v>
      </c>
      <c r="F44" s="69" t="s">
        <v>309</v>
      </c>
      <c r="G44" s="3" t="s">
        <v>310</v>
      </c>
      <c r="H44" s="3"/>
      <c r="I44" s="3"/>
      <c r="J44" s="3"/>
      <c r="K44" s="3"/>
      <c r="L44" s="3"/>
      <c r="M44" s="3"/>
      <c r="N44" s="3"/>
      <c r="O44" s="3"/>
      <c r="P44" s="3"/>
      <c r="Q44" s="3"/>
      <c r="R44" s="3"/>
      <c r="S44" s="3"/>
      <c r="T44" s="3"/>
      <c r="U44" s="3"/>
      <c r="V44" s="3"/>
      <c r="W44" s="3"/>
      <c r="X44" s="26"/>
      <c r="Y44" s="77" t="s">
        <v>311</v>
      </c>
      <c r="Z44" s="65" t="s">
        <v>312</v>
      </c>
      <c r="AA44" s="4" t="s">
        <v>313</v>
      </c>
      <c r="AB44" s="70">
        <v>45127</v>
      </c>
      <c r="AC44" s="71">
        <v>13580</v>
      </c>
      <c r="AD44" s="70">
        <v>45127</v>
      </c>
      <c r="AE44" s="70">
        <v>45493</v>
      </c>
      <c r="AF44" s="4">
        <v>1</v>
      </c>
      <c r="AG44" s="3" t="s">
        <v>230</v>
      </c>
      <c r="AH44" s="3"/>
      <c r="AI44" s="26"/>
      <c r="AJ44" s="26"/>
      <c r="AK44" s="72">
        <v>4787813.13</v>
      </c>
      <c r="AL44" s="3" t="s">
        <v>193</v>
      </c>
      <c r="AM44" s="49" t="s">
        <v>194</v>
      </c>
      <c r="AN44" s="70">
        <v>45127</v>
      </c>
      <c r="AO44" s="71">
        <v>13580</v>
      </c>
      <c r="AP44" s="3"/>
      <c r="AQ44" s="70">
        <v>45493</v>
      </c>
      <c r="AR44" s="70">
        <v>45858</v>
      </c>
      <c r="AS44" s="3"/>
      <c r="AT44" s="3"/>
      <c r="AU44" s="59">
        <v>0</v>
      </c>
      <c r="AV44" s="59">
        <v>0</v>
      </c>
      <c r="AW44" s="26"/>
      <c r="AX44" s="26"/>
      <c r="AY44" s="59">
        <v>0</v>
      </c>
      <c r="AZ44" s="3"/>
      <c r="BA44" s="26"/>
      <c r="BB44" s="26"/>
      <c r="BC44" s="3"/>
      <c r="BD44" s="3"/>
      <c r="BE44" s="26"/>
      <c r="BF44" s="26"/>
      <c r="BG44" s="3"/>
      <c r="BH44" s="26"/>
      <c r="BI44" s="36">
        <f t="shared" si="0"/>
        <v>4787813.13</v>
      </c>
      <c r="BJ44" s="26"/>
      <c r="BK44" s="26">
        <v>312194.21999999997</v>
      </c>
      <c r="BL44" s="37">
        <f t="shared" si="1"/>
        <v>312194.21999999997</v>
      </c>
      <c r="BM44" s="2"/>
      <c r="BN44" s="2"/>
      <c r="BO44" s="2"/>
      <c r="BP44" s="2"/>
      <c r="BQ44" s="2"/>
      <c r="BR44" s="2"/>
      <c r="BS44" s="2"/>
      <c r="BT44" s="2"/>
      <c r="BU44" s="43"/>
      <c r="BV44" s="43"/>
      <c r="BW44" s="2"/>
      <c r="BX44" s="2"/>
      <c r="BY44" s="2"/>
      <c r="BZ44" s="15"/>
      <c r="CA44" s="15"/>
      <c r="CB44" s="15"/>
      <c r="CC44" s="15"/>
      <c r="CD44" s="15"/>
      <c r="CE44" s="15"/>
    </row>
    <row r="45" spans="1:83" ht="76.5" x14ac:dyDescent="0.25">
      <c r="A45" s="2">
        <v>24</v>
      </c>
      <c r="B45" s="49" t="s">
        <v>339</v>
      </c>
      <c r="C45" s="49" t="s">
        <v>340</v>
      </c>
      <c r="D45" s="50" t="s">
        <v>182</v>
      </c>
      <c r="E45" s="49" t="s">
        <v>183</v>
      </c>
      <c r="F45" s="51" t="s">
        <v>341</v>
      </c>
      <c r="G45" s="52">
        <v>11735</v>
      </c>
      <c r="H45" s="3"/>
      <c r="I45" s="3"/>
      <c r="J45" s="3"/>
      <c r="K45" s="3"/>
      <c r="L45" s="3"/>
      <c r="M45" s="3"/>
      <c r="N45" s="3"/>
      <c r="O45" s="3"/>
      <c r="P45" s="3"/>
      <c r="Q45" s="3"/>
      <c r="R45" s="3"/>
      <c r="S45" s="3"/>
      <c r="T45" s="3"/>
      <c r="U45" s="3"/>
      <c r="V45" s="3"/>
      <c r="W45" s="3"/>
      <c r="X45" s="26"/>
      <c r="Y45" s="50" t="s">
        <v>342</v>
      </c>
      <c r="Z45" s="53" t="s">
        <v>343</v>
      </c>
      <c r="AA45" s="49" t="s">
        <v>344</v>
      </c>
      <c r="AB45" s="57">
        <v>42452</v>
      </c>
      <c r="AC45" s="52">
        <v>11772</v>
      </c>
      <c r="AD45" s="57">
        <v>42452</v>
      </c>
      <c r="AE45" s="57">
        <v>42817</v>
      </c>
      <c r="AF45" s="49">
        <v>1</v>
      </c>
      <c r="AG45" s="49" t="s">
        <v>192</v>
      </c>
      <c r="AH45" s="3"/>
      <c r="AI45" s="26"/>
      <c r="AJ45" s="26"/>
      <c r="AK45" s="56">
        <v>1919905.92</v>
      </c>
      <c r="AL45" s="49" t="s">
        <v>193</v>
      </c>
      <c r="AM45" s="49" t="s">
        <v>345</v>
      </c>
      <c r="AN45" s="57">
        <v>43917</v>
      </c>
      <c r="AO45" s="49" t="s">
        <v>346</v>
      </c>
      <c r="AP45" s="49" t="s">
        <v>205</v>
      </c>
      <c r="AQ45" s="57">
        <v>44653</v>
      </c>
      <c r="AR45" s="57">
        <v>45017</v>
      </c>
      <c r="AS45" s="3"/>
      <c r="AT45" s="3"/>
      <c r="AU45" s="59">
        <v>0</v>
      </c>
      <c r="AV45" s="59">
        <v>0</v>
      </c>
      <c r="AW45" s="26"/>
      <c r="AX45" s="26"/>
      <c r="AY45" s="59">
        <v>0</v>
      </c>
      <c r="AZ45" s="3"/>
      <c r="BA45" s="26"/>
      <c r="BB45" s="26"/>
      <c r="BC45" s="3"/>
      <c r="BD45" s="3"/>
      <c r="BE45" s="26"/>
      <c r="BF45" s="26"/>
      <c r="BG45" s="3"/>
      <c r="BH45" s="26"/>
      <c r="BI45" s="36">
        <f t="shared" si="0"/>
        <v>1919905.92</v>
      </c>
      <c r="BJ45" s="58">
        <v>56996.55</v>
      </c>
      <c r="BK45" s="26">
        <v>62676</v>
      </c>
      <c r="BL45" s="37">
        <f t="shared" si="1"/>
        <v>119672.55</v>
      </c>
      <c r="BM45" s="2"/>
      <c r="BN45" s="2"/>
      <c r="BO45" s="2"/>
      <c r="BP45" s="2"/>
      <c r="BQ45" s="2"/>
      <c r="BR45" s="2"/>
      <c r="BS45" s="2"/>
      <c r="BT45" s="2"/>
      <c r="BU45" s="43"/>
      <c r="BV45" s="43"/>
      <c r="BW45" s="2"/>
      <c r="BX45" s="2"/>
      <c r="BY45" s="2"/>
      <c r="BZ45" s="15"/>
      <c r="CA45" s="15"/>
      <c r="CB45" s="15"/>
      <c r="CC45" s="15"/>
      <c r="CD45" s="15"/>
      <c r="CE45" s="15"/>
    </row>
    <row r="46" spans="1:83" ht="38.25" x14ac:dyDescent="0.25">
      <c r="A46" s="2">
        <v>25</v>
      </c>
      <c r="B46" s="49" t="s">
        <v>347</v>
      </c>
      <c r="C46" s="49" t="s">
        <v>188</v>
      </c>
      <c r="D46" s="50" t="s">
        <v>189</v>
      </c>
      <c r="E46" s="49" t="s">
        <v>183</v>
      </c>
      <c r="F46" s="51" t="s">
        <v>190</v>
      </c>
      <c r="G46" s="49" t="s">
        <v>348</v>
      </c>
      <c r="H46" s="3"/>
      <c r="I46" s="3"/>
      <c r="J46" s="3"/>
      <c r="K46" s="3"/>
      <c r="L46" s="3"/>
      <c r="M46" s="3"/>
      <c r="N46" s="3"/>
      <c r="O46" s="3"/>
      <c r="P46" s="3"/>
      <c r="Q46" s="3"/>
      <c r="R46" s="3"/>
      <c r="S46" s="3"/>
      <c r="T46" s="3"/>
      <c r="U46" s="3"/>
      <c r="V46" s="3"/>
      <c r="W46" s="3"/>
      <c r="X46" s="26"/>
      <c r="Y46" s="50" t="s">
        <v>349</v>
      </c>
      <c r="Z46" s="53" t="s">
        <v>350</v>
      </c>
      <c r="AA46" s="49" t="s">
        <v>351</v>
      </c>
      <c r="AB46" s="57">
        <v>44784</v>
      </c>
      <c r="AC46" s="52">
        <v>13350</v>
      </c>
      <c r="AD46" s="57">
        <v>44784</v>
      </c>
      <c r="AE46" s="57">
        <v>45027</v>
      </c>
      <c r="AF46" s="49">
        <v>1</v>
      </c>
      <c r="AG46" s="49" t="s">
        <v>192</v>
      </c>
      <c r="AH46" s="3"/>
      <c r="AI46" s="26"/>
      <c r="AJ46" s="26"/>
      <c r="AK46" s="56">
        <v>2058478.96</v>
      </c>
      <c r="AL46" s="49" t="s">
        <v>193</v>
      </c>
      <c r="AM46" s="49" t="s">
        <v>194</v>
      </c>
      <c r="AN46" s="57">
        <v>44784</v>
      </c>
      <c r="AO46" s="52">
        <v>13350</v>
      </c>
      <c r="AP46" s="3"/>
      <c r="AQ46" s="57"/>
      <c r="AR46" s="57"/>
      <c r="AS46" s="3"/>
      <c r="AT46" s="3"/>
      <c r="AU46" s="59">
        <v>0</v>
      </c>
      <c r="AV46" s="59">
        <v>0</v>
      </c>
      <c r="AW46" s="26"/>
      <c r="AX46" s="26"/>
      <c r="AY46" s="59">
        <v>0</v>
      </c>
      <c r="AZ46" s="3"/>
      <c r="BA46" s="26"/>
      <c r="BB46" s="26"/>
      <c r="BC46" s="3"/>
      <c r="BD46" s="3"/>
      <c r="BE46" s="26"/>
      <c r="BF46" s="26"/>
      <c r="BG46" s="3"/>
      <c r="BH46" s="26"/>
      <c r="BI46" s="36">
        <f t="shared" si="0"/>
        <v>2058478.96</v>
      </c>
      <c r="BJ46" s="58">
        <v>237310</v>
      </c>
      <c r="BK46" s="26">
        <v>277919.88</v>
      </c>
      <c r="BL46" s="37">
        <f t="shared" si="1"/>
        <v>515229.88</v>
      </c>
      <c r="BM46" s="2"/>
      <c r="BN46" s="2"/>
      <c r="BO46" s="2"/>
      <c r="BP46" s="2"/>
      <c r="BQ46" s="2"/>
      <c r="BR46" s="2"/>
      <c r="BS46" s="2"/>
      <c r="BT46" s="2"/>
      <c r="BU46" s="43"/>
      <c r="BV46" s="43"/>
      <c r="BW46" s="2"/>
      <c r="BX46" s="2"/>
      <c r="BY46" s="2"/>
      <c r="BZ46" s="15"/>
      <c r="CA46" s="15"/>
      <c r="CB46" s="15"/>
      <c r="CC46" s="15"/>
      <c r="CD46" s="15"/>
      <c r="CE46" s="15"/>
    </row>
    <row r="47" spans="1:83" ht="38.25" x14ac:dyDescent="0.25">
      <c r="A47" s="2">
        <v>26</v>
      </c>
      <c r="B47" s="49" t="s">
        <v>320</v>
      </c>
      <c r="C47" s="49" t="s">
        <v>314</v>
      </c>
      <c r="D47" s="50" t="s">
        <v>189</v>
      </c>
      <c r="E47" s="49" t="s">
        <v>183</v>
      </c>
      <c r="F47" s="51" t="s">
        <v>315</v>
      </c>
      <c r="G47" s="49" t="s">
        <v>316</v>
      </c>
      <c r="H47" s="3"/>
      <c r="I47" s="3"/>
      <c r="J47" s="3"/>
      <c r="K47" s="3"/>
      <c r="L47" s="3"/>
      <c r="M47" s="3"/>
      <c r="N47" s="3"/>
      <c r="O47" s="3"/>
      <c r="P47" s="3"/>
      <c r="Q47" s="3"/>
      <c r="R47" s="3"/>
      <c r="S47" s="3"/>
      <c r="T47" s="3"/>
      <c r="U47" s="3"/>
      <c r="V47" s="3"/>
      <c r="W47" s="3"/>
      <c r="X47" s="26"/>
      <c r="Y47" s="50" t="s">
        <v>317</v>
      </c>
      <c r="Z47" s="53" t="s">
        <v>318</v>
      </c>
      <c r="AA47" s="49" t="s">
        <v>319</v>
      </c>
      <c r="AB47" s="57">
        <v>45533</v>
      </c>
      <c r="AC47" s="52">
        <v>13610</v>
      </c>
      <c r="AD47" s="57">
        <v>45536</v>
      </c>
      <c r="AE47" s="57">
        <v>45901</v>
      </c>
      <c r="AF47" s="49">
        <v>1</v>
      </c>
      <c r="AG47" s="49" t="s">
        <v>192</v>
      </c>
      <c r="AH47" s="3"/>
      <c r="AI47" s="26"/>
      <c r="AJ47" s="26"/>
      <c r="AK47" s="56">
        <v>95748</v>
      </c>
      <c r="AL47" s="49" t="s">
        <v>193</v>
      </c>
      <c r="AM47" s="49" t="s">
        <v>284</v>
      </c>
      <c r="AN47" s="57">
        <v>44974</v>
      </c>
      <c r="AO47" s="52">
        <v>13853</v>
      </c>
      <c r="AP47" s="3"/>
      <c r="AQ47" s="57">
        <v>45536</v>
      </c>
      <c r="AR47" s="57">
        <v>45901</v>
      </c>
      <c r="AS47" s="3"/>
      <c r="AT47" s="3"/>
      <c r="AU47" s="59">
        <v>0</v>
      </c>
      <c r="AV47" s="59">
        <v>0</v>
      </c>
      <c r="AW47" s="26"/>
      <c r="AX47" s="26"/>
      <c r="AY47" s="59">
        <v>0</v>
      </c>
      <c r="AZ47" s="3"/>
      <c r="BA47" s="26"/>
      <c r="BB47" s="26"/>
      <c r="BC47" s="3"/>
      <c r="BD47" s="3"/>
      <c r="BE47" s="26"/>
      <c r="BF47" s="26"/>
      <c r="BG47" s="3"/>
      <c r="BH47" s="26"/>
      <c r="BI47" s="36">
        <f t="shared" si="0"/>
        <v>95748</v>
      </c>
      <c r="BJ47" s="26"/>
      <c r="BK47" s="26">
        <v>6782.15</v>
      </c>
      <c r="BL47" s="37">
        <f t="shared" si="1"/>
        <v>6782.15</v>
      </c>
      <c r="BM47" s="2"/>
      <c r="BN47" s="2"/>
      <c r="BO47" s="2"/>
      <c r="BP47" s="2"/>
      <c r="BQ47" s="2"/>
      <c r="BR47" s="2"/>
      <c r="BS47" s="2"/>
      <c r="BT47" s="2"/>
      <c r="BU47" s="43"/>
      <c r="BV47" s="43"/>
      <c r="BW47" s="2"/>
      <c r="BX47" s="2"/>
      <c r="BY47" s="2"/>
      <c r="BZ47" s="15"/>
      <c r="CA47" s="15"/>
      <c r="CB47" s="15"/>
      <c r="CC47" s="15"/>
      <c r="CD47" s="15"/>
      <c r="CE47" s="15"/>
    </row>
    <row r="48" spans="1:83" ht="114.75" x14ac:dyDescent="0.25">
      <c r="A48" s="2">
        <v>27</v>
      </c>
      <c r="B48" s="49" t="s">
        <v>352</v>
      </c>
      <c r="C48" s="49" t="s">
        <v>332</v>
      </c>
      <c r="D48" s="50" t="s">
        <v>189</v>
      </c>
      <c r="E48" s="49" t="s">
        <v>183</v>
      </c>
      <c r="F48" s="51" t="s">
        <v>353</v>
      </c>
      <c r="G48" s="49" t="s">
        <v>354</v>
      </c>
      <c r="H48" s="3"/>
      <c r="I48" s="3"/>
      <c r="J48" s="3"/>
      <c r="K48" s="3"/>
      <c r="L48" s="3"/>
      <c r="M48" s="3"/>
      <c r="N48" s="3"/>
      <c r="O48" s="3"/>
      <c r="P48" s="3"/>
      <c r="Q48" s="3"/>
      <c r="R48" s="3"/>
      <c r="S48" s="3"/>
      <c r="T48" s="3"/>
      <c r="U48" s="3"/>
      <c r="V48" s="3"/>
      <c r="W48" s="3"/>
      <c r="X48" s="26"/>
      <c r="Y48" s="64" t="s">
        <v>355</v>
      </c>
      <c r="Z48" s="53" t="s">
        <v>356</v>
      </c>
      <c r="AA48" s="49" t="s">
        <v>357</v>
      </c>
      <c r="AB48" s="57">
        <v>44755</v>
      </c>
      <c r="AC48" s="52">
        <v>13308</v>
      </c>
      <c r="AD48" s="57">
        <v>45127</v>
      </c>
      <c r="AE48" s="57">
        <v>45493</v>
      </c>
      <c r="AF48" s="49">
        <v>1</v>
      </c>
      <c r="AG48" s="49" t="s">
        <v>230</v>
      </c>
      <c r="AH48" s="3"/>
      <c r="AI48" s="26"/>
      <c r="AJ48" s="26"/>
      <c r="AK48" s="58">
        <v>1965431.91</v>
      </c>
      <c r="AL48" s="49" t="s">
        <v>193</v>
      </c>
      <c r="AM48" s="49" t="s">
        <v>194</v>
      </c>
      <c r="AN48" s="57">
        <v>44755</v>
      </c>
      <c r="AO48" s="52">
        <v>13308</v>
      </c>
      <c r="AP48" s="3"/>
      <c r="AQ48" s="57">
        <v>45127</v>
      </c>
      <c r="AR48" s="57">
        <v>45493</v>
      </c>
      <c r="AS48" s="3"/>
      <c r="AT48" s="3"/>
      <c r="AU48" s="59">
        <v>0</v>
      </c>
      <c r="AV48" s="59">
        <v>0</v>
      </c>
      <c r="AW48" s="26"/>
      <c r="AX48" s="26"/>
      <c r="AY48" s="59">
        <v>0</v>
      </c>
      <c r="AZ48" s="3"/>
      <c r="BA48" s="26"/>
      <c r="BB48" s="26"/>
      <c r="BC48" s="3"/>
      <c r="BD48" s="3"/>
      <c r="BE48" s="26"/>
      <c r="BF48" s="26"/>
      <c r="BG48" s="3"/>
      <c r="BH48" s="26"/>
      <c r="BI48" s="36">
        <f t="shared" si="0"/>
        <v>1965431.91</v>
      </c>
      <c r="BJ48" s="61">
        <v>535233.23</v>
      </c>
      <c r="BK48" s="26">
        <f>219713.83+19838.83+264587.44</f>
        <v>504140.1</v>
      </c>
      <c r="BL48" s="37">
        <f t="shared" si="1"/>
        <v>1039373.33</v>
      </c>
      <c r="BM48" s="2"/>
      <c r="BN48" s="2"/>
      <c r="BO48" s="2"/>
      <c r="BP48" s="2"/>
      <c r="BQ48" s="2"/>
      <c r="BR48" s="2"/>
      <c r="BS48" s="2"/>
      <c r="BT48" s="2"/>
      <c r="BU48" s="43"/>
      <c r="BV48" s="43"/>
      <c r="BW48" s="2"/>
      <c r="BX48" s="2"/>
      <c r="BY48" s="2"/>
      <c r="BZ48" s="15"/>
      <c r="CA48" s="15"/>
      <c r="CB48" s="15"/>
      <c r="CC48" s="15"/>
      <c r="CD48" s="15"/>
      <c r="CE48" s="15"/>
    </row>
    <row r="49" spans="1:83" ht="51" x14ac:dyDescent="0.25">
      <c r="A49" s="2">
        <v>28</v>
      </c>
      <c r="B49" s="49" t="s">
        <v>231</v>
      </c>
      <c r="C49" s="73">
        <v>45352</v>
      </c>
      <c r="D49" s="1" t="s">
        <v>232</v>
      </c>
      <c r="E49" s="49" t="s">
        <v>183</v>
      </c>
      <c r="F49" s="60" t="s">
        <v>396</v>
      </c>
      <c r="G49" s="49" t="s">
        <v>397</v>
      </c>
      <c r="H49" s="3"/>
      <c r="I49" s="3"/>
      <c r="J49" s="3"/>
      <c r="K49" s="3"/>
      <c r="L49" s="3"/>
      <c r="M49" s="3"/>
      <c r="N49" s="3"/>
      <c r="O49" s="3"/>
      <c r="P49" s="3"/>
      <c r="Q49" s="3"/>
      <c r="R49" s="3"/>
      <c r="S49" s="3"/>
      <c r="T49" s="3"/>
      <c r="U49" s="3"/>
      <c r="V49" s="3"/>
      <c r="W49" s="3"/>
      <c r="X49" s="26"/>
      <c r="Y49" s="7" t="s">
        <v>398</v>
      </c>
      <c r="Z49" s="60" t="s">
        <v>399</v>
      </c>
      <c r="AA49" s="3" t="s">
        <v>404</v>
      </c>
      <c r="AB49" s="55">
        <v>45496</v>
      </c>
      <c r="AC49" s="54">
        <v>13828</v>
      </c>
      <c r="AD49" s="55">
        <v>45502</v>
      </c>
      <c r="AE49" s="55">
        <v>45657</v>
      </c>
      <c r="AF49" s="49">
        <v>1</v>
      </c>
      <c r="AG49" s="49" t="s">
        <v>230</v>
      </c>
      <c r="AH49" s="3"/>
      <c r="AI49" s="26"/>
      <c r="AJ49" s="26"/>
      <c r="AK49" s="26">
        <v>42458</v>
      </c>
      <c r="AL49" s="49" t="s">
        <v>193</v>
      </c>
      <c r="AM49" s="49" t="s">
        <v>284</v>
      </c>
      <c r="AN49" s="55">
        <v>45496</v>
      </c>
      <c r="AO49" s="54">
        <v>13828</v>
      </c>
      <c r="AP49" s="3"/>
      <c r="AQ49" s="3"/>
      <c r="AR49" s="3"/>
      <c r="AS49" s="55">
        <v>45502</v>
      </c>
      <c r="AT49" s="55">
        <v>45657</v>
      </c>
      <c r="AU49" s="59">
        <v>0</v>
      </c>
      <c r="AV49" s="59">
        <v>0</v>
      </c>
      <c r="AW49" s="26"/>
      <c r="AX49" s="26"/>
      <c r="AY49" s="59">
        <v>0</v>
      </c>
      <c r="AZ49" s="3"/>
      <c r="BA49" s="26"/>
      <c r="BB49" s="26"/>
      <c r="BC49" s="3"/>
      <c r="BD49" s="3"/>
      <c r="BE49" s="26"/>
      <c r="BF49" s="26"/>
      <c r="BG49" s="3"/>
      <c r="BH49" s="26"/>
      <c r="BI49" s="36">
        <f t="shared" si="0"/>
        <v>42458</v>
      </c>
      <c r="BJ49" s="26"/>
      <c r="BK49" s="26">
        <v>42458</v>
      </c>
      <c r="BL49" s="37">
        <f t="shared" si="1"/>
        <v>42458</v>
      </c>
      <c r="BM49" s="2"/>
      <c r="BN49" s="2"/>
      <c r="BO49" s="2"/>
      <c r="BP49" s="2"/>
      <c r="BQ49" s="2"/>
      <c r="BR49" s="2"/>
      <c r="BS49" s="2"/>
      <c r="BT49" s="2"/>
      <c r="BU49" s="43"/>
      <c r="BV49" s="43"/>
      <c r="BW49" s="2"/>
      <c r="BX49" s="2"/>
      <c r="BY49" s="2"/>
      <c r="BZ49" s="15"/>
      <c r="CA49" s="15"/>
      <c r="CB49" s="15"/>
      <c r="CC49" s="15"/>
      <c r="CD49" s="15"/>
      <c r="CE49" s="15"/>
    </row>
    <row r="50" spans="1:83" ht="51" x14ac:dyDescent="0.25">
      <c r="A50" s="2">
        <v>29</v>
      </c>
      <c r="B50" s="49" t="s">
        <v>325</v>
      </c>
      <c r="C50" s="3" t="s">
        <v>326</v>
      </c>
      <c r="D50" s="1" t="s">
        <v>232</v>
      </c>
      <c r="E50" s="49" t="s">
        <v>183</v>
      </c>
      <c r="F50" s="60" t="s">
        <v>327</v>
      </c>
      <c r="G50" s="49" t="s">
        <v>328</v>
      </c>
      <c r="H50" s="3"/>
      <c r="I50" s="3"/>
      <c r="J50" s="3"/>
      <c r="K50" s="3"/>
      <c r="L50" s="3"/>
      <c r="M50" s="3"/>
      <c r="N50" s="3"/>
      <c r="O50" s="3"/>
      <c r="P50" s="3"/>
      <c r="Q50" s="3"/>
      <c r="R50" s="3"/>
      <c r="S50" s="3"/>
      <c r="T50" s="3"/>
      <c r="U50" s="3"/>
      <c r="V50" s="3"/>
      <c r="W50" s="3"/>
      <c r="X50" s="26"/>
      <c r="Y50" s="1" t="s">
        <v>329</v>
      </c>
      <c r="Z50" s="51" t="s">
        <v>330</v>
      </c>
      <c r="AA50" s="3" t="s">
        <v>331</v>
      </c>
      <c r="AB50" s="55">
        <v>45495</v>
      </c>
      <c r="AC50" s="54">
        <v>13824</v>
      </c>
      <c r="AD50" s="55">
        <v>45495</v>
      </c>
      <c r="AE50" s="55">
        <v>45859</v>
      </c>
      <c r="AF50" s="49">
        <v>1</v>
      </c>
      <c r="AG50" s="49" t="s">
        <v>192</v>
      </c>
      <c r="AH50" s="3"/>
      <c r="AI50" s="26"/>
      <c r="AJ50" s="26"/>
      <c r="AK50" s="26">
        <v>144000</v>
      </c>
      <c r="AL50" s="49" t="s">
        <v>193</v>
      </c>
      <c r="AM50" s="49" t="s">
        <v>203</v>
      </c>
      <c r="AN50" s="55">
        <v>45495</v>
      </c>
      <c r="AO50" s="54">
        <v>13824</v>
      </c>
      <c r="AP50" s="3"/>
      <c r="AQ50" s="3"/>
      <c r="AR50" s="3"/>
      <c r="AS50" s="55">
        <v>45495</v>
      </c>
      <c r="AT50" s="55">
        <v>45859</v>
      </c>
      <c r="AU50" s="59">
        <v>0</v>
      </c>
      <c r="AV50" s="59">
        <v>0</v>
      </c>
      <c r="AW50" s="26"/>
      <c r="AX50" s="26"/>
      <c r="AY50" s="59">
        <v>0</v>
      </c>
      <c r="AZ50" s="3"/>
      <c r="BA50" s="26"/>
      <c r="BB50" s="26"/>
      <c r="BC50" s="3"/>
      <c r="BD50" s="3"/>
      <c r="BE50" s="26"/>
      <c r="BF50" s="26"/>
      <c r="BG50" s="3"/>
      <c r="BH50" s="26"/>
      <c r="BI50" s="36">
        <f t="shared" si="0"/>
        <v>144000</v>
      </c>
      <c r="BJ50" s="26">
        <v>8000</v>
      </c>
      <c r="BK50" s="26">
        <v>12000</v>
      </c>
      <c r="BL50" s="37">
        <f t="shared" si="1"/>
        <v>20000</v>
      </c>
      <c r="BM50" s="2"/>
      <c r="BN50" s="2"/>
      <c r="BO50" s="2"/>
      <c r="BP50" s="2"/>
      <c r="BQ50" s="2"/>
      <c r="BR50" s="2"/>
      <c r="BS50" s="2"/>
      <c r="BT50" s="2"/>
      <c r="BU50" s="43"/>
      <c r="BV50" s="43"/>
      <c r="BW50" s="2"/>
      <c r="BX50" s="2"/>
      <c r="BY50" s="2"/>
      <c r="BZ50" s="15"/>
      <c r="CA50" s="15"/>
      <c r="CB50" s="15"/>
      <c r="CC50" s="15"/>
      <c r="CD50" s="15"/>
      <c r="CE50" s="15"/>
    </row>
    <row r="51" spans="1:83" ht="89.25" x14ac:dyDescent="0.25">
      <c r="A51" s="2">
        <v>30</v>
      </c>
      <c r="B51" s="49" t="s">
        <v>400</v>
      </c>
      <c r="C51" s="52">
        <v>13861</v>
      </c>
      <c r="D51" s="50" t="s">
        <v>182</v>
      </c>
      <c r="E51" s="49" t="s">
        <v>183</v>
      </c>
      <c r="F51" s="51" t="s">
        <v>401</v>
      </c>
      <c r="G51" s="49" t="s">
        <v>257</v>
      </c>
      <c r="H51" s="3"/>
      <c r="I51" s="3"/>
      <c r="J51" s="3"/>
      <c r="K51" s="3"/>
      <c r="L51" s="3"/>
      <c r="M51" s="3"/>
      <c r="N51" s="3"/>
      <c r="O51" s="3"/>
      <c r="P51" s="3"/>
      <c r="Q51" s="3"/>
      <c r="R51" s="3"/>
      <c r="S51" s="3"/>
      <c r="T51" s="3"/>
      <c r="U51" s="3"/>
      <c r="V51" s="3"/>
      <c r="W51" s="3"/>
      <c r="X51" s="26"/>
      <c r="Y51" s="7" t="s">
        <v>402</v>
      </c>
      <c r="Z51" s="53" t="s">
        <v>403</v>
      </c>
      <c r="AA51" s="49" t="s">
        <v>405</v>
      </c>
      <c r="AB51" s="57">
        <v>45546</v>
      </c>
      <c r="AC51" s="52">
        <v>13861</v>
      </c>
      <c r="AD51" s="57">
        <v>45545</v>
      </c>
      <c r="AE51" s="57">
        <v>45910</v>
      </c>
      <c r="AF51" s="49">
        <v>1</v>
      </c>
      <c r="AG51" s="49" t="s">
        <v>372</v>
      </c>
      <c r="AH51" s="3"/>
      <c r="AI51" s="26"/>
      <c r="AJ51" s="26"/>
      <c r="AK51" s="58">
        <v>1500000</v>
      </c>
      <c r="AL51" s="49" t="s">
        <v>193</v>
      </c>
      <c r="AM51" s="49" t="s">
        <v>284</v>
      </c>
      <c r="AN51" s="55">
        <v>45548</v>
      </c>
      <c r="AO51" s="54">
        <v>13861</v>
      </c>
      <c r="AP51" s="3"/>
      <c r="AQ51" s="55"/>
      <c r="AR51" s="55"/>
      <c r="AS51" s="55">
        <v>45545</v>
      </c>
      <c r="AT51" s="55">
        <v>45910</v>
      </c>
      <c r="AU51" s="59">
        <v>0</v>
      </c>
      <c r="AV51" s="59">
        <v>0</v>
      </c>
      <c r="AW51" s="26"/>
      <c r="AX51" s="26"/>
      <c r="AY51" s="59">
        <v>0</v>
      </c>
      <c r="AZ51" s="3"/>
      <c r="BA51" s="26"/>
      <c r="BB51" s="26"/>
      <c r="BC51" s="3"/>
      <c r="BD51" s="3"/>
      <c r="BE51" s="26"/>
      <c r="BF51" s="26"/>
      <c r="BG51" s="3"/>
      <c r="BH51" s="26"/>
      <c r="BI51" s="36">
        <f t="shared" si="0"/>
        <v>1500000</v>
      </c>
      <c r="BJ51" s="26"/>
      <c r="BK51" s="26">
        <v>713505.51</v>
      </c>
      <c r="BL51" s="37">
        <f t="shared" si="1"/>
        <v>713505.51</v>
      </c>
      <c r="BM51" s="2"/>
      <c r="BN51" s="2"/>
      <c r="BO51" s="2"/>
      <c r="BP51" s="2"/>
      <c r="BQ51" s="2"/>
      <c r="BR51" s="2"/>
      <c r="BS51" s="2"/>
      <c r="BT51" s="2"/>
      <c r="BU51" s="43"/>
      <c r="BV51" s="43"/>
      <c r="BW51" s="2"/>
      <c r="BX51" s="2"/>
      <c r="BY51" s="2"/>
      <c r="BZ51" s="15"/>
      <c r="CA51" s="15"/>
      <c r="CB51" s="15"/>
      <c r="CC51" s="15"/>
      <c r="CD51" s="15"/>
      <c r="CE51" s="15"/>
    </row>
    <row r="52" spans="1:83" ht="102" x14ac:dyDescent="0.25">
      <c r="A52" s="2">
        <v>31</v>
      </c>
      <c r="B52" s="49" t="s">
        <v>333</v>
      </c>
      <c r="C52" s="73">
        <v>45444</v>
      </c>
      <c r="D52" s="1" t="s">
        <v>232</v>
      </c>
      <c r="E52" s="49" t="s">
        <v>183</v>
      </c>
      <c r="F52" s="60" t="s">
        <v>334</v>
      </c>
      <c r="G52" s="49" t="s">
        <v>335</v>
      </c>
      <c r="H52" s="3"/>
      <c r="I52" s="3"/>
      <c r="J52" s="3"/>
      <c r="K52" s="3"/>
      <c r="L52" s="3"/>
      <c r="M52" s="3"/>
      <c r="N52" s="3"/>
      <c r="O52" s="3"/>
      <c r="P52" s="3"/>
      <c r="Q52" s="3"/>
      <c r="R52" s="3"/>
      <c r="S52" s="3"/>
      <c r="T52" s="3"/>
      <c r="U52" s="3"/>
      <c r="V52" s="3"/>
      <c r="W52" s="3"/>
      <c r="X52" s="26"/>
      <c r="Y52" s="3" t="s">
        <v>336</v>
      </c>
      <c r="Z52" s="74" t="s">
        <v>337</v>
      </c>
      <c r="AA52" s="3" t="s">
        <v>338</v>
      </c>
      <c r="AB52" s="55">
        <v>45538</v>
      </c>
      <c r="AC52" s="54">
        <v>13856</v>
      </c>
      <c r="AD52" s="55">
        <v>45538</v>
      </c>
      <c r="AE52" s="55">
        <v>45657</v>
      </c>
      <c r="AF52" s="3">
        <v>1</v>
      </c>
      <c r="AG52" s="49" t="s">
        <v>230</v>
      </c>
      <c r="AH52" s="3"/>
      <c r="AI52" s="26"/>
      <c r="AJ52" s="26"/>
      <c r="AK52" s="26">
        <v>2550000</v>
      </c>
      <c r="AL52" s="49" t="s">
        <v>193</v>
      </c>
      <c r="AM52" s="49" t="s">
        <v>284</v>
      </c>
      <c r="AN52" s="55">
        <v>45538</v>
      </c>
      <c r="AO52" s="54">
        <v>13856</v>
      </c>
      <c r="AP52" s="3"/>
      <c r="AQ52" s="3"/>
      <c r="AR52" s="3"/>
      <c r="AS52" s="55">
        <v>45538</v>
      </c>
      <c r="AT52" s="55">
        <v>45657</v>
      </c>
      <c r="AU52" s="59">
        <v>0</v>
      </c>
      <c r="AV52" s="59">
        <v>0</v>
      </c>
      <c r="AW52" s="26"/>
      <c r="AX52" s="26"/>
      <c r="AY52" s="59">
        <v>0</v>
      </c>
      <c r="AZ52" s="3"/>
      <c r="BA52" s="26"/>
      <c r="BB52" s="26"/>
      <c r="BC52" s="3"/>
      <c r="BD52" s="3"/>
      <c r="BE52" s="26"/>
      <c r="BF52" s="26"/>
      <c r="BG52" s="3"/>
      <c r="BH52" s="26"/>
      <c r="BI52" s="36">
        <f t="shared" si="0"/>
        <v>2550000</v>
      </c>
      <c r="BJ52" s="26"/>
      <c r="BK52" s="26">
        <f>608642.5+630317.5</f>
        <v>1238960</v>
      </c>
      <c r="BL52" s="37">
        <f t="shared" si="1"/>
        <v>1238960</v>
      </c>
      <c r="BM52" s="2"/>
      <c r="BN52" s="2"/>
      <c r="BO52" s="2"/>
      <c r="BP52" s="2"/>
      <c r="BQ52" s="2"/>
      <c r="BR52" s="2"/>
      <c r="BS52" s="2"/>
      <c r="BT52" s="2"/>
      <c r="BU52" s="43"/>
      <c r="BV52" s="43"/>
      <c r="BW52" s="2"/>
      <c r="BX52" s="2"/>
      <c r="BY52" s="2"/>
      <c r="BZ52" s="15"/>
      <c r="CA52" s="15"/>
      <c r="CB52" s="15"/>
      <c r="CC52" s="15"/>
      <c r="CD52" s="15"/>
      <c r="CE52" s="15"/>
    </row>
    <row r="53" spans="1:83" ht="102" x14ac:dyDescent="0.25">
      <c r="A53" s="2">
        <v>32</v>
      </c>
      <c r="B53" s="49" t="s">
        <v>358</v>
      </c>
      <c r="C53" s="49" t="s">
        <v>359</v>
      </c>
      <c r="D53" s="50" t="s">
        <v>182</v>
      </c>
      <c r="E53" s="49" t="s">
        <v>183</v>
      </c>
      <c r="F53" s="51" t="s">
        <v>360</v>
      </c>
      <c r="G53" s="49" t="s">
        <v>361</v>
      </c>
      <c r="H53" s="3"/>
      <c r="I53" s="3"/>
      <c r="J53" s="3"/>
      <c r="K53" s="3"/>
      <c r="L53" s="3"/>
      <c r="M53" s="3"/>
      <c r="N53" s="3"/>
      <c r="O53" s="3"/>
      <c r="P53" s="3"/>
      <c r="Q53" s="3"/>
      <c r="R53" s="3"/>
      <c r="S53" s="3"/>
      <c r="T53" s="3"/>
      <c r="U53" s="3"/>
      <c r="V53" s="3"/>
      <c r="W53" s="3"/>
      <c r="X53" s="26"/>
      <c r="Y53" s="50" t="s">
        <v>362</v>
      </c>
      <c r="Z53" s="53" t="s">
        <v>363</v>
      </c>
      <c r="AA53" s="49" t="s">
        <v>364</v>
      </c>
      <c r="AB53" s="57">
        <v>44557</v>
      </c>
      <c r="AC53" s="52">
        <v>13200</v>
      </c>
      <c r="AD53" s="57">
        <v>44557</v>
      </c>
      <c r="AE53" s="57">
        <v>44739</v>
      </c>
      <c r="AF53" s="49">
        <v>1</v>
      </c>
      <c r="AG53" s="49" t="s">
        <v>192</v>
      </c>
      <c r="AH53" s="3"/>
      <c r="AI53" s="26"/>
      <c r="AJ53" s="26"/>
      <c r="AK53" s="56">
        <v>1046359.89</v>
      </c>
      <c r="AL53" s="49" t="s">
        <v>193</v>
      </c>
      <c r="AM53" s="49" t="s">
        <v>194</v>
      </c>
      <c r="AN53" s="57">
        <v>44557</v>
      </c>
      <c r="AO53" s="52">
        <v>13200</v>
      </c>
      <c r="AP53" s="3"/>
      <c r="AQ53" s="57">
        <v>44557</v>
      </c>
      <c r="AR53" s="57">
        <v>44739</v>
      </c>
      <c r="AS53" s="55"/>
      <c r="AT53" s="55"/>
      <c r="AU53" s="59">
        <v>0</v>
      </c>
      <c r="AV53" s="59">
        <v>0</v>
      </c>
      <c r="AW53" s="26"/>
      <c r="AX53" s="26"/>
      <c r="AY53" s="59">
        <v>0</v>
      </c>
      <c r="AZ53" s="3"/>
      <c r="BA53" s="26"/>
      <c r="BB53" s="26"/>
      <c r="BC53" s="3"/>
      <c r="BD53" s="3"/>
      <c r="BE53" s="26"/>
      <c r="BF53" s="26"/>
      <c r="BG53" s="3"/>
      <c r="BH53" s="26"/>
      <c r="BI53" s="36">
        <f t="shared" si="0"/>
        <v>1046359.89</v>
      </c>
      <c r="BJ53" s="26">
        <v>206605.29</v>
      </c>
      <c r="BK53" s="26">
        <v>269598.05</v>
      </c>
      <c r="BL53" s="37">
        <f t="shared" si="1"/>
        <v>476203.33999999997</v>
      </c>
      <c r="BM53" s="2"/>
      <c r="BN53" s="2"/>
      <c r="BO53" s="2"/>
      <c r="BP53" s="2"/>
      <c r="BQ53" s="2"/>
      <c r="BR53" s="2"/>
      <c r="BS53" s="2"/>
      <c r="BT53" s="2"/>
      <c r="BU53" s="43"/>
      <c r="BV53" s="43"/>
      <c r="BW53" s="2"/>
      <c r="BX53" s="2"/>
      <c r="BY53" s="2"/>
      <c r="BZ53" s="15"/>
      <c r="CA53" s="15"/>
      <c r="CB53" s="15"/>
      <c r="CC53" s="15"/>
      <c r="CD53" s="15"/>
      <c r="CE53" s="15"/>
    </row>
    <row r="54" spans="1:83" ht="51" x14ac:dyDescent="0.25">
      <c r="A54" s="2">
        <v>33</v>
      </c>
      <c r="B54" s="49" t="s">
        <v>365</v>
      </c>
      <c r="C54" s="49" t="s">
        <v>366</v>
      </c>
      <c r="D54" s="50" t="s">
        <v>189</v>
      </c>
      <c r="E54" s="49" t="s">
        <v>183</v>
      </c>
      <c r="F54" s="51" t="s">
        <v>367</v>
      </c>
      <c r="G54" s="49" t="s">
        <v>368</v>
      </c>
      <c r="H54" s="3"/>
      <c r="I54" s="3"/>
      <c r="J54" s="3"/>
      <c r="K54" s="3"/>
      <c r="L54" s="3"/>
      <c r="M54" s="3"/>
      <c r="N54" s="3"/>
      <c r="O54" s="3"/>
      <c r="P54" s="3"/>
      <c r="Q54" s="3"/>
      <c r="R54" s="3"/>
      <c r="S54" s="3"/>
      <c r="T54" s="3"/>
      <c r="U54" s="3"/>
      <c r="V54" s="3"/>
      <c r="W54" s="3"/>
      <c r="X54" s="26"/>
      <c r="Y54" s="50" t="s">
        <v>369</v>
      </c>
      <c r="Z54" s="51" t="s">
        <v>370</v>
      </c>
      <c r="AA54" s="49" t="s">
        <v>371</v>
      </c>
      <c r="AB54" s="57">
        <v>45407</v>
      </c>
      <c r="AC54" s="52">
        <v>45463</v>
      </c>
      <c r="AD54" s="57">
        <v>45407</v>
      </c>
      <c r="AE54" s="57">
        <v>45535</v>
      </c>
      <c r="AF54" s="49">
        <v>1</v>
      </c>
      <c r="AG54" s="49" t="s">
        <v>372</v>
      </c>
      <c r="AH54" s="3"/>
      <c r="AI54" s="26"/>
      <c r="AJ54" s="26"/>
      <c r="AK54" s="58">
        <v>4790461.91</v>
      </c>
      <c r="AL54" s="49" t="s">
        <v>193</v>
      </c>
      <c r="AM54" s="49" t="s">
        <v>284</v>
      </c>
      <c r="AN54" s="57">
        <v>45407</v>
      </c>
      <c r="AO54" s="52">
        <v>13800</v>
      </c>
      <c r="AP54" s="3"/>
      <c r="AQ54" s="3"/>
      <c r="AR54" s="3"/>
      <c r="AS54" s="57">
        <v>45407</v>
      </c>
      <c r="AT54" s="57">
        <v>45535</v>
      </c>
      <c r="AU54" s="59">
        <v>0</v>
      </c>
      <c r="AV54" s="59">
        <v>0</v>
      </c>
      <c r="AW54" s="26"/>
      <c r="AX54" s="26"/>
      <c r="AY54" s="59">
        <v>0</v>
      </c>
      <c r="AZ54" s="3"/>
      <c r="BA54" s="26"/>
      <c r="BB54" s="26"/>
      <c r="BC54" s="3"/>
      <c r="BD54" s="3"/>
      <c r="BE54" s="26"/>
      <c r="BF54" s="26"/>
      <c r="BG54" s="3"/>
      <c r="BH54" s="26"/>
      <c r="BI54" s="36">
        <f t="shared" si="0"/>
        <v>4790461.91</v>
      </c>
      <c r="BJ54" s="26"/>
      <c r="BK54" s="26">
        <v>895214.26</v>
      </c>
      <c r="BL54" s="37">
        <f t="shared" si="1"/>
        <v>895214.26</v>
      </c>
      <c r="BM54" s="2"/>
      <c r="BN54" s="2"/>
      <c r="BO54" s="2"/>
      <c r="BP54" s="2"/>
      <c r="BQ54" s="2"/>
      <c r="BR54" s="2"/>
      <c r="BS54" s="2"/>
      <c r="BT54" s="2"/>
      <c r="BU54" s="43"/>
      <c r="BV54" s="43"/>
      <c r="BW54" s="2"/>
      <c r="BX54" s="2"/>
      <c r="BY54" s="2"/>
      <c r="BZ54" s="15"/>
      <c r="CA54" s="15"/>
      <c r="CB54" s="15"/>
      <c r="CC54" s="15"/>
      <c r="CD54" s="15"/>
      <c r="CE54" s="15"/>
    </row>
    <row r="55" spans="1:83" ht="63.75" x14ac:dyDescent="0.25">
      <c r="A55" s="2">
        <v>34</v>
      </c>
      <c r="B55" s="3" t="s">
        <v>373</v>
      </c>
      <c r="C55" s="3" t="s">
        <v>374</v>
      </c>
      <c r="D55" s="1" t="s">
        <v>189</v>
      </c>
      <c r="E55" s="3" t="s">
        <v>183</v>
      </c>
      <c r="F55" s="60" t="s">
        <v>375</v>
      </c>
      <c r="G55" s="3" t="s">
        <v>376</v>
      </c>
      <c r="H55" s="3"/>
      <c r="I55" s="3"/>
      <c r="J55" s="3"/>
      <c r="K55" s="3"/>
      <c r="L55" s="3"/>
      <c r="M55" s="3"/>
      <c r="N55" s="3"/>
      <c r="O55" s="3"/>
      <c r="P55" s="3"/>
      <c r="Q55" s="3"/>
      <c r="R55" s="3"/>
      <c r="S55" s="3"/>
      <c r="T55" s="3"/>
      <c r="U55" s="3"/>
      <c r="V55" s="3"/>
      <c r="W55" s="3"/>
      <c r="X55" s="26"/>
      <c r="Y55" s="1" t="s">
        <v>377</v>
      </c>
      <c r="Z55" s="60" t="s">
        <v>378</v>
      </c>
      <c r="AA55" s="3" t="s">
        <v>379</v>
      </c>
      <c r="AB55" s="55">
        <v>44732</v>
      </c>
      <c r="AC55" s="54">
        <v>13316</v>
      </c>
      <c r="AD55" s="55">
        <v>45097</v>
      </c>
      <c r="AE55" s="55">
        <v>45463</v>
      </c>
      <c r="AF55" s="3">
        <v>1</v>
      </c>
      <c r="AG55" s="3" t="s">
        <v>230</v>
      </c>
      <c r="AH55" s="3"/>
      <c r="AI55" s="26"/>
      <c r="AJ55" s="26"/>
      <c r="AK55" s="78">
        <v>145000</v>
      </c>
      <c r="AL55" s="49" t="s">
        <v>193</v>
      </c>
      <c r="AM55" s="49" t="s">
        <v>194</v>
      </c>
      <c r="AN55" s="55">
        <v>44732</v>
      </c>
      <c r="AO55" s="54">
        <v>13316</v>
      </c>
      <c r="AP55" s="3"/>
      <c r="AQ55" s="55">
        <v>45097</v>
      </c>
      <c r="AR55" s="55">
        <v>45463</v>
      </c>
      <c r="AS55" s="3"/>
      <c r="AT55" s="3"/>
      <c r="AU55" s="59">
        <v>0</v>
      </c>
      <c r="AV55" s="59">
        <v>0</v>
      </c>
      <c r="AW55" s="26"/>
      <c r="AX55" s="26"/>
      <c r="AY55" s="59">
        <v>0</v>
      </c>
      <c r="AZ55" s="3"/>
      <c r="BA55" s="26"/>
      <c r="BB55" s="26"/>
      <c r="BC55" s="3"/>
      <c r="BD55" s="3"/>
      <c r="BE55" s="26"/>
      <c r="BF55" s="26"/>
      <c r="BG55" s="3"/>
      <c r="BH55" s="26"/>
      <c r="BI55" s="36">
        <f t="shared" si="0"/>
        <v>145000</v>
      </c>
      <c r="BJ55" s="26">
        <v>4019.6</v>
      </c>
      <c r="BK55" s="26">
        <v>5258</v>
      </c>
      <c r="BL55" s="37">
        <f t="shared" si="1"/>
        <v>9277.6</v>
      </c>
      <c r="BM55" s="2"/>
      <c r="BN55" s="2"/>
      <c r="BO55" s="2"/>
      <c r="BP55" s="2"/>
      <c r="BQ55" s="2"/>
      <c r="BR55" s="2"/>
      <c r="BS55" s="2"/>
      <c r="BT55" s="2"/>
      <c r="BU55" s="43"/>
      <c r="BV55" s="43"/>
      <c r="BW55" s="2"/>
      <c r="BX55" s="2"/>
      <c r="BY55" s="2"/>
      <c r="BZ55" s="15"/>
      <c r="CA55" s="15"/>
      <c r="CB55" s="15"/>
      <c r="CC55" s="15"/>
      <c r="CD55" s="15"/>
      <c r="CE55" s="15"/>
    </row>
    <row r="56" spans="1:83" ht="51" x14ac:dyDescent="0.25">
      <c r="A56" s="2">
        <v>38</v>
      </c>
      <c r="B56" s="3" t="s">
        <v>380</v>
      </c>
      <c r="C56" s="3" t="s">
        <v>381</v>
      </c>
      <c r="D56" s="1" t="s">
        <v>232</v>
      </c>
      <c r="E56" s="3" t="s">
        <v>183</v>
      </c>
      <c r="F56" s="60" t="s">
        <v>382</v>
      </c>
      <c r="G56" s="3" t="s">
        <v>383</v>
      </c>
      <c r="H56" s="3"/>
      <c r="I56" s="3"/>
      <c r="J56" s="3"/>
      <c r="K56" s="3"/>
      <c r="L56" s="3"/>
      <c r="M56" s="3"/>
      <c r="N56" s="3"/>
      <c r="O56" s="3"/>
      <c r="P56" s="3"/>
      <c r="Q56" s="3"/>
      <c r="R56" s="3"/>
      <c r="S56" s="3"/>
      <c r="T56" s="3"/>
      <c r="U56" s="3"/>
      <c r="V56" s="3"/>
      <c r="W56" s="3"/>
      <c r="X56" s="26"/>
      <c r="Y56" s="1" t="s">
        <v>384</v>
      </c>
      <c r="Z56" s="60" t="s">
        <v>385</v>
      </c>
      <c r="AA56" s="3" t="s">
        <v>386</v>
      </c>
      <c r="AB56" s="55">
        <v>45566</v>
      </c>
      <c r="AC56" s="54">
        <v>13875</v>
      </c>
      <c r="AD56" s="55">
        <v>45566</v>
      </c>
      <c r="AE56" s="55">
        <v>45657</v>
      </c>
      <c r="AF56" s="3">
        <v>1</v>
      </c>
      <c r="AG56" s="3" t="s">
        <v>230</v>
      </c>
      <c r="AH56" s="3"/>
      <c r="AI56" s="26"/>
      <c r="AJ56" s="26"/>
      <c r="AK56" s="78">
        <v>50000</v>
      </c>
      <c r="AL56" s="49" t="s">
        <v>193</v>
      </c>
      <c r="AM56" s="49" t="s">
        <v>284</v>
      </c>
      <c r="AN56" s="55">
        <v>45566</v>
      </c>
      <c r="AO56" s="54">
        <v>13875</v>
      </c>
      <c r="AP56" s="3"/>
      <c r="AQ56" s="55"/>
      <c r="AR56" s="55"/>
      <c r="AS56" s="55">
        <v>45566</v>
      </c>
      <c r="AT56" s="55">
        <v>45657</v>
      </c>
      <c r="AU56" s="59">
        <v>0</v>
      </c>
      <c r="AV56" s="59">
        <v>0</v>
      </c>
      <c r="AW56" s="26"/>
      <c r="AX56" s="26"/>
      <c r="AY56" s="59">
        <v>0</v>
      </c>
      <c r="AZ56" s="3"/>
      <c r="BA56" s="26"/>
      <c r="BB56" s="26"/>
      <c r="BC56" s="3"/>
      <c r="BD56" s="3"/>
      <c r="BE56" s="26"/>
      <c r="BF56" s="26"/>
      <c r="BG56" s="3"/>
      <c r="BH56" s="26"/>
      <c r="BI56" s="36">
        <f t="shared" si="0"/>
        <v>50000</v>
      </c>
      <c r="BJ56" s="26"/>
      <c r="BK56" s="26">
        <v>7550</v>
      </c>
      <c r="BL56" s="37">
        <f t="shared" si="1"/>
        <v>7550</v>
      </c>
      <c r="BM56" s="2"/>
      <c r="BN56" s="2"/>
      <c r="BO56" s="2"/>
      <c r="BP56" s="2"/>
      <c r="BQ56" s="2"/>
      <c r="BR56" s="2"/>
      <c r="BS56" s="2"/>
      <c r="BT56" s="2"/>
      <c r="BU56" s="43"/>
      <c r="BV56" s="43"/>
      <c r="BW56" s="2"/>
      <c r="BX56" s="6"/>
      <c r="BY56" s="2"/>
      <c r="BZ56" s="15"/>
      <c r="CA56" s="15"/>
      <c r="CB56" s="15"/>
      <c r="CC56" s="15"/>
      <c r="CD56" s="15"/>
      <c r="CE56" s="15"/>
    </row>
    <row r="57" spans="1:83" ht="64.5" thickBot="1" x14ac:dyDescent="0.3">
      <c r="A57" s="2">
        <v>39</v>
      </c>
      <c r="B57" s="3" t="s">
        <v>387</v>
      </c>
      <c r="C57" s="3" t="s">
        <v>388</v>
      </c>
      <c r="D57" s="1" t="s">
        <v>189</v>
      </c>
      <c r="E57" s="3" t="s">
        <v>183</v>
      </c>
      <c r="F57" s="60" t="s">
        <v>389</v>
      </c>
      <c r="G57" s="3" t="s">
        <v>390</v>
      </c>
      <c r="H57" s="3"/>
      <c r="I57" s="3"/>
      <c r="J57" s="3"/>
      <c r="K57" s="3"/>
      <c r="L57" s="3"/>
      <c r="M57" s="3"/>
      <c r="N57" s="3"/>
      <c r="O57" s="3"/>
      <c r="P57" s="3"/>
      <c r="Q57" s="3"/>
      <c r="R57" s="3"/>
      <c r="S57" s="3"/>
      <c r="T57" s="3"/>
      <c r="U57" s="3"/>
      <c r="V57" s="3"/>
      <c r="W57" s="3"/>
      <c r="X57" s="26"/>
      <c r="Y57" s="3" t="s">
        <v>391</v>
      </c>
      <c r="Z57" s="60" t="s">
        <v>392</v>
      </c>
      <c r="AA57" s="3" t="s">
        <v>393</v>
      </c>
      <c r="AB57" s="55">
        <v>45517</v>
      </c>
      <c r="AC57" s="54">
        <v>13839</v>
      </c>
      <c r="AD57" s="55">
        <v>45517</v>
      </c>
      <c r="AE57" s="55">
        <v>45657</v>
      </c>
      <c r="AF57" s="3">
        <v>1</v>
      </c>
      <c r="AG57" s="3" t="s">
        <v>230</v>
      </c>
      <c r="AH57" s="3"/>
      <c r="AI57" s="26"/>
      <c r="AJ57" s="26"/>
      <c r="AK57" s="26">
        <v>23970</v>
      </c>
      <c r="AL57" s="49" t="s">
        <v>193</v>
      </c>
      <c r="AM57" s="49" t="s">
        <v>284</v>
      </c>
      <c r="AN57" s="55">
        <v>45517</v>
      </c>
      <c r="AO57" s="54">
        <v>13839</v>
      </c>
      <c r="AP57" s="3"/>
      <c r="AQ57" s="55">
        <v>45517</v>
      </c>
      <c r="AR57" s="55">
        <v>45657</v>
      </c>
      <c r="AS57" s="3"/>
      <c r="AT57" s="3"/>
      <c r="AU57" s="59">
        <v>0</v>
      </c>
      <c r="AV57" s="59">
        <v>0</v>
      </c>
      <c r="AW57" s="26"/>
      <c r="AX57" s="26"/>
      <c r="AY57" s="59">
        <v>0</v>
      </c>
      <c r="AZ57" s="3"/>
      <c r="BA57" s="26"/>
      <c r="BB57" s="26"/>
      <c r="BC57" s="3"/>
      <c r="BD57" s="3"/>
      <c r="BE57" s="26"/>
      <c r="BF57" s="26"/>
      <c r="BG57" s="3"/>
      <c r="BH57" s="26"/>
      <c r="BI57" s="36">
        <f t="shared" si="0"/>
        <v>23970</v>
      </c>
      <c r="BJ57" s="26"/>
      <c r="BK57" s="26">
        <v>159.80000000000001</v>
      </c>
      <c r="BL57" s="37">
        <f t="shared" si="1"/>
        <v>159.80000000000001</v>
      </c>
      <c r="BM57" s="2"/>
      <c r="BN57" s="2"/>
      <c r="BO57" s="2"/>
      <c r="BP57" s="2"/>
      <c r="BQ57" s="2"/>
      <c r="BR57" s="2"/>
      <c r="BS57" s="2"/>
      <c r="BT57" s="2"/>
      <c r="BU57" s="43"/>
      <c r="BV57" s="43"/>
      <c r="BW57" s="2"/>
      <c r="BX57" s="6"/>
      <c r="BY57" s="2"/>
      <c r="BZ57" s="15"/>
      <c r="CA57" s="15"/>
      <c r="CB57" s="15"/>
      <c r="CC57" s="15"/>
      <c r="CD57" s="15"/>
      <c r="CE57" s="15"/>
    </row>
    <row r="58" spans="1:83" ht="13.5" thickBot="1" x14ac:dyDescent="0.3">
      <c r="A58" s="81" t="s">
        <v>173</v>
      </c>
      <c r="B58" s="82"/>
      <c r="C58" s="82"/>
      <c r="D58" s="82"/>
      <c r="E58" s="82"/>
      <c r="F58" s="82"/>
      <c r="G58" s="82"/>
      <c r="H58" s="82"/>
      <c r="I58" s="82"/>
      <c r="J58" s="82"/>
      <c r="K58" s="82"/>
      <c r="L58" s="82"/>
      <c r="M58" s="82"/>
      <c r="N58" s="82"/>
      <c r="O58" s="82"/>
      <c r="P58" s="82"/>
      <c r="Q58" s="82"/>
      <c r="R58" s="82"/>
      <c r="S58" s="82"/>
      <c r="T58" s="82"/>
      <c r="U58" s="82"/>
      <c r="V58" s="82"/>
      <c r="W58" s="83"/>
      <c r="X58" s="33">
        <f>SUM(X21:X57)</f>
        <v>0</v>
      </c>
      <c r="Y58" s="23"/>
      <c r="Z58" s="23"/>
      <c r="AA58" s="23"/>
      <c r="AB58" s="23"/>
      <c r="AC58" s="23"/>
      <c r="AD58" s="23"/>
      <c r="AE58" s="23"/>
      <c r="AF58" s="23"/>
      <c r="AG58" s="23"/>
      <c r="AH58" s="23"/>
      <c r="AI58" s="33">
        <f>SUM(AI22:AI57)</f>
        <v>0</v>
      </c>
      <c r="AJ58" s="33">
        <f t="shared" ref="AJ58:AK58" si="2">SUM(AJ22:AJ57)</f>
        <v>0</v>
      </c>
      <c r="AK58" s="33">
        <f t="shared" si="2"/>
        <v>35839491.810000002</v>
      </c>
      <c r="AL58" s="23"/>
      <c r="AM58" s="23"/>
      <c r="AN58" s="23"/>
      <c r="AO58" s="23"/>
      <c r="AP58" s="23"/>
      <c r="AQ58" s="23"/>
      <c r="AR58" s="23"/>
      <c r="AS58" s="23"/>
      <c r="AT58" s="23"/>
      <c r="AU58" s="23"/>
      <c r="AV58" s="23"/>
      <c r="AW58" s="33">
        <f>SUM(AW22:AW57)</f>
        <v>0</v>
      </c>
      <c r="AX58" s="33">
        <f>SUM(AX22:AX57)</f>
        <v>0</v>
      </c>
      <c r="AY58" s="23"/>
      <c r="AZ58" s="23"/>
      <c r="BA58" s="33">
        <f>SUM(BA22:BA57)</f>
        <v>0</v>
      </c>
      <c r="BB58" s="33">
        <f>SUM(BB22:BB57)</f>
        <v>0</v>
      </c>
      <c r="BC58" s="23"/>
      <c r="BD58" s="23"/>
      <c r="BE58" s="33">
        <f>SUM(BE22:BE57)</f>
        <v>0</v>
      </c>
      <c r="BF58" s="33">
        <f>SUM(BF22:BF57)</f>
        <v>0</v>
      </c>
      <c r="BG58" s="23"/>
      <c r="BH58" s="33">
        <f>SUM(BH22:BH57)</f>
        <v>0</v>
      </c>
      <c r="BI58" s="38">
        <f>SUM(BI22:BI57)</f>
        <v>35839491.810000002</v>
      </c>
      <c r="BJ58" s="33">
        <f>SUM(BJ22:BJ57)</f>
        <v>1847240.71</v>
      </c>
      <c r="BK58" s="33">
        <f>SUM(BK22:BK57)</f>
        <v>5819015.8999999994</v>
      </c>
      <c r="BL58" s="39">
        <f>SUM(BL22:BL57)</f>
        <v>7666256.6099999975</v>
      </c>
      <c r="BM58" s="79"/>
      <c r="BN58" s="21"/>
      <c r="BO58" s="21"/>
      <c r="BP58" s="21"/>
      <c r="BQ58" s="21"/>
      <c r="BR58" s="21"/>
      <c r="BS58" s="21"/>
      <c r="BT58" s="21"/>
      <c r="BU58" s="33">
        <f>SUM(BU22:BU57)</f>
        <v>0</v>
      </c>
      <c r="BV58" s="33">
        <f>SUM(BV22:BV57)</f>
        <v>0</v>
      </c>
      <c r="BW58" s="21"/>
      <c r="BX58" s="21"/>
      <c r="BY58" s="21"/>
      <c r="BZ58" s="46"/>
      <c r="CA58" s="46"/>
      <c r="CB58" s="46"/>
      <c r="CC58" s="46"/>
      <c r="CD58" s="46"/>
      <c r="CE58" s="47"/>
    </row>
    <row r="59" spans="1:83" x14ac:dyDescent="0.25">
      <c r="A59" s="8"/>
      <c r="B59" s="8"/>
      <c r="C59" s="8"/>
      <c r="D59" s="8"/>
      <c r="E59" s="8"/>
      <c r="F59" s="8"/>
      <c r="G59" s="8"/>
      <c r="H59" s="8"/>
      <c r="I59" s="8"/>
      <c r="J59" s="8"/>
      <c r="K59" s="8"/>
      <c r="L59" s="8"/>
      <c r="M59" s="8"/>
      <c r="N59" s="8"/>
      <c r="O59" s="8"/>
      <c r="P59" s="8"/>
      <c r="Q59" s="8"/>
      <c r="R59" s="8"/>
      <c r="S59" s="8"/>
      <c r="T59" s="8"/>
      <c r="U59" s="8"/>
      <c r="V59" s="8"/>
      <c r="W59" s="8"/>
      <c r="X59" s="27"/>
      <c r="Y59" s="8"/>
      <c r="Z59" s="8"/>
      <c r="AA59" s="8"/>
      <c r="AB59" s="8"/>
      <c r="AC59" s="8"/>
      <c r="AD59" s="8"/>
      <c r="AE59" s="8"/>
      <c r="AF59" s="8"/>
      <c r="AG59" s="8"/>
      <c r="AH59" s="8"/>
      <c r="AI59" s="27"/>
      <c r="AJ59" s="27"/>
      <c r="AK59" s="8"/>
      <c r="AL59" s="8"/>
      <c r="AM59" s="8"/>
      <c r="AN59" s="8"/>
      <c r="AO59" s="8"/>
      <c r="AP59" s="8"/>
      <c r="AQ59" s="8"/>
      <c r="AR59" s="8"/>
      <c r="AS59" s="8"/>
      <c r="AT59" s="8"/>
      <c r="AU59" s="8"/>
      <c r="AV59" s="8"/>
      <c r="AW59" s="27"/>
      <c r="AX59" s="27"/>
      <c r="AY59" s="8"/>
      <c r="AZ59" s="8"/>
      <c r="BA59" s="27"/>
      <c r="BB59" s="27"/>
      <c r="BC59" s="8"/>
      <c r="BD59" s="8"/>
      <c r="BE59" s="27"/>
      <c r="BF59" s="27"/>
      <c r="BG59" s="8"/>
      <c r="BH59" s="27"/>
      <c r="BI59" s="27"/>
      <c r="BJ59" s="40"/>
      <c r="BK59" s="40"/>
      <c r="BL59" s="40"/>
      <c r="BM59" s="9"/>
      <c r="BN59" s="10"/>
      <c r="BO59" s="10"/>
      <c r="BP59" s="10"/>
      <c r="BQ59" s="10"/>
      <c r="BR59" s="10"/>
      <c r="BS59" s="10"/>
      <c r="BT59" s="10"/>
      <c r="BU59" s="44"/>
      <c r="BV59" s="44"/>
      <c r="BW59" s="10"/>
      <c r="BX59" s="10"/>
      <c r="BY59" s="10"/>
    </row>
    <row r="60" spans="1:83" x14ac:dyDescent="0.25">
      <c r="A60" s="8" t="s">
        <v>176</v>
      </c>
      <c r="B60" s="80" t="s">
        <v>177</v>
      </c>
      <c r="C60" s="80"/>
      <c r="D60" s="80"/>
      <c r="E60" s="80"/>
      <c r="F60" s="80"/>
      <c r="G60" s="80"/>
      <c r="H60" s="80"/>
      <c r="I60" s="80"/>
      <c r="J60" s="80"/>
      <c r="K60" s="80"/>
      <c r="L60" s="80"/>
      <c r="M60" s="8"/>
      <c r="N60" s="8"/>
      <c r="O60" s="8"/>
      <c r="P60" s="8"/>
      <c r="Q60" s="8"/>
      <c r="R60" s="8"/>
      <c r="S60" s="8"/>
      <c r="T60" s="8"/>
      <c r="U60" s="8"/>
      <c r="V60" s="8"/>
      <c r="W60" s="8"/>
      <c r="X60" s="27"/>
      <c r="Y60" s="8"/>
      <c r="Z60" s="8"/>
      <c r="AA60" s="8"/>
      <c r="AB60" s="8"/>
      <c r="AC60" s="8"/>
      <c r="AD60" s="8"/>
      <c r="AE60" s="8"/>
      <c r="AF60" s="8"/>
      <c r="AG60" s="8"/>
      <c r="AH60" s="8"/>
      <c r="AI60" s="27"/>
      <c r="AJ60" s="27"/>
      <c r="AK60" s="8"/>
      <c r="AL60" s="8"/>
      <c r="AM60" s="8"/>
      <c r="AN60" s="8"/>
      <c r="AO60" s="8"/>
      <c r="AP60" s="8"/>
      <c r="AQ60" s="8"/>
      <c r="AR60" s="8"/>
      <c r="AS60" s="8"/>
      <c r="AT60" s="8"/>
      <c r="AU60" s="8"/>
      <c r="AV60" s="8"/>
      <c r="AW60" s="27"/>
      <c r="AX60" s="27"/>
      <c r="AY60" s="8"/>
      <c r="AZ60" s="8"/>
      <c r="BA60" s="27"/>
      <c r="BB60" s="27"/>
      <c r="BC60" s="8"/>
      <c r="BD60" s="8"/>
      <c r="BE60" s="27"/>
      <c r="BF60" s="27"/>
      <c r="BG60" s="8"/>
      <c r="BH60" s="27"/>
      <c r="BI60" s="27"/>
      <c r="BJ60" s="40"/>
      <c r="BK60" s="40"/>
      <c r="BL60" s="40"/>
      <c r="BM60" s="9"/>
      <c r="BN60" s="10"/>
      <c r="BO60" s="10"/>
      <c r="BP60" s="10"/>
      <c r="BQ60" s="10"/>
      <c r="BR60" s="10"/>
      <c r="BS60" s="10"/>
      <c r="BT60" s="10"/>
      <c r="BU60" s="44"/>
      <c r="BV60" s="44"/>
      <c r="BW60" s="10"/>
      <c r="BX60" s="10"/>
      <c r="BY60" s="10"/>
    </row>
    <row r="61" spans="1:83" x14ac:dyDescent="0.25">
      <c r="A61" s="8"/>
      <c r="B61" s="8"/>
      <c r="C61" s="8"/>
      <c r="D61" s="8"/>
      <c r="E61" s="8"/>
      <c r="F61" s="8"/>
      <c r="G61" s="8"/>
      <c r="H61" s="8"/>
      <c r="I61" s="8"/>
      <c r="J61" s="8"/>
      <c r="K61" s="8"/>
      <c r="L61" s="8"/>
      <c r="M61" s="8"/>
      <c r="N61" s="8"/>
      <c r="O61" s="8"/>
      <c r="P61" s="8"/>
      <c r="Q61" s="8"/>
      <c r="R61" s="8"/>
      <c r="S61" s="8"/>
      <c r="T61" s="8"/>
      <c r="U61" s="8"/>
      <c r="V61" s="8"/>
      <c r="W61" s="8"/>
      <c r="X61" s="27"/>
      <c r="Y61" s="8"/>
      <c r="Z61" s="8"/>
      <c r="AA61" s="8"/>
      <c r="AB61" s="8"/>
      <c r="AC61" s="8"/>
      <c r="AD61" s="8"/>
      <c r="AE61" s="8"/>
      <c r="AF61" s="8"/>
      <c r="AG61" s="8"/>
      <c r="AH61" s="8"/>
      <c r="AI61" s="27"/>
      <c r="AJ61" s="27"/>
      <c r="AK61" s="8"/>
      <c r="AL61" s="8"/>
      <c r="AM61" s="8"/>
      <c r="AN61" s="8"/>
      <c r="AO61" s="8"/>
      <c r="AP61" s="8"/>
      <c r="AQ61" s="8"/>
      <c r="AR61" s="8"/>
      <c r="AS61" s="8"/>
      <c r="AT61" s="8"/>
      <c r="AU61" s="8"/>
      <c r="AV61" s="8"/>
      <c r="AW61" s="27"/>
      <c r="AX61" s="27"/>
      <c r="AY61" s="8"/>
      <c r="AZ61" s="8"/>
      <c r="BA61" s="27"/>
      <c r="BB61" s="27"/>
      <c r="BC61" s="8"/>
      <c r="BD61" s="8"/>
      <c r="BE61" s="27"/>
      <c r="BF61" s="27"/>
      <c r="BG61" s="8"/>
      <c r="BH61" s="27"/>
      <c r="BI61" s="27"/>
      <c r="BJ61" s="40"/>
      <c r="BK61" s="40"/>
      <c r="BL61" s="40"/>
      <c r="BM61" s="9"/>
      <c r="BN61" s="10"/>
      <c r="BO61" s="10"/>
      <c r="BP61" s="10"/>
      <c r="BQ61" s="10"/>
      <c r="BR61" s="10"/>
      <c r="BS61" s="10"/>
      <c r="BT61" s="10"/>
      <c r="BU61" s="44"/>
      <c r="BV61" s="44"/>
      <c r="BW61" s="10"/>
      <c r="BX61" s="10"/>
      <c r="BY61" s="10"/>
    </row>
    <row r="62" spans="1:83" x14ac:dyDescent="0.25">
      <c r="A62" s="11" t="s">
        <v>395</v>
      </c>
      <c r="B62" s="11"/>
      <c r="C62" s="11"/>
      <c r="D62" s="11"/>
      <c r="E62" s="11"/>
      <c r="F62" s="11"/>
      <c r="G62" s="11"/>
      <c r="H62" s="11"/>
      <c r="I62" s="11"/>
      <c r="J62" s="11"/>
      <c r="K62" s="11"/>
      <c r="L62" s="11"/>
      <c r="M62" s="11"/>
      <c r="N62" s="11"/>
      <c r="O62" s="11"/>
      <c r="P62" s="11"/>
      <c r="Q62" s="11"/>
      <c r="R62" s="11"/>
      <c r="S62" s="11"/>
      <c r="T62" s="11"/>
      <c r="U62" s="11"/>
      <c r="V62" s="11"/>
      <c r="W62" s="11"/>
      <c r="X62" s="28"/>
      <c r="Y62" s="11"/>
      <c r="Z62" s="11"/>
      <c r="AA62" s="11"/>
      <c r="AB62" s="11"/>
      <c r="AC62" s="11"/>
      <c r="AD62" s="11"/>
      <c r="AE62" s="11"/>
      <c r="AF62" s="11"/>
      <c r="AG62" s="11"/>
      <c r="AH62" s="11"/>
      <c r="AI62" s="28"/>
      <c r="AJ62" s="28"/>
      <c r="AK62" s="11"/>
      <c r="AL62" s="11"/>
      <c r="AM62" s="11"/>
      <c r="AN62" s="11"/>
      <c r="AO62" s="11"/>
      <c r="AP62" s="11"/>
      <c r="AQ62" s="11"/>
      <c r="AR62" s="11"/>
      <c r="AS62" s="11"/>
      <c r="AT62" s="11"/>
      <c r="AU62" s="11"/>
      <c r="AV62" s="11"/>
      <c r="AW62" s="28"/>
      <c r="AX62" s="28"/>
      <c r="AY62" s="11"/>
      <c r="AZ62" s="11"/>
      <c r="BA62" s="28"/>
      <c r="BB62" s="28"/>
      <c r="BC62" s="11"/>
      <c r="BD62" s="11"/>
      <c r="BE62" s="28"/>
      <c r="BF62" s="28"/>
      <c r="BG62" s="11"/>
      <c r="BH62" s="28"/>
      <c r="BI62" s="28"/>
      <c r="BJ62" s="28"/>
      <c r="BK62" s="28"/>
      <c r="BL62" s="28"/>
      <c r="BM62" s="11"/>
      <c r="BU62" s="45"/>
      <c r="BV62" s="45"/>
    </row>
    <row r="63" spans="1:83" x14ac:dyDescent="0.25">
      <c r="A63" s="16" t="s">
        <v>180</v>
      </c>
      <c r="B63" s="16"/>
      <c r="C63" s="16"/>
      <c r="D63" s="16"/>
      <c r="E63" s="11"/>
      <c r="F63" s="11"/>
      <c r="G63" s="11"/>
      <c r="H63" s="11"/>
      <c r="I63" s="11"/>
      <c r="J63" s="11"/>
      <c r="K63" s="11"/>
      <c r="L63" s="11"/>
      <c r="M63" s="11"/>
      <c r="N63" s="11"/>
      <c r="O63" s="11"/>
      <c r="P63" s="11"/>
      <c r="Q63" s="11"/>
      <c r="R63" s="11"/>
      <c r="S63" s="11"/>
      <c r="T63" s="11"/>
      <c r="U63" s="11"/>
      <c r="V63" s="11"/>
      <c r="W63" s="11"/>
      <c r="X63" s="29"/>
      <c r="Y63" s="11"/>
      <c r="Z63" s="11"/>
      <c r="AA63" s="11"/>
      <c r="AB63" s="11"/>
      <c r="AC63" s="11"/>
      <c r="AD63" s="11"/>
      <c r="AE63" s="11"/>
      <c r="AF63" s="11"/>
      <c r="AG63" s="11"/>
      <c r="AH63" s="11"/>
      <c r="AI63" s="29"/>
      <c r="AJ63" s="29"/>
      <c r="AK63" s="11"/>
      <c r="AL63" s="11"/>
      <c r="AM63" s="11"/>
      <c r="AN63" s="11"/>
      <c r="AO63" s="11"/>
      <c r="AP63" s="11"/>
      <c r="AQ63" s="11"/>
      <c r="AR63" s="11"/>
      <c r="AS63" s="11"/>
      <c r="AT63" s="11"/>
      <c r="AU63" s="11"/>
      <c r="AV63" s="11"/>
      <c r="AW63" s="29"/>
      <c r="AX63" s="29"/>
      <c r="AY63" s="11"/>
      <c r="AZ63" s="11"/>
      <c r="BA63" s="29"/>
      <c r="BB63" s="29"/>
      <c r="BC63" s="11"/>
      <c r="BD63" s="11"/>
      <c r="BE63" s="29"/>
      <c r="BF63" s="29"/>
      <c r="BG63" s="11"/>
      <c r="BH63" s="29"/>
      <c r="BI63" s="29"/>
      <c r="BJ63" s="29"/>
      <c r="BK63" s="29"/>
      <c r="BL63" s="29"/>
      <c r="BM63" s="11"/>
    </row>
    <row r="64" spans="1:83" x14ac:dyDescent="0.25">
      <c r="A64" s="11" t="s">
        <v>181</v>
      </c>
      <c r="B64" s="11"/>
      <c r="C64" s="11"/>
      <c r="D64" s="11"/>
      <c r="E64" s="11"/>
      <c r="F64" s="11"/>
      <c r="G64" s="11"/>
      <c r="H64" s="16"/>
      <c r="I64" s="16"/>
      <c r="J64" s="16"/>
      <c r="K64" s="16"/>
      <c r="L64" s="16"/>
      <c r="M64" s="16"/>
      <c r="N64" s="16"/>
      <c r="O64" s="16"/>
      <c r="P64" s="16"/>
      <c r="Q64" s="16"/>
      <c r="R64" s="16"/>
      <c r="S64" s="16"/>
      <c r="T64" s="16"/>
      <c r="U64" s="16"/>
      <c r="V64" s="16"/>
      <c r="W64" s="16"/>
      <c r="X64" s="30"/>
      <c r="Y64" s="16"/>
      <c r="Z64" s="16"/>
      <c r="AA64" s="16"/>
      <c r="AB64" s="16"/>
      <c r="AC64" s="16"/>
      <c r="AD64" s="16"/>
      <c r="AE64" s="16"/>
      <c r="AF64" s="16"/>
      <c r="AG64" s="16"/>
      <c r="AH64" s="16"/>
      <c r="AI64" s="30"/>
      <c r="AJ64" s="30"/>
      <c r="AK64" s="16"/>
      <c r="AL64" s="16"/>
      <c r="AM64" s="16"/>
      <c r="AN64" s="16"/>
      <c r="AO64" s="16"/>
      <c r="AP64" s="16"/>
      <c r="AQ64" s="16"/>
      <c r="AR64" s="16"/>
      <c r="AS64" s="16"/>
      <c r="AT64" s="16"/>
      <c r="AU64" s="16"/>
      <c r="AV64" s="16"/>
      <c r="AW64" s="30"/>
      <c r="AX64" s="30"/>
      <c r="AY64" s="16"/>
      <c r="AZ64" s="16"/>
      <c r="BA64" s="30"/>
      <c r="BB64" s="30"/>
      <c r="BC64" s="16"/>
      <c r="BD64" s="16"/>
      <c r="BE64" s="30"/>
      <c r="BF64" s="30"/>
      <c r="BG64" s="16"/>
      <c r="BH64" s="30"/>
      <c r="BI64" s="30"/>
      <c r="BJ64" s="29"/>
      <c r="BK64" s="29"/>
      <c r="BL64" s="29"/>
      <c r="BM64" s="11"/>
    </row>
    <row r="65" spans="1:61" x14ac:dyDescent="0.25">
      <c r="A65" s="14"/>
      <c r="B65" s="14"/>
      <c r="C65" s="14"/>
      <c r="D65" s="14"/>
      <c r="E65" s="14"/>
      <c r="F65" s="14"/>
      <c r="G65" s="14"/>
      <c r="H65" s="14"/>
      <c r="I65" s="14"/>
      <c r="J65" s="14"/>
      <c r="K65" s="14"/>
      <c r="L65" s="14"/>
      <c r="M65" s="14"/>
      <c r="N65" s="14"/>
      <c r="Q65" s="14"/>
      <c r="R65" s="14"/>
      <c r="S65" s="14"/>
      <c r="T65" s="14"/>
      <c r="U65" s="14"/>
      <c r="V65" s="14"/>
      <c r="W65" s="14"/>
      <c r="X65" s="31"/>
      <c r="Y65" s="14"/>
      <c r="Z65" s="14"/>
      <c r="AA65" s="14"/>
      <c r="AB65" s="14"/>
      <c r="AC65" s="14"/>
      <c r="AD65" s="14"/>
      <c r="AE65" s="14"/>
      <c r="AF65" s="14"/>
      <c r="AG65" s="14"/>
      <c r="AH65" s="14"/>
      <c r="AI65" s="31"/>
      <c r="AJ65" s="31"/>
      <c r="AK65" s="14"/>
      <c r="AL65" s="14"/>
      <c r="AM65" s="14"/>
      <c r="AN65" s="14"/>
      <c r="AO65" s="14"/>
      <c r="AP65" s="14"/>
      <c r="AQ65" s="14"/>
      <c r="AR65" s="14"/>
      <c r="AS65" s="14"/>
      <c r="AT65" s="14"/>
      <c r="AU65" s="14"/>
      <c r="AV65" s="14"/>
      <c r="AW65" s="31"/>
      <c r="AX65" s="31"/>
      <c r="AY65" s="14"/>
      <c r="AZ65" s="14"/>
      <c r="BA65" s="31"/>
      <c r="BB65" s="31"/>
      <c r="BC65" s="14"/>
      <c r="BD65" s="14"/>
      <c r="BE65" s="31"/>
      <c r="BF65" s="31"/>
      <c r="BG65" s="14"/>
      <c r="BH65" s="31"/>
      <c r="BI65" s="31"/>
    </row>
  </sheetData>
  <mergeCells count="65">
    <mergeCell ref="E11:F11"/>
    <mergeCell ref="E12:F12"/>
    <mergeCell ref="J19:K19"/>
    <mergeCell ref="B15:X15"/>
    <mergeCell ref="I19:I20"/>
    <mergeCell ref="L19:L20"/>
    <mergeCell ref="R19:S19"/>
    <mergeCell ref="B16:H19"/>
    <mergeCell ref="I16:L18"/>
    <mergeCell ref="M16:P18"/>
    <mergeCell ref="X19:X20"/>
    <mergeCell ref="T19:T20"/>
    <mergeCell ref="Y15:BL17"/>
    <mergeCell ref="U19:U20"/>
    <mergeCell ref="AO19:AO20"/>
    <mergeCell ref="AD19:AD20"/>
    <mergeCell ref="AU19:AX19"/>
    <mergeCell ref="BJ18:BL18"/>
    <mergeCell ref="BJ19:BL19"/>
    <mergeCell ref="Q16:X18"/>
    <mergeCell ref="BC19:BE19"/>
    <mergeCell ref="BC18:BH18"/>
    <mergeCell ref="AM19:AM20"/>
    <mergeCell ref="AN19:AN20"/>
    <mergeCell ref="AL18:BB18"/>
    <mergeCell ref="V19:V20"/>
    <mergeCell ref="Z19:Z20"/>
    <mergeCell ref="AB19:AB20"/>
    <mergeCell ref="W19:W20"/>
    <mergeCell ref="AL19:AL20"/>
    <mergeCell ref="AA19:AA20"/>
    <mergeCell ref="AQ19:AR19"/>
    <mergeCell ref="AK19:AK20"/>
    <mergeCell ref="BZ15:CE19"/>
    <mergeCell ref="Y18:AK18"/>
    <mergeCell ref="BI18:BI20"/>
    <mergeCell ref="BF19:BH19"/>
    <mergeCell ref="BW18:BY19"/>
    <mergeCell ref="BR18:BS19"/>
    <mergeCell ref="BO18:BQ19"/>
    <mergeCell ref="BT18:BT20"/>
    <mergeCell ref="BU18:BU20"/>
    <mergeCell ref="BV18:BV20"/>
    <mergeCell ref="BM18:BM20"/>
    <mergeCell ref="BN18:BN20"/>
    <mergeCell ref="AY19:BB19"/>
    <mergeCell ref="Y19:Y20"/>
    <mergeCell ref="AP19:AP20"/>
    <mergeCell ref="AS19:AT19"/>
    <mergeCell ref="B60:L60"/>
    <mergeCell ref="A58:W58"/>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s>
  <phoneticPr fontId="5"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LICITAÇÕES 11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2024-12-04T14:59:21Z</dcterms:modified>
</cp:coreProperties>
</file>