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65" windowWidth="19440" windowHeight="7575"/>
  </bookViews>
  <sheets>
    <sheet name="SAFRA" sheetId="8" r:id="rId1"/>
  </sheets>
  <calcPr calcId="145621"/>
</workbook>
</file>

<file path=xl/calcChain.xml><?xml version="1.0" encoding="utf-8"?>
<calcChain xmlns="http://schemas.openxmlformats.org/spreadsheetml/2006/main">
  <c r="AE32" i="8" l="1"/>
  <c r="AE33" i="8"/>
  <c r="AH40" i="8" l="1"/>
  <c r="AH41" i="8"/>
  <c r="AE41" i="8"/>
  <c r="AE40" i="8"/>
  <c r="AH49" i="8" l="1"/>
  <c r="AE49" i="8"/>
  <c r="AG70" i="8"/>
  <c r="AF70" i="8"/>
  <c r="S70" i="8"/>
  <c r="R70" i="8"/>
  <c r="L70" i="8"/>
  <c r="AH65" i="8"/>
  <c r="AH66" i="8"/>
  <c r="AH67" i="8"/>
  <c r="AH68" i="8"/>
  <c r="AH55" i="8"/>
  <c r="AH56" i="8"/>
  <c r="AH57" i="8"/>
  <c r="AH58" i="8"/>
  <c r="AH59" i="8"/>
  <c r="AH60" i="8"/>
  <c r="AH61" i="8"/>
  <c r="AH62" i="8"/>
  <c r="AH63" i="8"/>
  <c r="AH64" i="8"/>
  <c r="AH18" i="8"/>
  <c r="AH19" i="8"/>
  <c r="AH20" i="8"/>
  <c r="AH21" i="8"/>
  <c r="AH22" i="8"/>
  <c r="AH23" i="8"/>
  <c r="AH24" i="8"/>
  <c r="AH25" i="8"/>
  <c r="AH26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E68" i="8" l="1"/>
  <c r="AE67" i="8"/>
  <c r="AE66" i="8"/>
  <c r="AE65" i="8"/>
  <c r="AE39" i="8"/>
  <c r="AE38" i="8"/>
  <c r="AE37" i="8"/>
  <c r="AE36" i="8"/>
  <c r="AE35" i="8"/>
  <c r="AE34" i="8"/>
  <c r="AH51" i="8"/>
  <c r="AH48" i="8"/>
  <c r="AH47" i="8"/>
  <c r="AH46" i="8"/>
  <c r="AH45" i="8"/>
  <c r="AH44" i="8"/>
  <c r="AD31" i="8" l="1"/>
  <c r="AE31" i="8" s="1"/>
  <c r="AE57" i="8" l="1"/>
  <c r="AE56" i="8"/>
  <c r="AE55" i="8"/>
  <c r="AH54" i="8"/>
  <c r="AE54" i="8"/>
  <c r="AE51" i="8"/>
  <c r="AH50" i="8"/>
  <c r="AE50" i="8"/>
  <c r="AE48" i="8"/>
  <c r="AE47" i="8"/>
  <c r="AE46" i="8"/>
  <c r="AC45" i="8"/>
  <c r="AE45" i="8" s="1"/>
  <c r="AC44" i="8"/>
  <c r="AC70" i="8" s="1"/>
  <c r="AD30" i="8"/>
  <c r="AE30" i="8" s="1"/>
  <c r="AD29" i="8"/>
  <c r="AE29" i="8" s="1"/>
  <c r="AD28" i="8"/>
  <c r="AE28" i="8" s="1"/>
  <c r="AD27" i="8"/>
  <c r="AE27" i="8" s="1"/>
  <c r="AD26" i="8"/>
  <c r="AE26" i="8" s="1"/>
  <c r="AD25" i="8"/>
  <c r="AE25" i="8" s="1"/>
  <c r="AD24" i="8"/>
  <c r="AE24" i="8" s="1"/>
  <c r="AD23" i="8"/>
  <c r="AE23" i="8" s="1"/>
  <c r="AD22" i="8"/>
  <c r="AE22" i="8" s="1"/>
  <c r="AE21" i="8"/>
  <c r="AD20" i="8"/>
  <c r="AE20" i="8" s="1"/>
  <c r="AD19" i="8"/>
  <c r="AE19" i="8" s="1"/>
  <c r="AD18" i="8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H17" i="8"/>
  <c r="AH70" i="8" s="1"/>
  <c r="AD17" i="8"/>
  <c r="AD70" i="8" l="1"/>
  <c r="AE18" i="8"/>
  <c r="AE17" i="8"/>
  <c r="AE44" i="8"/>
  <c r="AE70" i="8" l="1"/>
</calcChain>
</file>

<file path=xl/sharedStrings.xml><?xml version="1.0" encoding="utf-8"?>
<sst xmlns="http://schemas.openxmlformats.org/spreadsheetml/2006/main" count="1217" uniqueCount="536">
  <si>
    <t>Objeto</t>
  </si>
  <si>
    <t>Início</t>
  </si>
  <si>
    <t>Término</t>
  </si>
  <si>
    <t>Total</t>
  </si>
  <si>
    <t>Nº do Termo Aditivo</t>
  </si>
  <si>
    <t>Data da assinatura</t>
  </si>
  <si>
    <t>Motivo da alteração</t>
  </si>
  <si>
    <t>Início da vigência</t>
  </si>
  <si>
    <t>Término da vigência</t>
  </si>
  <si>
    <t>% de acréscimo</t>
  </si>
  <si>
    <t>% de supressão</t>
  </si>
  <si>
    <t>Especificações de Termo Aditivo</t>
  </si>
  <si>
    <t>Nº</t>
  </si>
  <si>
    <t>(a)</t>
  </si>
  <si>
    <t>(b)</t>
  </si>
  <si>
    <t>(c )</t>
  </si>
  <si>
    <t>(d)</t>
  </si>
  <si>
    <t>(e)</t>
  </si>
  <si>
    <t>(f)</t>
  </si>
  <si>
    <t>(g)</t>
  </si>
  <si>
    <t>(h)</t>
  </si>
  <si>
    <t>(j)</t>
  </si>
  <si>
    <t>(l)</t>
  </si>
  <si>
    <t>(m)</t>
  </si>
  <si>
    <t>(n)</t>
  </si>
  <si>
    <t>(o)</t>
  </si>
  <si>
    <t>(p)</t>
  </si>
  <si>
    <t>(q)</t>
  </si>
  <si>
    <t>(s)</t>
  </si>
  <si>
    <t>(v)</t>
  </si>
  <si>
    <t>Seq</t>
  </si>
  <si>
    <t>(r )</t>
  </si>
  <si>
    <t>(y)</t>
  </si>
  <si>
    <t>(i)</t>
  </si>
  <si>
    <t>(k)</t>
  </si>
  <si>
    <t>(u)</t>
  </si>
  <si>
    <t>(x)</t>
  </si>
  <si>
    <t>(z)</t>
  </si>
  <si>
    <t>(aa)</t>
  </si>
  <si>
    <t>(ab)</t>
  </si>
  <si>
    <t>(ac)</t>
  </si>
  <si>
    <t>Manual de Referência - Anexos IV, VI, VII e VIII</t>
  </si>
  <si>
    <t>Tipo</t>
  </si>
  <si>
    <t>(af)</t>
  </si>
  <si>
    <t>PODER EXECUTIVO MUNICIPAL</t>
  </si>
  <si>
    <t>RESOLUÇÃO Nº 87, DE 28 DE NOVEMBRO DE 2013 - TRIBUNAL DE CONTAS DO ESTADO DO ACRE</t>
  </si>
  <si>
    <t>Valor do acréscimo</t>
  </si>
  <si>
    <t>Valor da supressão</t>
  </si>
  <si>
    <t>Nº Contrato</t>
  </si>
  <si>
    <t>Contrapartida</t>
  </si>
  <si>
    <t>Fonte de Recursos</t>
  </si>
  <si>
    <t>(t )</t>
  </si>
  <si>
    <t>Motivo</t>
  </si>
  <si>
    <t>Elemento de Despesa</t>
  </si>
  <si>
    <t xml:space="preserve"> DEMONSTRATIVO DE LICITAÇÕES, CONTRATOS  E OBRAS CONTRATADAS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</si>
  <si>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</si>
  <si>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</si>
  <si>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</si>
  <si>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</si>
  <si>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</si>
  <si>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Especificações do Contrato</t>
  </si>
  <si>
    <t xml:space="preserve">Execução Financeira </t>
  </si>
  <si>
    <t>Nº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</si>
  <si>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</si>
  <si>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</si>
  <si>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</si>
  <si>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</si>
  <si>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</si>
  <si>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</si>
  <si>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</si>
  <si>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</si>
  <si>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Forma de execução</t>
  </si>
  <si>
    <t>Prazo de execução</t>
  </si>
  <si>
    <t>Ordem de Serviço</t>
  </si>
  <si>
    <t>Concluída em 2014</t>
  </si>
  <si>
    <t>Em andamento em 2014</t>
  </si>
  <si>
    <t>Paralisações</t>
  </si>
  <si>
    <t>Nº Processo Administrativo</t>
  </si>
  <si>
    <t>Nº da Licitação</t>
  </si>
  <si>
    <t xml:space="preserve">Modalidade </t>
  </si>
  <si>
    <t>Nº DOE da publicação do Edital</t>
  </si>
  <si>
    <t>Parte Contratada</t>
  </si>
  <si>
    <t>CNPJ/CPF da Parte Contratada</t>
  </si>
  <si>
    <t>Valor contratado</t>
  </si>
  <si>
    <t>Nº DOE da publicação do Extrato</t>
  </si>
  <si>
    <t>Nº do Convênio/Contrato</t>
  </si>
  <si>
    <t>Parte Concedente</t>
  </si>
  <si>
    <t>Valor do Contrato após alteração</t>
  </si>
  <si>
    <t xml:space="preserve">Total Acumulado </t>
  </si>
  <si>
    <t>%</t>
  </si>
  <si>
    <t>Data ciência</t>
  </si>
  <si>
    <t>Reinício</t>
  </si>
  <si>
    <t xml:space="preserve">(ad) </t>
  </si>
  <si>
    <t>(ae) = (k) - (ad) + (ac)</t>
  </si>
  <si>
    <t xml:space="preserve">(ag) </t>
  </si>
  <si>
    <t>(ah) = (af) + (ag)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</si>
  <si>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</si>
  <si>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</si>
  <si>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</si>
  <si>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</si>
  <si>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</si>
  <si>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</si>
  <si>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</si>
  <si>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</si>
  <si>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</si>
  <si>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</si>
  <si>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</si>
  <si>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</si>
  <si>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</si>
  <si>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</si>
  <si>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</si>
  <si>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</si>
  <si>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</si>
  <si>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</si>
  <si>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</si>
  <si>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</si>
  <si>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</si>
  <si>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</si>
  <si>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MENOR PREÇO</t>
  </si>
  <si>
    <t>1003340-91/2012</t>
  </si>
  <si>
    <t>-</t>
  </si>
  <si>
    <t>44.90.52.00</t>
  </si>
  <si>
    <t>MOTORAUTO VEÍCULOS E MÁQUINAS LTDA</t>
  </si>
  <si>
    <t>33.90.39.00</t>
  </si>
  <si>
    <t>33.90.30.00</t>
  </si>
  <si>
    <t>1 RP</t>
  </si>
  <si>
    <t>008/2014</t>
  </si>
  <si>
    <t>010/2014</t>
  </si>
  <si>
    <t>Dispensa</t>
  </si>
  <si>
    <t>Art. 24, inciso II</t>
  </si>
  <si>
    <t xml:space="preserve">01.973.242/0001-24 </t>
  </si>
  <si>
    <t>Dispensa de Licitação</t>
  </si>
  <si>
    <t xml:space="preserve">346 / 2014 – CEL/PMRB </t>
  </si>
  <si>
    <t xml:space="preserve">112/2014 </t>
  </si>
  <si>
    <t>PREGÃO PRESENCIAL SRP</t>
  </si>
  <si>
    <t>Aquisição de Grade aradora, para atender ao contrato de repasse n°1003340-91/2012/MDA</t>
  </si>
  <si>
    <t>006/2015</t>
  </si>
  <si>
    <t>AGRIMAQ COMÉRCIO E SERVIÇOS LTDA</t>
  </si>
  <si>
    <t xml:space="preserve">13.638.097/0001-04 </t>
  </si>
  <si>
    <t>06 e 01</t>
  </si>
  <si>
    <t xml:space="preserve"> Executado no Exercício 2015</t>
  </si>
  <si>
    <t xml:space="preserve">047 / 2015 – CEL/PMRB </t>
  </si>
  <si>
    <t>Aquisição de marmitex, para atender ao Convênio n° 784757/MAPA/2013</t>
  </si>
  <si>
    <t>M. CARLOTA DA SILVA.</t>
  </si>
  <si>
    <t xml:space="preserve">12.979.426/0001-18 </t>
  </si>
  <si>
    <t>380/2013 CEL I/ PMRB</t>
  </si>
  <si>
    <t>DEL CORSO INDUSTRIA, COMÉRCIO E REP. LTDA.</t>
  </si>
  <si>
    <t>008/2015</t>
  </si>
  <si>
    <t>Contratação de empresa para aquisição de material de consumo (lonas, irrigadores e caixa d’água)</t>
  </si>
  <si>
    <t>Executado até 2014</t>
  </si>
  <si>
    <t>460/2015 CPL 02</t>
  </si>
  <si>
    <t>Contratação de prestação de serviços de manutenção preventiva e corretiva, com fornecimento de peças e acessórios, nos tratores de esteiras, pás carregadeiras, escavadeira hidráulicas, tratores de pneus, colhedeiras e implementos agrícolas.</t>
  </si>
  <si>
    <t xml:space="preserve">04.043.451/0001-67  </t>
  </si>
  <si>
    <t>33.90.39.00                                                                e                             33.90.30.00</t>
  </si>
  <si>
    <t>009/2015</t>
  </si>
  <si>
    <t>010/2015</t>
  </si>
  <si>
    <t>AMAZONAS COMÉRCIO SERVIÇOS E REPRESENTAÇÃO LTDA- ME</t>
  </si>
  <si>
    <t>641/2014 CPL 05</t>
  </si>
  <si>
    <t>Contratação de prestação de serviços de manutenção preventiva e corretiva em condicionadores de ar do tipo ACJ e Split, bebedouro doméstico, frigobar e geladeira.</t>
  </si>
  <si>
    <t xml:space="preserve">08.580.940/0001-09  </t>
  </si>
  <si>
    <t>Nº 31/2014</t>
  </si>
  <si>
    <t>Nº 004/2014</t>
  </si>
  <si>
    <t>Nº 009/2014</t>
  </si>
  <si>
    <t>007/2015</t>
  </si>
  <si>
    <t>64045.008234/ 2013-97</t>
  </si>
  <si>
    <t>036/2013</t>
  </si>
  <si>
    <t>Aquisição de peças para veículos.</t>
  </si>
  <si>
    <t>RONDOMAZA AUTOPEÇAS LTDA - ME</t>
  </si>
  <si>
    <t>09.468.7069/0001-03</t>
  </si>
  <si>
    <t>N° 168/2013</t>
  </si>
  <si>
    <t>SÉTIMO BATALHÃO DE ENGENHARIA DE CONSTRUÇÃO - 7º BEC - BATALHÃO BARÃO DO RIO BRANCO</t>
  </si>
  <si>
    <t>11.367 de 11/08/2014</t>
  </si>
  <si>
    <t>SECRETARIA DE ESTADO DE EXTENSÃO AGROFLORESTAL E PRODUÇÃO FAMILIAR - SEAPROF</t>
  </si>
  <si>
    <t>11.276 de 01/04/2014</t>
  </si>
  <si>
    <t>SECRETARIA  MUNICIPAL DE CIDADANIA E ASSISTÊNCIA SOCIAL - SENCAS</t>
  </si>
  <si>
    <t>011/2015</t>
  </si>
  <si>
    <t>Contratação de empresa para aquisição de material de consumo em geral ( Pneus, camaras e protetores).</t>
  </si>
  <si>
    <t>Aquisição de material de consumo água mineral em garrafões de 20 litros, água natural sem gás acondicionadas em garrafas pet de 500 ml e barras de gelo.</t>
  </si>
  <si>
    <t xml:space="preserve">R. MARTINS DA COSTA - ME </t>
  </si>
  <si>
    <t>04.590.435/0001-94</t>
  </si>
  <si>
    <t>012/2014</t>
  </si>
  <si>
    <t>DEPARTAMENTO ESTADUAL DE TRÂNSITO</t>
  </si>
  <si>
    <t>Contratação de empresa para o fornecimento de gasolina comum marca: Shell, óleo diesel BS-10 marca: Shell, óleo diesel marca: Shell, aditivo arla 32 marca: Shell e gás liquefeito de petróleo - GLP acondicionadas em botijas de 13 Kg marca: fogás.</t>
  </si>
  <si>
    <t>AUTO POSTO TREVO</t>
  </si>
  <si>
    <t>84.322.932/0001-40</t>
  </si>
  <si>
    <t>Aquisição de material de consumo (material de higiene e limpeza).</t>
  </si>
  <si>
    <t>M &amp; R DISTRIBUIDORA LTDA</t>
  </si>
  <si>
    <t>11.001.135/0001-98</t>
  </si>
  <si>
    <t>11.497 de 12/02/2015</t>
  </si>
  <si>
    <t>001/2015</t>
  </si>
  <si>
    <t>Contratação de profissional especializado em montagem de torre estaiada de 18m, seção triangular de 30cm, módulo de 06 metros tubos de 1", chapa 3 de vergalhão de 3/8, pintura industrial marítima (laranja e branca, com todos os materiais de instalação.</t>
  </si>
  <si>
    <t xml:space="preserve">RAFAEL BARROS SALES </t>
  </si>
  <si>
    <t>721.197.132-00</t>
  </si>
  <si>
    <t>002/2015</t>
  </si>
  <si>
    <t>Contratação de empresa especializada em manutenção preventiva e corretiva de veículo (tipo caminhão) com capacidade de 4 a 8 toneladas, de marca Agrale/8700/2014, Agrale/14000/2014.</t>
  </si>
  <si>
    <t>MERCETOYA PEÇAS E ACESSORIOS IMP. E EXP. LTDA</t>
  </si>
  <si>
    <t>34.709.857/0001-05</t>
  </si>
  <si>
    <t>003/2015</t>
  </si>
  <si>
    <t>33.90.36.00</t>
  </si>
  <si>
    <t>Contratação de pessoa fisica, para execução dos serviços de manutenção da tubulação de ferro da máquina e registros da tubulação de gás liquido: solda e troca de canos.</t>
  </si>
  <si>
    <t>EDUARDO PINHO NETO</t>
  </si>
  <si>
    <t>005.640.442-53</t>
  </si>
  <si>
    <t>004/2015</t>
  </si>
  <si>
    <t>Contratação de pessoa fisica, para execução dos serviços de revisão dos motores da fabrica gelo: limpeza, ajustes de bico e revisão do quadro elétrico.</t>
  </si>
  <si>
    <t>POTY PINHO PASCOAL</t>
  </si>
  <si>
    <t>197.394.352-20</t>
  </si>
  <si>
    <t>Não Consta</t>
  </si>
  <si>
    <t>390/2014 CPL</t>
  </si>
  <si>
    <t>11.491 de 04/02/2015</t>
  </si>
  <si>
    <t>11.213 de 03/01/2014</t>
  </si>
  <si>
    <t>11.504 de 26/02/2015</t>
  </si>
  <si>
    <t>SECRETARIA DE ESTADO DE DESENVOLVIMENTO FLORESTAL, DA INDÚSTRIA E DO COMÉRCIO E DOS SERVIÇOS SUSTENTÁVEIS - SEDENS</t>
  </si>
  <si>
    <t>005/2015</t>
  </si>
  <si>
    <t xml:space="preserve">Contratação de empresa para aquisição de material de consumo (água potável em carro pipa), </t>
  </si>
  <si>
    <t>COMERCIAL SOUZA LTDA - ME</t>
  </si>
  <si>
    <t>08.581.016/0001-47</t>
  </si>
  <si>
    <t>043/2014</t>
  </si>
  <si>
    <t>009/2014</t>
  </si>
  <si>
    <t>EMPRESA MUNICIPAL DE URBANIZAÇÃO DE RIO BRANCO - EMURB</t>
  </si>
  <si>
    <t xml:space="preserve">SECRETARIA DE ESTADO DA POLICIA CIVIL </t>
  </si>
  <si>
    <t>033/2014</t>
  </si>
  <si>
    <t>011/2014</t>
  </si>
  <si>
    <t>02.477.407/0001-30</t>
  </si>
  <si>
    <t>PREFEIRURA MUNICIPAL DE SENADOR GUIOMARD</t>
  </si>
  <si>
    <t>SECRETARIA DE ESTADO DE EDUCAÇÃO E ESPORTE</t>
  </si>
  <si>
    <t>Contratação de empresa para aquisição de diversos materiais de consumo e permanente (elétricos, hidráulicos, engenharia e outros)</t>
  </si>
  <si>
    <t>ELETROFER COMERCIO DE MATERIAIS ELÉTRICOS E CONSTRUÇÃO LTDA.</t>
  </si>
  <si>
    <t>293/2014</t>
  </si>
  <si>
    <t>028/2014</t>
  </si>
  <si>
    <t xml:space="preserve">02.828.379/0001-14 </t>
  </si>
  <si>
    <t>SUPERINTENDÊNCIA MUNICIPAL DE TRANSPORTE E TRÂNSITO - RBTRANS</t>
  </si>
  <si>
    <t>021/2014</t>
  </si>
  <si>
    <t>04.518.601/0001-41</t>
  </si>
  <si>
    <t>44.90.51.00</t>
  </si>
  <si>
    <t>11.516 de 19/03/2015</t>
  </si>
  <si>
    <t>DOU 208 de 25/10/2013</t>
  </si>
  <si>
    <t>0006333-6/2014 CPL</t>
  </si>
  <si>
    <t>433/2014 - CPL</t>
  </si>
  <si>
    <t>11.308 de 21/05/2014</t>
  </si>
  <si>
    <t>001/2014</t>
  </si>
  <si>
    <t>11.336 de 27/06/2014</t>
  </si>
  <si>
    <t xml:space="preserve">0014371-7/2014 </t>
  </si>
  <si>
    <t>DOU 100 de 28/05/2014</t>
  </si>
  <si>
    <t>11.348 de 15/07/2014</t>
  </si>
  <si>
    <t>0005990-5/2014CPL</t>
  </si>
  <si>
    <t>11.288 de 22/04/2014</t>
  </si>
  <si>
    <t>11.501 de 23/02/2015</t>
  </si>
  <si>
    <t>11.334 de 25/06/2014</t>
  </si>
  <si>
    <t>11.451 de 05/12/2014</t>
  </si>
  <si>
    <t>11.503 de 25/02/2015</t>
  </si>
  <si>
    <t>0003950-8/2014CPL</t>
  </si>
  <si>
    <t>251/2014 - CPL</t>
  </si>
  <si>
    <t>11.280 de 07/04/2014</t>
  </si>
  <si>
    <t>11.314 de 28/05/2014</t>
  </si>
  <si>
    <t>002/2015/CEL /PMRB</t>
  </si>
  <si>
    <t>11.485 de 27/01/2015</t>
  </si>
  <si>
    <t>784757/2013/MAPA</t>
  </si>
  <si>
    <t>056/2014 CPL</t>
  </si>
  <si>
    <t>035/2014 - CPL</t>
  </si>
  <si>
    <t>11.247 de 19/02/2014</t>
  </si>
  <si>
    <t>11.512 de 13/03/2015</t>
  </si>
  <si>
    <t>11.264 de 18/03/2014</t>
  </si>
  <si>
    <t>0012934-1/2014 CPL</t>
  </si>
  <si>
    <t>11.346 de 11/07/2014</t>
  </si>
  <si>
    <t>11.517 de 20/03/2015</t>
  </si>
  <si>
    <t>11.391 de 12/09/2014</t>
  </si>
  <si>
    <t>11.467 de 30/12/2014</t>
  </si>
  <si>
    <t>DISTRATO AMIGÁVEL DE CONTRATO</t>
  </si>
  <si>
    <t>11467 de 30/12/2014</t>
  </si>
  <si>
    <t>534/2013</t>
  </si>
  <si>
    <t>Prestação de Serviços Terceirizados de Forma Indireta e Contínua mediente Seção ou Locação de Mão de Obra (Cargos: Auxiliar de Limpeza, Auxiliar de Serviços Diversos, Recepcionista, Motorista, Agente de Portaria e Motoboy)</t>
  </si>
  <si>
    <t>11.318 de 02/06/2014</t>
  </si>
  <si>
    <t>012/2015</t>
  </si>
  <si>
    <t xml:space="preserve">A.C.C.A. SERVIÇOS E COMÉRCIO LTDA </t>
  </si>
  <si>
    <t>14.268.627/0001-32</t>
  </si>
  <si>
    <t>11.536 de 20/04/2015</t>
  </si>
  <si>
    <t>006/2014</t>
  </si>
  <si>
    <t>11.354 de 23/07/2014</t>
  </si>
  <si>
    <t>CÂMARA MUNICIPAL DE RIO BRANCO</t>
  </si>
  <si>
    <t>257/2014</t>
  </si>
  <si>
    <t>073/2014</t>
  </si>
  <si>
    <t>Aquisição de Pneus</t>
  </si>
  <si>
    <t>11.351 de 18/07/2014</t>
  </si>
  <si>
    <t>013/2015</t>
  </si>
  <si>
    <t>AGUIA AZUL PNEUS LTDA - EPP</t>
  </si>
  <si>
    <t>05.391.917/0001-88</t>
  </si>
  <si>
    <t>044/2014</t>
  </si>
  <si>
    <t>11.382 de 29/08/2014</t>
  </si>
  <si>
    <t>SECRETARIA MUNICIPAL DE SAÚDE</t>
  </si>
  <si>
    <t>082/2014</t>
  </si>
  <si>
    <t>11.400 de 25/09/2014</t>
  </si>
  <si>
    <t>14/2015</t>
  </si>
  <si>
    <t xml:space="preserve">33.90.30.00  </t>
  </si>
  <si>
    <t>TERMOS ADITIVOS</t>
  </si>
  <si>
    <t>303/2010</t>
  </si>
  <si>
    <t>028/2010</t>
  </si>
  <si>
    <t>Pregão Presencial para Registro de Preços</t>
  </si>
  <si>
    <t>Menor Preço</t>
  </si>
  <si>
    <t>Contratação de empresa especializada em prestação de serviços de vigilância patrimonial armada.</t>
  </si>
  <si>
    <t>10.384 de 23/09/2010</t>
  </si>
  <si>
    <t>012/2011</t>
  </si>
  <si>
    <t>ESTAÇÃO VIP SEGURANÇA LTDA</t>
  </si>
  <si>
    <t>09.228.233/0001-10</t>
  </si>
  <si>
    <t>10.545 de 11/05/2011</t>
  </si>
  <si>
    <t>7º</t>
  </si>
  <si>
    <t>Aditivo de Prazo e Preço</t>
  </si>
  <si>
    <t>004/2010</t>
  </si>
  <si>
    <t>10434 de 0712/2010</t>
  </si>
  <si>
    <t>Secretaria Municipal de Administração - SEAD</t>
  </si>
  <si>
    <t>10.434 de 0712/2010</t>
  </si>
  <si>
    <t>067/2011</t>
  </si>
  <si>
    <t>035/2011</t>
  </si>
  <si>
    <t>Contratação de empresa para prestação de serviços terceirizados especializados em suporte de atividade auxiliares, limpeza e conservação.</t>
  </si>
  <si>
    <t>10.644 de 27/09/2011</t>
  </si>
  <si>
    <t xml:space="preserve">023/2012 </t>
  </si>
  <si>
    <t>04.090.759/0001-63</t>
  </si>
  <si>
    <t>10.814 de 05/06/2012</t>
  </si>
  <si>
    <t>5º</t>
  </si>
  <si>
    <t>11.480 de 19/01/2015</t>
  </si>
  <si>
    <t>02/2011</t>
  </si>
  <si>
    <t>Secretaria Municipal de Meio ambiente - SEMEIA</t>
  </si>
  <si>
    <t>180/2013</t>
  </si>
  <si>
    <t>076/2013</t>
  </si>
  <si>
    <t>Contratação de empresa para serviços de limpeza e conservaçãon dos mercados muncipais  e centros comerciais.</t>
  </si>
  <si>
    <t>11.048 de 15/05/2013</t>
  </si>
  <si>
    <t>027/2013</t>
  </si>
  <si>
    <t>COOPERATIVA DE TRABALHARDORES AUTÔNOMOS EM SERVIÇOS GERAIS - COOPSERGE</t>
  </si>
  <si>
    <t>03.713.023/0001-31</t>
  </si>
  <si>
    <t>11.092 de 18/07/2013</t>
  </si>
  <si>
    <t>1º</t>
  </si>
  <si>
    <t>39920-5/2011</t>
  </si>
  <si>
    <t>015/2012</t>
  </si>
  <si>
    <t>Contratação de empresa para a prestação terceirizada de apoio administrativo e operacional, de natureza contínua.</t>
  </si>
  <si>
    <t>10.736 de 10/02/2012</t>
  </si>
  <si>
    <t>010/2013</t>
  </si>
  <si>
    <t>TEIXEIRA &amp; AGUIAR LTDA</t>
  </si>
  <si>
    <t>02.600.863/0001-25</t>
  </si>
  <si>
    <t xml:space="preserve">11.033 de 23/04/2013 </t>
  </si>
  <si>
    <t>2º</t>
  </si>
  <si>
    <t>11419 de 22/10/2014</t>
  </si>
  <si>
    <t>Aditivo de Prazo</t>
  </si>
  <si>
    <t>116/2012</t>
  </si>
  <si>
    <t>10850 de 26/07/2012</t>
  </si>
  <si>
    <t>Secretaria de Estado de Educação e Esporte - SEE</t>
  </si>
  <si>
    <t>10.850 de 26/07/2012</t>
  </si>
  <si>
    <t>001/2013</t>
  </si>
  <si>
    <t>Contratação de empresa especializada em locação de impressora multifuncional, com fornecimento de todo material necessário, exceto papel A4, para realização do serviço, tecnologia digital laser, led ou superior</t>
  </si>
  <si>
    <t>10.989 de 18/02/2013</t>
  </si>
  <si>
    <t>DUX COMÉRCIO REPRESENTAÇÕES IMPORTAÇÕES E EXPORTAÇÕES LTDA</t>
  </si>
  <si>
    <t>05.502.105/0001-62</t>
  </si>
  <si>
    <t>11267 de 21/03/2014</t>
  </si>
  <si>
    <t>11.472 de 07/01/2015</t>
  </si>
  <si>
    <t>003/2013</t>
  </si>
  <si>
    <t>11.013 de 22/03/2013</t>
  </si>
  <si>
    <t>Tribunal de Contas do Estado do Acre - TCU</t>
  </si>
  <si>
    <t>0033183-0/2012</t>
  </si>
  <si>
    <t>1325/2012</t>
  </si>
  <si>
    <t>Contratação de empresa para prestação de serviços de fossas, caixa d’água e cisterna, rede de esgoto, dedetização, descupinização e desratização.</t>
  </si>
  <si>
    <t>10.955 de 28/12/2012</t>
  </si>
  <si>
    <t>ACRELIMP SERVIÇOS DE LIMPEZA LTDA</t>
  </si>
  <si>
    <t>06.239.786/0001-80</t>
  </si>
  <si>
    <t>11266 de 20/03/2014</t>
  </si>
  <si>
    <t>09/2013</t>
  </si>
  <si>
    <t>11.021 de 05/12/2013</t>
  </si>
  <si>
    <t xml:space="preserve">Secretaria de Estado da Polícia Civil </t>
  </si>
  <si>
    <t>Execução de serviços de recuperação de ramais no Municipio de Rio Branco</t>
  </si>
  <si>
    <t>11.401 de 25/09/2014</t>
  </si>
  <si>
    <t xml:space="preserve">EMPRESA MUNICIPAL DE URBANIZAÇÃO DE RIO BRANCO </t>
  </si>
  <si>
    <t>Art. 24, inciso VIII</t>
  </si>
  <si>
    <t>CONTRATOS COMPRA DIRETA</t>
  </si>
  <si>
    <t>11.515 de 18/03/2015</t>
  </si>
  <si>
    <t>11.511 de 12/03/2015</t>
  </si>
  <si>
    <t>11.520 de 25/03/2015</t>
  </si>
  <si>
    <t>11.523 de 30/03/2015</t>
  </si>
  <si>
    <t>11.522 de 27/03/2015</t>
  </si>
  <si>
    <t>11523 de 30/03/2015</t>
  </si>
  <si>
    <t>11.539 de 24/04/2015</t>
  </si>
  <si>
    <t>Contratação de empresa especializada para prestação de serviços de manuntenção em 03 (três) caixas de som da CEASA e sonorização e divulgação de eventos, no periodo de 07 (sete) dias.</t>
  </si>
  <si>
    <t>MAICOM OLIVERIA DE MATOS - ME</t>
  </si>
  <si>
    <t>13.368.791/0001-59</t>
  </si>
  <si>
    <t>11.539 de  24/04/2015</t>
  </si>
  <si>
    <t>11.541 de  28/04/2015</t>
  </si>
  <si>
    <t>Contratação de pessoa fisica para realização de serviços de atualização de software, manuntenção corretiva e preventiva, rede de computadores e manuntenção de servidores.</t>
  </si>
  <si>
    <t>ALCEMIR NAZARÉ MUNIZ</t>
  </si>
  <si>
    <t>258.035.142-68</t>
  </si>
  <si>
    <t>11.550 de 08/05/2015</t>
  </si>
  <si>
    <t>11.542 de 29/04/2015</t>
  </si>
  <si>
    <t>Locação de veiculo tipo caminhonete, cabine dupla 4x4, diesel, sem motorista, para realizar os serviços de baldeações da produçao agricola nas comunidades Rurais de Rio Branco.</t>
  </si>
  <si>
    <t>ALINE QUELINE DA SILVA MAIA</t>
  </si>
  <si>
    <t>880.496.982-20</t>
  </si>
  <si>
    <t>11.552  de 12/05/2015</t>
  </si>
  <si>
    <t>Contratação de veiculo tipo minivan, gasolina, sem motorista, para realizar os serviços de baldeção de produtores dass comunidades Rurais de Rio Branco.</t>
  </si>
  <si>
    <t>ELENILDA SILVA DE FARIAS</t>
  </si>
  <si>
    <t>360.623.242-04</t>
  </si>
  <si>
    <t>11.552 de 12/05/2015</t>
  </si>
  <si>
    <t>Contratação de pessoa fisica para realização de serviços de consultoria em Assistência Tecnica e Extensão rural - ATER no municipio de Rio Branco.</t>
  </si>
  <si>
    <t>ANA LUZIA SOARES DE SALES</t>
  </si>
  <si>
    <t>222.399.873-91</t>
  </si>
  <si>
    <t>11550 de 08/05/2015</t>
  </si>
  <si>
    <t>11.543 de 30/04/2015</t>
  </si>
  <si>
    <t>Contratação de pessoa fisica para realização de serviços de diagnósticos dos problemas causados pela enchete do Rio Acre/2015, nos ramais que dão acesso dos ribeirinhos aos mercados municipais, feiras de bairro e CEASA Rio Branco.</t>
  </si>
  <si>
    <t xml:space="preserve">DANIEL GOMES DE ALMEIDA </t>
  </si>
  <si>
    <t>019.434.782-60</t>
  </si>
  <si>
    <t>Contratação de Empresa especializada em serviços de forração com troca de tecidos e espumas em bancos e selas, confecção e forração de pisos e tetos, solda de bancos em caminhões, caminhonetes, tratores e motocicletas.</t>
  </si>
  <si>
    <t xml:space="preserve">SANDRO DE FRANÇA PEREIRA </t>
  </si>
  <si>
    <t>13.693.476/0001-05</t>
  </si>
  <si>
    <t>11.566 de 01/06/2015</t>
  </si>
  <si>
    <t>11.561 de 25/05/2015</t>
  </si>
  <si>
    <t>11.562 de 26/05/2015</t>
  </si>
  <si>
    <r>
      <t xml:space="preserve">OLIVEIRA &amp; CIA IND. COM. IMP. E EXP. LTDA. </t>
    </r>
    <r>
      <rPr>
        <b/>
        <sz val="14"/>
        <rFont val="Arial"/>
        <family val="2"/>
      </rPr>
      <t>TERMO DE DISTRATO</t>
    </r>
  </si>
  <si>
    <t>PRESTAÇÃO DE CONTAS MENSAL - EXERCÍCIO 2015</t>
  </si>
  <si>
    <t>078/2015</t>
  </si>
  <si>
    <t>Aquisição de Equipamentos (escavadeira Hidráulica)</t>
  </si>
  <si>
    <t>11.541 de 28/04/2015</t>
  </si>
  <si>
    <t>015/2015</t>
  </si>
  <si>
    <t xml:space="preserve">04.043.451/0001-67 </t>
  </si>
  <si>
    <t>11.563 de 27/05/2015</t>
  </si>
  <si>
    <t>170/MD/PCN/2014</t>
  </si>
  <si>
    <t>110/2015</t>
  </si>
  <si>
    <t>Aquisição de equipamentos agrícolas ( Forno para casa de farinha, motor estacionário)</t>
  </si>
  <si>
    <t>11.525 de 01/04/2015</t>
  </si>
  <si>
    <t>017/2015</t>
  </si>
  <si>
    <t xml:space="preserve">03.580.878/0001-31 </t>
  </si>
  <si>
    <t>11.578 de 19/06/2015</t>
  </si>
  <si>
    <t>1004574-60/MAPA/CX/2013</t>
  </si>
  <si>
    <t>S. N.HOLANDA -ME</t>
  </si>
  <si>
    <t>Aquisição de equipamentos agrícolas ( Grade niveladora, grade aradora, beneficiadora de arroz)</t>
  </si>
  <si>
    <t>016/2015</t>
  </si>
  <si>
    <t>D.L. RAMOS - ME</t>
  </si>
  <si>
    <t>11.607 de 28/07/2015</t>
  </si>
  <si>
    <t xml:space="preserve">Aditivo de Prazo </t>
  </si>
  <si>
    <t>10860/2014</t>
  </si>
  <si>
    <t>038/2014 CEL/PMRB</t>
  </si>
  <si>
    <t>contratação de empresa para a aquisição de material permanente (mobiliário, eletrônicos, condicionadores de ar e outros)</t>
  </si>
  <si>
    <t>11.264  de 18/03/2014</t>
  </si>
  <si>
    <t>018/2015</t>
  </si>
  <si>
    <t>S &amp; S COMÉRCIO E REPRESENTAÇÕES DE TINTAS LTDA</t>
  </si>
  <si>
    <t>07.338.922/0001-52</t>
  </si>
  <si>
    <t>11.573 de 11/06/2015</t>
  </si>
  <si>
    <t>032/2014</t>
  </si>
  <si>
    <t>11.328 de16/06/2014</t>
  </si>
  <si>
    <t>Secretaria Municipal de Saúde - SEMSA</t>
  </si>
  <si>
    <t>038/2014</t>
  </si>
  <si>
    <t>019/2015</t>
  </si>
  <si>
    <t>J. R. ASSESSORIA E COMÉRCIO LTDA- ME</t>
  </si>
  <si>
    <t>18.285.648/0001-17</t>
  </si>
  <si>
    <t>11.577 de 18/06/2015</t>
  </si>
  <si>
    <t>11.328 de 16/06/2015</t>
  </si>
  <si>
    <t xml:space="preserve">Secretaria Municipal de Saúde - SEMSA </t>
  </si>
  <si>
    <t>169/2015</t>
  </si>
  <si>
    <t>Contratação de empresa para aquisição de 04 (quatro) Caminhões  com carroceria tipo carga seca.</t>
  </si>
  <si>
    <t>11.553 de 19/05/2015</t>
  </si>
  <si>
    <t>020/2015</t>
  </si>
  <si>
    <t>ACREDIESEL COMERCIAL DE VEÍCULOS LTDA</t>
  </si>
  <si>
    <t xml:space="preserve">04.043.949/0001-20 </t>
  </si>
  <si>
    <t>11.606 de 27/07/2015</t>
  </si>
  <si>
    <t>807315/2014/MDA</t>
  </si>
  <si>
    <r>
      <t>44.90.52.00</t>
    </r>
    <r>
      <rPr>
        <b/>
        <sz val="10"/>
        <color theme="1"/>
        <rFont val="Arial"/>
        <family val="2"/>
      </rPr>
      <t xml:space="preserve"> </t>
    </r>
  </si>
  <si>
    <t>175/2015 CPL/PMRB</t>
  </si>
  <si>
    <t>Constitui objeto deste a contratação de empresa especializada para elaboração e confecção de material gráfico</t>
  </si>
  <si>
    <t>11.569 de 05/06/2015</t>
  </si>
  <si>
    <t>21/2015</t>
  </si>
  <si>
    <t>G. S. SILVEIRA ME</t>
  </si>
  <si>
    <t xml:space="preserve">84.313.923/0001-93 </t>
  </si>
  <si>
    <t>22/2015</t>
  </si>
  <si>
    <t xml:space="preserve">J.S. DOS REIS -ME </t>
  </si>
  <si>
    <t xml:space="preserve">11.975.764/0001-19 </t>
  </si>
  <si>
    <t>0006425-8/2015</t>
  </si>
  <si>
    <t>111/2015</t>
  </si>
  <si>
    <t>contratação de empresa para prestação de serviços de lavagem de veículos (veículos de passeio, motocicletas, caminhões)</t>
  </si>
  <si>
    <t>23/2015</t>
  </si>
  <si>
    <t>MASATOSHI B. NISHIZAWA</t>
  </si>
  <si>
    <t xml:space="preserve">14.524.596/0001-33  </t>
  </si>
  <si>
    <t>11.547 de 06/05/2015</t>
  </si>
  <si>
    <t>Polícia militar do Estado do Acre- PM</t>
  </si>
  <si>
    <t>11.616 de 11/08/2015</t>
  </si>
  <si>
    <t>A Publicar</t>
  </si>
  <si>
    <t>11.617 de 12/08/2015</t>
  </si>
  <si>
    <t>Contratação de empresa especializada em serviços de recarga e vendas de extintores.</t>
  </si>
  <si>
    <t>F. C. GOMES DE LIMA – ME</t>
  </si>
  <si>
    <t xml:space="preserve">13.225.975/0001-60 </t>
  </si>
  <si>
    <t>11.590 de 06/07/2015</t>
  </si>
  <si>
    <t>33.90.39.00 / 40.90.52.00</t>
  </si>
  <si>
    <t>Aquisição de 14 mesas dobráveis, com 04 (quatro) cadeiras dobráveis, para atender as necessidades da Secretaria Municipal de Agricultura e Floresta – SAFRA.</t>
  </si>
  <si>
    <t>N B P LOUREIRO</t>
  </si>
  <si>
    <t xml:space="preserve">03.924.998/0001-09 </t>
  </si>
  <si>
    <t>11.571 de 09/06/2015</t>
  </si>
  <si>
    <t>014/2015</t>
  </si>
  <si>
    <t>Contratação de empresa com especialidade no fornecimento de areia suja e barro piçarrado, para atender as necessidades da Secretaria Municipal de Agricultura e Floresta – SAFRA</t>
  </si>
  <si>
    <t>IRMÃOS QUINTELA IND. COM. E SERV. DE TERRAPLANAGEM LTDA</t>
  </si>
  <si>
    <t>03.910.564/0001-50</t>
  </si>
  <si>
    <t>11.596 de 14/07/2015</t>
  </si>
  <si>
    <t>Contratação de pessoa física, para realização de serviços de assistência Técnica em Agroecologia, fundamentos da produção orgânica e cultivo protegido para produtores rurais, nas feiras municipais de Rio Branco</t>
  </si>
  <si>
    <t>LUCIETE COSTA DE ARAUJO ALTINO</t>
  </si>
  <si>
    <t>308.571.552-53</t>
  </si>
  <si>
    <t>11.587 de 02/07/2015</t>
  </si>
  <si>
    <t>05.146.814/0001-52</t>
  </si>
  <si>
    <t>1231/2015</t>
  </si>
  <si>
    <t>contratação de empresa para prestação de serviços gráficos, destinados a atender às necessidades da Secretaria Municipal de Agricultura e Floresta</t>
  </si>
  <si>
    <t>11.565 de 29/05/2015</t>
  </si>
  <si>
    <t>24/2015</t>
  </si>
  <si>
    <t>J. O. Arruda – ME</t>
  </si>
  <si>
    <t>10.706.186/0001-52</t>
  </si>
  <si>
    <t>11.629 de 28/08/2015</t>
  </si>
  <si>
    <t>11.593 de 09/07/2015</t>
  </si>
  <si>
    <t>Ministério Público do Estado do Acre - MPAC</t>
  </si>
  <si>
    <t>Contratação de empresa, na área de segurança eletrônica, para atender as necessidades da Secretaria Municipal de Agricultura e Floresta – SAFRA.</t>
  </si>
  <si>
    <t>T S CARVALHO - ME</t>
  </si>
  <si>
    <t>11.189.484/0001-85</t>
  </si>
  <si>
    <t>11.624 de 21/08/2015</t>
  </si>
  <si>
    <t>11.625 de 24/08/2015</t>
  </si>
  <si>
    <t>0022122-0/2013</t>
  </si>
  <si>
    <t>036/2014</t>
  </si>
  <si>
    <t>07.471.301/0001-42</t>
  </si>
  <si>
    <t>11.380 de 27/08/2014</t>
  </si>
  <si>
    <t>Instituto Estadual de Desenvolvimento da Educação Profissional e Tecnológica Dom Moacyr Grechi</t>
  </si>
  <si>
    <t>1121/2013</t>
  </si>
  <si>
    <t>11.877 de 22/03/2014</t>
  </si>
  <si>
    <t>J.W.C MULTISERVIÇOS LTDA</t>
  </si>
  <si>
    <t>C. COM INFORMÁTICA IMPORTAÇÃO, EXPORTAÇÃO COMÉRCIO E INDUSTRIA LTDA</t>
  </si>
  <si>
    <t>Contratação de empresa para locação de equipamentos de informática, com manutenção e reposição de peças se necessário, destinados a atender às necessidades da Secretaria Municipal de Agricultura e Floresta</t>
  </si>
  <si>
    <t>11.233 de 31/01/2014</t>
  </si>
  <si>
    <t>233/2015</t>
  </si>
  <si>
    <t>contratação de empresa para locação de tendas e pisos elevados.</t>
  </si>
  <si>
    <t>11.618 de 13/08/2015</t>
  </si>
  <si>
    <t>25/2015</t>
  </si>
  <si>
    <t>KAMPÔ PROMOÇÕES E EVENTOS LTDA</t>
  </si>
  <si>
    <t>09.441.345/0001-55</t>
  </si>
  <si>
    <t>11.639 de 11/09/2015</t>
  </si>
  <si>
    <t>O contrato foi aditivado em 25% para atender as necessidades da SAFRA, CEASA e Mercados, uma vz que o valor docontrato original não foi suficiente.</t>
  </si>
  <si>
    <t>11.574 de 12/06/2015</t>
  </si>
  <si>
    <r>
      <t xml:space="preserve">ÓRGÃO/ENTIDADE/FUNDO: </t>
    </r>
    <r>
      <rPr>
        <b/>
        <sz val="11"/>
        <color theme="1"/>
        <rFont val="Arial"/>
        <family val="2"/>
      </rPr>
      <t>Secretaria Municipal de Agricultura e Floresta - SAFRA</t>
    </r>
  </si>
  <si>
    <r>
      <t xml:space="preserve">MÊS/ANO: </t>
    </r>
    <r>
      <rPr>
        <b/>
        <sz val="11"/>
        <color theme="1"/>
        <rFont val="Arial"/>
        <family val="2"/>
      </rPr>
      <t>JANEIRO A SETEMBRO/2015</t>
    </r>
  </si>
  <si>
    <r>
      <t xml:space="preserve">DATA DA ÚLTIMA ATUALIZAÇÃO: </t>
    </r>
    <r>
      <rPr>
        <b/>
        <sz val="11"/>
        <color theme="1"/>
        <rFont val="Arial"/>
        <family val="2"/>
      </rPr>
      <t>05/10/2015</t>
    </r>
  </si>
  <si>
    <r>
      <t xml:space="preserve">Nome do responsável pela elaboração: </t>
    </r>
    <r>
      <rPr>
        <b/>
        <sz val="12"/>
        <color theme="1"/>
        <rFont val="Arial"/>
        <family val="2"/>
      </rPr>
      <t>Julielda Lima da Cunha/ Sueli da Silva Martins/ Paulo Henrique Ramos de Souza</t>
    </r>
  </si>
  <si>
    <r>
      <t xml:space="preserve">Nome do titular do Órgão/Entidade/Fundo (no exercício do cargo): </t>
    </r>
    <r>
      <rPr>
        <b/>
        <sz val="12"/>
        <color theme="1"/>
        <rFont val="Arial"/>
        <family val="2"/>
      </rPr>
      <t>Mário Jorge da Silva Fadell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</si>
</sst>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 tint="4.9989318521683403E-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3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43" fontId="7" fillId="0" borderId="8" xfId="0" applyNumberFormat="1" applyFont="1" applyFill="1" applyBorder="1" applyAlignment="1">
      <alignment horizontal="center" vertical="center" wrapText="1"/>
    </xf>
    <xf numFmtId="9" fontId="2" fillId="0" borderId="8" xfId="2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righ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14" fontId="2" fillId="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43" fontId="7" fillId="0" borderId="21" xfId="0" applyNumberFormat="1" applyFont="1" applyFill="1" applyBorder="1" applyAlignment="1">
      <alignment horizontal="center" vertical="center" wrapText="1"/>
    </xf>
    <xf numFmtId="43" fontId="2" fillId="0" borderId="21" xfId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9" fontId="2" fillId="0" borderId="21" xfId="2" applyFont="1" applyFill="1" applyBorder="1" applyAlignment="1">
      <alignment horizontal="center" vertical="center" wrapText="1"/>
    </xf>
    <xf numFmtId="43" fontId="2" fillId="0" borderId="21" xfId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3" fontId="2" fillId="0" borderId="8" xfId="1" applyFont="1" applyFill="1" applyBorder="1" applyAlignment="1">
      <alignment horizontal="left" vertical="center" wrapText="1"/>
    </xf>
    <xf numFmtId="43" fontId="2" fillId="0" borderId="8" xfId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14" fontId="2" fillId="0" borderId="8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2" fillId="0" borderId="8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9" fontId="7" fillId="0" borderId="8" xfId="2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9" fontId="7" fillId="0" borderId="8" xfId="0" applyNumberFormat="1" applyFont="1" applyFill="1" applyBorder="1" applyAlignment="1">
      <alignment horizontal="right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16" fontId="2" fillId="0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14" fontId="2" fillId="0" borderId="2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8" xfId="2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43" fontId="2" fillId="0" borderId="19" xfId="1" applyFont="1" applyFill="1" applyBorder="1" applyAlignment="1">
      <alignment horizontal="center" vertical="center" wrapText="1"/>
    </xf>
    <xf numFmtId="9" fontId="2" fillId="0" borderId="19" xfId="2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  <xf numFmtId="14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43" fontId="3" fillId="0" borderId="26" xfId="1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43" fontId="3" fillId="0" borderId="26" xfId="1" applyFont="1" applyFill="1" applyBorder="1" applyAlignment="1">
      <alignment horizontal="righ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vertical="center" wrapText="1"/>
    </xf>
    <xf numFmtId="14" fontId="3" fillId="0" borderId="26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0</xdr:row>
      <xdr:rowOff>538692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7700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365125</xdr:colOff>
      <xdr:row>0</xdr:row>
      <xdr:rowOff>42333</xdr:rowOff>
    </xdr:from>
    <xdr:to>
      <xdr:col>1</xdr:col>
      <xdr:colOff>656167</xdr:colOff>
      <xdr:row>0</xdr:row>
      <xdr:rowOff>783166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" y="42333"/>
          <a:ext cx="746125" cy="74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"/>
  <sheetViews>
    <sheetView tabSelected="1" zoomScale="90" zoomScaleNormal="90" workbookViewId="0">
      <selection activeCell="A19" sqref="A19:XFD19"/>
    </sheetView>
  </sheetViews>
  <sheetFormatPr defaultRowHeight="12.75" x14ac:dyDescent="0.25"/>
  <cols>
    <col min="1" max="1" width="6.85546875" style="54" customWidth="1"/>
    <col min="2" max="2" width="17.5703125" style="14" customWidth="1"/>
    <col min="3" max="3" width="13.140625" style="54" customWidth="1"/>
    <col min="4" max="4" width="32.5703125" style="54" customWidth="1"/>
    <col min="5" max="5" width="13.7109375" style="54" customWidth="1"/>
    <col min="6" max="6" width="55.7109375" style="54" customWidth="1"/>
    <col min="7" max="7" width="18.140625" style="54" customWidth="1"/>
    <col min="8" max="8" width="12.7109375" style="54" customWidth="1"/>
    <col min="9" max="9" width="50.140625" style="54" customWidth="1"/>
    <col min="10" max="10" width="21.5703125" style="54" customWidth="1"/>
    <col min="11" max="11" width="10.5703125" style="54" customWidth="1"/>
    <col min="12" max="12" width="15" style="54" bestFit="1" customWidth="1"/>
    <col min="13" max="13" width="14.140625" style="54" customWidth="1"/>
    <col min="14" max="14" width="11.5703125" style="54" customWidth="1"/>
    <col min="15" max="16" width="10.5703125" style="54" customWidth="1"/>
    <col min="17" max="17" width="12" style="14" customWidth="1"/>
    <col min="18" max="18" width="13.28515625" style="54" customWidth="1"/>
    <col min="19" max="19" width="14" style="54" customWidth="1"/>
    <col min="20" max="20" width="13" style="54" customWidth="1"/>
    <col min="21" max="21" width="15" style="54" customWidth="1"/>
    <col min="22" max="22" width="10.5703125" style="54" customWidth="1"/>
    <col min="23" max="23" width="14.7109375" style="54" customWidth="1"/>
    <col min="24" max="24" width="36.5703125" style="54" customWidth="1"/>
    <col min="25" max="25" width="13.7109375" style="54" customWidth="1"/>
    <col min="26" max="26" width="11" style="54" bestFit="1" customWidth="1"/>
    <col min="27" max="27" width="12.28515625" style="54" bestFit="1" customWidth="1"/>
    <col min="28" max="28" width="10.5703125" style="54" customWidth="1"/>
    <col min="29" max="29" width="12" style="54" bestFit="1" customWidth="1"/>
    <col min="30" max="30" width="12.85546875" style="54" bestFit="1" customWidth="1"/>
    <col min="31" max="31" width="21" style="54" customWidth="1"/>
    <col min="32" max="32" width="18.7109375" style="54" customWidth="1"/>
    <col min="33" max="33" width="16.140625" style="54" customWidth="1"/>
    <col min="34" max="34" width="20.85546875" style="54" customWidth="1"/>
    <col min="35" max="35" width="11.5703125" style="54" customWidth="1"/>
    <col min="36" max="36" width="13.85546875" style="54" customWidth="1"/>
    <col min="37" max="37" width="33.140625" style="54" customWidth="1"/>
    <col min="38" max="38" width="13.140625" style="54" customWidth="1"/>
    <col min="39" max="39" width="14.5703125" style="14" customWidth="1"/>
    <col min="40" max="40" width="15.42578125" style="54" customWidth="1"/>
    <col min="41" max="41" width="13.85546875" style="54" customWidth="1"/>
    <col min="42" max="42" width="13.7109375" style="54" customWidth="1"/>
    <col min="43" max="43" width="13.28515625" style="54" customWidth="1"/>
    <col min="44" max="44" width="12.28515625" style="54" customWidth="1"/>
    <col min="45" max="52" width="9.140625" style="54"/>
    <col min="53" max="53" width="10.140625" style="54" customWidth="1"/>
    <col min="54" max="55" width="9.140625" style="54"/>
    <col min="56" max="56" width="55.28515625" style="54" customWidth="1"/>
    <col min="57" max="16384" width="9.140625" style="54"/>
  </cols>
  <sheetData>
    <row r="1" spans="1:56" ht="64.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3"/>
      <c r="AJ1" s="53"/>
      <c r="AK1" s="53"/>
      <c r="AL1" s="53"/>
      <c r="AN1" s="53"/>
      <c r="AO1" s="53"/>
      <c r="AP1" s="53"/>
      <c r="AQ1" s="53"/>
      <c r="AR1" s="53"/>
    </row>
    <row r="2" spans="1:56" s="56" customFormat="1" ht="15" x14ac:dyDescent="0.25">
      <c r="A2" s="55" t="s">
        <v>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</row>
    <row r="3" spans="1:56" s="57" customFormat="1" ht="14.25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56" s="56" customFormat="1" ht="15" x14ac:dyDescent="0.25">
      <c r="A4" s="55" t="s">
        <v>410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56" s="57" customFormat="1" ht="14.25" x14ac:dyDescent="0.25">
      <c r="A5" s="59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60"/>
      <c r="L5" s="60"/>
      <c r="M5" s="60"/>
      <c r="N5" s="60"/>
      <c r="O5" s="60"/>
      <c r="P5" s="60"/>
      <c r="Q5" s="58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58"/>
      <c r="AN5" s="60"/>
      <c r="AO5" s="60"/>
      <c r="AP5" s="60"/>
      <c r="AQ5" s="60"/>
      <c r="AR5" s="60"/>
      <c r="AS5" s="60"/>
    </row>
    <row r="6" spans="1:56" s="57" customFormat="1" ht="14.25" x14ac:dyDescent="0.25">
      <c r="A6" s="59" t="s">
        <v>41</v>
      </c>
      <c r="B6" s="59"/>
      <c r="C6" s="59"/>
      <c r="D6" s="59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58"/>
      <c r="R6" s="60"/>
      <c r="S6" s="60"/>
      <c r="T6" s="61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58"/>
      <c r="AN6" s="60"/>
      <c r="AO6" s="60"/>
      <c r="AP6" s="60"/>
      <c r="AQ6" s="60"/>
      <c r="AR6" s="60"/>
      <c r="AS6" s="60"/>
    </row>
    <row r="7" spans="1:56" s="57" customFormat="1" ht="14.25" x14ac:dyDescent="0.25">
      <c r="A7" s="60"/>
      <c r="B7" s="5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58"/>
      <c r="R7" s="60"/>
      <c r="S7" s="60"/>
      <c r="T7" s="60"/>
      <c r="U7" s="61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60"/>
      <c r="AI7" s="60"/>
      <c r="AJ7" s="60"/>
      <c r="AK7" s="60"/>
      <c r="AL7" s="60"/>
      <c r="AM7" s="58"/>
      <c r="AN7" s="60"/>
      <c r="AO7" s="60"/>
      <c r="AP7" s="60"/>
      <c r="AQ7" s="60"/>
      <c r="AR7" s="60"/>
      <c r="AS7" s="60"/>
    </row>
    <row r="8" spans="1:56" s="57" customFormat="1" ht="15" x14ac:dyDescent="0.25">
      <c r="A8" s="59" t="s">
        <v>531</v>
      </c>
      <c r="B8" s="59"/>
      <c r="C8" s="59"/>
      <c r="D8" s="59"/>
      <c r="E8" s="59"/>
      <c r="F8" s="59"/>
      <c r="G8" s="59"/>
      <c r="H8" s="59"/>
      <c r="I8" s="60"/>
      <c r="J8" s="60"/>
      <c r="K8" s="60"/>
      <c r="L8" s="60"/>
      <c r="M8" s="60"/>
      <c r="N8" s="60"/>
      <c r="O8" s="60"/>
      <c r="P8" s="60"/>
      <c r="Q8" s="58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58"/>
      <c r="AN8" s="60"/>
      <c r="AO8" s="60"/>
      <c r="AP8" s="60"/>
      <c r="AQ8" s="60"/>
      <c r="AR8" s="60"/>
      <c r="AS8" s="60"/>
    </row>
    <row r="9" spans="1:56" s="57" customFormat="1" ht="15" x14ac:dyDescent="0.25">
      <c r="A9" s="59" t="s">
        <v>532</v>
      </c>
      <c r="B9" s="59"/>
      <c r="C9" s="59"/>
      <c r="D9" s="59"/>
      <c r="E9" s="59"/>
      <c r="F9" s="59"/>
      <c r="G9" s="59"/>
      <c r="H9" s="59"/>
      <c r="I9" s="60"/>
      <c r="J9" s="60"/>
      <c r="K9" s="60"/>
      <c r="L9" s="60"/>
      <c r="M9" s="60"/>
      <c r="N9" s="60"/>
      <c r="O9" s="60"/>
      <c r="P9" s="60"/>
      <c r="Q9" s="58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58"/>
      <c r="AN9" s="60"/>
      <c r="AO9" s="60"/>
      <c r="AP9" s="60"/>
      <c r="AQ9" s="60"/>
      <c r="AR9" s="60"/>
      <c r="AS9" s="60"/>
    </row>
    <row r="10" spans="1:56" s="57" customFormat="1" ht="15" x14ac:dyDescent="0.25">
      <c r="A10" s="59" t="s">
        <v>533</v>
      </c>
      <c r="B10" s="59"/>
      <c r="C10" s="59"/>
      <c r="D10" s="59"/>
      <c r="E10" s="59"/>
      <c r="F10" s="59"/>
      <c r="G10" s="59"/>
      <c r="H10" s="59"/>
      <c r="I10" s="60"/>
      <c r="J10" s="60"/>
      <c r="K10" s="60"/>
      <c r="L10" s="60"/>
      <c r="M10" s="60"/>
      <c r="N10" s="60"/>
      <c r="O10" s="60"/>
      <c r="P10" s="60"/>
      <c r="Q10" s="58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58"/>
      <c r="AN10" s="60"/>
      <c r="AO10" s="60"/>
      <c r="AP10" s="60"/>
      <c r="AQ10" s="60"/>
      <c r="AR10" s="60"/>
      <c r="AS10" s="60"/>
    </row>
    <row r="11" spans="1:56" s="57" customFormat="1" ht="14.25" x14ac:dyDescent="0.25">
      <c r="A11" s="60"/>
      <c r="B11" s="58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58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58"/>
      <c r="AN11" s="60"/>
      <c r="AO11" s="60"/>
      <c r="AP11" s="60"/>
      <c r="AQ11" s="60"/>
      <c r="AR11" s="60"/>
      <c r="AS11" s="60"/>
    </row>
    <row r="12" spans="1:56" s="62" customFormat="1" ht="16.5" thickBot="1" x14ac:dyDescent="0.3">
      <c r="A12" s="167" t="s">
        <v>54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</row>
    <row r="13" spans="1:56" x14ac:dyDescent="0.25">
      <c r="A13" s="181" t="s">
        <v>30</v>
      </c>
      <c r="B13" s="182" t="s">
        <v>55</v>
      </c>
      <c r="C13" s="182"/>
      <c r="D13" s="182"/>
      <c r="E13" s="182"/>
      <c r="F13" s="182"/>
      <c r="G13" s="182"/>
      <c r="H13" s="182" t="s">
        <v>56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 t="s">
        <v>57</v>
      </c>
      <c r="AJ13" s="182"/>
      <c r="AK13" s="182"/>
      <c r="AL13" s="182"/>
      <c r="AM13" s="182" t="s">
        <v>58</v>
      </c>
      <c r="AN13" s="182"/>
      <c r="AO13" s="182"/>
      <c r="AP13" s="182"/>
      <c r="AQ13" s="182"/>
      <c r="AR13" s="182"/>
      <c r="AS13" s="182" t="s">
        <v>59</v>
      </c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3"/>
    </row>
    <row r="14" spans="1:56" x14ac:dyDescent="0.25">
      <c r="A14" s="184"/>
      <c r="B14" s="45"/>
      <c r="C14" s="45"/>
      <c r="D14" s="45"/>
      <c r="E14" s="45"/>
      <c r="F14" s="45"/>
      <c r="G14" s="45"/>
      <c r="H14" s="45" t="s">
        <v>60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 t="s">
        <v>11</v>
      </c>
      <c r="V14" s="45"/>
      <c r="W14" s="45"/>
      <c r="X14" s="45"/>
      <c r="Y14" s="45"/>
      <c r="Z14" s="45"/>
      <c r="AA14" s="45"/>
      <c r="AB14" s="45"/>
      <c r="AC14" s="45"/>
      <c r="AD14" s="45"/>
      <c r="AE14" s="45" t="s">
        <v>61</v>
      </c>
      <c r="AF14" s="45"/>
      <c r="AG14" s="45"/>
      <c r="AH14" s="45"/>
      <c r="AI14" s="45" t="s">
        <v>62</v>
      </c>
      <c r="AJ14" s="45" t="s">
        <v>63</v>
      </c>
      <c r="AK14" s="45" t="s">
        <v>64</v>
      </c>
      <c r="AL14" s="45" t="s">
        <v>65</v>
      </c>
      <c r="AM14" s="45" t="s">
        <v>66</v>
      </c>
      <c r="AN14" s="45" t="s">
        <v>67</v>
      </c>
      <c r="AO14" s="45" t="s">
        <v>68</v>
      </c>
      <c r="AP14" s="45" t="s">
        <v>69</v>
      </c>
      <c r="AQ14" s="45" t="s">
        <v>70</v>
      </c>
      <c r="AR14" s="45" t="s">
        <v>69</v>
      </c>
      <c r="AS14" s="45" t="s">
        <v>42</v>
      </c>
      <c r="AT14" s="45" t="s">
        <v>71</v>
      </c>
      <c r="AU14" s="166" t="s">
        <v>72</v>
      </c>
      <c r="AV14" s="166"/>
      <c r="AW14" s="166"/>
      <c r="AX14" s="166" t="s">
        <v>73</v>
      </c>
      <c r="AY14" s="166"/>
      <c r="AZ14" s="45" t="s">
        <v>74</v>
      </c>
      <c r="BA14" s="45" t="s">
        <v>75</v>
      </c>
      <c r="BB14" s="166" t="s">
        <v>76</v>
      </c>
      <c r="BC14" s="166"/>
      <c r="BD14" s="185"/>
    </row>
    <row r="15" spans="1:56" ht="38.25" x14ac:dyDescent="0.25">
      <c r="A15" s="184"/>
      <c r="B15" s="43" t="s">
        <v>77</v>
      </c>
      <c r="C15" s="43" t="s">
        <v>78</v>
      </c>
      <c r="D15" s="43" t="s">
        <v>79</v>
      </c>
      <c r="E15" s="43" t="s">
        <v>42</v>
      </c>
      <c r="F15" s="43" t="s">
        <v>0</v>
      </c>
      <c r="G15" s="43" t="s">
        <v>80</v>
      </c>
      <c r="H15" s="42" t="s">
        <v>48</v>
      </c>
      <c r="I15" s="43" t="s">
        <v>81</v>
      </c>
      <c r="J15" s="43" t="s">
        <v>82</v>
      </c>
      <c r="K15" s="43" t="s">
        <v>5</v>
      </c>
      <c r="L15" s="43" t="s">
        <v>83</v>
      </c>
      <c r="M15" s="43" t="s">
        <v>84</v>
      </c>
      <c r="N15" s="43" t="s">
        <v>7</v>
      </c>
      <c r="O15" s="43" t="s">
        <v>8</v>
      </c>
      <c r="P15" s="43" t="s">
        <v>50</v>
      </c>
      <c r="Q15" s="43" t="s">
        <v>85</v>
      </c>
      <c r="R15" s="43" t="s">
        <v>86</v>
      </c>
      <c r="S15" s="43" t="s">
        <v>49</v>
      </c>
      <c r="T15" s="43" t="s">
        <v>53</v>
      </c>
      <c r="U15" s="43" t="s">
        <v>4</v>
      </c>
      <c r="V15" s="43" t="s">
        <v>5</v>
      </c>
      <c r="W15" s="43" t="s">
        <v>84</v>
      </c>
      <c r="X15" s="43" t="s">
        <v>6</v>
      </c>
      <c r="Y15" s="43" t="s">
        <v>7</v>
      </c>
      <c r="Z15" s="43" t="s">
        <v>8</v>
      </c>
      <c r="AA15" s="43" t="s">
        <v>9</v>
      </c>
      <c r="AB15" s="43" t="s">
        <v>10</v>
      </c>
      <c r="AC15" s="43" t="s">
        <v>46</v>
      </c>
      <c r="AD15" s="43" t="s">
        <v>47</v>
      </c>
      <c r="AE15" s="43" t="s">
        <v>87</v>
      </c>
      <c r="AF15" s="43" t="s">
        <v>149</v>
      </c>
      <c r="AG15" s="43" t="s">
        <v>140</v>
      </c>
      <c r="AH15" s="43" t="s">
        <v>88</v>
      </c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130" t="s">
        <v>1</v>
      </c>
      <c r="AV15" s="130" t="s">
        <v>2</v>
      </c>
      <c r="AW15" s="130" t="s">
        <v>89</v>
      </c>
      <c r="AX15" s="130" t="s">
        <v>12</v>
      </c>
      <c r="AY15" s="43" t="s">
        <v>90</v>
      </c>
      <c r="AZ15" s="45"/>
      <c r="BA15" s="45"/>
      <c r="BB15" s="130" t="s">
        <v>1</v>
      </c>
      <c r="BC15" s="130" t="s">
        <v>91</v>
      </c>
      <c r="BD15" s="186" t="s">
        <v>52</v>
      </c>
    </row>
    <row r="16" spans="1:56" ht="13.5" thickBot="1" x14ac:dyDescent="0.3">
      <c r="A16" s="187"/>
      <c r="B16" s="188" t="s">
        <v>13</v>
      </c>
      <c r="C16" s="188" t="s">
        <v>14</v>
      </c>
      <c r="D16" s="189" t="s">
        <v>15</v>
      </c>
      <c r="E16" s="188" t="s">
        <v>16</v>
      </c>
      <c r="F16" s="188" t="s">
        <v>17</v>
      </c>
      <c r="G16" s="188" t="s">
        <v>18</v>
      </c>
      <c r="H16" s="189" t="s">
        <v>19</v>
      </c>
      <c r="I16" s="188" t="s">
        <v>20</v>
      </c>
      <c r="J16" s="188" t="s">
        <v>33</v>
      </c>
      <c r="K16" s="188" t="s">
        <v>21</v>
      </c>
      <c r="L16" s="190" t="s">
        <v>34</v>
      </c>
      <c r="M16" s="188" t="s">
        <v>22</v>
      </c>
      <c r="N16" s="188" t="s">
        <v>23</v>
      </c>
      <c r="O16" s="188" t="s">
        <v>24</v>
      </c>
      <c r="P16" s="188" t="s">
        <v>25</v>
      </c>
      <c r="Q16" s="188" t="s">
        <v>26</v>
      </c>
      <c r="R16" s="188" t="s">
        <v>27</v>
      </c>
      <c r="S16" s="188" t="s">
        <v>31</v>
      </c>
      <c r="T16" s="188" t="s">
        <v>28</v>
      </c>
      <c r="U16" s="188" t="s">
        <v>51</v>
      </c>
      <c r="V16" s="188" t="s">
        <v>35</v>
      </c>
      <c r="W16" s="188" t="s">
        <v>29</v>
      </c>
      <c r="X16" s="188" t="s">
        <v>36</v>
      </c>
      <c r="Y16" s="188" t="s">
        <v>32</v>
      </c>
      <c r="Z16" s="188" t="s">
        <v>37</v>
      </c>
      <c r="AA16" s="188" t="s">
        <v>38</v>
      </c>
      <c r="AB16" s="188" t="s">
        <v>39</v>
      </c>
      <c r="AC16" s="188" t="s">
        <v>40</v>
      </c>
      <c r="AD16" s="188" t="s">
        <v>92</v>
      </c>
      <c r="AE16" s="188" t="s">
        <v>93</v>
      </c>
      <c r="AF16" s="188" t="s">
        <v>43</v>
      </c>
      <c r="AG16" s="188" t="s">
        <v>94</v>
      </c>
      <c r="AH16" s="188" t="s">
        <v>95</v>
      </c>
      <c r="AI16" s="188" t="s">
        <v>96</v>
      </c>
      <c r="AJ16" s="188" t="s">
        <v>97</v>
      </c>
      <c r="AK16" s="188" t="s">
        <v>98</v>
      </c>
      <c r="AL16" s="188" t="s">
        <v>99</v>
      </c>
      <c r="AM16" s="191" t="s">
        <v>100</v>
      </c>
      <c r="AN16" s="191" t="s">
        <v>101</v>
      </c>
      <c r="AO16" s="191" t="s">
        <v>102</v>
      </c>
      <c r="AP16" s="191" t="s">
        <v>103</v>
      </c>
      <c r="AQ16" s="191" t="s">
        <v>104</v>
      </c>
      <c r="AR16" s="191" t="s">
        <v>105</v>
      </c>
      <c r="AS16" s="191" t="s">
        <v>106</v>
      </c>
      <c r="AT16" s="191" t="s">
        <v>107</v>
      </c>
      <c r="AU16" s="191" t="s">
        <v>108</v>
      </c>
      <c r="AV16" s="191" t="s">
        <v>109</v>
      </c>
      <c r="AW16" s="191" t="s">
        <v>110</v>
      </c>
      <c r="AX16" s="191" t="s">
        <v>111</v>
      </c>
      <c r="AY16" s="191" t="s">
        <v>112</v>
      </c>
      <c r="AZ16" s="191" t="s">
        <v>113</v>
      </c>
      <c r="BA16" s="191" t="s">
        <v>114</v>
      </c>
      <c r="BB16" s="191" t="s">
        <v>115</v>
      </c>
      <c r="BC16" s="191" t="s">
        <v>116</v>
      </c>
      <c r="BD16" s="192" t="s">
        <v>117</v>
      </c>
    </row>
    <row r="17" spans="1:56" ht="51" x14ac:dyDescent="0.25">
      <c r="A17" s="168">
        <v>1</v>
      </c>
      <c r="B17" s="169" t="s">
        <v>164</v>
      </c>
      <c r="C17" s="170" t="s">
        <v>165</v>
      </c>
      <c r="D17" s="170" t="s">
        <v>134</v>
      </c>
      <c r="E17" s="170" t="s">
        <v>118</v>
      </c>
      <c r="F17" s="171" t="s">
        <v>166</v>
      </c>
      <c r="G17" s="172" t="s">
        <v>235</v>
      </c>
      <c r="H17" s="3" t="s">
        <v>189</v>
      </c>
      <c r="I17" s="170" t="s">
        <v>167</v>
      </c>
      <c r="J17" s="170" t="s">
        <v>168</v>
      </c>
      <c r="K17" s="173">
        <v>42025</v>
      </c>
      <c r="L17" s="174">
        <v>1963724.19</v>
      </c>
      <c r="M17" s="175" t="s">
        <v>208</v>
      </c>
      <c r="N17" s="173">
        <v>42025</v>
      </c>
      <c r="O17" s="173">
        <v>42369</v>
      </c>
      <c r="P17" s="170" t="s">
        <v>125</v>
      </c>
      <c r="Q17" s="170" t="s">
        <v>120</v>
      </c>
      <c r="R17" s="170" t="s">
        <v>120</v>
      </c>
      <c r="S17" s="170"/>
      <c r="T17" s="170" t="s">
        <v>124</v>
      </c>
      <c r="U17" s="170" t="s">
        <v>120</v>
      </c>
      <c r="V17" s="170" t="s">
        <v>120</v>
      </c>
      <c r="W17" s="170" t="s">
        <v>120</v>
      </c>
      <c r="X17" s="170" t="s">
        <v>120</v>
      </c>
      <c r="Y17" s="170" t="s">
        <v>120</v>
      </c>
      <c r="Z17" s="170" t="s">
        <v>120</v>
      </c>
      <c r="AA17" s="176">
        <v>0</v>
      </c>
      <c r="AB17" s="176">
        <v>0</v>
      </c>
      <c r="AC17" s="174">
        <v>0</v>
      </c>
      <c r="AD17" s="174">
        <f>L17*AA17</f>
        <v>0</v>
      </c>
      <c r="AE17" s="177">
        <f t="shared" ref="AE17:AE33" si="0">(L17+AC17)-AD17</f>
        <v>1963724.19</v>
      </c>
      <c r="AF17" s="174">
        <v>0</v>
      </c>
      <c r="AG17" s="174">
        <v>233382</v>
      </c>
      <c r="AH17" s="178">
        <f>AF17+AG17</f>
        <v>233382</v>
      </c>
      <c r="AI17" s="179" t="s">
        <v>169</v>
      </c>
      <c r="AJ17" s="170" t="s">
        <v>208</v>
      </c>
      <c r="AK17" s="170" t="s">
        <v>170</v>
      </c>
      <c r="AL17" s="170" t="s">
        <v>208</v>
      </c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</row>
    <row r="18" spans="1:56" ht="38.25" x14ac:dyDescent="0.25">
      <c r="A18" s="133">
        <f>1+A17</f>
        <v>2</v>
      </c>
      <c r="B18" s="162" t="s">
        <v>145</v>
      </c>
      <c r="C18" s="44" t="s">
        <v>127</v>
      </c>
      <c r="D18" s="44" t="s">
        <v>134</v>
      </c>
      <c r="E18" s="44" t="s">
        <v>118</v>
      </c>
      <c r="F18" s="64" t="s">
        <v>148</v>
      </c>
      <c r="G18" s="1" t="s">
        <v>209</v>
      </c>
      <c r="H18" s="2" t="s">
        <v>193</v>
      </c>
      <c r="I18" s="44" t="s">
        <v>146</v>
      </c>
      <c r="J18" s="44" t="s">
        <v>130</v>
      </c>
      <c r="K18" s="16">
        <v>42047</v>
      </c>
      <c r="L18" s="4">
        <v>58111</v>
      </c>
      <c r="M18" s="1" t="s">
        <v>210</v>
      </c>
      <c r="N18" s="16">
        <v>42047</v>
      </c>
      <c r="O18" s="16">
        <v>42369</v>
      </c>
      <c r="P18" s="44" t="s">
        <v>125</v>
      </c>
      <c r="Q18" s="44" t="s">
        <v>120</v>
      </c>
      <c r="R18" s="4">
        <v>0</v>
      </c>
      <c r="S18" s="4">
        <v>0</v>
      </c>
      <c r="T18" s="44" t="s">
        <v>124</v>
      </c>
      <c r="U18" s="44" t="s">
        <v>120</v>
      </c>
      <c r="V18" s="44" t="s">
        <v>120</v>
      </c>
      <c r="W18" s="44" t="s">
        <v>120</v>
      </c>
      <c r="X18" s="44" t="s">
        <v>120</v>
      </c>
      <c r="Y18" s="44" t="s">
        <v>120</v>
      </c>
      <c r="Z18" s="44" t="s">
        <v>120</v>
      </c>
      <c r="AA18" s="21">
        <v>0</v>
      </c>
      <c r="AB18" s="21">
        <v>0</v>
      </c>
      <c r="AC18" s="4">
        <v>0</v>
      </c>
      <c r="AD18" s="4">
        <f t="shared" ref="AD18:AD31" si="1">L18*AA18</f>
        <v>0</v>
      </c>
      <c r="AE18" s="40">
        <f t="shared" si="0"/>
        <v>58111</v>
      </c>
      <c r="AF18" s="4">
        <v>0</v>
      </c>
      <c r="AG18" s="4">
        <v>53906</v>
      </c>
      <c r="AH18" s="22">
        <f t="shared" ref="AH18:AH41" si="2">AF18+AG18</f>
        <v>53906</v>
      </c>
      <c r="AI18" s="41" t="s">
        <v>161</v>
      </c>
      <c r="AJ18" s="44" t="s">
        <v>209</v>
      </c>
      <c r="AK18" s="44" t="s">
        <v>174</v>
      </c>
      <c r="AL18" s="44" t="s">
        <v>173</v>
      </c>
      <c r="AM18" s="5"/>
      <c r="AN18" s="41"/>
      <c r="AO18" s="41"/>
      <c r="AP18" s="41"/>
      <c r="AQ18" s="5"/>
      <c r="AR18" s="41"/>
      <c r="AS18" s="44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 ht="71.25" customHeight="1" x14ac:dyDescent="0.25">
      <c r="A19" s="133">
        <f t="shared" ref="A19:A28" si="3">1+A18</f>
        <v>3</v>
      </c>
      <c r="B19" s="162" t="s">
        <v>236</v>
      </c>
      <c r="C19" s="44" t="s">
        <v>237</v>
      </c>
      <c r="D19" s="44" t="s">
        <v>134</v>
      </c>
      <c r="E19" s="44" t="s">
        <v>118</v>
      </c>
      <c r="F19" s="64" t="s">
        <v>185</v>
      </c>
      <c r="G19" s="1" t="s">
        <v>238</v>
      </c>
      <c r="H19" s="2" t="s">
        <v>197</v>
      </c>
      <c r="I19" s="44" t="s">
        <v>186</v>
      </c>
      <c r="J19" s="44" t="s">
        <v>187</v>
      </c>
      <c r="K19" s="16">
        <v>42044</v>
      </c>
      <c r="L19" s="4">
        <v>193398</v>
      </c>
      <c r="M19" s="44" t="s">
        <v>188</v>
      </c>
      <c r="N19" s="16">
        <v>42044</v>
      </c>
      <c r="O19" s="16">
        <v>42369</v>
      </c>
      <c r="P19" s="44" t="s">
        <v>125</v>
      </c>
      <c r="Q19" s="44" t="s">
        <v>120</v>
      </c>
      <c r="R19" s="4">
        <v>0</v>
      </c>
      <c r="S19" s="4">
        <v>0</v>
      </c>
      <c r="T19" s="44" t="s">
        <v>124</v>
      </c>
      <c r="U19" s="44" t="s">
        <v>120</v>
      </c>
      <c r="V19" s="44" t="s">
        <v>120</v>
      </c>
      <c r="W19" s="44" t="s">
        <v>120</v>
      </c>
      <c r="X19" s="44" t="s">
        <v>120</v>
      </c>
      <c r="Y19" s="44" t="s">
        <v>120</v>
      </c>
      <c r="Z19" s="44" t="s">
        <v>120</v>
      </c>
      <c r="AA19" s="21">
        <v>0</v>
      </c>
      <c r="AB19" s="21">
        <v>0</v>
      </c>
      <c r="AC19" s="4">
        <v>0</v>
      </c>
      <c r="AD19" s="4">
        <f t="shared" si="1"/>
        <v>0</v>
      </c>
      <c r="AE19" s="40">
        <f t="shared" si="0"/>
        <v>193398</v>
      </c>
      <c r="AF19" s="4"/>
      <c r="AG19" s="4">
        <v>160268</v>
      </c>
      <c r="AH19" s="22">
        <f t="shared" si="2"/>
        <v>160268</v>
      </c>
      <c r="AI19" s="44" t="s">
        <v>239</v>
      </c>
      <c r="AJ19" s="1" t="s">
        <v>240</v>
      </c>
      <c r="AK19" s="44" t="s">
        <v>211</v>
      </c>
      <c r="AL19" s="44" t="s">
        <v>240</v>
      </c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 ht="69" customHeight="1" x14ac:dyDescent="0.25">
      <c r="A20" s="133">
        <f t="shared" si="3"/>
        <v>4</v>
      </c>
      <c r="B20" s="162" t="s">
        <v>241</v>
      </c>
      <c r="C20" s="44" t="s">
        <v>150</v>
      </c>
      <c r="D20" s="44" t="s">
        <v>134</v>
      </c>
      <c r="E20" s="44" t="s">
        <v>118</v>
      </c>
      <c r="F20" s="64" t="s">
        <v>151</v>
      </c>
      <c r="G20" s="1" t="s">
        <v>242</v>
      </c>
      <c r="H20" s="2" t="s">
        <v>202</v>
      </c>
      <c r="I20" s="44" t="s">
        <v>122</v>
      </c>
      <c r="J20" s="44" t="s">
        <v>152</v>
      </c>
      <c r="K20" s="16">
        <v>42047</v>
      </c>
      <c r="L20" s="65">
        <v>658576.05000000005</v>
      </c>
      <c r="M20" s="44" t="s">
        <v>210</v>
      </c>
      <c r="N20" s="16">
        <v>42047</v>
      </c>
      <c r="O20" s="16">
        <v>42369</v>
      </c>
      <c r="P20" s="44" t="s">
        <v>125</v>
      </c>
      <c r="Q20" s="44" t="s">
        <v>120</v>
      </c>
      <c r="R20" s="4">
        <v>0</v>
      </c>
      <c r="S20" s="4">
        <v>0</v>
      </c>
      <c r="T20" s="44" t="s">
        <v>153</v>
      </c>
      <c r="U20" s="44" t="s">
        <v>120</v>
      </c>
      <c r="V20" s="44" t="s">
        <v>120</v>
      </c>
      <c r="W20" s="44" t="s">
        <v>120</v>
      </c>
      <c r="X20" s="44" t="s">
        <v>120</v>
      </c>
      <c r="Y20" s="44" t="s">
        <v>120</v>
      </c>
      <c r="Z20" s="44" t="s">
        <v>120</v>
      </c>
      <c r="AA20" s="21">
        <v>0</v>
      </c>
      <c r="AB20" s="21">
        <v>0</v>
      </c>
      <c r="AC20" s="4">
        <v>0</v>
      </c>
      <c r="AD20" s="4">
        <f t="shared" si="1"/>
        <v>0</v>
      </c>
      <c r="AE20" s="40">
        <f t="shared" si="0"/>
        <v>658576.05000000005</v>
      </c>
      <c r="AF20" s="4">
        <v>0</v>
      </c>
      <c r="AG20" s="4">
        <v>29907.9</v>
      </c>
      <c r="AH20" s="22">
        <f t="shared" si="2"/>
        <v>29907.9</v>
      </c>
      <c r="AI20" s="44" t="s">
        <v>162</v>
      </c>
      <c r="AJ20" s="44" t="s">
        <v>243</v>
      </c>
      <c r="AK20" s="44" t="s">
        <v>172</v>
      </c>
      <c r="AL20" s="44" t="s">
        <v>171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 ht="56.25" customHeight="1" x14ac:dyDescent="0.25">
      <c r="A21" s="133">
        <f t="shared" si="3"/>
        <v>5</v>
      </c>
      <c r="B21" s="162" t="s">
        <v>244</v>
      </c>
      <c r="C21" s="44" t="s">
        <v>207</v>
      </c>
      <c r="D21" s="44" t="s">
        <v>134</v>
      </c>
      <c r="E21" s="44" t="s">
        <v>118</v>
      </c>
      <c r="F21" s="39" t="s">
        <v>177</v>
      </c>
      <c r="G21" s="1" t="s">
        <v>245</v>
      </c>
      <c r="H21" s="2" t="s">
        <v>212</v>
      </c>
      <c r="I21" s="44" t="s">
        <v>178</v>
      </c>
      <c r="J21" s="44" t="s">
        <v>179</v>
      </c>
      <c r="K21" s="16">
        <v>42044</v>
      </c>
      <c r="L21" s="66">
        <v>106350</v>
      </c>
      <c r="M21" s="1" t="s">
        <v>246</v>
      </c>
      <c r="N21" s="16">
        <v>42044</v>
      </c>
      <c r="O21" s="16">
        <v>42369</v>
      </c>
      <c r="P21" s="44" t="s">
        <v>125</v>
      </c>
      <c r="Q21" s="44" t="s">
        <v>120</v>
      </c>
      <c r="R21" s="4">
        <v>0</v>
      </c>
      <c r="S21" s="4">
        <v>0</v>
      </c>
      <c r="T21" s="44" t="s">
        <v>124</v>
      </c>
      <c r="U21" s="44" t="s">
        <v>329</v>
      </c>
      <c r="V21" s="16">
        <v>42164</v>
      </c>
      <c r="W21" s="44" t="s">
        <v>530</v>
      </c>
      <c r="X21" s="44" t="s">
        <v>529</v>
      </c>
      <c r="Y21" s="16">
        <v>42164</v>
      </c>
      <c r="Z21" s="16">
        <v>42369</v>
      </c>
      <c r="AA21" s="21">
        <v>0.25</v>
      </c>
      <c r="AB21" s="21">
        <v>0</v>
      </c>
      <c r="AC21" s="4">
        <v>26587.5</v>
      </c>
      <c r="AD21" s="4">
        <v>0</v>
      </c>
      <c r="AE21" s="40">
        <f t="shared" si="0"/>
        <v>132937.5</v>
      </c>
      <c r="AF21" s="4">
        <v>0</v>
      </c>
      <c r="AG21" s="4">
        <v>123982.5</v>
      </c>
      <c r="AH21" s="22">
        <f t="shared" si="2"/>
        <v>123982.5</v>
      </c>
      <c r="AI21" s="2" t="s">
        <v>180</v>
      </c>
      <c r="AJ21" s="1" t="s">
        <v>247</v>
      </c>
      <c r="AK21" s="5" t="s">
        <v>181</v>
      </c>
      <c r="AL21" s="1" t="s">
        <v>247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30" customHeight="1" x14ac:dyDescent="0.25">
      <c r="A22" s="133">
        <f t="shared" si="3"/>
        <v>6</v>
      </c>
      <c r="B22" s="162" t="s">
        <v>132</v>
      </c>
      <c r="C22" s="44" t="s">
        <v>133</v>
      </c>
      <c r="D22" s="44" t="s">
        <v>134</v>
      </c>
      <c r="E22" s="44" t="s">
        <v>118</v>
      </c>
      <c r="F22" s="39" t="s">
        <v>135</v>
      </c>
      <c r="G22" s="1" t="s">
        <v>248</v>
      </c>
      <c r="H22" s="2" t="s">
        <v>136</v>
      </c>
      <c r="I22" s="44" t="s">
        <v>137</v>
      </c>
      <c r="J22" s="44" t="s">
        <v>138</v>
      </c>
      <c r="K22" s="16">
        <v>42048</v>
      </c>
      <c r="L22" s="4">
        <v>24000</v>
      </c>
      <c r="M22" s="1" t="s">
        <v>249</v>
      </c>
      <c r="N22" s="16">
        <v>42048</v>
      </c>
      <c r="O22" s="16">
        <v>42369</v>
      </c>
      <c r="P22" s="44" t="s">
        <v>139</v>
      </c>
      <c r="Q22" s="44" t="s">
        <v>119</v>
      </c>
      <c r="R22" s="4">
        <v>21387</v>
      </c>
      <c r="S22" s="4">
        <v>2613</v>
      </c>
      <c r="T22" s="44" t="s">
        <v>121</v>
      </c>
      <c r="U22" s="44" t="s">
        <v>120</v>
      </c>
      <c r="V22" s="44" t="s">
        <v>120</v>
      </c>
      <c r="W22" s="44" t="s">
        <v>120</v>
      </c>
      <c r="X22" s="44" t="s">
        <v>120</v>
      </c>
      <c r="Y22" s="44" t="s">
        <v>120</v>
      </c>
      <c r="Z22" s="44" t="s">
        <v>120</v>
      </c>
      <c r="AA22" s="21">
        <v>0</v>
      </c>
      <c r="AB22" s="21">
        <v>0</v>
      </c>
      <c r="AC22" s="4">
        <v>0</v>
      </c>
      <c r="AD22" s="4">
        <f t="shared" si="1"/>
        <v>0</v>
      </c>
      <c r="AE22" s="40">
        <f t="shared" si="0"/>
        <v>24000</v>
      </c>
      <c r="AF22" s="4">
        <v>0</v>
      </c>
      <c r="AG22" s="4">
        <v>24000</v>
      </c>
      <c r="AH22" s="22">
        <f t="shared" si="2"/>
        <v>24000</v>
      </c>
      <c r="AI22" s="67" t="s">
        <v>120</v>
      </c>
      <c r="AJ22" s="1" t="s">
        <v>120</v>
      </c>
      <c r="AK22" s="5" t="s">
        <v>120</v>
      </c>
      <c r="AL22" s="1" t="s">
        <v>120</v>
      </c>
      <c r="AM22" s="5"/>
      <c r="AN22" s="41"/>
      <c r="AO22" s="68"/>
      <c r="AP22" s="69"/>
      <c r="AQ22" s="5"/>
      <c r="AR22" s="69"/>
      <c r="AS22" s="44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 ht="46.5" customHeight="1" x14ac:dyDescent="0.25">
      <c r="A23" s="133">
        <f t="shared" si="3"/>
        <v>7</v>
      </c>
      <c r="B23" s="162" t="s">
        <v>250</v>
      </c>
      <c r="C23" s="44" t="s">
        <v>251</v>
      </c>
      <c r="D23" s="44" t="s">
        <v>134</v>
      </c>
      <c r="E23" s="44" t="s">
        <v>118</v>
      </c>
      <c r="F23" s="39" t="s">
        <v>213</v>
      </c>
      <c r="G23" s="1" t="s">
        <v>252</v>
      </c>
      <c r="H23" s="2" t="s">
        <v>163</v>
      </c>
      <c r="I23" s="44" t="s">
        <v>214</v>
      </c>
      <c r="J23" s="44" t="s">
        <v>215</v>
      </c>
      <c r="K23" s="16">
        <v>42046</v>
      </c>
      <c r="L23" s="4">
        <v>744786</v>
      </c>
      <c r="M23" s="1" t="s">
        <v>246</v>
      </c>
      <c r="N23" s="16">
        <v>42046</v>
      </c>
      <c r="O23" s="16">
        <v>42369</v>
      </c>
      <c r="P23" s="44" t="s">
        <v>125</v>
      </c>
      <c r="Q23" s="44"/>
      <c r="R23" s="4"/>
      <c r="S23" s="4"/>
      <c r="T23" s="44"/>
      <c r="U23" s="44" t="s">
        <v>120</v>
      </c>
      <c r="V23" s="44" t="s">
        <v>120</v>
      </c>
      <c r="W23" s="44" t="s">
        <v>120</v>
      </c>
      <c r="X23" s="44" t="s">
        <v>120</v>
      </c>
      <c r="Y23" s="44" t="s">
        <v>120</v>
      </c>
      <c r="Z23" s="44" t="s">
        <v>120</v>
      </c>
      <c r="AA23" s="21"/>
      <c r="AB23" s="21"/>
      <c r="AC23" s="4"/>
      <c r="AD23" s="4">
        <f t="shared" si="1"/>
        <v>0</v>
      </c>
      <c r="AE23" s="40">
        <f t="shared" si="0"/>
        <v>744786</v>
      </c>
      <c r="AF23" s="4"/>
      <c r="AG23" s="4">
        <v>143588</v>
      </c>
      <c r="AH23" s="22">
        <f t="shared" si="2"/>
        <v>143588</v>
      </c>
      <c r="AI23" s="2" t="s">
        <v>216</v>
      </c>
      <c r="AJ23" s="1" t="s">
        <v>253</v>
      </c>
      <c r="AK23" s="5" t="s">
        <v>224</v>
      </c>
      <c r="AL23" s="1" t="s">
        <v>253</v>
      </c>
      <c r="AM23" s="5"/>
      <c r="AN23" s="41"/>
      <c r="AO23" s="68"/>
      <c r="AP23" s="69"/>
      <c r="AQ23" s="5"/>
      <c r="AR23" s="69"/>
      <c r="AS23" s="44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 ht="28.5" customHeight="1" x14ac:dyDescent="0.25">
      <c r="A24" s="133">
        <f t="shared" si="3"/>
        <v>8</v>
      </c>
      <c r="B24" s="162" t="s">
        <v>141</v>
      </c>
      <c r="C24" s="70" t="s">
        <v>254</v>
      </c>
      <c r="D24" s="44" t="s">
        <v>134</v>
      </c>
      <c r="E24" s="44" t="s">
        <v>118</v>
      </c>
      <c r="F24" s="39" t="s">
        <v>142</v>
      </c>
      <c r="G24" s="1" t="s">
        <v>255</v>
      </c>
      <c r="H24" s="2" t="s">
        <v>147</v>
      </c>
      <c r="I24" s="44" t="s">
        <v>143</v>
      </c>
      <c r="J24" s="44" t="s">
        <v>144</v>
      </c>
      <c r="K24" s="16">
        <v>42060</v>
      </c>
      <c r="L24" s="4">
        <v>13583</v>
      </c>
      <c r="M24" s="1" t="s">
        <v>210</v>
      </c>
      <c r="N24" s="16">
        <v>42060</v>
      </c>
      <c r="O24" s="16">
        <v>42369</v>
      </c>
      <c r="P24" s="44">
        <v>6</v>
      </c>
      <c r="Q24" s="63" t="s">
        <v>256</v>
      </c>
      <c r="R24" s="4">
        <v>13583</v>
      </c>
      <c r="S24" s="4">
        <v>0</v>
      </c>
      <c r="T24" s="44" t="s">
        <v>123</v>
      </c>
      <c r="U24" s="44" t="s">
        <v>120</v>
      </c>
      <c r="V24" s="44" t="s">
        <v>120</v>
      </c>
      <c r="W24" s="44" t="s">
        <v>120</v>
      </c>
      <c r="X24" s="44" t="s">
        <v>120</v>
      </c>
      <c r="Y24" s="4">
        <v>0</v>
      </c>
      <c r="Z24" s="4">
        <v>0</v>
      </c>
      <c r="AA24" s="21">
        <v>0</v>
      </c>
      <c r="AB24" s="21">
        <v>0</v>
      </c>
      <c r="AC24" s="4">
        <v>0</v>
      </c>
      <c r="AD24" s="4">
        <f>L24*AA24</f>
        <v>0</v>
      </c>
      <c r="AE24" s="40">
        <f t="shared" si="0"/>
        <v>13583</v>
      </c>
      <c r="AF24" s="4">
        <v>0</v>
      </c>
      <c r="AG24" s="4">
        <v>11537.56</v>
      </c>
      <c r="AH24" s="22">
        <f t="shared" si="2"/>
        <v>11537.56</v>
      </c>
      <c r="AI24" s="5" t="s">
        <v>120</v>
      </c>
      <c r="AJ24" s="5" t="s">
        <v>120</v>
      </c>
      <c r="AK24" s="5" t="s">
        <v>120</v>
      </c>
      <c r="AL24" s="41" t="s">
        <v>120</v>
      </c>
      <c r="AM24" s="5"/>
      <c r="AN24" s="41"/>
      <c r="AO24" s="41"/>
      <c r="AP24" s="41"/>
      <c r="AQ24" s="5"/>
      <c r="AR24" s="41"/>
      <c r="AS24" s="44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</row>
    <row r="25" spans="1:56" s="57" customFormat="1" ht="67.5" customHeight="1" x14ac:dyDescent="0.25">
      <c r="A25" s="133">
        <f t="shared" si="3"/>
        <v>9</v>
      </c>
      <c r="B25" s="162" t="s">
        <v>257</v>
      </c>
      <c r="C25" s="44" t="s">
        <v>258</v>
      </c>
      <c r="D25" s="44" t="s">
        <v>134</v>
      </c>
      <c r="E25" s="44" t="s">
        <v>118</v>
      </c>
      <c r="F25" s="64" t="s">
        <v>182</v>
      </c>
      <c r="G25" s="1" t="s">
        <v>259</v>
      </c>
      <c r="H25" s="2" t="s">
        <v>154</v>
      </c>
      <c r="I25" s="12" t="s">
        <v>183</v>
      </c>
      <c r="J25" s="12" t="s">
        <v>184</v>
      </c>
      <c r="K25" s="16">
        <v>42067</v>
      </c>
      <c r="L25" s="71">
        <v>3532473.5</v>
      </c>
      <c r="M25" s="1" t="s">
        <v>260</v>
      </c>
      <c r="N25" s="16">
        <v>42067</v>
      </c>
      <c r="O25" s="16">
        <v>42369</v>
      </c>
      <c r="P25" s="44" t="s">
        <v>125</v>
      </c>
      <c r="Q25" s="63"/>
      <c r="R25" s="4"/>
      <c r="S25" s="4">
        <v>0</v>
      </c>
      <c r="T25" s="44" t="s">
        <v>124</v>
      </c>
      <c r="U25" s="44" t="s">
        <v>120</v>
      </c>
      <c r="V25" s="44" t="s">
        <v>120</v>
      </c>
      <c r="W25" s="44" t="s">
        <v>120</v>
      </c>
      <c r="X25" s="44" t="s">
        <v>120</v>
      </c>
      <c r="Y25" s="44"/>
      <c r="Z25" s="44"/>
      <c r="AA25" s="21">
        <v>0</v>
      </c>
      <c r="AB25" s="21">
        <v>0</v>
      </c>
      <c r="AC25" s="4">
        <v>0</v>
      </c>
      <c r="AD25" s="4">
        <f t="shared" si="1"/>
        <v>0</v>
      </c>
      <c r="AE25" s="40">
        <f t="shared" si="0"/>
        <v>3532473.5</v>
      </c>
      <c r="AF25" s="4"/>
      <c r="AG25" s="4">
        <v>628865.15</v>
      </c>
      <c r="AH25" s="22">
        <f t="shared" si="2"/>
        <v>628865.15</v>
      </c>
      <c r="AI25" s="16" t="s">
        <v>217</v>
      </c>
      <c r="AJ25" s="5" t="s">
        <v>261</v>
      </c>
      <c r="AK25" s="5" t="s">
        <v>218</v>
      </c>
      <c r="AL25" s="5" t="s">
        <v>261</v>
      </c>
      <c r="AM25" s="5"/>
      <c r="AN25" s="41"/>
      <c r="AO25" s="41"/>
      <c r="AP25" s="41"/>
      <c r="AQ25" s="5"/>
      <c r="AR25" s="41"/>
      <c r="AS25" s="44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</row>
    <row r="26" spans="1:56" s="57" customFormat="1" ht="38.25" x14ac:dyDescent="0.25">
      <c r="A26" s="133">
        <f t="shared" si="3"/>
        <v>10</v>
      </c>
      <c r="B26" s="162" t="s">
        <v>262</v>
      </c>
      <c r="C26" s="44" t="s">
        <v>157</v>
      </c>
      <c r="D26" s="44" t="s">
        <v>134</v>
      </c>
      <c r="E26" s="44" t="s">
        <v>118</v>
      </c>
      <c r="F26" s="39" t="s">
        <v>158</v>
      </c>
      <c r="G26" s="1" t="s">
        <v>263</v>
      </c>
      <c r="H26" s="2" t="s">
        <v>155</v>
      </c>
      <c r="I26" s="44" t="s">
        <v>156</v>
      </c>
      <c r="J26" s="44" t="s">
        <v>159</v>
      </c>
      <c r="K26" s="16">
        <v>42080</v>
      </c>
      <c r="L26" s="71">
        <v>13788</v>
      </c>
      <c r="M26" s="1" t="s">
        <v>264</v>
      </c>
      <c r="N26" s="16">
        <v>42080</v>
      </c>
      <c r="O26" s="16">
        <v>42369</v>
      </c>
      <c r="P26" s="44" t="s">
        <v>125</v>
      </c>
      <c r="Q26" s="63" t="s">
        <v>120</v>
      </c>
      <c r="R26" s="4"/>
      <c r="S26" s="4">
        <v>0</v>
      </c>
      <c r="T26" s="44" t="s">
        <v>123</v>
      </c>
      <c r="U26" s="44" t="s">
        <v>120</v>
      </c>
      <c r="V26" s="44" t="s">
        <v>120</v>
      </c>
      <c r="W26" s="44" t="s">
        <v>120</v>
      </c>
      <c r="X26" s="44" t="s">
        <v>120</v>
      </c>
      <c r="Y26" s="44"/>
      <c r="Z26" s="44"/>
      <c r="AA26" s="21">
        <v>0</v>
      </c>
      <c r="AB26" s="21">
        <v>0</v>
      </c>
      <c r="AC26" s="4">
        <v>0</v>
      </c>
      <c r="AD26" s="4">
        <f t="shared" si="1"/>
        <v>0</v>
      </c>
      <c r="AE26" s="40">
        <f t="shared" si="0"/>
        <v>13788</v>
      </c>
      <c r="AF26" s="4">
        <v>0</v>
      </c>
      <c r="AG26" s="4">
        <v>5000</v>
      </c>
      <c r="AH26" s="22">
        <f t="shared" si="2"/>
        <v>5000</v>
      </c>
      <c r="AI26" s="67" t="s">
        <v>160</v>
      </c>
      <c r="AJ26" s="1" t="s">
        <v>265</v>
      </c>
      <c r="AK26" s="5" t="s">
        <v>219</v>
      </c>
      <c r="AL26" s="1" t="s">
        <v>265</v>
      </c>
      <c r="AM26" s="5"/>
      <c r="AN26" s="41"/>
      <c r="AO26" s="41"/>
      <c r="AP26" s="41"/>
      <c r="AQ26" s="5"/>
      <c r="AR26" s="41"/>
      <c r="AS26" s="44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</row>
    <row r="27" spans="1:56" ht="40.5" customHeight="1" x14ac:dyDescent="0.25">
      <c r="A27" s="165">
        <f t="shared" si="3"/>
        <v>11</v>
      </c>
      <c r="B27" s="163" t="s">
        <v>220</v>
      </c>
      <c r="C27" s="70" t="s">
        <v>221</v>
      </c>
      <c r="D27" s="70" t="s">
        <v>134</v>
      </c>
      <c r="E27" s="70" t="s">
        <v>118</v>
      </c>
      <c r="F27" s="72" t="s">
        <v>176</v>
      </c>
      <c r="G27" s="18" t="s">
        <v>266</v>
      </c>
      <c r="H27" s="73" t="s">
        <v>175</v>
      </c>
      <c r="I27" s="70" t="s">
        <v>409</v>
      </c>
      <c r="J27" s="70" t="s">
        <v>222</v>
      </c>
      <c r="K27" s="19">
        <v>42094</v>
      </c>
      <c r="L27" s="6">
        <v>295038</v>
      </c>
      <c r="M27" s="18" t="s">
        <v>408</v>
      </c>
      <c r="N27" s="74" t="s">
        <v>120</v>
      </c>
      <c r="O27" s="74" t="s">
        <v>120</v>
      </c>
      <c r="P27" s="70" t="s">
        <v>125</v>
      </c>
      <c r="Q27" s="74" t="s">
        <v>120</v>
      </c>
      <c r="R27" s="6">
        <v>0</v>
      </c>
      <c r="S27" s="6">
        <v>0</v>
      </c>
      <c r="T27" s="70" t="s">
        <v>124</v>
      </c>
      <c r="U27" s="75" t="s">
        <v>120</v>
      </c>
      <c r="V27" s="75" t="s">
        <v>120</v>
      </c>
      <c r="W27" s="75" t="s">
        <v>120</v>
      </c>
      <c r="X27" s="75" t="s">
        <v>120</v>
      </c>
      <c r="Y27" s="75"/>
      <c r="Z27" s="75"/>
      <c r="AA27" s="76">
        <v>0</v>
      </c>
      <c r="AB27" s="76">
        <v>0</v>
      </c>
      <c r="AC27" s="6">
        <v>0</v>
      </c>
      <c r="AD27" s="6">
        <f t="shared" si="1"/>
        <v>0</v>
      </c>
      <c r="AE27" s="77">
        <f t="shared" si="0"/>
        <v>295038</v>
      </c>
      <c r="AF27" s="6">
        <v>0</v>
      </c>
      <c r="AG27" s="6" t="s">
        <v>267</v>
      </c>
      <c r="AH27" s="6" t="s">
        <v>267</v>
      </c>
      <c r="AI27" s="78" t="s">
        <v>221</v>
      </c>
      <c r="AJ27" s="18" t="s">
        <v>268</v>
      </c>
      <c r="AK27" s="79" t="s">
        <v>223</v>
      </c>
      <c r="AL27" s="18" t="s">
        <v>266</v>
      </c>
      <c r="AM27" s="5"/>
      <c r="AN27" s="41"/>
      <c r="AO27" s="68"/>
      <c r="AP27" s="69"/>
      <c r="AQ27" s="5"/>
      <c r="AR27" s="69"/>
      <c r="AS27" s="44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</row>
    <row r="28" spans="1:56" ht="54.75" customHeight="1" x14ac:dyDescent="0.25">
      <c r="A28" s="133">
        <f t="shared" si="3"/>
        <v>12</v>
      </c>
      <c r="B28" s="162" t="s">
        <v>269</v>
      </c>
      <c r="C28" s="44" t="s">
        <v>126</v>
      </c>
      <c r="D28" s="44" t="s">
        <v>134</v>
      </c>
      <c r="E28" s="44" t="s">
        <v>118</v>
      </c>
      <c r="F28" s="64" t="s">
        <v>270</v>
      </c>
      <c r="G28" s="1" t="s">
        <v>271</v>
      </c>
      <c r="H28" s="2" t="s">
        <v>272</v>
      </c>
      <c r="I28" s="44" t="s">
        <v>273</v>
      </c>
      <c r="J28" s="44" t="s">
        <v>274</v>
      </c>
      <c r="K28" s="16">
        <v>42108</v>
      </c>
      <c r="L28" s="4">
        <v>899223</v>
      </c>
      <c r="M28" s="16" t="s">
        <v>275</v>
      </c>
      <c r="N28" s="16">
        <v>42108</v>
      </c>
      <c r="O28" s="16">
        <v>42474</v>
      </c>
      <c r="P28" s="44" t="s">
        <v>125</v>
      </c>
      <c r="Q28" s="63" t="s">
        <v>120</v>
      </c>
      <c r="R28" s="4">
        <v>0</v>
      </c>
      <c r="S28" s="4">
        <v>0</v>
      </c>
      <c r="T28" s="44" t="s">
        <v>123</v>
      </c>
      <c r="U28" s="44" t="s">
        <v>120</v>
      </c>
      <c r="V28" s="16" t="s">
        <v>120</v>
      </c>
      <c r="W28" s="1" t="s">
        <v>120</v>
      </c>
      <c r="X28" s="44" t="s">
        <v>120</v>
      </c>
      <c r="Y28" s="16" t="s">
        <v>120</v>
      </c>
      <c r="Z28" s="16" t="s">
        <v>120</v>
      </c>
      <c r="AA28" s="21">
        <v>0</v>
      </c>
      <c r="AB28" s="21">
        <v>0</v>
      </c>
      <c r="AC28" s="4">
        <v>0</v>
      </c>
      <c r="AD28" s="4">
        <f>L28*AA28</f>
        <v>0</v>
      </c>
      <c r="AE28" s="40">
        <f t="shared" si="0"/>
        <v>899223</v>
      </c>
      <c r="AF28" s="4">
        <v>0</v>
      </c>
      <c r="AG28" s="4">
        <v>122327.35</v>
      </c>
      <c r="AH28" s="22">
        <f t="shared" si="2"/>
        <v>122327.35</v>
      </c>
      <c r="AI28" s="67" t="s">
        <v>276</v>
      </c>
      <c r="AJ28" s="5" t="s">
        <v>277</v>
      </c>
      <c r="AK28" s="5" t="s">
        <v>278</v>
      </c>
      <c r="AL28" s="5" t="s">
        <v>277</v>
      </c>
      <c r="AM28" s="5"/>
      <c r="AN28" s="41"/>
      <c r="AO28" s="68"/>
      <c r="AP28" s="69"/>
      <c r="AQ28" s="5"/>
      <c r="AR28" s="69"/>
      <c r="AS28" s="44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 ht="32.25" customHeight="1" x14ac:dyDescent="0.25">
      <c r="A29" s="133">
        <v>13</v>
      </c>
      <c r="B29" s="162" t="s">
        <v>279</v>
      </c>
      <c r="C29" s="44" t="s">
        <v>280</v>
      </c>
      <c r="D29" s="44" t="s">
        <v>134</v>
      </c>
      <c r="E29" s="44" t="s">
        <v>118</v>
      </c>
      <c r="F29" s="64" t="s">
        <v>281</v>
      </c>
      <c r="G29" s="1" t="s">
        <v>282</v>
      </c>
      <c r="H29" s="2" t="s">
        <v>283</v>
      </c>
      <c r="I29" s="44" t="s">
        <v>284</v>
      </c>
      <c r="J29" s="44" t="s">
        <v>285</v>
      </c>
      <c r="K29" s="16">
        <v>42109</v>
      </c>
      <c r="L29" s="4">
        <v>124566</v>
      </c>
      <c r="M29" s="1" t="s">
        <v>386</v>
      </c>
      <c r="N29" s="16">
        <v>42109</v>
      </c>
      <c r="O29" s="16">
        <v>42369</v>
      </c>
      <c r="P29" s="44" t="s">
        <v>125</v>
      </c>
      <c r="Q29" s="63" t="s">
        <v>120</v>
      </c>
      <c r="R29" s="4">
        <v>0</v>
      </c>
      <c r="S29" s="4">
        <v>0</v>
      </c>
      <c r="T29" s="44" t="s">
        <v>124</v>
      </c>
      <c r="U29" s="44"/>
      <c r="V29" s="16"/>
      <c r="W29" s="1"/>
      <c r="X29" s="44"/>
      <c r="Y29" s="16"/>
      <c r="Z29" s="16"/>
      <c r="AA29" s="21">
        <v>0</v>
      </c>
      <c r="AB29" s="21">
        <v>0</v>
      </c>
      <c r="AC29" s="4"/>
      <c r="AD29" s="4">
        <f t="shared" si="1"/>
        <v>0</v>
      </c>
      <c r="AE29" s="40">
        <f t="shared" si="0"/>
        <v>124566</v>
      </c>
      <c r="AF29" s="4">
        <v>0</v>
      </c>
      <c r="AG29" s="4">
        <v>17907.2</v>
      </c>
      <c r="AH29" s="22">
        <f t="shared" si="2"/>
        <v>17907.2</v>
      </c>
      <c r="AI29" s="2" t="s">
        <v>286</v>
      </c>
      <c r="AJ29" s="5" t="s">
        <v>287</v>
      </c>
      <c r="AK29" s="5" t="s">
        <v>288</v>
      </c>
      <c r="AL29" s="5" t="s">
        <v>287</v>
      </c>
      <c r="AM29" s="5"/>
      <c r="AN29" s="41"/>
      <c r="AO29" s="68"/>
      <c r="AP29" s="69"/>
      <c r="AQ29" s="5"/>
      <c r="AR29" s="69"/>
      <c r="AS29" s="44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 ht="38.25" x14ac:dyDescent="0.25">
      <c r="A30" s="133">
        <v>14</v>
      </c>
      <c r="B30" s="162" t="s">
        <v>289</v>
      </c>
      <c r="C30" s="44" t="s">
        <v>227</v>
      </c>
      <c r="D30" s="44" t="s">
        <v>134</v>
      </c>
      <c r="E30" s="44" t="s">
        <v>118</v>
      </c>
      <c r="F30" s="64" t="s">
        <v>225</v>
      </c>
      <c r="G30" s="1" t="s">
        <v>290</v>
      </c>
      <c r="H30" s="2" t="s">
        <v>291</v>
      </c>
      <c r="I30" s="44" t="s">
        <v>226</v>
      </c>
      <c r="J30" s="44" t="s">
        <v>229</v>
      </c>
      <c r="K30" s="16">
        <v>42110</v>
      </c>
      <c r="L30" s="4">
        <v>298848.15000000002</v>
      </c>
      <c r="M30" s="1" t="s">
        <v>376</v>
      </c>
      <c r="N30" s="16">
        <v>42110</v>
      </c>
      <c r="O30" s="16">
        <v>42369</v>
      </c>
      <c r="P30" s="44" t="s">
        <v>125</v>
      </c>
      <c r="Q30" s="44" t="s">
        <v>120</v>
      </c>
      <c r="R30" s="4">
        <v>0</v>
      </c>
      <c r="S30" s="4">
        <v>0</v>
      </c>
      <c r="T30" s="44" t="s">
        <v>292</v>
      </c>
      <c r="U30" s="44" t="s">
        <v>120</v>
      </c>
      <c r="V30" s="44" t="s">
        <v>120</v>
      </c>
      <c r="W30" s="44" t="s">
        <v>120</v>
      </c>
      <c r="X30" s="44" t="s">
        <v>120</v>
      </c>
      <c r="Y30" s="44"/>
      <c r="Z30" s="44"/>
      <c r="AA30" s="21">
        <v>0</v>
      </c>
      <c r="AB30" s="21">
        <v>0</v>
      </c>
      <c r="AC30" s="4">
        <v>0</v>
      </c>
      <c r="AD30" s="4">
        <f t="shared" si="1"/>
        <v>0</v>
      </c>
      <c r="AE30" s="40">
        <f t="shared" si="0"/>
        <v>298848.15000000002</v>
      </c>
      <c r="AF30" s="4">
        <v>0</v>
      </c>
      <c r="AG30" s="4">
        <v>20000</v>
      </c>
      <c r="AH30" s="22">
        <f t="shared" si="2"/>
        <v>20000</v>
      </c>
      <c r="AI30" s="2" t="s">
        <v>228</v>
      </c>
      <c r="AJ30" s="1" t="s">
        <v>290</v>
      </c>
      <c r="AK30" s="80" t="s">
        <v>230</v>
      </c>
      <c r="AL30" s="1" t="s">
        <v>290</v>
      </c>
      <c r="AM30" s="5"/>
      <c r="AN30" s="41"/>
      <c r="AO30" s="68"/>
      <c r="AP30" s="69"/>
      <c r="AQ30" s="5"/>
      <c r="AR30" s="69"/>
      <c r="AS30" s="44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 ht="25.5" x14ac:dyDescent="0.25">
      <c r="A31" s="135">
        <v>15</v>
      </c>
      <c r="B31" s="164" t="s">
        <v>411</v>
      </c>
      <c r="C31" s="8" t="s">
        <v>147</v>
      </c>
      <c r="D31" s="8" t="s">
        <v>134</v>
      </c>
      <c r="E31" s="8" t="s">
        <v>118</v>
      </c>
      <c r="F31" s="82" t="s">
        <v>412</v>
      </c>
      <c r="G31" s="83" t="s">
        <v>413</v>
      </c>
      <c r="H31" s="84" t="s">
        <v>414</v>
      </c>
      <c r="I31" s="8" t="s">
        <v>122</v>
      </c>
      <c r="J31" s="14" t="s">
        <v>415</v>
      </c>
      <c r="K31" s="85">
        <v>42145</v>
      </c>
      <c r="L31" s="7">
        <v>397000</v>
      </c>
      <c r="M31" s="83" t="s">
        <v>416</v>
      </c>
      <c r="N31" s="85">
        <v>42145</v>
      </c>
      <c r="O31" s="85">
        <v>42335</v>
      </c>
      <c r="P31" s="86" t="s">
        <v>139</v>
      </c>
      <c r="Q31" s="8" t="s">
        <v>417</v>
      </c>
      <c r="R31" s="7">
        <v>500000</v>
      </c>
      <c r="S31" s="7">
        <v>1002</v>
      </c>
      <c r="T31" s="8" t="s">
        <v>121</v>
      </c>
      <c r="U31" s="8" t="s">
        <v>120</v>
      </c>
      <c r="V31" s="8" t="s">
        <v>120</v>
      </c>
      <c r="W31" s="8" t="s">
        <v>120</v>
      </c>
      <c r="X31" s="8" t="s">
        <v>120</v>
      </c>
      <c r="Y31" s="85" t="s">
        <v>120</v>
      </c>
      <c r="Z31" s="85" t="s">
        <v>120</v>
      </c>
      <c r="AA31" s="87">
        <v>0</v>
      </c>
      <c r="AB31" s="87">
        <v>0</v>
      </c>
      <c r="AC31" s="7">
        <v>0</v>
      </c>
      <c r="AD31" s="7">
        <f t="shared" si="1"/>
        <v>0</v>
      </c>
      <c r="AE31" s="40">
        <f t="shared" si="0"/>
        <v>397000</v>
      </c>
      <c r="AF31" s="7">
        <v>0</v>
      </c>
      <c r="AG31" s="7">
        <v>397000</v>
      </c>
      <c r="AH31" s="22">
        <f t="shared" si="2"/>
        <v>397000</v>
      </c>
      <c r="AI31" s="88" t="s">
        <v>120</v>
      </c>
      <c r="AJ31" s="88" t="s">
        <v>120</v>
      </c>
      <c r="AK31" s="88" t="s">
        <v>120</v>
      </c>
      <c r="AL31" s="89" t="s">
        <v>120</v>
      </c>
      <c r="AM31" s="88"/>
      <c r="AN31" s="89"/>
      <c r="AO31" s="90"/>
      <c r="AP31" s="91"/>
      <c r="AQ31" s="88"/>
      <c r="AR31" s="91"/>
      <c r="AS31" s="8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</row>
    <row r="32" spans="1:56" ht="38.25" x14ac:dyDescent="0.25">
      <c r="A32" s="133">
        <v>16</v>
      </c>
      <c r="B32" s="162" t="s">
        <v>418</v>
      </c>
      <c r="C32" s="44" t="s">
        <v>155</v>
      </c>
      <c r="D32" s="8" t="s">
        <v>134</v>
      </c>
      <c r="E32" s="8" t="s">
        <v>118</v>
      </c>
      <c r="F32" s="39" t="s">
        <v>419</v>
      </c>
      <c r="G32" s="1" t="s">
        <v>420</v>
      </c>
      <c r="H32" s="2" t="s">
        <v>421</v>
      </c>
      <c r="I32" s="44" t="s">
        <v>425</v>
      </c>
      <c r="J32" s="12" t="s">
        <v>422</v>
      </c>
      <c r="K32" s="16">
        <v>42153</v>
      </c>
      <c r="L32" s="92">
        <v>13500</v>
      </c>
      <c r="M32" s="1" t="s">
        <v>423</v>
      </c>
      <c r="N32" s="16">
        <v>42153</v>
      </c>
      <c r="O32" s="16">
        <v>42369</v>
      </c>
      <c r="P32" s="86" t="s">
        <v>139</v>
      </c>
      <c r="Q32" s="44" t="s">
        <v>424</v>
      </c>
      <c r="R32" s="4">
        <v>12960</v>
      </c>
      <c r="S32" s="4">
        <v>540</v>
      </c>
      <c r="T32" s="8" t="s">
        <v>121</v>
      </c>
      <c r="U32" s="44"/>
      <c r="V32" s="44"/>
      <c r="W32" s="44"/>
      <c r="X32" s="44"/>
      <c r="Y32" s="16"/>
      <c r="Z32" s="16"/>
      <c r="AA32" s="21"/>
      <c r="AB32" s="21"/>
      <c r="AC32" s="4"/>
      <c r="AD32" s="4"/>
      <c r="AE32" s="40">
        <f t="shared" si="0"/>
        <v>13500</v>
      </c>
      <c r="AF32" s="4"/>
      <c r="AG32" s="4">
        <v>13500</v>
      </c>
      <c r="AH32" s="22">
        <f t="shared" si="2"/>
        <v>13500</v>
      </c>
      <c r="AI32" s="5"/>
      <c r="AJ32" s="5"/>
      <c r="AK32" s="5"/>
      <c r="AL32" s="41"/>
      <c r="AM32" s="5"/>
      <c r="AN32" s="41"/>
      <c r="AO32" s="68"/>
      <c r="AP32" s="69"/>
      <c r="AQ32" s="5"/>
      <c r="AR32" s="69"/>
      <c r="AS32" s="44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 ht="38.25" x14ac:dyDescent="0.25">
      <c r="A33" s="133">
        <v>17</v>
      </c>
      <c r="B33" s="162" t="s">
        <v>418</v>
      </c>
      <c r="C33" s="44" t="s">
        <v>155</v>
      </c>
      <c r="D33" s="8" t="s">
        <v>134</v>
      </c>
      <c r="E33" s="8" t="s">
        <v>118</v>
      </c>
      <c r="F33" s="39" t="s">
        <v>426</v>
      </c>
      <c r="G33" s="1" t="s">
        <v>420</v>
      </c>
      <c r="H33" s="2" t="s">
        <v>427</v>
      </c>
      <c r="I33" s="44" t="s">
        <v>428</v>
      </c>
      <c r="J33" s="12" t="s">
        <v>496</v>
      </c>
      <c r="K33" s="16">
        <v>42153</v>
      </c>
      <c r="L33" s="4">
        <v>138000</v>
      </c>
      <c r="M33" s="1">
        <v>42164</v>
      </c>
      <c r="N33" s="16">
        <v>42154</v>
      </c>
      <c r="O33" s="16">
        <v>42005</v>
      </c>
      <c r="P33" s="86" t="s">
        <v>139</v>
      </c>
      <c r="Q33" s="44" t="s">
        <v>424</v>
      </c>
      <c r="R33" s="4">
        <v>132480</v>
      </c>
      <c r="S33" s="4">
        <v>5520</v>
      </c>
      <c r="T33" s="44" t="s">
        <v>121</v>
      </c>
      <c r="U33" s="44"/>
      <c r="V33" s="44"/>
      <c r="W33" s="44"/>
      <c r="X33" s="44"/>
      <c r="Y33" s="16"/>
      <c r="Z33" s="16"/>
      <c r="AA33" s="21"/>
      <c r="AB33" s="21"/>
      <c r="AC33" s="4"/>
      <c r="AD33" s="4"/>
      <c r="AE33" s="40">
        <f t="shared" si="0"/>
        <v>138000</v>
      </c>
      <c r="AF33" s="4"/>
      <c r="AG33" s="4">
        <v>138000</v>
      </c>
      <c r="AH33" s="22">
        <f t="shared" si="2"/>
        <v>138000</v>
      </c>
      <c r="AI33" s="5"/>
      <c r="AJ33" s="5"/>
      <c r="AK33" s="5"/>
      <c r="AL33" s="41"/>
      <c r="AM33" s="5"/>
      <c r="AN33" s="41"/>
      <c r="AO33" s="68"/>
      <c r="AP33" s="69"/>
      <c r="AQ33" s="5"/>
      <c r="AR33" s="69"/>
      <c r="AS33" s="44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 ht="38.25" x14ac:dyDescent="0.25">
      <c r="A34" s="133">
        <v>18</v>
      </c>
      <c r="B34" s="162" t="s">
        <v>431</v>
      </c>
      <c r="C34" s="44" t="s">
        <v>432</v>
      </c>
      <c r="D34" s="8" t="s">
        <v>134</v>
      </c>
      <c r="E34" s="8" t="s">
        <v>118</v>
      </c>
      <c r="F34" s="13" t="s">
        <v>433</v>
      </c>
      <c r="G34" s="1" t="s">
        <v>434</v>
      </c>
      <c r="H34" s="2" t="s">
        <v>435</v>
      </c>
      <c r="I34" s="93" t="s">
        <v>436</v>
      </c>
      <c r="J34" s="12" t="s">
        <v>437</v>
      </c>
      <c r="K34" s="16">
        <v>42153</v>
      </c>
      <c r="L34" s="94">
        <v>3380</v>
      </c>
      <c r="M34" s="1" t="s">
        <v>438</v>
      </c>
      <c r="N34" s="16">
        <v>42153</v>
      </c>
      <c r="O34" s="16">
        <v>42369</v>
      </c>
      <c r="P34" s="44" t="s">
        <v>125</v>
      </c>
      <c r="Q34" s="44" t="s">
        <v>120</v>
      </c>
      <c r="R34" s="92" t="s">
        <v>120</v>
      </c>
      <c r="S34" s="95"/>
      <c r="T34" s="8" t="s">
        <v>121</v>
      </c>
      <c r="U34" s="44"/>
      <c r="V34" s="44"/>
      <c r="W34" s="44"/>
      <c r="X34" s="44"/>
      <c r="Y34" s="16"/>
      <c r="Z34" s="16"/>
      <c r="AA34" s="21"/>
      <c r="AB34" s="21"/>
      <c r="AC34" s="4">
        <v>0</v>
      </c>
      <c r="AD34" s="4">
        <v>0</v>
      </c>
      <c r="AE34" s="22">
        <f t="shared" ref="AE34:AE41" si="4">(AC34+L34)-AD34</f>
        <v>3380</v>
      </c>
      <c r="AF34" s="4"/>
      <c r="AG34" s="4">
        <v>1720</v>
      </c>
      <c r="AH34" s="22">
        <f t="shared" si="2"/>
        <v>1720</v>
      </c>
      <c r="AI34" s="23" t="s">
        <v>439</v>
      </c>
      <c r="AJ34" s="5" t="s">
        <v>440</v>
      </c>
      <c r="AK34" s="39" t="s">
        <v>441</v>
      </c>
      <c r="AL34" s="5" t="s">
        <v>440</v>
      </c>
      <c r="AM34" s="5"/>
      <c r="AN34" s="41"/>
      <c r="AO34" s="68"/>
      <c r="AP34" s="69"/>
      <c r="AQ34" s="5"/>
      <c r="AR34" s="69"/>
      <c r="AS34" s="44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56" ht="38.25" x14ac:dyDescent="0.25">
      <c r="A35" s="133">
        <v>19</v>
      </c>
      <c r="B35" s="162" t="s">
        <v>431</v>
      </c>
      <c r="C35" s="44" t="s">
        <v>442</v>
      </c>
      <c r="D35" s="44" t="s">
        <v>134</v>
      </c>
      <c r="E35" s="44" t="s">
        <v>118</v>
      </c>
      <c r="F35" s="39" t="s">
        <v>433</v>
      </c>
      <c r="G35" s="1" t="s">
        <v>261</v>
      </c>
      <c r="H35" s="2" t="s">
        <v>443</v>
      </c>
      <c r="I35" s="12" t="s">
        <v>444</v>
      </c>
      <c r="J35" s="12" t="s">
        <v>445</v>
      </c>
      <c r="K35" s="16">
        <v>42153</v>
      </c>
      <c r="L35" s="17">
        <v>19487.3</v>
      </c>
      <c r="M35" s="1" t="s">
        <v>446</v>
      </c>
      <c r="N35" s="16">
        <v>42153</v>
      </c>
      <c r="O35" s="16">
        <v>42369</v>
      </c>
      <c r="P35" s="44" t="s">
        <v>125</v>
      </c>
      <c r="Q35" s="44"/>
      <c r="R35" s="4"/>
      <c r="S35" s="4"/>
      <c r="T35" s="44" t="s">
        <v>121</v>
      </c>
      <c r="U35" s="44"/>
      <c r="V35" s="44"/>
      <c r="W35" s="44"/>
      <c r="X35" s="44"/>
      <c r="Y35" s="16"/>
      <c r="Z35" s="16"/>
      <c r="AA35" s="21"/>
      <c r="AB35" s="21"/>
      <c r="AC35" s="4">
        <v>0</v>
      </c>
      <c r="AD35" s="4">
        <v>0</v>
      </c>
      <c r="AE35" s="22">
        <f t="shared" si="4"/>
        <v>19487.3</v>
      </c>
      <c r="AF35" s="4"/>
      <c r="AG35" s="4">
        <v>0</v>
      </c>
      <c r="AH35" s="22">
        <f t="shared" si="2"/>
        <v>0</v>
      </c>
      <c r="AI35" s="23" t="s">
        <v>439</v>
      </c>
      <c r="AJ35" s="23" t="s">
        <v>447</v>
      </c>
      <c r="AK35" s="39" t="s">
        <v>448</v>
      </c>
      <c r="AL35" s="5" t="s">
        <v>440</v>
      </c>
      <c r="AM35" s="5"/>
      <c r="AN35" s="41"/>
      <c r="AO35" s="68"/>
      <c r="AP35" s="69"/>
      <c r="AQ35" s="5"/>
      <c r="AR35" s="69"/>
      <c r="AS35" s="44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27.75" customHeight="1" x14ac:dyDescent="0.25">
      <c r="A36" s="133">
        <v>20</v>
      </c>
      <c r="B36" s="162" t="s">
        <v>449</v>
      </c>
      <c r="C36" s="44" t="s">
        <v>272</v>
      </c>
      <c r="D36" s="44" t="s">
        <v>134</v>
      </c>
      <c r="E36" s="44" t="s">
        <v>118</v>
      </c>
      <c r="F36" s="39" t="s">
        <v>450</v>
      </c>
      <c r="G36" s="1" t="s">
        <v>451</v>
      </c>
      <c r="H36" s="2" t="s">
        <v>452</v>
      </c>
      <c r="I36" s="12" t="s">
        <v>453</v>
      </c>
      <c r="J36" s="12" t="s">
        <v>454</v>
      </c>
      <c r="K36" s="16">
        <v>42207</v>
      </c>
      <c r="L36" s="92">
        <v>732000</v>
      </c>
      <c r="M36" s="1" t="s">
        <v>455</v>
      </c>
      <c r="N36" s="16">
        <v>42207</v>
      </c>
      <c r="O36" s="16">
        <v>42368</v>
      </c>
      <c r="P36" s="96" t="s">
        <v>139</v>
      </c>
      <c r="Q36" s="44" t="s">
        <v>456</v>
      </c>
      <c r="R36" s="92">
        <v>712433.67</v>
      </c>
      <c r="S36" s="92">
        <v>19566.330000000002</v>
      </c>
      <c r="T36" s="12" t="s">
        <v>457</v>
      </c>
      <c r="U36" s="44"/>
      <c r="V36" s="44"/>
      <c r="W36" s="44"/>
      <c r="X36" s="44"/>
      <c r="Y36" s="16"/>
      <c r="Z36" s="16"/>
      <c r="AA36" s="21"/>
      <c r="AB36" s="21"/>
      <c r="AC36" s="4">
        <v>0</v>
      </c>
      <c r="AD36" s="4">
        <v>0</v>
      </c>
      <c r="AE36" s="92">
        <f t="shared" si="4"/>
        <v>732000</v>
      </c>
      <c r="AF36" s="4"/>
      <c r="AG36" s="4">
        <v>0</v>
      </c>
      <c r="AH36" s="22">
        <f t="shared" si="2"/>
        <v>0</v>
      </c>
      <c r="AI36" s="23"/>
      <c r="AJ36" s="23"/>
      <c r="AK36" s="39"/>
      <c r="AL36" s="41"/>
      <c r="AM36" s="5"/>
      <c r="AN36" s="41"/>
      <c r="AO36" s="68"/>
      <c r="AP36" s="69"/>
      <c r="AQ36" s="5"/>
      <c r="AR36" s="69"/>
      <c r="AS36" s="44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29.25" customHeight="1" x14ac:dyDescent="0.25">
      <c r="A37" s="133">
        <v>21</v>
      </c>
      <c r="B37" s="163" t="s">
        <v>458</v>
      </c>
      <c r="C37" s="70" t="s">
        <v>202</v>
      </c>
      <c r="D37" s="44" t="s">
        <v>134</v>
      </c>
      <c r="E37" s="44" t="s">
        <v>118</v>
      </c>
      <c r="F37" s="39" t="s">
        <v>459</v>
      </c>
      <c r="G37" s="18" t="s">
        <v>460</v>
      </c>
      <c r="H37" s="2" t="s">
        <v>461</v>
      </c>
      <c r="I37" s="12" t="s">
        <v>462</v>
      </c>
      <c r="J37" s="12" t="s">
        <v>463</v>
      </c>
      <c r="K37" s="16">
        <v>42206</v>
      </c>
      <c r="L37" s="92">
        <v>4740</v>
      </c>
      <c r="M37" s="18" t="s">
        <v>475</v>
      </c>
      <c r="N37" s="19">
        <v>42206</v>
      </c>
      <c r="O37" s="19">
        <v>42369</v>
      </c>
      <c r="P37" s="44" t="s">
        <v>125</v>
      </c>
      <c r="Q37" s="70" t="s">
        <v>256</v>
      </c>
      <c r="R37" s="92">
        <v>0</v>
      </c>
      <c r="S37" s="92">
        <v>4740</v>
      </c>
      <c r="T37" s="12" t="s">
        <v>123</v>
      </c>
      <c r="U37" s="44" t="s">
        <v>120</v>
      </c>
      <c r="V37" s="44" t="s">
        <v>120</v>
      </c>
      <c r="W37" s="44">
        <v>0</v>
      </c>
      <c r="X37" s="44">
        <v>0</v>
      </c>
      <c r="Y37" s="16" t="s">
        <v>120</v>
      </c>
      <c r="Z37" s="16"/>
      <c r="AA37" s="21"/>
      <c r="AB37" s="21"/>
      <c r="AC37" s="4">
        <v>0</v>
      </c>
      <c r="AD37" s="4">
        <v>0</v>
      </c>
      <c r="AE37" s="92">
        <f t="shared" si="4"/>
        <v>4740</v>
      </c>
      <c r="AF37" s="4"/>
      <c r="AG37" s="4">
        <v>0</v>
      </c>
      <c r="AH37" s="22">
        <f t="shared" si="2"/>
        <v>0</v>
      </c>
      <c r="AI37" s="23"/>
      <c r="AJ37" s="23"/>
      <c r="AK37" s="39"/>
      <c r="AL37" s="41"/>
      <c r="AM37" s="5"/>
      <c r="AN37" s="41"/>
      <c r="AO37" s="68"/>
      <c r="AP37" s="69"/>
      <c r="AQ37" s="5"/>
      <c r="AR37" s="69"/>
      <c r="AS37" s="44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29.25" customHeight="1" x14ac:dyDescent="0.25">
      <c r="A38" s="133">
        <v>22</v>
      </c>
      <c r="B38" s="163" t="s">
        <v>458</v>
      </c>
      <c r="C38" s="70" t="s">
        <v>202</v>
      </c>
      <c r="D38" s="44" t="s">
        <v>134</v>
      </c>
      <c r="E38" s="44" t="s">
        <v>118</v>
      </c>
      <c r="F38" s="39" t="s">
        <v>459</v>
      </c>
      <c r="G38" s="18" t="s">
        <v>460</v>
      </c>
      <c r="H38" s="2" t="s">
        <v>464</v>
      </c>
      <c r="I38" s="12" t="s">
        <v>465</v>
      </c>
      <c r="J38" s="12" t="s">
        <v>466</v>
      </c>
      <c r="K38" s="16">
        <v>42206</v>
      </c>
      <c r="L38" s="92">
        <v>4125</v>
      </c>
      <c r="M38" s="97" t="s">
        <v>476</v>
      </c>
      <c r="N38" s="19">
        <v>42206</v>
      </c>
      <c r="O38" s="19">
        <v>42369</v>
      </c>
      <c r="P38" s="44" t="s">
        <v>125</v>
      </c>
      <c r="Q38" s="70" t="s">
        <v>256</v>
      </c>
      <c r="R38" s="92">
        <v>0</v>
      </c>
      <c r="S38" s="92">
        <v>4125</v>
      </c>
      <c r="T38" s="12" t="s">
        <v>123</v>
      </c>
      <c r="U38" s="44"/>
      <c r="V38" s="44"/>
      <c r="W38" s="44"/>
      <c r="X38" s="44"/>
      <c r="Y38" s="16"/>
      <c r="Z38" s="16"/>
      <c r="AA38" s="21"/>
      <c r="AB38" s="21"/>
      <c r="AC38" s="4">
        <v>0</v>
      </c>
      <c r="AD38" s="4">
        <v>0</v>
      </c>
      <c r="AE38" s="92">
        <f t="shared" si="4"/>
        <v>4125</v>
      </c>
      <c r="AF38" s="4"/>
      <c r="AG38" s="4">
        <v>0</v>
      </c>
      <c r="AH38" s="22">
        <f t="shared" si="2"/>
        <v>0</v>
      </c>
      <c r="AI38" s="23"/>
      <c r="AJ38" s="23"/>
      <c r="AK38" s="39"/>
      <c r="AL38" s="41"/>
      <c r="AM38" s="5"/>
      <c r="AN38" s="41"/>
      <c r="AO38" s="68"/>
      <c r="AP38" s="69"/>
      <c r="AQ38" s="5"/>
      <c r="AR38" s="69"/>
      <c r="AS38" s="44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42.75" customHeight="1" x14ac:dyDescent="0.25">
      <c r="A39" s="133">
        <v>23</v>
      </c>
      <c r="B39" s="162" t="s">
        <v>467</v>
      </c>
      <c r="C39" s="44" t="s">
        <v>468</v>
      </c>
      <c r="D39" s="44" t="s">
        <v>134</v>
      </c>
      <c r="E39" s="44" t="s">
        <v>118</v>
      </c>
      <c r="F39" s="39" t="s">
        <v>469</v>
      </c>
      <c r="G39" s="1" t="s">
        <v>374</v>
      </c>
      <c r="H39" s="2" t="s">
        <v>470</v>
      </c>
      <c r="I39" s="12" t="s">
        <v>471</v>
      </c>
      <c r="J39" s="12" t="s">
        <v>472</v>
      </c>
      <c r="K39" s="16">
        <v>42208</v>
      </c>
      <c r="L39" s="17">
        <v>259916.95</v>
      </c>
      <c r="M39" s="18" t="s">
        <v>477</v>
      </c>
      <c r="N39" s="19">
        <v>42208</v>
      </c>
      <c r="O39" s="19">
        <v>42369</v>
      </c>
      <c r="P39" s="44" t="s">
        <v>125</v>
      </c>
      <c r="Q39" s="20"/>
      <c r="R39" s="4">
        <v>0</v>
      </c>
      <c r="S39" s="4">
        <v>0</v>
      </c>
      <c r="T39" s="14" t="s">
        <v>123</v>
      </c>
      <c r="U39" s="44"/>
      <c r="V39" s="44"/>
      <c r="W39" s="44"/>
      <c r="X39" s="44"/>
      <c r="Y39" s="16"/>
      <c r="Z39" s="16"/>
      <c r="AA39" s="21"/>
      <c r="AB39" s="21"/>
      <c r="AC39" s="4">
        <v>0</v>
      </c>
      <c r="AD39" s="4">
        <v>0</v>
      </c>
      <c r="AE39" s="22">
        <f t="shared" si="4"/>
        <v>259916.95</v>
      </c>
      <c r="AF39" s="4"/>
      <c r="AG39" s="4">
        <v>0</v>
      </c>
      <c r="AH39" s="22">
        <f t="shared" si="2"/>
        <v>0</v>
      </c>
      <c r="AI39" s="23" t="s">
        <v>175</v>
      </c>
      <c r="AJ39" s="23" t="s">
        <v>473</v>
      </c>
      <c r="AK39" s="39" t="s">
        <v>474</v>
      </c>
      <c r="AL39" s="23" t="s">
        <v>473</v>
      </c>
      <c r="AM39" s="5"/>
      <c r="AN39" s="41"/>
      <c r="AO39" s="68"/>
      <c r="AP39" s="69"/>
      <c r="AQ39" s="5"/>
      <c r="AR39" s="69"/>
      <c r="AS39" s="44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ht="42.75" customHeight="1" x14ac:dyDescent="0.25">
      <c r="A40" s="133">
        <v>24</v>
      </c>
      <c r="B40" s="162" t="s">
        <v>497</v>
      </c>
      <c r="C40" s="44" t="s">
        <v>414</v>
      </c>
      <c r="D40" s="44" t="s">
        <v>134</v>
      </c>
      <c r="E40" s="44" t="s">
        <v>118</v>
      </c>
      <c r="F40" s="39" t="s">
        <v>498</v>
      </c>
      <c r="G40" s="1" t="s">
        <v>499</v>
      </c>
      <c r="H40" s="2" t="s">
        <v>500</v>
      </c>
      <c r="I40" s="12" t="s">
        <v>501</v>
      </c>
      <c r="J40" s="15" t="s">
        <v>502</v>
      </c>
      <c r="K40" s="16">
        <v>42241</v>
      </c>
      <c r="L40" s="17">
        <v>189800</v>
      </c>
      <c r="M40" s="18" t="s">
        <v>503</v>
      </c>
      <c r="N40" s="19">
        <v>42241</v>
      </c>
      <c r="O40" s="19">
        <v>42369</v>
      </c>
      <c r="P40" s="44" t="s">
        <v>125</v>
      </c>
      <c r="Q40" s="20"/>
      <c r="R40" s="4"/>
      <c r="S40" s="4"/>
      <c r="T40" s="12" t="s">
        <v>123</v>
      </c>
      <c r="U40" s="44"/>
      <c r="V40" s="44"/>
      <c r="W40" s="44"/>
      <c r="X40" s="44"/>
      <c r="Y40" s="16"/>
      <c r="Z40" s="16"/>
      <c r="AA40" s="21"/>
      <c r="AB40" s="21"/>
      <c r="AC40" s="4"/>
      <c r="AD40" s="4"/>
      <c r="AE40" s="22">
        <f t="shared" si="4"/>
        <v>189800</v>
      </c>
      <c r="AF40" s="4"/>
      <c r="AG40" s="4">
        <v>0</v>
      </c>
      <c r="AH40" s="22">
        <f t="shared" si="2"/>
        <v>0</v>
      </c>
      <c r="AI40" s="23" t="s">
        <v>439</v>
      </c>
      <c r="AJ40" s="23" t="s">
        <v>504</v>
      </c>
      <c r="AK40" s="39" t="s">
        <v>505</v>
      </c>
      <c r="AL40" s="23" t="s">
        <v>504</v>
      </c>
      <c r="AM40" s="5"/>
      <c r="AN40" s="41"/>
      <c r="AO40" s="68"/>
      <c r="AP40" s="69"/>
      <c r="AQ40" s="5"/>
      <c r="AR40" s="69"/>
      <c r="AS40" s="44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ht="39" thickBot="1" x14ac:dyDescent="0.3">
      <c r="A41" s="134">
        <v>25</v>
      </c>
      <c r="B41" s="162" t="s">
        <v>522</v>
      </c>
      <c r="C41" s="44" t="s">
        <v>414</v>
      </c>
      <c r="D41" s="44" t="s">
        <v>134</v>
      </c>
      <c r="E41" s="44" t="s">
        <v>118</v>
      </c>
      <c r="F41" s="39" t="s">
        <v>523</v>
      </c>
      <c r="G41" s="1" t="s">
        <v>524</v>
      </c>
      <c r="H41" s="2" t="s">
        <v>525</v>
      </c>
      <c r="I41" s="12" t="s">
        <v>526</v>
      </c>
      <c r="J41" s="15" t="s">
        <v>527</v>
      </c>
      <c r="K41" s="16">
        <v>42249</v>
      </c>
      <c r="L41" s="17">
        <v>25750</v>
      </c>
      <c r="M41" s="18" t="s">
        <v>528</v>
      </c>
      <c r="N41" s="19">
        <v>42249</v>
      </c>
      <c r="O41" s="19">
        <v>42369</v>
      </c>
      <c r="P41" s="44">
        <v>6</v>
      </c>
      <c r="Q41" s="20" t="s">
        <v>256</v>
      </c>
      <c r="R41" s="4">
        <v>25750</v>
      </c>
      <c r="S41" s="4">
        <v>0</v>
      </c>
      <c r="T41" s="12" t="s">
        <v>123</v>
      </c>
      <c r="U41" s="44"/>
      <c r="V41" s="44"/>
      <c r="W41" s="44"/>
      <c r="X41" s="44"/>
      <c r="Y41" s="16"/>
      <c r="Z41" s="16"/>
      <c r="AA41" s="21"/>
      <c r="AB41" s="21"/>
      <c r="AC41" s="4"/>
      <c r="AD41" s="4"/>
      <c r="AE41" s="22">
        <f t="shared" si="4"/>
        <v>25750</v>
      </c>
      <c r="AF41" s="4"/>
      <c r="AG41" s="4">
        <v>0</v>
      </c>
      <c r="AH41" s="22">
        <f t="shared" si="2"/>
        <v>0</v>
      </c>
      <c r="AI41" s="23"/>
      <c r="AJ41" s="23"/>
      <c r="AK41" s="39"/>
      <c r="AL41" s="23"/>
      <c r="AM41" s="5"/>
      <c r="AN41" s="41"/>
      <c r="AO41" s="68"/>
      <c r="AP41" s="69"/>
      <c r="AQ41" s="5"/>
      <c r="AR41" s="69"/>
      <c r="AS41" s="44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x14ac:dyDescent="0.25">
      <c r="A42" s="24"/>
      <c r="B42" s="25"/>
      <c r="C42" s="25"/>
      <c r="D42" s="25"/>
      <c r="E42" s="25"/>
      <c r="F42" s="13"/>
      <c r="G42" s="26"/>
      <c r="H42" s="27"/>
      <c r="I42" s="14"/>
      <c r="J42" s="28"/>
      <c r="K42" s="29"/>
      <c r="L42" s="30"/>
      <c r="M42" s="31"/>
      <c r="N42" s="32"/>
      <c r="O42" s="32"/>
      <c r="P42" s="25"/>
      <c r="Q42" s="33"/>
      <c r="R42" s="34"/>
      <c r="S42" s="34"/>
      <c r="T42" s="35"/>
      <c r="U42" s="25"/>
      <c r="V42" s="25"/>
      <c r="W42" s="25"/>
      <c r="X42" s="25"/>
      <c r="Y42" s="29"/>
      <c r="Z42" s="29"/>
      <c r="AA42" s="36"/>
      <c r="AB42" s="36"/>
      <c r="AC42" s="34"/>
      <c r="AD42" s="34"/>
      <c r="AE42" s="37"/>
      <c r="AF42" s="34"/>
      <c r="AG42" s="34"/>
      <c r="AH42" s="37"/>
      <c r="AI42" s="38"/>
      <c r="AJ42" s="38"/>
      <c r="AK42" s="13"/>
      <c r="AL42" s="38"/>
      <c r="AM42" s="98"/>
      <c r="AN42" s="99"/>
      <c r="AO42" s="100"/>
      <c r="AP42" s="101"/>
      <c r="AQ42" s="98"/>
      <c r="AR42" s="101"/>
      <c r="AS42" s="2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102"/>
    </row>
    <row r="43" spans="1:56" ht="15.75" x14ac:dyDescent="0.25">
      <c r="A43" s="159" t="s">
        <v>293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1"/>
    </row>
    <row r="44" spans="1:56" ht="29.25" customHeight="1" x14ac:dyDescent="0.25">
      <c r="A44" s="130">
        <v>26</v>
      </c>
      <c r="B44" s="44" t="s">
        <v>294</v>
      </c>
      <c r="C44" s="44" t="s">
        <v>295</v>
      </c>
      <c r="D44" s="44" t="s">
        <v>296</v>
      </c>
      <c r="E44" s="44" t="s">
        <v>297</v>
      </c>
      <c r="F44" s="39" t="s">
        <v>298</v>
      </c>
      <c r="G44" s="1" t="s">
        <v>299</v>
      </c>
      <c r="H44" s="2" t="s">
        <v>300</v>
      </c>
      <c r="I44" s="44" t="s">
        <v>301</v>
      </c>
      <c r="J44" s="44" t="s">
        <v>302</v>
      </c>
      <c r="K44" s="16">
        <v>40575</v>
      </c>
      <c r="L44" s="4">
        <v>537079.31999999995</v>
      </c>
      <c r="M44" s="1" t="s">
        <v>303</v>
      </c>
      <c r="N44" s="16">
        <v>42037</v>
      </c>
      <c r="O44" s="16">
        <v>42401</v>
      </c>
      <c r="P44" s="44" t="s">
        <v>125</v>
      </c>
      <c r="Q44" s="44" t="s">
        <v>120</v>
      </c>
      <c r="R44" s="4">
        <v>0</v>
      </c>
      <c r="S44" s="4">
        <v>0</v>
      </c>
      <c r="T44" s="44" t="s">
        <v>123</v>
      </c>
      <c r="U44" s="44" t="s">
        <v>304</v>
      </c>
      <c r="V44" s="16">
        <v>42037</v>
      </c>
      <c r="W44" s="1" t="s">
        <v>246</v>
      </c>
      <c r="X44" s="44" t="s">
        <v>305</v>
      </c>
      <c r="Y44" s="16">
        <v>42037</v>
      </c>
      <c r="Z44" s="16">
        <v>42402</v>
      </c>
      <c r="AA44" s="103">
        <v>2.63684E-2</v>
      </c>
      <c r="AB44" s="21">
        <v>0</v>
      </c>
      <c r="AC44" s="4">
        <f>L44*AA44</f>
        <v>14161.922341487998</v>
      </c>
      <c r="AD44" s="4">
        <v>0</v>
      </c>
      <c r="AE44" s="40">
        <f t="shared" ref="AE44:AE50" si="5">(L44+AC44)-AD44</f>
        <v>551241.2423414879</v>
      </c>
      <c r="AF44" s="4">
        <v>177846.28</v>
      </c>
      <c r="AG44" s="4">
        <v>134269.82999999999</v>
      </c>
      <c r="AH44" s="22">
        <f t="shared" ref="AH44:AH51" si="6">AF44+AG44</f>
        <v>312116.11</v>
      </c>
      <c r="AI44" s="67" t="s">
        <v>306</v>
      </c>
      <c r="AJ44" s="1" t="s">
        <v>307</v>
      </c>
      <c r="AK44" s="80" t="s">
        <v>308</v>
      </c>
      <c r="AL44" s="1" t="s">
        <v>309</v>
      </c>
      <c r="AM44" s="5"/>
      <c r="AN44" s="41"/>
      <c r="AO44" s="68"/>
      <c r="AP44" s="69"/>
      <c r="AQ44" s="41"/>
      <c r="AR44" s="69"/>
      <c r="AS44" s="44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</row>
    <row r="45" spans="1:56" ht="40.5" customHeight="1" x14ac:dyDescent="0.25">
      <c r="A45" s="130">
        <v>27</v>
      </c>
      <c r="B45" s="44" t="s">
        <v>310</v>
      </c>
      <c r="C45" s="44" t="s">
        <v>311</v>
      </c>
      <c r="D45" s="44" t="s">
        <v>296</v>
      </c>
      <c r="E45" s="44" t="s">
        <v>297</v>
      </c>
      <c r="F45" s="39" t="s">
        <v>312</v>
      </c>
      <c r="G45" s="1" t="s">
        <v>313</v>
      </c>
      <c r="H45" s="2" t="s">
        <v>314</v>
      </c>
      <c r="I45" s="44" t="s">
        <v>518</v>
      </c>
      <c r="J45" s="44" t="s">
        <v>315</v>
      </c>
      <c r="K45" s="16">
        <v>41029</v>
      </c>
      <c r="L45" s="4">
        <v>744807.52</v>
      </c>
      <c r="M45" s="1" t="s">
        <v>316</v>
      </c>
      <c r="N45" s="16">
        <v>42247</v>
      </c>
      <c r="O45" s="16">
        <v>42489</v>
      </c>
      <c r="P45" s="44" t="s">
        <v>125</v>
      </c>
      <c r="Q45" s="44" t="s">
        <v>120</v>
      </c>
      <c r="R45" s="4">
        <v>0</v>
      </c>
      <c r="S45" s="4">
        <v>0</v>
      </c>
      <c r="T45" s="44" t="s">
        <v>123</v>
      </c>
      <c r="U45" s="44" t="s">
        <v>317</v>
      </c>
      <c r="V45" s="16">
        <v>42004</v>
      </c>
      <c r="W45" s="1" t="s">
        <v>318</v>
      </c>
      <c r="X45" s="44" t="s">
        <v>305</v>
      </c>
      <c r="Y45" s="16">
        <v>42004</v>
      </c>
      <c r="Z45" s="16">
        <v>42247</v>
      </c>
      <c r="AA45" s="103">
        <v>0.10736916000000001</v>
      </c>
      <c r="AB45" s="21">
        <v>0</v>
      </c>
      <c r="AC45" s="4">
        <f>L45*AA45</f>
        <v>79969.3577840832</v>
      </c>
      <c r="AD45" s="4">
        <v>0</v>
      </c>
      <c r="AE45" s="40">
        <f t="shared" si="5"/>
        <v>824776.87778408325</v>
      </c>
      <c r="AF45" s="4">
        <v>1543157.2</v>
      </c>
      <c r="AG45" s="4">
        <v>1187356.4099999999</v>
      </c>
      <c r="AH45" s="22">
        <f t="shared" si="6"/>
        <v>2730513.61</v>
      </c>
      <c r="AI45" s="67" t="s">
        <v>319</v>
      </c>
      <c r="AJ45" s="1" t="s">
        <v>313</v>
      </c>
      <c r="AK45" s="80" t="s">
        <v>320</v>
      </c>
      <c r="AL45" s="1" t="s">
        <v>313</v>
      </c>
      <c r="AM45" s="5"/>
      <c r="AN45" s="41"/>
      <c r="AO45" s="68"/>
      <c r="AP45" s="69"/>
      <c r="AQ45" s="41"/>
      <c r="AR45" s="69"/>
      <c r="AS45" s="44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29.25" customHeight="1" x14ac:dyDescent="0.25">
      <c r="A46" s="130">
        <v>28</v>
      </c>
      <c r="B46" s="44" t="s">
        <v>321</v>
      </c>
      <c r="C46" s="44" t="s">
        <v>322</v>
      </c>
      <c r="D46" s="44" t="s">
        <v>296</v>
      </c>
      <c r="E46" s="44" t="s">
        <v>297</v>
      </c>
      <c r="F46" s="39" t="s">
        <v>323</v>
      </c>
      <c r="G46" s="1" t="s">
        <v>324</v>
      </c>
      <c r="H46" s="2" t="s">
        <v>325</v>
      </c>
      <c r="I46" s="44" t="s">
        <v>326</v>
      </c>
      <c r="J46" s="44" t="s">
        <v>327</v>
      </c>
      <c r="K46" s="16">
        <v>41470</v>
      </c>
      <c r="L46" s="4">
        <v>973627.92</v>
      </c>
      <c r="M46" s="1" t="s">
        <v>328</v>
      </c>
      <c r="N46" s="16">
        <v>42200</v>
      </c>
      <c r="O46" s="16">
        <v>42566</v>
      </c>
      <c r="P46" s="44" t="s">
        <v>125</v>
      </c>
      <c r="Q46" s="44" t="s">
        <v>120</v>
      </c>
      <c r="R46" s="4">
        <v>0</v>
      </c>
      <c r="S46" s="4">
        <v>0</v>
      </c>
      <c r="T46" s="44" t="s">
        <v>123</v>
      </c>
      <c r="U46" s="44" t="s">
        <v>338</v>
      </c>
      <c r="V46" s="16">
        <v>42202</v>
      </c>
      <c r="W46" s="1" t="s">
        <v>429</v>
      </c>
      <c r="X46" s="44" t="s">
        <v>430</v>
      </c>
      <c r="Y46" s="16">
        <v>42202</v>
      </c>
      <c r="Z46" s="16">
        <v>42566</v>
      </c>
      <c r="AA46" s="21">
        <v>0</v>
      </c>
      <c r="AB46" s="21">
        <v>0.24</v>
      </c>
      <c r="AC46" s="4">
        <v>0</v>
      </c>
      <c r="AD46" s="4">
        <v>237538.08</v>
      </c>
      <c r="AE46" s="40">
        <f t="shared" si="5"/>
        <v>736089.84000000008</v>
      </c>
      <c r="AF46" s="4">
        <v>874653.62</v>
      </c>
      <c r="AG46" s="4">
        <v>552067.38</v>
      </c>
      <c r="AH46" s="22">
        <f t="shared" si="6"/>
        <v>1426721</v>
      </c>
      <c r="AI46" s="5" t="s">
        <v>120</v>
      </c>
      <c r="AJ46" s="5" t="s">
        <v>120</v>
      </c>
      <c r="AK46" s="5" t="s">
        <v>120</v>
      </c>
      <c r="AL46" s="41" t="s">
        <v>120</v>
      </c>
      <c r="AM46" s="5"/>
      <c r="AN46" s="41"/>
      <c r="AO46" s="68"/>
      <c r="AP46" s="69"/>
      <c r="AQ46" s="41"/>
      <c r="AR46" s="69"/>
      <c r="AS46" s="44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31.5" customHeight="1" x14ac:dyDescent="0.25">
      <c r="A47" s="130">
        <v>29</v>
      </c>
      <c r="B47" s="44" t="s">
        <v>330</v>
      </c>
      <c r="C47" s="44" t="s">
        <v>331</v>
      </c>
      <c r="D47" s="44" t="s">
        <v>296</v>
      </c>
      <c r="E47" s="44" t="s">
        <v>297</v>
      </c>
      <c r="F47" s="39" t="s">
        <v>332</v>
      </c>
      <c r="G47" s="1" t="s">
        <v>333</v>
      </c>
      <c r="H47" s="2" t="s">
        <v>334</v>
      </c>
      <c r="I47" s="44" t="s">
        <v>335</v>
      </c>
      <c r="J47" s="44" t="s">
        <v>336</v>
      </c>
      <c r="K47" s="16">
        <v>41347</v>
      </c>
      <c r="L47" s="4">
        <v>396659</v>
      </c>
      <c r="M47" s="1" t="s">
        <v>337</v>
      </c>
      <c r="N47" s="16">
        <v>42221</v>
      </c>
      <c r="O47" s="16">
        <v>42587</v>
      </c>
      <c r="P47" s="44" t="s">
        <v>125</v>
      </c>
      <c r="Q47" s="44" t="s">
        <v>120</v>
      </c>
      <c r="R47" s="4">
        <v>0</v>
      </c>
      <c r="S47" s="4">
        <v>0</v>
      </c>
      <c r="T47" s="44" t="s">
        <v>123</v>
      </c>
      <c r="U47" s="44" t="s">
        <v>338</v>
      </c>
      <c r="V47" s="16">
        <v>41929</v>
      </c>
      <c r="W47" s="1" t="s">
        <v>339</v>
      </c>
      <c r="X47" s="44" t="s">
        <v>340</v>
      </c>
      <c r="Y47" s="16">
        <v>41929</v>
      </c>
      <c r="Z47" s="16">
        <v>42220</v>
      </c>
      <c r="AA47" s="21">
        <v>0</v>
      </c>
      <c r="AB47" s="21">
        <v>0</v>
      </c>
      <c r="AC47" s="4">
        <v>0</v>
      </c>
      <c r="AD47" s="6">
        <v>0</v>
      </c>
      <c r="AE47" s="40">
        <f t="shared" si="5"/>
        <v>396659</v>
      </c>
      <c r="AF47" s="4">
        <v>475990.8</v>
      </c>
      <c r="AG47" s="4">
        <v>418626.73</v>
      </c>
      <c r="AH47" s="22">
        <f t="shared" si="6"/>
        <v>894617.53</v>
      </c>
      <c r="AI47" s="67" t="s">
        <v>341</v>
      </c>
      <c r="AJ47" s="1" t="s">
        <v>342</v>
      </c>
      <c r="AK47" s="80" t="s">
        <v>343</v>
      </c>
      <c r="AL47" s="1" t="s">
        <v>344</v>
      </c>
      <c r="AM47" s="5"/>
      <c r="AN47" s="41"/>
      <c r="AO47" s="68"/>
      <c r="AP47" s="69"/>
      <c r="AQ47" s="41"/>
      <c r="AR47" s="69"/>
      <c r="AS47" s="44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53.25" customHeight="1" x14ac:dyDescent="0.25">
      <c r="A48" s="130">
        <v>30</v>
      </c>
      <c r="B48" s="44">
        <v>34421213109</v>
      </c>
      <c r="C48" s="44" t="s">
        <v>345</v>
      </c>
      <c r="D48" s="44" t="s">
        <v>134</v>
      </c>
      <c r="E48" s="44" t="s">
        <v>118</v>
      </c>
      <c r="F48" s="39" t="s">
        <v>346</v>
      </c>
      <c r="G48" s="1" t="s">
        <v>347</v>
      </c>
      <c r="H48" s="2" t="s">
        <v>217</v>
      </c>
      <c r="I48" s="44" t="s">
        <v>348</v>
      </c>
      <c r="J48" s="44" t="s">
        <v>349</v>
      </c>
      <c r="K48" s="16">
        <v>41716</v>
      </c>
      <c r="L48" s="4">
        <v>44160</v>
      </c>
      <c r="M48" s="1" t="s">
        <v>350</v>
      </c>
      <c r="N48" s="16">
        <v>42003</v>
      </c>
      <c r="O48" s="16">
        <v>42291</v>
      </c>
      <c r="P48" s="44" t="s">
        <v>125</v>
      </c>
      <c r="Q48" s="44" t="s">
        <v>120</v>
      </c>
      <c r="R48" s="4">
        <v>0</v>
      </c>
      <c r="S48" s="4">
        <v>0</v>
      </c>
      <c r="T48" s="44" t="s">
        <v>123</v>
      </c>
      <c r="U48" s="44" t="s">
        <v>329</v>
      </c>
      <c r="V48" s="16">
        <v>42003</v>
      </c>
      <c r="W48" s="44" t="s">
        <v>351</v>
      </c>
      <c r="X48" s="44" t="s">
        <v>340</v>
      </c>
      <c r="Y48" s="16">
        <v>42003</v>
      </c>
      <c r="Z48" s="16">
        <v>42291</v>
      </c>
      <c r="AA48" s="21">
        <v>0</v>
      </c>
      <c r="AB48" s="21">
        <v>0</v>
      </c>
      <c r="AC48" s="4">
        <v>0</v>
      </c>
      <c r="AD48" s="4">
        <v>0</v>
      </c>
      <c r="AE48" s="40">
        <f t="shared" si="5"/>
        <v>44160</v>
      </c>
      <c r="AF48" s="4">
        <v>25760</v>
      </c>
      <c r="AG48" s="4">
        <v>25760</v>
      </c>
      <c r="AH48" s="22">
        <f t="shared" si="6"/>
        <v>51520</v>
      </c>
      <c r="AI48" s="67" t="s">
        <v>352</v>
      </c>
      <c r="AJ48" s="1" t="s">
        <v>353</v>
      </c>
      <c r="AK48" s="80" t="s">
        <v>354</v>
      </c>
      <c r="AL48" s="1" t="s">
        <v>353</v>
      </c>
      <c r="AM48" s="5"/>
      <c r="AN48" s="41"/>
      <c r="AO48" s="68"/>
      <c r="AP48" s="69"/>
      <c r="AQ48" s="41"/>
      <c r="AR48" s="69"/>
      <c r="AS48" s="44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53.25" customHeight="1" x14ac:dyDescent="0.25">
      <c r="A49" s="130">
        <v>31</v>
      </c>
      <c r="B49" s="44" t="s">
        <v>511</v>
      </c>
      <c r="C49" s="44" t="s">
        <v>516</v>
      </c>
      <c r="D49" s="44" t="s">
        <v>134</v>
      </c>
      <c r="E49" s="44" t="s">
        <v>118</v>
      </c>
      <c r="F49" s="39" t="s">
        <v>520</v>
      </c>
      <c r="G49" s="1" t="s">
        <v>521</v>
      </c>
      <c r="H49" s="2" t="s">
        <v>512</v>
      </c>
      <c r="I49" s="44" t="s">
        <v>519</v>
      </c>
      <c r="J49" s="44" t="s">
        <v>513</v>
      </c>
      <c r="K49" s="16">
        <v>41872</v>
      </c>
      <c r="L49" s="4">
        <v>94080</v>
      </c>
      <c r="M49" s="1" t="s">
        <v>514</v>
      </c>
      <c r="N49" s="16">
        <v>41872</v>
      </c>
      <c r="O49" s="16">
        <v>42237</v>
      </c>
      <c r="P49" s="44" t="s">
        <v>125</v>
      </c>
      <c r="Q49" s="44" t="s">
        <v>120</v>
      </c>
      <c r="R49" s="4">
        <v>0</v>
      </c>
      <c r="S49" s="4">
        <v>0</v>
      </c>
      <c r="T49" s="44" t="s">
        <v>123</v>
      </c>
      <c r="U49" s="44" t="s">
        <v>120</v>
      </c>
      <c r="V49" s="16" t="s">
        <v>120</v>
      </c>
      <c r="W49" s="44" t="s">
        <v>120</v>
      </c>
      <c r="X49" s="44" t="s">
        <v>120</v>
      </c>
      <c r="Y49" s="16" t="s">
        <v>120</v>
      </c>
      <c r="Z49" s="16" t="s">
        <v>120</v>
      </c>
      <c r="AA49" s="21">
        <v>0</v>
      </c>
      <c r="AB49" s="21">
        <v>0</v>
      </c>
      <c r="AC49" s="4">
        <v>0</v>
      </c>
      <c r="AD49" s="4">
        <v>0</v>
      </c>
      <c r="AE49" s="40">
        <f t="shared" ref="AE49" si="7">(L49+AC49)-AD49</f>
        <v>94080</v>
      </c>
      <c r="AF49" s="4">
        <v>25760</v>
      </c>
      <c r="AG49" s="4">
        <v>70560</v>
      </c>
      <c r="AH49" s="22">
        <f t="shared" ref="AH49" si="8">AF49+AG49</f>
        <v>96320</v>
      </c>
      <c r="AI49" s="67" t="s">
        <v>239</v>
      </c>
      <c r="AJ49" s="1" t="s">
        <v>517</v>
      </c>
      <c r="AK49" s="80" t="s">
        <v>515</v>
      </c>
      <c r="AL49" s="1" t="s">
        <v>517</v>
      </c>
      <c r="AM49" s="5"/>
      <c r="AN49" s="41"/>
      <c r="AO49" s="68"/>
      <c r="AP49" s="69"/>
      <c r="AQ49" s="41"/>
      <c r="AR49" s="69"/>
      <c r="AS49" s="44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41.25" customHeight="1" x14ac:dyDescent="0.25">
      <c r="A50" s="130">
        <v>32</v>
      </c>
      <c r="B50" s="44" t="s">
        <v>355</v>
      </c>
      <c r="C50" s="44" t="s">
        <v>356</v>
      </c>
      <c r="D50" s="44" t="s">
        <v>134</v>
      </c>
      <c r="E50" s="44" t="s">
        <v>118</v>
      </c>
      <c r="F50" s="39" t="s">
        <v>357</v>
      </c>
      <c r="G50" s="1" t="s">
        <v>358</v>
      </c>
      <c r="H50" s="2" t="s">
        <v>126</v>
      </c>
      <c r="I50" s="44" t="s">
        <v>359</v>
      </c>
      <c r="J50" s="44" t="s">
        <v>360</v>
      </c>
      <c r="K50" s="16">
        <v>41715</v>
      </c>
      <c r="L50" s="4">
        <v>288300</v>
      </c>
      <c r="M50" s="1" t="s">
        <v>361</v>
      </c>
      <c r="N50" s="16">
        <v>41899</v>
      </c>
      <c r="O50" s="16">
        <v>42294</v>
      </c>
      <c r="P50" s="44" t="s">
        <v>125</v>
      </c>
      <c r="Q50" s="44" t="s">
        <v>120</v>
      </c>
      <c r="R50" s="4">
        <v>0</v>
      </c>
      <c r="S50" s="4">
        <v>0</v>
      </c>
      <c r="T50" s="44" t="s">
        <v>123</v>
      </c>
      <c r="U50" s="44" t="s">
        <v>329</v>
      </c>
      <c r="V50" s="16">
        <v>42004</v>
      </c>
      <c r="W50" s="44" t="s">
        <v>246</v>
      </c>
      <c r="X50" s="44" t="s">
        <v>340</v>
      </c>
      <c r="Y50" s="16">
        <v>42004</v>
      </c>
      <c r="Z50" s="16">
        <v>42294</v>
      </c>
      <c r="AA50" s="21">
        <v>0</v>
      </c>
      <c r="AB50" s="21">
        <v>0</v>
      </c>
      <c r="AC50" s="4">
        <v>0</v>
      </c>
      <c r="AD50" s="4">
        <v>0</v>
      </c>
      <c r="AE50" s="40">
        <f t="shared" si="5"/>
        <v>288300</v>
      </c>
      <c r="AF50" s="4">
        <v>170719.8</v>
      </c>
      <c r="AG50" s="4">
        <v>116910</v>
      </c>
      <c r="AH50" s="22">
        <f t="shared" si="6"/>
        <v>287629.8</v>
      </c>
      <c r="AI50" s="67" t="s">
        <v>362</v>
      </c>
      <c r="AJ50" s="1" t="s">
        <v>363</v>
      </c>
      <c r="AK50" s="80" t="s">
        <v>364</v>
      </c>
      <c r="AL50" s="1" t="s">
        <v>363</v>
      </c>
      <c r="AM50" s="5"/>
      <c r="AN50" s="41"/>
      <c r="AO50" s="68"/>
      <c r="AP50" s="69"/>
      <c r="AQ50" s="41"/>
      <c r="AR50" s="69"/>
      <c r="AS50" s="44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25.5" x14ac:dyDescent="0.25">
      <c r="A51" s="130">
        <v>33</v>
      </c>
      <c r="B51" s="2" t="s">
        <v>231</v>
      </c>
      <c r="C51" s="2" t="s">
        <v>231</v>
      </c>
      <c r="D51" s="44" t="s">
        <v>131</v>
      </c>
      <c r="E51" s="44" t="s">
        <v>118</v>
      </c>
      <c r="F51" s="72" t="s">
        <v>365</v>
      </c>
      <c r="G51" s="2" t="s">
        <v>366</v>
      </c>
      <c r="H51" s="2" t="s">
        <v>231</v>
      </c>
      <c r="I51" s="44" t="s">
        <v>367</v>
      </c>
      <c r="J51" s="44" t="s">
        <v>232</v>
      </c>
      <c r="K51" s="16">
        <v>41901</v>
      </c>
      <c r="L51" s="4">
        <v>1997956</v>
      </c>
      <c r="M51" s="2" t="s">
        <v>366</v>
      </c>
      <c r="N51" s="16">
        <v>42004</v>
      </c>
      <c r="O51" s="16">
        <v>42093</v>
      </c>
      <c r="P51" s="44" t="s">
        <v>125</v>
      </c>
      <c r="Q51" s="44" t="s">
        <v>120</v>
      </c>
      <c r="R51" s="4">
        <v>0</v>
      </c>
      <c r="S51" s="4">
        <v>0</v>
      </c>
      <c r="T51" s="44" t="s">
        <v>233</v>
      </c>
      <c r="U51" s="44" t="s">
        <v>338</v>
      </c>
      <c r="V51" s="16">
        <v>42074</v>
      </c>
      <c r="W51" s="44" t="s">
        <v>234</v>
      </c>
      <c r="X51" s="44" t="s">
        <v>305</v>
      </c>
      <c r="Y51" s="16">
        <v>42004</v>
      </c>
      <c r="Z51" s="16">
        <v>42155</v>
      </c>
      <c r="AA51" s="21">
        <v>0.25</v>
      </c>
      <c r="AB51" s="21">
        <v>0</v>
      </c>
      <c r="AC51" s="4">
        <v>497448</v>
      </c>
      <c r="AD51" s="4">
        <v>0</v>
      </c>
      <c r="AE51" s="40">
        <f>(L51+AC51)-A51</f>
        <v>2495371</v>
      </c>
      <c r="AF51" s="4">
        <v>843466</v>
      </c>
      <c r="AG51" s="4">
        <v>1152462.25</v>
      </c>
      <c r="AH51" s="22">
        <f t="shared" si="6"/>
        <v>1995928.25</v>
      </c>
      <c r="AI51" s="2" t="s">
        <v>120</v>
      </c>
      <c r="AJ51" s="1" t="s">
        <v>120</v>
      </c>
      <c r="AK51" s="5" t="s">
        <v>120</v>
      </c>
      <c r="AL51" s="1" t="s">
        <v>120</v>
      </c>
      <c r="AM51" s="79" t="s">
        <v>128</v>
      </c>
      <c r="AN51" s="104" t="s">
        <v>368</v>
      </c>
      <c r="AO51" s="68">
        <v>11396</v>
      </c>
      <c r="AP51" s="69">
        <v>41901</v>
      </c>
      <c r="AQ51" s="68">
        <v>11396</v>
      </c>
      <c r="AR51" s="69">
        <v>41901</v>
      </c>
      <c r="AS51" s="44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spans="1:56" x14ac:dyDescent="0.25">
      <c r="A52" s="105"/>
      <c r="B52" s="9"/>
      <c r="C52" s="9"/>
      <c r="D52" s="106"/>
      <c r="E52" s="106"/>
      <c r="F52" s="107"/>
      <c r="G52" s="9"/>
      <c r="H52" s="9"/>
      <c r="I52" s="106"/>
      <c r="J52" s="106"/>
      <c r="K52" s="108"/>
      <c r="L52" s="109"/>
      <c r="M52" s="9"/>
      <c r="N52" s="108"/>
      <c r="O52" s="108"/>
      <c r="P52" s="106"/>
      <c r="Q52" s="106"/>
      <c r="R52" s="109"/>
      <c r="S52" s="109"/>
      <c r="T52" s="106"/>
      <c r="U52" s="106"/>
      <c r="V52" s="108"/>
      <c r="W52" s="106"/>
      <c r="X52" s="106"/>
      <c r="Y52" s="108"/>
      <c r="Z52" s="108"/>
      <c r="AA52" s="110"/>
      <c r="AB52" s="110"/>
      <c r="AC52" s="109"/>
      <c r="AD52" s="109"/>
      <c r="AE52" s="111"/>
      <c r="AF52" s="109"/>
      <c r="AG52" s="109"/>
      <c r="AH52" s="10"/>
      <c r="AI52" s="9"/>
      <c r="AJ52" s="10"/>
      <c r="AK52" s="11"/>
      <c r="AL52" s="10"/>
      <c r="AM52" s="112"/>
      <c r="AN52" s="113"/>
      <c r="AO52" s="114"/>
      <c r="AP52" s="115"/>
      <c r="AQ52" s="114"/>
      <c r="AR52" s="115"/>
      <c r="AS52" s="10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7"/>
    </row>
    <row r="53" spans="1:56" ht="15" customHeight="1" thickBot="1" x14ac:dyDescent="0.3">
      <c r="A53" s="156" t="s">
        <v>369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8"/>
    </row>
    <row r="54" spans="1:56" ht="69.75" customHeight="1" x14ac:dyDescent="0.25">
      <c r="A54" s="132">
        <v>34</v>
      </c>
      <c r="B54" s="131" t="s">
        <v>189</v>
      </c>
      <c r="C54" s="2" t="s">
        <v>206</v>
      </c>
      <c r="D54" s="44" t="s">
        <v>131</v>
      </c>
      <c r="E54" s="44" t="s">
        <v>118</v>
      </c>
      <c r="F54" s="39" t="s">
        <v>190</v>
      </c>
      <c r="G54" s="2" t="s">
        <v>206</v>
      </c>
      <c r="H54" s="2" t="s">
        <v>189</v>
      </c>
      <c r="I54" s="44" t="s">
        <v>191</v>
      </c>
      <c r="J54" s="44" t="s">
        <v>192</v>
      </c>
      <c r="K54" s="16">
        <v>42055</v>
      </c>
      <c r="L54" s="4">
        <v>7890</v>
      </c>
      <c r="M54" s="1" t="s">
        <v>370</v>
      </c>
      <c r="N54" s="16">
        <v>42055</v>
      </c>
      <c r="O54" s="16">
        <v>42144</v>
      </c>
      <c r="P54" s="44" t="s">
        <v>125</v>
      </c>
      <c r="Q54" s="44" t="s">
        <v>120</v>
      </c>
      <c r="R54" s="4">
        <v>0</v>
      </c>
      <c r="S54" s="4">
        <v>0</v>
      </c>
      <c r="T54" s="44" t="s">
        <v>198</v>
      </c>
      <c r="U54" s="44" t="s">
        <v>120</v>
      </c>
      <c r="V54" s="16" t="s">
        <v>120</v>
      </c>
      <c r="W54" s="1" t="s">
        <v>120</v>
      </c>
      <c r="X54" s="44" t="s">
        <v>120</v>
      </c>
      <c r="Y54" s="16" t="s">
        <v>120</v>
      </c>
      <c r="Z54" s="16" t="s">
        <v>120</v>
      </c>
      <c r="AA54" s="21">
        <v>0</v>
      </c>
      <c r="AB54" s="21">
        <v>0</v>
      </c>
      <c r="AC54" s="4">
        <v>0</v>
      </c>
      <c r="AD54" s="4">
        <v>0</v>
      </c>
      <c r="AE54" s="40">
        <f>(L54+AC54)-AD54</f>
        <v>7890</v>
      </c>
      <c r="AF54" s="4">
        <v>0</v>
      </c>
      <c r="AG54" s="4">
        <v>7890</v>
      </c>
      <c r="AH54" s="22">
        <f t="shared" ref="AH54:AH68" si="9">AF54+AG54</f>
        <v>7890</v>
      </c>
      <c r="AI54" s="2" t="s">
        <v>120</v>
      </c>
      <c r="AJ54" s="1" t="s">
        <v>120</v>
      </c>
      <c r="AK54" s="5" t="s">
        <v>120</v>
      </c>
      <c r="AL54" s="1" t="s">
        <v>120</v>
      </c>
      <c r="AM54" s="5" t="s">
        <v>128</v>
      </c>
      <c r="AN54" s="41" t="s">
        <v>129</v>
      </c>
      <c r="AO54" s="1" t="s">
        <v>371</v>
      </c>
      <c r="AP54" s="16">
        <v>42075</v>
      </c>
      <c r="AQ54" s="1" t="s">
        <v>371</v>
      </c>
      <c r="AR54" s="16">
        <v>42075</v>
      </c>
      <c r="AS54" s="44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</row>
    <row r="55" spans="1:56" ht="54.75" customHeight="1" x14ac:dyDescent="0.25">
      <c r="A55" s="133">
        <v>35</v>
      </c>
      <c r="B55" s="131" t="s">
        <v>193</v>
      </c>
      <c r="C55" s="2" t="s">
        <v>206</v>
      </c>
      <c r="D55" s="44" t="s">
        <v>131</v>
      </c>
      <c r="E55" s="44" t="s">
        <v>118</v>
      </c>
      <c r="F55" s="118" t="s">
        <v>194</v>
      </c>
      <c r="G55" s="2" t="s">
        <v>206</v>
      </c>
      <c r="H55" s="2" t="s">
        <v>193</v>
      </c>
      <c r="I55" s="44" t="s">
        <v>195</v>
      </c>
      <c r="J55" s="44" t="s">
        <v>196</v>
      </c>
      <c r="K55" s="16">
        <v>42079</v>
      </c>
      <c r="L55" s="4">
        <v>7900</v>
      </c>
      <c r="M55" s="1" t="s">
        <v>372</v>
      </c>
      <c r="N55" s="16">
        <v>42079</v>
      </c>
      <c r="O55" s="16">
        <v>42369</v>
      </c>
      <c r="P55" s="44" t="s">
        <v>125</v>
      </c>
      <c r="Q55" s="44" t="s">
        <v>120</v>
      </c>
      <c r="R55" s="4">
        <v>0</v>
      </c>
      <c r="S55" s="4">
        <v>0</v>
      </c>
      <c r="T55" s="44" t="s">
        <v>123</v>
      </c>
      <c r="U55" s="44" t="s">
        <v>120</v>
      </c>
      <c r="V55" s="16" t="s">
        <v>120</v>
      </c>
      <c r="W55" s="1" t="s">
        <v>120</v>
      </c>
      <c r="X55" s="44" t="s">
        <v>120</v>
      </c>
      <c r="Y55" s="16" t="s">
        <v>120</v>
      </c>
      <c r="Z55" s="16" t="s">
        <v>120</v>
      </c>
      <c r="AA55" s="21">
        <v>0</v>
      </c>
      <c r="AB55" s="21">
        <v>0</v>
      </c>
      <c r="AC55" s="4">
        <v>0</v>
      </c>
      <c r="AD55" s="4">
        <v>0</v>
      </c>
      <c r="AE55" s="40">
        <f t="shared" ref="AE55:AE57" si="10">(L55+AC55)-AD55</f>
        <v>7900</v>
      </c>
      <c r="AF55" s="4">
        <v>0</v>
      </c>
      <c r="AG55" s="4">
        <v>6756.64</v>
      </c>
      <c r="AH55" s="22">
        <f t="shared" si="9"/>
        <v>6756.64</v>
      </c>
      <c r="AI55" s="2" t="s">
        <v>120</v>
      </c>
      <c r="AJ55" s="1" t="s">
        <v>120</v>
      </c>
      <c r="AK55" s="5" t="s">
        <v>120</v>
      </c>
      <c r="AL55" s="1" t="s">
        <v>120</v>
      </c>
      <c r="AM55" s="5" t="s">
        <v>128</v>
      </c>
      <c r="AN55" s="41" t="s">
        <v>129</v>
      </c>
      <c r="AO55" s="1" t="s">
        <v>234</v>
      </c>
      <c r="AP55" s="16">
        <v>42082</v>
      </c>
      <c r="AQ55" s="1" t="s">
        <v>234</v>
      </c>
      <c r="AR55" s="16">
        <v>42082</v>
      </c>
      <c r="AS55" s="44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</row>
    <row r="56" spans="1:56" ht="51" customHeight="1" x14ac:dyDescent="0.25">
      <c r="A56" s="133">
        <v>36</v>
      </c>
      <c r="B56" s="131" t="s">
        <v>197</v>
      </c>
      <c r="C56" s="2" t="s">
        <v>206</v>
      </c>
      <c r="D56" s="44" t="s">
        <v>131</v>
      </c>
      <c r="E56" s="44" t="s">
        <v>118</v>
      </c>
      <c r="F56" s="118" t="s">
        <v>199</v>
      </c>
      <c r="G56" s="2" t="s">
        <v>206</v>
      </c>
      <c r="H56" s="2" t="s">
        <v>197</v>
      </c>
      <c r="I56" s="44" t="s">
        <v>200</v>
      </c>
      <c r="J56" s="44" t="s">
        <v>201</v>
      </c>
      <c r="K56" s="16">
        <v>42090</v>
      </c>
      <c r="L56" s="4">
        <v>7150</v>
      </c>
      <c r="M56" s="1" t="s">
        <v>373</v>
      </c>
      <c r="N56" s="16">
        <v>42090</v>
      </c>
      <c r="O56" s="16">
        <v>42121</v>
      </c>
      <c r="P56" s="44" t="s">
        <v>125</v>
      </c>
      <c r="Q56" s="44" t="s">
        <v>120</v>
      </c>
      <c r="R56" s="4">
        <v>0</v>
      </c>
      <c r="S56" s="4">
        <v>0</v>
      </c>
      <c r="T56" s="44" t="s">
        <v>198</v>
      </c>
      <c r="U56" s="44" t="s">
        <v>120</v>
      </c>
      <c r="V56" s="16" t="s">
        <v>120</v>
      </c>
      <c r="W56" s="1" t="s">
        <v>120</v>
      </c>
      <c r="X56" s="44" t="s">
        <v>120</v>
      </c>
      <c r="Y56" s="16" t="s">
        <v>120</v>
      </c>
      <c r="Z56" s="16" t="s">
        <v>120</v>
      </c>
      <c r="AA56" s="21">
        <v>0</v>
      </c>
      <c r="AB56" s="21">
        <v>0</v>
      </c>
      <c r="AC56" s="4">
        <v>0</v>
      </c>
      <c r="AD56" s="4">
        <v>0</v>
      </c>
      <c r="AE56" s="40">
        <f t="shared" si="10"/>
        <v>7150</v>
      </c>
      <c r="AF56" s="4">
        <v>0</v>
      </c>
      <c r="AG56" s="4">
        <v>7150</v>
      </c>
      <c r="AH56" s="22">
        <f t="shared" si="9"/>
        <v>7150</v>
      </c>
      <c r="AI56" s="2" t="s">
        <v>120</v>
      </c>
      <c r="AJ56" s="1" t="s">
        <v>120</v>
      </c>
      <c r="AK56" s="5" t="s">
        <v>120</v>
      </c>
      <c r="AL56" s="1" t="s">
        <v>120</v>
      </c>
      <c r="AM56" s="5" t="s">
        <v>128</v>
      </c>
      <c r="AN56" s="41" t="s">
        <v>129</v>
      </c>
      <c r="AO56" s="1" t="s">
        <v>374</v>
      </c>
      <c r="AP56" s="16">
        <v>42090</v>
      </c>
      <c r="AQ56" s="1" t="s">
        <v>374</v>
      </c>
      <c r="AR56" s="16">
        <v>42090</v>
      </c>
      <c r="AS56" s="44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</row>
    <row r="57" spans="1:56" ht="51" customHeight="1" x14ac:dyDescent="0.25">
      <c r="A57" s="133">
        <v>37</v>
      </c>
      <c r="B57" s="131" t="s">
        <v>202</v>
      </c>
      <c r="C57" s="2" t="s">
        <v>206</v>
      </c>
      <c r="D57" s="44" t="s">
        <v>131</v>
      </c>
      <c r="E57" s="44" t="s">
        <v>118</v>
      </c>
      <c r="F57" s="118" t="s">
        <v>203</v>
      </c>
      <c r="G57" s="2" t="s">
        <v>206</v>
      </c>
      <c r="H57" s="2" t="s">
        <v>202</v>
      </c>
      <c r="I57" s="44" t="s">
        <v>204</v>
      </c>
      <c r="J57" s="44" t="s">
        <v>205</v>
      </c>
      <c r="K57" s="16">
        <v>42090</v>
      </c>
      <c r="L57" s="4">
        <v>7850</v>
      </c>
      <c r="M57" s="1" t="s">
        <v>375</v>
      </c>
      <c r="N57" s="16">
        <v>42090</v>
      </c>
      <c r="O57" s="16">
        <v>42121</v>
      </c>
      <c r="P57" s="44" t="s">
        <v>125</v>
      </c>
      <c r="Q57" s="44" t="s">
        <v>120</v>
      </c>
      <c r="R57" s="4">
        <v>0</v>
      </c>
      <c r="S57" s="4">
        <v>0</v>
      </c>
      <c r="T57" s="44" t="s">
        <v>198</v>
      </c>
      <c r="U57" s="44" t="s">
        <v>120</v>
      </c>
      <c r="V57" s="16" t="s">
        <v>120</v>
      </c>
      <c r="W57" s="1" t="s">
        <v>120</v>
      </c>
      <c r="X57" s="44" t="s">
        <v>120</v>
      </c>
      <c r="Y57" s="16" t="s">
        <v>120</v>
      </c>
      <c r="Z57" s="16" t="s">
        <v>120</v>
      </c>
      <c r="AA57" s="21">
        <v>0</v>
      </c>
      <c r="AB57" s="21">
        <v>0</v>
      </c>
      <c r="AC57" s="4">
        <v>0</v>
      </c>
      <c r="AD57" s="4">
        <v>0</v>
      </c>
      <c r="AE57" s="40">
        <f t="shared" si="10"/>
        <v>7850</v>
      </c>
      <c r="AF57" s="4">
        <v>0</v>
      </c>
      <c r="AG57" s="4">
        <v>7850</v>
      </c>
      <c r="AH57" s="22">
        <f t="shared" si="9"/>
        <v>7850</v>
      </c>
      <c r="AI57" s="2" t="s">
        <v>120</v>
      </c>
      <c r="AJ57" s="1" t="s">
        <v>120</v>
      </c>
      <c r="AK57" s="5" t="s">
        <v>120</v>
      </c>
      <c r="AL57" s="1" t="s">
        <v>120</v>
      </c>
      <c r="AM57" s="5" t="s">
        <v>128</v>
      </c>
      <c r="AN57" s="41" t="s">
        <v>129</v>
      </c>
      <c r="AO57" s="1" t="s">
        <v>374</v>
      </c>
      <c r="AP57" s="16">
        <v>42090</v>
      </c>
      <c r="AQ57" s="1" t="s">
        <v>374</v>
      </c>
      <c r="AR57" s="16">
        <v>42090</v>
      </c>
      <c r="AS57" s="44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</row>
    <row r="58" spans="1:56" ht="57.75" customHeight="1" x14ac:dyDescent="0.25">
      <c r="A58" s="133">
        <v>38</v>
      </c>
      <c r="B58" s="131" t="s">
        <v>212</v>
      </c>
      <c r="C58" s="2" t="s">
        <v>206</v>
      </c>
      <c r="D58" s="44" t="s">
        <v>131</v>
      </c>
      <c r="E58" s="44" t="s">
        <v>118</v>
      </c>
      <c r="F58" s="118" t="s">
        <v>377</v>
      </c>
      <c r="G58" s="2" t="s">
        <v>206</v>
      </c>
      <c r="H58" s="2" t="s">
        <v>212</v>
      </c>
      <c r="I58" s="44" t="s">
        <v>378</v>
      </c>
      <c r="J58" s="44" t="s">
        <v>379</v>
      </c>
      <c r="K58" s="16">
        <v>42109</v>
      </c>
      <c r="L58" s="4">
        <v>5140</v>
      </c>
      <c r="M58" s="1" t="s">
        <v>381</v>
      </c>
      <c r="N58" s="16">
        <v>42109</v>
      </c>
      <c r="O58" s="16">
        <v>42185</v>
      </c>
      <c r="P58" s="44" t="s">
        <v>125</v>
      </c>
      <c r="Q58" s="44" t="s">
        <v>120</v>
      </c>
      <c r="R58" s="4">
        <v>0</v>
      </c>
      <c r="S58" s="4">
        <v>0</v>
      </c>
      <c r="T58" s="44" t="s">
        <v>123</v>
      </c>
      <c r="U58" s="44" t="s">
        <v>120</v>
      </c>
      <c r="V58" s="16" t="s">
        <v>120</v>
      </c>
      <c r="W58" s="1" t="s">
        <v>120</v>
      </c>
      <c r="X58" s="44" t="s">
        <v>120</v>
      </c>
      <c r="Y58" s="16" t="s">
        <v>120</v>
      </c>
      <c r="Z58" s="16" t="s">
        <v>120</v>
      </c>
      <c r="AA58" s="21">
        <v>0</v>
      </c>
      <c r="AB58" s="21">
        <v>0</v>
      </c>
      <c r="AC58" s="4">
        <v>0</v>
      </c>
      <c r="AD58" s="4">
        <v>0</v>
      </c>
      <c r="AE58" s="40">
        <v>5140</v>
      </c>
      <c r="AF58" s="4">
        <v>0</v>
      </c>
      <c r="AG58" s="4">
        <v>5140</v>
      </c>
      <c r="AH58" s="22">
        <f t="shared" si="9"/>
        <v>5140</v>
      </c>
      <c r="AI58" s="2" t="s">
        <v>120</v>
      </c>
      <c r="AJ58" s="1" t="s">
        <v>120</v>
      </c>
      <c r="AK58" s="5" t="s">
        <v>120</v>
      </c>
      <c r="AL58" s="1" t="s">
        <v>120</v>
      </c>
      <c r="AM58" s="5" t="s">
        <v>128</v>
      </c>
      <c r="AN58" s="41" t="s">
        <v>129</v>
      </c>
      <c r="AO58" s="1" t="s">
        <v>380</v>
      </c>
      <c r="AP58" s="16">
        <v>42118</v>
      </c>
      <c r="AQ58" s="1" t="s">
        <v>380</v>
      </c>
      <c r="AR58" s="16">
        <v>42118</v>
      </c>
      <c r="AS58" s="44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</row>
    <row r="59" spans="1:56" ht="51" customHeight="1" x14ac:dyDescent="0.25">
      <c r="A59" s="133">
        <v>39</v>
      </c>
      <c r="B59" s="131" t="s">
        <v>136</v>
      </c>
      <c r="C59" s="2" t="s">
        <v>206</v>
      </c>
      <c r="D59" s="44" t="s">
        <v>131</v>
      </c>
      <c r="E59" s="44" t="s">
        <v>118</v>
      </c>
      <c r="F59" s="118" t="s">
        <v>382</v>
      </c>
      <c r="G59" s="2" t="s">
        <v>206</v>
      </c>
      <c r="H59" s="2" t="s">
        <v>136</v>
      </c>
      <c r="I59" s="44" t="s">
        <v>383</v>
      </c>
      <c r="J59" s="44" t="s">
        <v>384</v>
      </c>
      <c r="K59" s="16">
        <v>42069</v>
      </c>
      <c r="L59" s="4">
        <v>7850</v>
      </c>
      <c r="M59" s="1" t="s">
        <v>385</v>
      </c>
      <c r="N59" s="16">
        <v>42069</v>
      </c>
      <c r="O59" s="16">
        <v>42222</v>
      </c>
      <c r="P59" s="44" t="s">
        <v>125</v>
      </c>
      <c r="Q59" s="44" t="s">
        <v>120</v>
      </c>
      <c r="R59" s="4">
        <v>0</v>
      </c>
      <c r="S59" s="4">
        <v>0</v>
      </c>
      <c r="T59" s="44" t="s">
        <v>198</v>
      </c>
      <c r="U59" s="44" t="s">
        <v>120</v>
      </c>
      <c r="V59" s="16" t="s">
        <v>120</v>
      </c>
      <c r="W59" s="1" t="s">
        <v>120</v>
      </c>
      <c r="X59" s="44" t="s">
        <v>120</v>
      </c>
      <c r="Y59" s="16" t="s">
        <v>120</v>
      </c>
      <c r="Z59" s="16" t="s">
        <v>120</v>
      </c>
      <c r="AA59" s="21">
        <v>0</v>
      </c>
      <c r="AB59" s="21">
        <v>0</v>
      </c>
      <c r="AC59" s="4">
        <v>0</v>
      </c>
      <c r="AD59" s="4">
        <v>0</v>
      </c>
      <c r="AE59" s="4">
        <v>7850</v>
      </c>
      <c r="AF59" s="4">
        <v>0</v>
      </c>
      <c r="AG59" s="4">
        <v>7850</v>
      </c>
      <c r="AH59" s="22">
        <f t="shared" si="9"/>
        <v>7850</v>
      </c>
      <c r="AI59" s="2" t="s">
        <v>120</v>
      </c>
      <c r="AJ59" s="1" t="s">
        <v>120</v>
      </c>
      <c r="AK59" s="5" t="s">
        <v>120</v>
      </c>
      <c r="AL59" s="1" t="s">
        <v>120</v>
      </c>
      <c r="AM59" s="5" t="s">
        <v>128</v>
      </c>
      <c r="AN59" s="41" t="s">
        <v>129</v>
      </c>
      <c r="AO59" s="1" t="s">
        <v>386</v>
      </c>
      <c r="AP59" s="16">
        <v>42123</v>
      </c>
      <c r="AQ59" s="1" t="s">
        <v>386</v>
      </c>
      <c r="AR59" s="16">
        <v>42123</v>
      </c>
      <c r="AS59" s="44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</row>
    <row r="60" spans="1:56" ht="51" customHeight="1" x14ac:dyDescent="0.25">
      <c r="A60" s="133">
        <v>40</v>
      </c>
      <c r="B60" s="131" t="s">
        <v>163</v>
      </c>
      <c r="C60" s="2" t="s">
        <v>206</v>
      </c>
      <c r="D60" s="44" t="s">
        <v>131</v>
      </c>
      <c r="E60" s="44" t="s">
        <v>118</v>
      </c>
      <c r="F60" s="118" t="s">
        <v>387</v>
      </c>
      <c r="G60" s="2" t="s">
        <v>206</v>
      </c>
      <c r="H60" s="2" t="s">
        <v>163</v>
      </c>
      <c r="I60" s="44" t="s">
        <v>388</v>
      </c>
      <c r="J60" s="44" t="s">
        <v>389</v>
      </c>
      <c r="K60" s="16">
        <v>42041</v>
      </c>
      <c r="L60" s="4">
        <v>7800</v>
      </c>
      <c r="M60" s="1" t="s">
        <v>390</v>
      </c>
      <c r="N60" s="16">
        <v>42041</v>
      </c>
      <c r="O60" s="16">
        <v>42222</v>
      </c>
      <c r="P60" s="44" t="s">
        <v>125</v>
      </c>
      <c r="Q60" s="44" t="s">
        <v>120</v>
      </c>
      <c r="R60" s="4">
        <v>0</v>
      </c>
      <c r="S60" s="4">
        <v>0</v>
      </c>
      <c r="T60" s="44" t="s">
        <v>198</v>
      </c>
      <c r="U60" s="44" t="s">
        <v>120</v>
      </c>
      <c r="V60" s="16" t="s">
        <v>120</v>
      </c>
      <c r="W60" s="1" t="s">
        <v>120</v>
      </c>
      <c r="X60" s="44" t="s">
        <v>120</v>
      </c>
      <c r="Y60" s="16" t="s">
        <v>120</v>
      </c>
      <c r="Z60" s="16" t="s">
        <v>120</v>
      </c>
      <c r="AA60" s="21">
        <v>0</v>
      </c>
      <c r="AB60" s="21">
        <v>0</v>
      </c>
      <c r="AC60" s="4">
        <v>0</v>
      </c>
      <c r="AD60" s="4">
        <v>0</v>
      </c>
      <c r="AE60" s="40">
        <v>7800</v>
      </c>
      <c r="AF60" s="4">
        <v>0</v>
      </c>
      <c r="AG60" s="4">
        <v>3900</v>
      </c>
      <c r="AH60" s="22">
        <f t="shared" si="9"/>
        <v>3900</v>
      </c>
      <c r="AI60" s="2" t="s">
        <v>120</v>
      </c>
      <c r="AJ60" s="1" t="s">
        <v>120</v>
      </c>
      <c r="AK60" s="5" t="s">
        <v>120</v>
      </c>
      <c r="AL60" s="1" t="s">
        <v>120</v>
      </c>
      <c r="AM60" s="5" t="s">
        <v>128</v>
      </c>
      <c r="AN60" s="41" t="s">
        <v>129</v>
      </c>
      <c r="AO60" s="1" t="s">
        <v>386</v>
      </c>
      <c r="AP60" s="16">
        <v>42123</v>
      </c>
      <c r="AQ60" s="1" t="s">
        <v>386</v>
      </c>
      <c r="AR60" s="16">
        <v>42123</v>
      </c>
      <c r="AS60" s="44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</row>
    <row r="61" spans="1:56" ht="51" customHeight="1" x14ac:dyDescent="0.25">
      <c r="A61" s="133">
        <v>41</v>
      </c>
      <c r="B61" s="131" t="s">
        <v>147</v>
      </c>
      <c r="C61" s="2" t="s">
        <v>206</v>
      </c>
      <c r="D61" s="44" t="s">
        <v>131</v>
      </c>
      <c r="E61" s="44" t="s">
        <v>118</v>
      </c>
      <c r="F61" s="118" t="s">
        <v>391</v>
      </c>
      <c r="G61" s="2" t="s">
        <v>206</v>
      </c>
      <c r="H61" s="2" t="s">
        <v>147</v>
      </c>
      <c r="I61" s="44" t="s">
        <v>392</v>
      </c>
      <c r="J61" s="44" t="s">
        <v>393</v>
      </c>
      <c r="K61" s="16">
        <v>42054</v>
      </c>
      <c r="L61" s="4">
        <v>7800</v>
      </c>
      <c r="M61" s="1" t="s">
        <v>394</v>
      </c>
      <c r="N61" s="16">
        <v>42054</v>
      </c>
      <c r="O61" s="16">
        <v>42235</v>
      </c>
      <c r="P61" s="44" t="s">
        <v>125</v>
      </c>
      <c r="Q61" s="44" t="s">
        <v>120</v>
      </c>
      <c r="R61" s="4">
        <v>0</v>
      </c>
      <c r="S61" s="4">
        <v>0</v>
      </c>
      <c r="T61" s="44" t="s">
        <v>198</v>
      </c>
      <c r="U61" s="44" t="s">
        <v>120</v>
      </c>
      <c r="V61" s="16" t="s">
        <v>120</v>
      </c>
      <c r="W61" s="1" t="s">
        <v>120</v>
      </c>
      <c r="X61" s="44" t="s">
        <v>120</v>
      </c>
      <c r="Y61" s="16" t="s">
        <v>120</v>
      </c>
      <c r="Z61" s="16" t="s">
        <v>120</v>
      </c>
      <c r="AA61" s="21">
        <v>0</v>
      </c>
      <c r="AB61" s="21">
        <v>0</v>
      </c>
      <c r="AC61" s="4">
        <v>0</v>
      </c>
      <c r="AD61" s="4">
        <v>0</v>
      </c>
      <c r="AE61" s="40">
        <v>7800</v>
      </c>
      <c r="AF61" s="4">
        <v>0</v>
      </c>
      <c r="AG61" s="4">
        <v>3900</v>
      </c>
      <c r="AH61" s="22">
        <f t="shared" si="9"/>
        <v>3900</v>
      </c>
      <c r="AI61" s="2" t="s">
        <v>120</v>
      </c>
      <c r="AJ61" s="1" t="s">
        <v>120</v>
      </c>
      <c r="AK61" s="5" t="s">
        <v>120</v>
      </c>
      <c r="AL61" s="1" t="s">
        <v>120</v>
      </c>
      <c r="AM61" s="5" t="s">
        <v>128</v>
      </c>
      <c r="AN61" s="41" t="s">
        <v>129</v>
      </c>
      <c r="AO61" s="1" t="s">
        <v>386</v>
      </c>
      <c r="AP61" s="16">
        <v>42123</v>
      </c>
      <c r="AQ61" s="1" t="s">
        <v>386</v>
      </c>
      <c r="AR61" s="16">
        <v>42123</v>
      </c>
      <c r="AS61" s="44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</row>
    <row r="62" spans="1:56" ht="51" customHeight="1" x14ac:dyDescent="0.25">
      <c r="A62" s="133">
        <v>42</v>
      </c>
      <c r="B62" s="131" t="s">
        <v>154</v>
      </c>
      <c r="C62" s="2" t="s">
        <v>206</v>
      </c>
      <c r="D62" s="44" t="s">
        <v>131</v>
      </c>
      <c r="E62" s="44" t="s">
        <v>118</v>
      </c>
      <c r="F62" s="118" t="s">
        <v>395</v>
      </c>
      <c r="G62" s="2" t="s">
        <v>206</v>
      </c>
      <c r="H62" s="2" t="s">
        <v>154</v>
      </c>
      <c r="I62" s="44" t="s">
        <v>396</v>
      </c>
      <c r="J62" s="44" t="s">
        <v>397</v>
      </c>
      <c r="K62" s="16">
        <v>42080</v>
      </c>
      <c r="L62" s="4">
        <v>7800</v>
      </c>
      <c r="M62" s="1" t="s">
        <v>398</v>
      </c>
      <c r="N62" s="16">
        <v>42080</v>
      </c>
      <c r="O62" s="16">
        <v>42233</v>
      </c>
      <c r="P62" s="44" t="s">
        <v>125</v>
      </c>
      <c r="Q62" s="44" t="s">
        <v>120</v>
      </c>
      <c r="R62" s="4">
        <v>0</v>
      </c>
      <c r="S62" s="4">
        <v>0</v>
      </c>
      <c r="T62" s="44" t="s">
        <v>198</v>
      </c>
      <c r="U62" s="44" t="s">
        <v>120</v>
      </c>
      <c r="V62" s="16" t="s">
        <v>120</v>
      </c>
      <c r="W62" s="1" t="s">
        <v>120</v>
      </c>
      <c r="X62" s="44" t="s">
        <v>120</v>
      </c>
      <c r="Y62" s="16" t="s">
        <v>120</v>
      </c>
      <c r="Z62" s="16" t="s">
        <v>120</v>
      </c>
      <c r="AA62" s="21">
        <v>0</v>
      </c>
      <c r="AB62" s="21">
        <v>0</v>
      </c>
      <c r="AC62" s="4">
        <v>0</v>
      </c>
      <c r="AD62" s="4">
        <v>0</v>
      </c>
      <c r="AE62" s="40">
        <v>7800</v>
      </c>
      <c r="AF62" s="4">
        <v>0</v>
      </c>
      <c r="AG62" s="4">
        <v>7800</v>
      </c>
      <c r="AH62" s="22">
        <f t="shared" si="9"/>
        <v>7800</v>
      </c>
      <c r="AI62" s="2" t="s">
        <v>120</v>
      </c>
      <c r="AJ62" s="1" t="s">
        <v>120</v>
      </c>
      <c r="AK62" s="5" t="s">
        <v>120</v>
      </c>
      <c r="AL62" s="1" t="s">
        <v>120</v>
      </c>
      <c r="AM62" s="5" t="s">
        <v>128</v>
      </c>
      <c r="AN62" s="41" t="s">
        <v>129</v>
      </c>
      <c r="AO62" s="1" t="s">
        <v>386</v>
      </c>
      <c r="AP62" s="16">
        <v>42123</v>
      </c>
      <c r="AQ62" s="1" t="s">
        <v>399</v>
      </c>
      <c r="AR62" s="16">
        <v>42124</v>
      </c>
      <c r="AS62" s="44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</row>
    <row r="63" spans="1:56" ht="54" customHeight="1" x14ac:dyDescent="0.25">
      <c r="A63" s="133">
        <v>43</v>
      </c>
      <c r="B63" s="131" t="s">
        <v>155</v>
      </c>
      <c r="C63" s="2" t="s">
        <v>206</v>
      </c>
      <c r="D63" s="44" t="s">
        <v>131</v>
      </c>
      <c r="E63" s="44" t="s">
        <v>118</v>
      </c>
      <c r="F63" s="118" t="s">
        <v>400</v>
      </c>
      <c r="G63" s="2" t="s">
        <v>206</v>
      </c>
      <c r="H63" s="2" t="s">
        <v>155</v>
      </c>
      <c r="I63" s="44" t="s">
        <v>401</v>
      </c>
      <c r="J63" s="44" t="s">
        <v>402</v>
      </c>
      <c r="K63" s="16">
        <v>42079</v>
      </c>
      <c r="L63" s="4">
        <v>7900</v>
      </c>
      <c r="M63" s="1" t="s">
        <v>394</v>
      </c>
      <c r="N63" s="16">
        <v>42079</v>
      </c>
      <c r="O63" s="16">
        <v>42232</v>
      </c>
      <c r="P63" s="44" t="s">
        <v>125</v>
      </c>
      <c r="Q63" s="44" t="s">
        <v>120</v>
      </c>
      <c r="R63" s="4">
        <v>0</v>
      </c>
      <c r="S63" s="4">
        <v>0</v>
      </c>
      <c r="T63" s="44" t="s">
        <v>198</v>
      </c>
      <c r="U63" s="44" t="s">
        <v>120</v>
      </c>
      <c r="V63" s="16" t="s">
        <v>120</v>
      </c>
      <c r="W63" s="1" t="s">
        <v>120</v>
      </c>
      <c r="X63" s="44" t="s">
        <v>120</v>
      </c>
      <c r="Y63" s="16" t="s">
        <v>120</v>
      </c>
      <c r="Z63" s="16" t="s">
        <v>120</v>
      </c>
      <c r="AA63" s="21">
        <v>0</v>
      </c>
      <c r="AB63" s="21">
        <v>0</v>
      </c>
      <c r="AC63" s="4">
        <v>0</v>
      </c>
      <c r="AD63" s="4">
        <v>0</v>
      </c>
      <c r="AE63" s="40">
        <v>7900</v>
      </c>
      <c r="AF63" s="4">
        <v>0</v>
      </c>
      <c r="AG63" s="4">
        <v>7900</v>
      </c>
      <c r="AH63" s="22">
        <f t="shared" si="9"/>
        <v>7900</v>
      </c>
      <c r="AI63" s="2" t="s">
        <v>120</v>
      </c>
      <c r="AJ63" s="1" t="s">
        <v>120</v>
      </c>
      <c r="AK63" s="5" t="s">
        <v>120</v>
      </c>
      <c r="AL63" s="1" t="s">
        <v>120</v>
      </c>
      <c r="AM63" s="5" t="s">
        <v>128</v>
      </c>
      <c r="AN63" s="41" t="s">
        <v>129</v>
      </c>
      <c r="AO63" s="1" t="s">
        <v>386</v>
      </c>
      <c r="AP63" s="16">
        <v>42123</v>
      </c>
      <c r="AQ63" s="1" t="s">
        <v>386</v>
      </c>
      <c r="AR63" s="16">
        <v>42123</v>
      </c>
      <c r="AS63" s="44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</row>
    <row r="64" spans="1:56" ht="57.75" customHeight="1" x14ac:dyDescent="0.25">
      <c r="A64" s="133">
        <v>44</v>
      </c>
      <c r="B64" s="131" t="s">
        <v>175</v>
      </c>
      <c r="C64" s="2" t="s">
        <v>206</v>
      </c>
      <c r="D64" s="44" t="s">
        <v>131</v>
      </c>
      <c r="E64" s="44" t="s">
        <v>118</v>
      </c>
      <c r="F64" s="118" t="s">
        <v>403</v>
      </c>
      <c r="G64" s="2" t="s">
        <v>206</v>
      </c>
      <c r="H64" s="2" t="s">
        <v>175</v>
      </c>
      <c r="I64" s="44" t="s">
        <v>404</v>
      </c>
      <c r="J64" s="44" t="s">
        <v>405</v>
      </c>
      <c r="K64" s="16">
        <v>42150</v>
      </c>
      <c r="L64" s="4">
        <v>7790</v>
      </c>
      <c r="M64" s="1" t="s">
        <v>406</v>
      </c>
      <c r="N64" s="16">
        <v>42150</v>
      </c>
      <c r="O64" s="16">
        <v>42334</v>
      </c>
      <c r="P64" s="44" t="s">
        <v>125</v>
      </c>
      <c r="Q64" s="44" t="s">
        <v>120</v>
      </c>
      <c r="R64" s="4">
        <v>0</v>
      </c>
      <c r="S64" s="4">
        <v>0</v>
      </c>
      <c r="T64" s="44" t="s">
        <v>123</v>
      </c>
      <c r="U64" s="44" t="s">
        <v>120</v>
      </c>
      <c r="V64" s="16" t="s">
        <v>120</v>
      </c>
      <c r="W64" s="1" t="s">
        <v>120</v>
      </c>
      <c r="X64" s="44" t="s">
        <v>120</v>
      </c>
      <c r="Y64" s="16" t="s">
        <v>120</v>
      </c>
      <c r="Z64" s="16" t="s">
        <v>120</v>
      </c>
      <c r="AA64" s="21">
        <v>0</v>
      </c>
      <c r="AB64" s="21">
        <v>0</v>
      </c>
      <c r="AC64" s="4">
        <v>0</v>
      </c>
      <c r="AD64" s="4">
        <v>0</v>
      </c>
      <c r="AE64" s="40">
        <v>7790</v>
      </c>
      <c r="AF64" s="4">
        <v>0</v>
      </c>
      <c r="AG64" s="4">
        <v>7790</v>
      </c>
      <c r="AH64" s="22">
        <f t="shared" si="9"/>
        <v>7790</v>
      </c>
      <c r="AI64" s="2" t="s">
        <v>120</v>
      </c>
      <c r="AJ64" s="1" t="s">
        <v>120</v>
      </c>
      <c r="AK64" s="5" t="s">
        <v>120</v>
      </c>
      <c r="AL64" s="1" t="s">
        <v>120</v>
      </c>
      <c r="AM64" s="5" t="s">
        <v>128</v>
      </c>
      <c r="AN64" s="41" t="s">
        <v>129</v>
      </c>
      <c r="AO64" s="1" t="s">
        <v>407</v>
      </c>
      <c r="AP64" s="16">
        <v>42149</v>
      </c>
      <c r="AQ64" s="1" t="s">
        <v>408</v>
      </c>
      <c r="AR64" s="16">
        <v>42150</v>
      </c>
      <c r="AS64" s="16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</row>
    <row r="65" spans="1:56" ht="51" customHeight="1" x14ac:dyDescent="0.25">
      <c r="A65" s="133">
        <v>45</v>
      </c>
      <c r="B65" s="131" t="s">
        <v>272</v>
      </c>
      <c r="C65" s="2" t="s">
        <v>206</v>
      </c>
      <c r="D65" s="44" t="s">
        <v>131</v>
      </c>
      <c r="E65" s="44" t="s">
        <v>118</v>
      </c>
      <c r="F65" s="64" t="s">
        <v>478</v>
      </c>
      <c r="G65" s="2" t="s">
        <v>206</v>
      </c>
      <c r="H65" s="2" t="s">
        <v>272</v>
      </c>
      <c r="I65" s="12" t="s">
        <v>479</v>
      </c>
      <c r="J65" s="44" t="s">
        <v>480</v>
      </c>
      <c r="K65" s="16">
        <v>42157</v>
      </c>
      <c r="L65" s="4">
        <v>7870</v>
      </c>
      <c r="M65" s="1" t="s">
        <v>481</v>
      </c>
      <c r="N65" s="16">
        <v>42157</v>
      </c>
      <c r="O65" s="16">
        <v>42249</v>
      </c>
      <c r="P65" s="44" t="s">
        <v>125</v>
      </c>
      <c r="Q65" s="44" t="s">
        <v>120</v>
      </c>
      <c r="R65" s="44" t="s">
        <v>120</v>
      </c>
      <c r="S65" s="4">
        <v>0</v>
      </c>
      <c r="T65" s="44" t="s">
        <v>482</v>
      </c>
      <c r="U65" s="44" t="s">
        <v>120</v>
      </c>
      <c r="V65" s="16" t="s">
        <v>120</v>
      </c>
      <c r="W65" s="1" t="s">
        <v>120</v>
      </c>
      <c r="X65" s="44" t="s">
        <v>120</v>
      </c>
      <c r="Y65" s="44" t="s">
        <v>120</v>
      </c>
      <c r="Z65" s="44" t="s">
        <v>120</v>
      </c>
      <c r="AA65" s="21">
        <v>0</v>
      </c>
      <c r="AB65" s="21">
        <v>0</v>
      </c>
      <c r="AC65" s="4">
        <v>0</v>
      </c>
      <c r="AD65" s="4">
        <v>0</v>
      </c>
      <c r="AE65" s="40">
        <f t="shared" ref="AE65:AE68" si="11">(L65+AC65)-AD65</f>
        <v>7870</v>
      </c>
      <c r="AF65" s="4">
        <v>0</v>
      </c>
      <c r="AG65" s="4">
        <v>3580</v>
      </c>
      <c r="AH65" s="22">
        <f t="shared" si="9"/>
        <v>3580</v>
      </c>
      <c r="AI65" s="2" t="s">
        <v>120</v>
      </c>
      <c r="AJ65" s="1" t="s">
        <v>120</v>
      </c>
      <c r="AK65" s="5" t="s">
        <v>120</v>
      </c>
      <c r="AL65" s="1" t="s">
        <v>120</v>
      </c>
      <c r="AM65" s="5" t="s">
        <v>128</v>
      </c>
      <c r="AN65" s="41" t="s">
        <v>129</v>
      </c>
      <c r="AO65" s="1" t="s">
        <v>406</v>
      </c>
      <c r="AP65" s="16">
        <v>42156</v>
      </c>
      <c r="AQ65" s="1" t="s">
        <v>406</v>
      </c>
      <c r="AR65" s="16">
        <v>42156</v>
      </c>
      <c r="AS65" s="16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</row>
    <row r="66" spans="1:56" ht="51" customHeight="1" x14ac:dyDescent="0.25">
      <c r="A66" s="133">
        <v>46</v>
      </c>
      <c r="B66" s="131" t="s">
        <v>283</v>
      </c>
      <c r="C66" s="2" t="s">
        <v>206</v>
      </c>
      <c r="D66" s="44" t="s">
        <v>131</v>
      </c>
      <c r="E66" s="44" t="s">
        <v>118</v>
      </c>
      <c r="F66" s="39" t="s">
        <v>483</v>
      </c>
      <c r="G66" s="2" t="s">
        <v>206</v>
      </c>
      <c r="H66" s="2" t="s">
        <v>283</v>
      </c>
      <c r="I66" s="12" t="s">
        <v>484</v>
      </c>
      <c r="J66" s="44" t="s">
        <v>485</v>
      </c>
      <c r="K66" s="16">
        <v>42164</v>
      </c>
      <c r="L66" s="4">
        <v>7700</v>
      </c>
      <c r="M66" s="1" t="s">
        <v>438</v>
      </c>
      <c r="N66" s="16">
        <v>42164</v>
      </c>
      <c r="O66" s="16">
        <v>42286</v>
      </c>
      <c r="P66" s="44" t="s">
        <v>125</v>
      </c>
      <c r="Q66" s="44" t="s">
        <v>120</v>
      </c>
      <c r="R66" s="44" t="s">
        <v>120</v>
      </c>
      <c r="S66" s="44" t="s">
        <v>120</v>
      </c>
      <c r="T66" s="44" t="s">
        <v>121</v>
      </c>
      <c r="U66" s="44" t="s">
        <v>120</v>
      </c>
      <c r="V66" s="16" t="s">
        <v>120</v>
      </c>
      <c r="W66" s="1" t="s">
        <v>120</v>
      </c>
      <c r="X66" s="44" t="s">
        <v>120</v>
      </c>
      <c r="Y66" s="44" t="s">
        <v>120</v>
      </c>
      <c r="Z66" s="44" t="s">
        <v>120</v>
      </c>
      <c r="AA66" s="21">
        <v>0</v>
      </c>
      <c r="AB66" s="21">
        <v>0</v>
      </c>
      <c r="AC66" s="4">
        <v>0</v>
      </c>
      <c r="AD66" s="4">
        <v>0</v>
      </c>
      <c r="AE66" s="40">
        <f t="shared" si="11"/>
        <v>7700</v>
      </c>
      <c r="AF66" s="4">
        <v>0</v>
      </c>
      <c r="AG66" s="4">
        <v>7700</v>
      </c>
      <c r="AH66" s="22">
        <f t="shared" si="9"/>
        <v>7700</v>
      </c>
      <c r="AI66" s="2" t="s">
        <v>120</v>
      </c>
      <c r="AJ66" s="1" t="s">
        <v>120</v>
      </c>
      <c r="AK66" s="5" t="s">
        <v>120</v>
      </c>
      <c r="AL66" s="1" t="s">
        <v>120</v>
      </c>
      <c r="AM66" s="5" t="s">
        <v>128</v>
      </c>
      <c r="AN66" s="41" t="s">
        <v>129</v>
      </c>
      <c r="AO66" s="1" t="s">
        <v>486</v>
      </c>
      <c r="AP66" s="16">
        <v>42164</v>
      </c>
      <c r="AQ66" s="1" t="s">
        <v>486</v>
      </c>
      <c r="AR66" s="16">
        <v>42164</v>
      </c>
      <c r="AS66" s="16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</row>
    <row r="67" spans="1:56" ht="51" customHeight="1" x14ac:dyDescent="0.25">
      <c r="A67" s="133">
        <v>47</v>
      </c>
      <c r="B67" s="131" t="s">
        <v>487</v>
      </c>
      <c r="C67" s="2" t="s">
        <v>206</v>
      </c>
      <c r="D67" s="44" t="s">
        <v>131</v>
      </c>
      <c r="E67" s="44" t="s">
        <v>118</v>
      </c>
      <c r="F67" s="39" t="s">
        <v>488</v>
      </c>
      <c r="G67" s="2" t="s">
        <v>206</v>
      </c>
      <c r="H67" s="2" t="s">
        <v>487</v>
      </c>
      <c r="I67" s="44" t="s">
        <v>489</v>
      </c>
      <c r="J67" s="44" t="s">
        <v>490</v>
      </c>
      <c r="K67" s="16">
        <v>42194</v>
      </c>
      <c r="L67" s="4">
        <v>7824</v>
      </c>
      <c r="M67" s="1" t="s">
        <v>491</v>
      </c>
      <c r="N67" s="16">
        <v>42194</v>
      </c>
      <c r="O67" s="16">
        <v>42317</v>
      </c>
      <c r="P67" s="44" t="s">
        <v>125</v>
      </c>
      <c r="Q67" s="44" t="s">
        <v>120</v>
      </c>
      <c r="R67" s="4" t="s">
        <v>120</v>
      </c>
      <c r="S67" s="4" t="s">
        <v>120</v>
      </c>
      <c r="T67" s="44" t="s">
        <v>124</v>
      </c>
      <c r="U67" s="44" t="s">
        <v>120</v>
      </c>
      <c r="V67" s="16" t="s">
        <v>120</v>
      </c>
      <c r="W67" s="1" t="s">
        <v>120</v>
      </c>
      <c r="X67" s="44" t="s">
        <v>120</v>
      </c>
      <c r="Y67" s="44" t="s">
        <v>120</v>
      </c>
      <c r="Z67" s="44" t="s">
        <v>120</v>
      </c>
      <c r="AA67" s="21">
        <v>0</v>
      </c>
      <c r="AB67" s="21">
        <v>0</v>
      </c>
      <c r="AC67" s="4">
        <v>0</v>
      </c>
      <c r="AD67" s="4">
        <v>0</v>
      </c>
      <c r="AE67" s="40">
        <f t="shared" si="11"/>
        <v>7824</v>
      </c>
      <c r="AF67" s="4">
        <v>0</v>
      </c>
      <c r="AG67" s="4">
        <v>0</v>
      </c>
      <c r="AH67" s="22">
        <f t="shared" si="9"/>
        <v>0</v>
      </c>
      <c r="AI67" s="2" t="s">
        <v>120</v>
      </c>
      <c r="AJ67" s="1" t="s">
        <v>120</v>
      </c>
      <c r="AK67" s="5" t="s">
        <v>120</v>
      </c>
      <c r="AL67" s="1" t="s">
        <v>120</v>
      </c>
      <c r="AM67" s="5" t="s">
        <v>128</v>
      </c>
      <c r="AN67" s="41" t="s">
        <v>129</v>
      </c>
      <c r="AO67" s="1" t="s">
        <v>423</v>
      </c>
      <c r="AP67" s="16">
        <v>42174</v>
      </c>
      <c r="AQ67" s="1" t="s">
        <v>423</v>
      </c>
      <c r="AR67" s="16">
        <v>42174</v>
      </c>
      <c r="AS67" s="16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</row>
    <row r="68" spans="1:56" ht="55.5" customHeight="1" x14ac:dyDescent="0.25">
      <c r="A68" s="133">
        <v>48</v>
      </c>
      <c r="B68" s="131" t="s">
        <v>414</v>
      </c>
      <c r="C68" s="2" t="s">
        <v>206</v>
      </c>
      <c r="D68" s="44" t="s">
        <v>131</v>
      </c>
      <c r="E68" s="44" t="s">
        <v>118</v>
      </c>
      <c r="F68" s="39" t="s">
        <v>492</v>
      </c>
      <c r="G68" s="2" t="s">
        <v>206</v>
      </c>
      <c r="H68" s="2" t="s">
        <v>414</v>
      </c>
      <c r="I68" s="12" t="s">
        <v>493</v>
      </c>
      <c r="J68" s="44" t="s">
        <v>494</v>
      </c>
      <c r="K68" s="16">
        <v>42187</v>
      </c>
      <c r="L68" s="4">
        <v>7950</v>
      </c>
      <c r="M68" s="1" t="s">
        <v>481</v>
      </c>
      <c r="N68" s="16">
        <v>42187</v>
      </c>
      <c r="O68" s="16">
        <v>42369</v>
      </c>
      <c r="P68" s="44" t="s">
        <v>125</v>
      </c>
      <c r="Q68" s="44" t="s">
        <v>120</v>
      </c>
      <c r="R68" s="4" t="s">
        <v>120</v>
      </c>
      <c r="S68" s="4" t="s">
        <v>120</v>
      </c>
      <c r="T68" s="44" t="s">
        <v>198</v>
      </c>
      <c r="U68" s="44" t="s">
        <v>120</v>
      </c>
      <c r="V68" s="16" t="s">
        <v>120</v>
      </c>
      <c r="W68" s="1" t="s">
        <v>120</v>
      </c>
      <c r="X68" s="44" t="s">
        <v>120</v>
      </c>
      <c r="Y68" s="44" t="s">
        <v>120</v>
      </c>
      <c r="Z68" s="44" t="s">
        <v>120</v>
      </c>
      <c r="AA68" s="21">
        <v>0</v>
      </c>
      <c r="AB68" s="21">
        <v>0</v>
      </c>
      <c r="AC68" s="4">
        <v>0</v>
      </c>
      <c r="AD68" s="4">
        <v>0</v>
      </c>
      <c r="AE68" s="40">
        <f t="shared" si="11"/>
        <v>7950</v>
      </c>
      <c r="AF68" s="4">
        <v>0</v>
      </c>
      <c r="AG68" s="4">
        <v>3975</v>
      </c>
      <c r="AH68" s="22">
        <f t="shared" si="9"/>
        <v>3975</v>
      </c>
      <c r="AI68" s="2" t="s">
        <v>120</v>
      </c>
      <c r="AJ68" s="1" t="s">
        <v>120</v>
      </c>
      <c r="AK68" s="5" t="s">
        <v>120</v>
      </c>
      <c r="AL68" s="1" t="s">
        <v>120</v>
      </c>
      <c r="AM68" s="5" t="s">
        <v>128</v>
      </c>
      <c r="AN68" s="41" t="s">
        <v>129</v>
      </c>
      <c r="AO68" s="1" t="s">
        <v>495</v>
      </c>
      <c r="AP68" s="16">
        <v>42187</v>
      </c>
      <c r="AQ68" s="1" t="s">
        <v>495</v>
      </c>
      <c r="AR68" s="16">
        <v>42187</v>
      </c>
      <c r="AS68" s="16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</row>
    <row r="69" spans="1:56" ht="55.5" customHeight="1" thickBot="1" x14ac:dyDescent="0.3">
      <c r="A69" s="135">
        <v>49</v>
      </c>
      <c r="B69" s="136" t="s">
        <v>421</v>
      </c>
      <c r="C69" s="84" t="s">
        <v>206</v>
      </c>
      <c r="D69" s="8" t="s">
        <v>131</v>
      </c>
      <c r="E69" s="8" t="s">
        <v>118</v>
      </c>
      <c r="F69" s="137" t="s">
        <v>506</v>
      </c>
      <c r="G69" s="84" t="s">
        <v>206</v>
      </c>
      <c r="H69" s="84" t="s">
        <v>421</v>
      </c>
      <c r="I69" s="81" t="s">
        <v>507</v>
      </c>
      <c r="J69" s="138" t="s">
        <v>508</v>
      </c>
      <c r="K69" s="85">
        <v>42240</v>
      </c>
      <c r="L69" s="7">
        <v>7995</v>
      </c>
      <c r="M69" s="83" t="s">
        <v>503</v>
      </c>
      <c r="N69" s="85">
        <v>42240</v>
      </c>
      <c r="O69" s="85">
        <v>42369</v>
      </c>
      <c r="P69" s="8" t="s">
        <v>125</v>
      </c>
      <c r="Q69" s="8" t="s">
        <v>120</v>
      </c>
      <c r="R69" s="7" t="s">
        <v>120</v>
      </c>
      <c r="S69" s="7" t="s">
        <v>120</v>
      </c>
      <c r="T69" s="8" t="s">
        <v>121</v>
      </c>
      <c r="U69" s="8" t="s">
        <v>120</v>
      </c>
      <c r="V69" s="85" t="s">
        <v>120</v>
      </c>
      <c r="W69" s="83" t="s">
        <v>120</v>
      </c>
      <c r="X69" s="8" t="s">
        <v>120</v>
      </c>
      <c r="Y69" s="8" t="s">
        <v>120</v>
      </c>
      <c r="Z69" s="8" t="s">
        <v>120</v>
      </c>
      <c r="AA69" s="87">
        <v>0</v>
      </c>
      <c r="AB69" s="87">
        <v>0</v>
      </c>
      <c r="AC69" s="7">
        <v>0</v>
      </c>
      <c r="AD69" s="7">
        <v>0</v>
      </c>
      <c r="AE69" s="139">
        <v>7995</v>
      </c>
      <c r="AF69" s="7"/>
      <c r="AG69" s="7"/>
      <c r="AH69" s="140"/>
      <c r="AI69" s="84" t="s">
        <v>120</v>
      </c>
      <c r="AJ69" s="83" t="s">
        <v>120</v>
      </c>
      <c r="AK69" s="88" t="s">
        <v>120</v>
      </c>
      <c r="AL69" s="83" t="s">
        <v>120</v>
      </c>
      <c r="AM69" s="88" t="s">
        <v>128</v>
      </c>
      <c r="AN69" s="89" t="s">
        <v>129</v>
      </c>
      <c r="AO69" s="83" t="s">
        <v>509</v>
      </c>
      <c r="AP69" s="85">
        <v>42237</v>
      </c>
      <c r="AQ69" s="83" t="s">
        <v>510</v>
      </c>
      <c r="AR69" s="85">
        <v>42240</v>
      </c>
      <c r="AS69" s="85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</row>
    <row r="70" spans="1:56" ht="15.75" thickBot="1" x14ac:dyDescent="0.3">
      <c r="A70" s="154" t="s">
        <v>3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41">
        <f>SUM(L17:L69)</f>
        <v>15913042.9</v>
      </c>
      <c r="M70" s="142"/>
      <c r="N70" s="142"/>
      <c r="O70" s="142"/>
      <c r="P70" s="142"/>
      <c r="Q70" s="143" t="s">
        <v>120</v>
      </c>
      <c r="R70" s="141">
        <f>SUM(R17:R69)</f>
        <v>1418593.67</v>
      </c>
      <c r="S70" s="141">
        <f>SUM(S17:S69)</f>
        <v>38106.33</v>
      </c>
      <c r="T70" s="142"/>
      <c r="U70" s="142"/>
      <c r="V70" s="142"/>
      <c r="W70" s="142"/>
      <c r="X70" s="142"/>
      <c r="Y70" s="142"/>
      <c r="Z70" s="142"/>
      <c r="AA70" s="142"/>
      <c r="AB70" s="142"/>
      <c r="AC70" s="144">
        <f>SUM(AC17:AC69)</f>
        <v>618166.78012557118</v>
      </c>
      <c r="AD70" s="144">
        <f>SUM(AD17:AD68)</f>
        <v>237538.08</v>
      </c>
      <c r="AE70" s="144">
        <f>SUM(AE17:AE69)</f>
        <v>16293638.600125572</v>
      </c>
      <c r="AF70" s="144">
        <f>SUM(AF17:AF69)</f>
        <v>4137353.6999999997</v>
      </c>
      <c r="AG70" s="144">
        <f>SUM(AG17:AG69)</f>
        <v>5872085.8999999994</v>
      </c>
      <c r="AH70" s="144">
        <f>SUM(AH17:AH69)</f>
        <v>10009439.600000001</v>
      </c>
      <c r="AI70" s="145" t="s">
        <v>120</v>
      </c>
      <c r="AJ70" s="146" t="s">
        <v>120</v>
      </c>
      <c r="AK70" s="147" t="s">
        <v>120</v>
      </c>
      <c r="AL70" s="146" t="s">
        <v>120</v>
      </c>
      <c r="AM70" s="148"/>
      <c r="AN70" s="149"/>
      <c r="AO70" s="150"/>
      <c r="AP70" s="151"/>
      <c r="AQ70" s="149"/>
      <c r="AR70" s="151"/>
      <c r="AS70" s="143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3"/>
    </row>
    <row r="71" spans="1:56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6"/>
      <c r="M71" s="47"/>
      <c r="N71" s="47"/>
      <c r="O71" s="47"/>
      <c r="P71" s="47"/>
      <c r="Q71" s="48"/>
      <c r="R71" s="46"/>
      <c r="S71" s="46"/>
      <c r="T71" s="47"/>
      <c r="U71" s="47"/>
      <c r="V71" s="47"/>
      <c r="W71" s="47"/>
      <c r="X71" s="47"/>
      <c r="Y71" s="47"/>
      <c r="Z71" s="47"/>
      <c r="AA71" s="47"/>
      <c r="AB71" s="47"/>
      <c r="AC71" s="49"/>
      <c r="AD71" s="49"/>
      <c r="AE71" s="46"/>
      <c r="AF71" s="46"/>
      <c r="AG71" s="46"/>
      <c r="AH71" s="46"/>
      <c r="AI71" s="50"/>
      <c r="AJ71" s="51"/>
      <c r="AK71" s="51"/>
      <c r="AL71" s="50"/>
      <c r="AM71" s="119"/>
      <c r="AN71" s="51"/>
      <c r="AO71" s="120"/>
      <c r="AP71" s="121"/>
      <c r="AQ71" s="51"/>
      <c r="AR71" s="121"/>
      <c r="AS71" s="122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</row>
    <row r="72" spans="1:56" ht="18" customHeight="1" x14ac:dyDescent="0.25">
      <c r="AG72" s="124"/>
    </row>
    <row r="73" spans="1:56" s="126" customFormat="1" ht="15.75" x14ac:dyDescent="0.25">
      <c r="A73" s="125" t="s">
        <v>534</v>
      </c>
      <c r="B73" s="125"/>
      <c r="C73" s="125"/>
      <c r="D73" s="125"/>
      <c r="E73" s="125"/>
      <c r="F73" s="125"/>
      <c r="L73" s="127"/>
      <c r="Q73" s="128"/>
      <c r="AG73" s="129"/>
      <c r="AM73" s="128"/>
    </row>
    <row r="74" spans="1:56" s="126" customFormat="1" ht="15.75" x14ac:dyDescent="0.25">
      <c r="A74" s="125" t="s">
        <v>535</v>
      </c>
      <c r="B74" s="125"/>
      <c r="C74" s="125"/>
      <c r="D74" s="125"/>
      <c r="E74" s="125"/>
      <c r="F74" s="125"/>
      <c r="Q74" s="128"/>
      <c r="AG74" s="129"/>
      <c r="AM74" s="128"/>
    </row>
    <row r="75" spans="1:56" s="126" customFormat="1" ht="15" x14ac:dyDescent="0.25">
      <c r="L75" s="129"/>
      <c r="Q75" s="128"/>
      <c r="AG75" s="129"/>
    </row>
  </sheetData>
  <mergeCells count="40">
    <mergeCell ref="A1:AH1"/>
    <mergeCell ref="A2:BD2"/>
    <mergeCell ref="A4:AS4"/>
    <mergeCell ref="A5:J5"/>
    <mergeCell ref="A6:E6"/>
    <mergeCell ref="AE14:AH14"/>
    <mergeCell ref="A8:H8"/>
    <mergeCell ref="AJ14:AJ15"/>
    <mergeCell ref="AK14:AK15"/>
    <mergeCell ref="AL14:AL15"/>
    <mergeCell ref="A9:H9"/>
    <mergeCell ref="A10:H10"/>
    <mergeCell ref="A12:BD12"/>
    <mergeCell ref="A13:A16"/>
    <mergeCell ref="B13:G14"/>
    <mergeCell ref="H13:AH13"/>
    <mergeCell ref="AI13:AL13"/>
    <mergeCell ref="AM13:AR13"/>
    <mergeCell ref="AS13:BD13"/>
    <mergeCell ref="H14:T14"/>
    <mergeCell ref="AO14:AO15"/>
    <mergeCell ref="AP14:AP15"/>
    <mergeCell ref="AQ14:AQ15"/>
    <mergeCell ref="AR14:AR15"/>
    <mergeCell ref="U14:AD14"/>
    <mergeCell ref="BB14:BD14"/>
    <mergeCell ref="A43:BD43"/>
    <mergeCell ref="A53:BD53"/>
    <mergeCell ref="A70:K70"/>
    <mergeCell ref="A73:F73"/>
    <mergeCell ref="A74:F74"/>
    <mergeCell ref="AS14:AS15"/>
    <mergeCell ref="AT14:AT15"/>
    <mergeCell ref="AU14:AW14"/>
    <mergeCell ref="AX14:AY14"/>
    <mergeCell ref="AZ14:AZ15"/>
    <mergeCell ref="BA14:BA15"/>
    <mergeCell ref="AM14:AM15"/>
    <mergeCell ref="AN14:AN15"/>
    <mergeCell ref="AI14:AI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SAFRA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2015-10-05T16:47:34Z</cp:lastPrinted>
  <dcterms:created xsi:type="dcterms:W3CDTF">2013-10-11T22:14:44Z</dcterms:created>
  <dcterms:modified xsi:type="dcterms:W3CDTF">2015-11-18T21:21:12Z</dcterms:modified>
</cp:coreProperties>
</file>