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85" windowWidth="19440" windowHeight="7755" tabRatio="714"/>
  </bookViews>
  <sheets>
    <sheet name="SAFRA" sheetId="8" r:id="rId1"/>
  </sheets>
  <calcPr calcId="145621"/>
</workbook>
</file>

<file path=xl/calcChain.xml><?xml version="1.0" encoding="utf-8"?>
<calcChain xmlns="http://schemas.openxmlformats.org/spreadsheetml/2006/main">
  <c r="AG44" i="8" l="1"/>
  <c r="AF44" i="8"/>
  <c r="S44" i="8"/>
  <c r="R44" i="8"/>
  <c r="L44" i="8"/>
  <c r="AH43" i="8"/>
  <c r="AE43" i="8"/>
  <c r="AH42" i="8"/>
  <c r="AE42" i="8"/>
  <c r="A42" i="8"/>
  <c r="A43" i="8" s="1"/>
  <c r="AH41" i="8"/>
  <c r="AE41" i="8"/>
  <c r="AH40" i="8"/>
  <c r="AE40" i="8"/>
  <c r="AH38" i="8"/>
  <c r="AE38" i="8"/>
  <c r="AH37" i="8"/>
  <c r="AE37" i="8"/>
  <c r="AH36" i="8"/>
  <c r="AE36" i="8"/>
  <c r="AE35" i="8"/>
  <c r="AD34" i="8"/>
  <c r="AE34" i="8" s="1"/>
  <c r="AC33" i="8"/>
  <c r="AE33" i="8" s="1"/>
  <c r="AC32" i="8"/>
  <c r="AC44" i="8" s="1"/>
  <c r="AH30" i="8"/>
  <c r="AE30" i="8"/>
  <c r="AD30" i="8"/>
  <c r="AH29" i="8"/>
  <c r="AD29" i="8"/>
  <c r="AE29" i="8" s="1"/>
  <c r="AH28" i="8"/>
  <c r="AD28" i="8"/>
  <c r="AE28" i="8" s="1"/>
  <c r="AD27" i="8"/>
  <c r="AE27" i="8" s="1"/>
  <c r="AH26" i="8"/>
  <c r="AD26" i="8"/>
  <c r="AE26" i="8" s="1"/>
  <c r="AH25" i="8"/>
  <c r="AD25" i="8"/>
  <c r="AE25" i="8" s="1"/>
  <c r="AH24" i="8"/>
  <c r="AD24" i="8"/>
  <c r="AE24" i="8" s="1"/>
  <c r="AH23" i="8"/>
  <c r="AD23" i="8"/>
  <c r="AE23" i="8" s="1"/>
  <c r="AH22" i="8"/>
  <c r="AD22" i="8"/>
  <c r="AE22" i="8" s="1"/>
  <c r="AH21" i="8"/>
  <c r="AD21" i="8"/>
  <c r="AE21" i="8" s="1"/>
  <c r="AH20" i="8"/>
  <c r="AD20" i="8"/>
  <c r="AE20" i="8" s="1"/>
  <c r="AH19" i="8"/>
  <c r="AD19" i="8"/>
  <c r="AE19" i="8" s="1"/>
  <c r="AH18" i="8"/>
  <c r="AD18" i="8"/>
  <c r="AE18" i="8" s="1"/>
  <c r="A18" i="8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H17" i="8"/>
  <c r="AD17" i="8"/>
  <c r="AH44" i="8" l="1"/>
  <c r="AD44" i="8"/>
  <c r="AE17" i="8"/>
  <c r="AE32" i="8"/>
  <c r="AE44" i="8" l="1"/>
</calcChain>
</file>

<file path=xl/sharedStrings.xml><?xml version="1.0" encoding="utf-8"?>
<sst xmlns="http://schemas.openxmlformats.org/spreadsheetml/2006/main" count="693" uniqueCount="388">
  <si>
    <t>Objeto</t>
  </si>
  <si>
    <t>Início</t>
  </si>
  <si>
    <t>Término</t>
  </si>
  <si>
    <t>Total</t>
  </si>
  <si>
    <t>Nº do Termo Aditivo</t>
  </si>
  <si>
    <t>Data da assinatura</t>
  </si>
  <si>
    <t>Motivo da alteração</t>
  </si>
  <si>
    <t>Início da vigência</t>
  </si>
  <si>
    <t>Término da vigência</t>
  </si>
  <si>
    <t>% de acréscimo</t>
  </si>
  <si>
    <t>% de supressão</t>
  </si>
  <si>
    <t>Especificações de Termo Aditivo</t>
  </si>
  <si>
    <t>Nº</t>
  </si>
  <si>
    <t>(a)</t>
  </si>
  <si>
    <t>(b)</t>
  </si>
  <si>
    <t>(c )</t>
  </si>
  <si>
    <t>(d)</t>
  </si>
  <si>
    <t>(e)</t>
  </si>
  <si>
    <t>(f)</t>
  </si>
  <si>
    <t>(g)</t>
  </si>
  <si>
    <t>(h)</t>
  </si>
  <si>
    <t>(j)</t>
  </si>
  <si>
    <t>(l)</t>
  </si>
  <si>
    <t>(m)</t>
  </si>
  <si>
    <t>(n)</t>
  </si>
  <si>
    <t>(o)</t>
  </si>
  <si>
    <t>(p)</t>
  </si>
  <si>
    <t>(q)</t>
  </si>
  <si>
    <t>(s)</t>
  </si>
  <si>
    <t>(v)</t>
  </si>
  <si>
    <t>Seq</t>
  </si>
  <si>
    <t>(r )</t>
  </si>
  <si>
    <t>(y)</t>
  </si>
  <si>
    <t>(i)</t>
  </si>
  <si>
    <t>(k)</t>
  </si>
  <si>
    <t>(u)</t>
  </si>
  <si>
    <t>(x)</t>
  </si>
  <si>
    <t>(z)</t>
  </si>
  <si>
    <t>(aa)</t>
  </si>
  <si>
    <t>(ab)</t>
  </si>
  <si>
    <t>(ac)</t>
  </si>
  <si>
    <t>PRESTAÇÃO DE CONTAS MENSAL - EXERCÍCIO 2014</t>
  </si>
  <si>
    <t>Manual de Referência - Anexos IV, VI, VII e VIII</t>
  </si>
  <si>
    <t>Tipo</t>
  </si>
  <si>
    <t>(af)</t>
  </si>
  <si>
    <t>PODER EXECUTIVO MUNICIPAL</t>
  </si>
  <si>
    <t>RESOLUÇÃO Nº 87, DE 28 DE NOVEMBRO DE 2013 - TRIBUNAL DE CONTAS DO ESTADO DO ACRE</t>
  </si>
  <si>
    <t>Valor do acréscimo</t>
  </si>
  <si>
    <t>Valor da supressão</t>
  </si>
  <si>
    <t>Nº Contrato</t>
  </si>
  <si>
    <t>Contrapartida</t>
  </si>
  <si>
    <t>Fonte de Recursos</t>
  </si>
  <si>
    <t>(t )</t>
  </si>
  <si>
    <t>Motivo</t>
  </si>
  <si>
    <t>Elemento de Despesa</t>
  </si>
  <si>
    <t xml:space="preserve"> DEMONSTRATIVO DE LICITAÇÕES, CONTRATOS  E OBRAS CONTRATADAS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</si>
  <si>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</si>
  <si>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</si>
  <si>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</si>
  <si>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</si>
  <si>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</si>
  <si>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</si>
  <si>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</si>
  <si>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</si>
  <si>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</si>
  <si>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</si>
  <si>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</si>
  <si>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</si>
  <si>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</si>
  <si>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</si>
  <si>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</si>
  <si>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</si>
  <si>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Forma de execução</t>
  </si>
  <si>
    <t>Prazo de execução</t>
  </si>
  <si>
    <t>Ordem de Serviço</t>
  </si>
  <si>
    <t>Concluída em 2014</t>
  </si>
  <si>
    <t>Em andamento em 2014</t>
  </si>
  <si>
    <t>Paralisações</t>
  </si>
  <si>
    <t>Nº Processo Administrativo</t>
  </si>
  <si>
    <t>Nº da Licitação</t>
  </si>
  <si>
    <t xml:space="preserve">Modalidade </t>
  </si>
  <si>
    <t>Nº DOE da publicação do Edital</t>
  </si>
  <si>
    <t>Parte Contratada</t>
  </si>
  <si>
    <t>CNPJ/CPF da Parte Contratada</t>
  </si>
  <si>
    <t>Valor contratado</t>
  </si>
  <si>
    <t>Nº DOE da publicação do Extrato</t>
  </si>
  <si>
    <t>Nº do Convênio/Contrato</t>
  </si>
  <si>
    <t>Parte Concedente</t>
  </si>
  <si>
    <t>Valor do Contrato após alteração</t>
  </si>
  <si>
    <t xml:space="preserve">Total Acumulado </t>
  </si>
  <si>
    <t>%</t>
  </si>
  <si>
    <t>Data ciência</t>
  </si>
  <si>
    <t>Reinício</t>
  </si>
  <si>
    <t xml:space="preserve">(ad) </t>
  </si>
  <si>
    <t>(ae) = (k) - (ad) + (ac)</t>
  </si>
  <si>
    <t xml:space="preserve">(ag) </t>
  </si>
  <si>
    <t>(ah) = (af) + (ag)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</si>
  <si>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</si>
  <si>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</si>
  <si>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</si>
  <si>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</si>
  <si>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</si>
  <si>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</si>
  <si>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</si>
  <si>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</si>
  <si>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</si>
  <si>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</si>
  <si>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</si>
  <si>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</si>
  <si>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</si>
  <si>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</si>
  <si>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</si>
  <si>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</si>
  <si>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</si>
  <si>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</si>
  <si>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</si>
  <si>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</si>
  <si>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</si>
  <si>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</si>
  <si>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MENOR PREÇO</t>
  </si>
  <si>
    <t>1003340-91/2012</t>
  </si>
  <si>
    <t>-</t>
  </si>
  <si>
    <t>44.90.52.00</t>
  </si>
  <si>
    <t>MOTORAUTO VEÍCULOS E MÁQUINAS LTDA</t>
  </si>
  <si>
    <t>33.90.39.00</t>
  </si>
  <si>
    <t>33.90.30.00</t>
  </si>
  <si>
    <t>1 RP</t>
  </si>
  <si>
    <t>008/2014</t>
  </si>
  <si>
    <t>010/2014</t>
  </si>
  <si>
    <t>Dispensa</t>
  </si>
  <si>
    <t>Art. 24, inciso II</t>
  </si>
  <si>
    <t xml:space="preserve">01.973.242/0001-24 </t>
  </si>
  <si>
    <t>Dispensa de Licitação</t>
  </si>
  <si>
    <t xml:space="preserve">346 / 2014 – CEL/PMRB </t>
  </si>
  <si>
    <t xml:space="preserve">112/2014 </t>
  </si>
  <si>
    <t>PREGÃO PRESENCIAL SRP</t>
  </si>
  <si>
    <t>Aquisição de Grade aradora, para atender ao contrato de repasse n°1003340-91/2012/MDA</t>
  </si>
  <si>
    <t>006/2015</t>
  </si>
  <si>
    <t>AGRIMAQ COMÉRCIO E SERVIÇOS LTDA</t>
  </si>
  <si>
    <t xml:space="preserve">13.638.097/0001-04 </t>
  </si>
  <si>
    <t>06 e 01</t>
  </si>
  <si>
    <t xml:space="preserve"> Executado no Exercício 2015</t>
  </si>
  <si>
    <t xml:space="preserve">047 / 2015 – CEL/PMRB </t>
  </si>
  <si>
    <t>Aquisição de marmitex, para atender ao Convênio n° 784757/MAPA/2013</t>
  </si>
  <si>
    <t>M. CARLOTA DA SILVA.</t>
  </si>
  <si>
    <t xml:space="preserve">12.979.426/0001-18 </t>
  </si>
  <si>
    <t>380/2013 CEL I/ PMRB</t>
  </si>
  <si>
    <t>DEL CORSO INDUSTRIA, COMÉRCIO E REP. LTDA.</t>
  </si>
  <si>
    <t>008/2015</t>
  </si>
  <si>
    <t>Contratação de empresa para aquisição de material de consumo (lonas, irrigadores e caixa d’água)</t>
  </si>
  <si>
    <t>Executado até 2014</t>
  </si>
  <si>
    <t>460/2015 CPL 02</t>
  </si>
  <si>
    <t>Contratação de prestação de serviços de manutenção preventiva e corretiva, com fornecimento de peças e acessórios, nos tratores de esteiras, pás carregadeiras, escavadeira hidráulicas, tratores de pneus, colhedeiras e implementos agrícolas.</t>
  </si>
  <si>
    <t xml:space="preserve">04.043.451/0001-67  </t>
  </si>
  <si>
    <t>33.90.39.00                                                                e                             33.90.30.00</t>
  </si>
  <si>
    <t>009/2015</t>
  </si>
  <si>
    <t>010/2015</t>
  </si>
  <si>
    <t>AMAZONAS COMÉRCIO SERVIÇOS E REPRESENTAÇÃO LTDA- ME</t>
  </si>
  <si>
    <t>641/2014 CPL 05</t>
  </si>
  <si>
    <t>Contratação de prestação de serviços de manutenção preventiva e corretiva em condicionadores de ar do tipo ACJ e Split, bebedouro doméstico, frigobar e geladeira.</t>
  </si>
  <si>
    <t xml:space="preserve">08.580.940/0001-09  </t>
  </si>
  <si>
    <t>Nº 31/2014</t>
  </si>
  <si>
    <t>Nº 004/2014</t>
  </si>
  <si>
    <t>Nº 009/2014</t>
  </si>
  <si>
    <t>007/2015</t>
  </si>
  <si>
    <t>64045.008234/ 2013-97</t>
  </si>
  <si>
    <t>036/2013</t>
  </si>
  <si>
    <t>Aquisição de peças para veículos.</t>
  </si>
  <si>
    <t>RONDOMAZA AUTOPEÇAS LTDA - ME</t>
  </si>
  <si>
    <t>09.468.7069/0001-03</t>
  </si>
  <si>
    <t>N° 168/2013</t>
  </si>
  <si>
    <t>SÉTIMO BATALHÃO DE ENGENHARIA DE CONSTRUÇÃO - 7º BEC - BATALHÃO BARÃO DO RIO BRANCO</t>
  </si>
  <si>
    <t>11.367 de 11/08/2014</t>
  </si>
  <si>
    <t>SECRETARIA DE ESTADO DE EXTENSÃO AGROFLORESTAL E PRODUÇÃO FAMILIAR - SEAPROF</t>
  </si>
  <si>
    <t>11.276 de 01/04/2014</t>
  </si>
  <si>
    <t>SECRETARIA  MUNICIPAL DE CIDADANIA E ASSISTÊNCIA SOCIAL - SENCAS</t>
  </si>
  <si>
    <t>011/2015</t>
  </si>
  <si>
    <t>OLIVEIRA &amp; CIA IND. COM. IMP. E EXP. LTDA.</t>
  </si>
  <si>
    <t>Contratação de empresa para aquisição de material de consumo em geral ( Pneus, camaras e protetores).</t>
  </si>
  <si>
    <t>Aquisição de material de consumo água mineral em garrafões de 20 litros, água natural sem gás acondicionadas em garrafas pet de 500 ml e barras de gelo.</t>
  </si>
  <si>
    <t xml:space="preserve">R. MARTINS DA COSTA - ME </t>
  </si>
  <si>
    <t>04.590.435/0001-94</t>
  </si>
  <si>
    <t>012/2014</t>
  </si>
  <si>
    <t>DEPARTAMENTO ESTADUAL DE TRÂNSITO</t>
  </si>
  <si>
    <t>Contratação de empresa para o fornecimento de gasolina comum marca: Shell, óleo diesel BS-10 marca: Shell, óleo diesel marca: Shell, aditivo arla 32 marca: Shell e gás liquefeito de petróleo - GLP acondicionadas em botijas de 13 Kg marca: fogás.</t>
  </si>
  <si>
    <t>AUTO POSTO TREVO</t>
  </si>
  <si>
    <t>84.322.932/0001-40</t>
  </si>
  <si>
    <t>Aquisição de material de consumo (material de higiene e limpeza).</t>
  </si>
  <si>
    <t>M &amp; R DISTRIBUIDORA LTDA</t>
  </si>
  <si>
    <t>11.001.135/0001-98</t>
  </si>
  <si>
    <t>11.497 de 12/02/2015</t>
  </si>
  <si>
    <t>001/2015</t>
  </si>
  <si>
    <t>Contratação de profissional especializado em montagem de torre estaiada de 18m, seção triangular de 30cm, módulo de 06 metros tubos de 1", chapa 3 de vergalhão de 3/8, pintura industrial marítima (laranja e branca, com todos os materiais de instalação.</t>
  </si>
  <si>
    <t xml:space="preserve">RAFAEL BARROS SALES </t>
  </si>
  <si>
    <t>721.197.132-00</t>
  </si>
  <si>
    <t>002/2015</t>
  </si>
  <si>
    <t>Contratação de empresa especializada em manutenção preventiva e corretiva de veículo (tipo caminhão) com capacidade de 4 a 8 toneladas, de marca Agrale/8700/2014, Agrale/14000/2014.</t>
  </si>
  <si>
    <t>MERCETOYA PEÇAS E ACESSORIOS IMP. E EXP. LTDA</t>
  </si>
  <si>
    <t>34.709.857/0001-05</t>
  </si>
  <si>
    <t>003/2015</t>
  </si>
  <si>
    <t>33.90.36.00</t>
  </si>
  <si>
    <t>Contratação de pessoa fisica, para execução dos serviços de manutenção da tubulação de ferro da máquina e registros da tubulação de gás liquido: solda e troca de canos.</t>
  </si>
  <si>
    <t>EDUARDO PINHO NETO</t>
  </si>
  <si>
    <t>005.640.442-53</t>
  </si>
  <si>
    <t>004/2015</t>
  </si>
  <si>
    <t>Contratação de pessoa fisica, para execução dos serviços de revisão dos motores da fabrica gelo: limpeza, ajustes de bico e revisão do quadro elétrico.</t>
  </si>
  <si>
    <t>POTY PINHO PASCOAL</t>
  </si>
  <si>
    <t>197.394.352-20</t>
  </si>
  <si>
    <t>Não Consta</t>
  </si>
  <si>
    <t>390/2014 CPL</t>
  </si>
  <si>
    <t>11.491 de 04/02/2015</t>
  </si>
  <si>
    <t>11.213 de 03/01/2014</t>
  </si>
  <si>
    <t>11.504 de 26/02/2015</t>
  </si>
  <si>
    <t>SECRETARIA DE ESTADO DE DESENVOLVIMENTO FLORESTAL, DA INDÚSTRIA E DO COMÉRCIO E DOS SERVIÇOS SUSTENTÁVEIS - SEDENS</t>
  </si>
  <si>
    <t>005/2015</t>
  </si>
  <si>
    <t xml:space="preserve">Contratação de empresa para aquisição de material de consumo (água potável em carro pipa), </t>
  </si>
  <si>
    <t>COMERCIAL SOUZA LTDA - ME</t>
  </si>
  <si>
    <t>08.581.016/0001-47</t>
  </si>
  <si>
    <t>043/2014</t>
  </si>
  <si>
    <t>009/2014</t>
  </si>
  <si>
    <t>EMPRESA MUNICIPAL DE URBANIZAÇÃO DE RIO BRANCO - EMURB</t>
  </si>
  <si>
    <t xml:space="preserve">SECRETARIA DE ESTADO DA POLICIA CIVIL </t>
  </si>
  <si>
    <t>033/2014</t>
  </si>
  <si>
    <t>011/2014</t>
  </si>
  <si>
    <t>02.477.407/0001-30</t>
  </si>
  <si>
    <t>PREFEIRURA MUNICIPAL DE SENADOR GUIOMARD</t>
  </si>
  <si>
    <t>SECRETARIA DE ESTADO DE EDUCAÇÃO E ESPORTE</t>
  </si>
  <si>
    <t>Contratação de empresa para aquisição de diversos materiais de consumo e permanente (elétricos, hidráulicos, engenharia e outros)</t>
  </si>
  <si>
    <t>ELETROFER COMERCIO DE MATERIAIS ELÉTRICOS E CONSTRUÇÃO LTDA.</t>
  </si>
  <si>
    <t>293/2014</t>
  </si>
  <si>
    <t>028/2014</t>
  </si>
  <si>
    <t xml:space="preserve">02.828.379/0001-14 </t>
  </si>
  <si>
    <t>SUPERINTENDÊNCIA MUNICIPAL DE TRANSPORTE E TRÂNSITO - RBTRANS</t>
  </si>
  <si>
    <t>021/2014</t>
  </si>
  <si>
    <t>04.518.601/0001-41</t>
  </si>
  <si>
    <t>44.90.51.00</t>
  </si>
  <si>
    <t>11.516 de 19/03/2015</t>
  </si>
  <si>
    <t>DOU 208 de 25/10/2013</t>
  </si>
  <si>
    <t>0006333-6/2014 CPL</t>
  </si>
  <si>
    <t>433/2014 - CPL</t>
  </si>
  <si>
    <t>11.308 de 21/05/2014</t>
  </si>
  <si>
    <t>001/2014</t>
  </si>
  <si>
    <t>11.336 de 27/06/2014</t>
  </si>
  <si>
    <t xml:space="preserve">0014371-7/2014 </t>
  </si>
  <si>
    <t>DOU 100 de 28/05/2014</t>
  </si>
  <si>
    <t>11.348 de 15/07/2014</t>
  </si>
  <si>
    <t>0005990-5/2014CPL</t>
  </si>
  <si>
    <t>11.288 de 22/04/2014</t>
  </si>
  <si>
    <t>11.501 de 23/02/2015</t>
  </si>
  <si>
    <t>11.334 de 25/06/2014</t>
  </si>
  <si>
    <t>11.451 de 05/12/2014</t>
  </si>
  <si>
    <t>11.503 de 25/02/2015</t>
  </si>
  <si>
    <t>0003950-8/2014CPL</t>
  </si>
  <si>
    <t>251/2014 - CPL</t>
  </si>
  <si>
    <t>11.280 de 07/04/2014</t>
  </si>
  <si>
    <t>11.314 de 28/05/2014</t>
  </si>
  <si>
    <t>002/2015/CEL /PMRB</t>
  </si>
  <si>
    <t>11.485 de 27/01/2015</t>
  </si>
  <si>
    <t>784757/2013/MAPA</t>
  </si>
  <si>
    <t>056/2014 CPL</t>
  </si>
  <si>
    <t>035/2014 - CPL</t>
  </si>
  <si>
    <t>11.247 de 19/02/2014</t>
  </si>
  <si>
    <t>11.512 de 13/03/2015</t>
  </si>
  <si>
    <t>11.264 de 18/03/2014</t>
  </si>
  <si>
    <t>0012934-1/2014 CPL</t>
  </si>
  <si>
    <t>11.346 de 11/07/2014</t>
  </si>
  <si>
    <t>11.517 de 20/03/2015</t>
  </si>
  <si>
    <t>11.391 de 12/09/2014</t>
  </si>
  <si>
    <t>11.467 de 30/12/2014</t>
  </si>
  <si>
    <t>11.526 de 05/04/2015</t>
  </si>
  <si>
    <t>DISTRATO AMIGÁVEL DE CONTRATO</t>
  </si>
  <si>
    <t>11467 de 30/12/2014</t>
  </si>
  <si>
    <t>534/2013</t>
  </si>
  <si>
    <t>Prestação de Serviços Terceirizados de Forma Indireta e Contínua mediente Seção ou Locação de Mão de Obra (Cargos: Auxiliar de Limpeza, Auxiliar de Serviços Diversos, Recepcionista, Motorista, Agente de Portaria e Motoboy)</t>
  </si>
  <si>
    <t>11.318 de 02/06/2014</t>
  </si>
  <si>
    <t>012/2015</t>
  </si>
  <si>
    <t xml:space="preserve">A.C.C.A. SERVIÇOS E COMÉRCIO LTDA </t>
  </si>
  <si>
    <t>14.268.627/0001-32</t>
  </si>
  <si>
    <t>11.536 de 20/04/2015</t>
  </si>
  <si>
    <t>006/2014</t>
  </si>
  <si>
    <t>11.354 de 23/07/2014</t>
  </si>
  <si>
    <t>CÂMARA MUNICIPAL DE RIO BRANCO</t>
  </si>
  <si>
    <t>257/2014</t>
  </si>
  <si>
    <t>073/2014</t>
  </si>
  <si>
    <t>Aquisição de Pneus</t>
  </si>
  <si>
    <t>11.351 de 18/07/2014</t>
  </si>
  <si>
    <t>013/2015</t>
  </si>
  <si>
    <t>AGUIA AZUL PNEUS LTDA - EPP</t>
  </si>
  <si>
    <t>05.391.917/0001-88</t>
  </si>
  <si>
    <t>A publicar</t>
  </si>
  <si>
    <t>044/2014</t>
  </si>
  <si>
    <t>11.382 de 29/08/2014</t>
  </si>
  <si>
    <t>SECRETARIA MUNICIPAL DE SAÚDE</t>
  </si>
  <si>
    <t>082/2014</t>
  </si>
  <si>
    <t>11.400 de 25/09/2014</t>
  </si>
  <si>
    <t>14/2015</t>
  </si>
  <si>
    <t xml:space="preserve">33.90.30.00  </t>
  </si>
  <si>
    <t>TERMOS ADITIVOS</t>
  </si>
  <si>
    <t>303/2010</t>
  </si>
  <si>
    <t>028/2010</t>
  </si>
  <si>
    <t>Pregão Presencial para Registro de Preços</t>
  </si>
  <si>
    <t>Menor Preço</t>
  </si>
  <si>
    <t>Contratação de empresa especializada em prestação de serviços de vigilância patrimonial armada.</t>
  </si>
  <si>
    <t>10.384 de 23/09/2010</t>
  </si>
  <si>
    <t>012/2011</t>
  </si>
  <si>
    <t>ESTAÇÃO VIP SEGURANÇA LTDA</t>
  </si>
  <si>
    <t>09.228.233/0001-10</t>
  </si>
  <si>
    <t>10.545 de 11/05/2011</t>
  </si>
  <si>
    <t>7º</t>
  </si>
  <si>
    <t>Aditivo de Prazo e Preço</t>
  </si>
  <si>
    <t>004/2010</t>
  </si>
  <si>
    <t>10434 de 0712/2010</t>
  </si>
  <si>
    <t>Secretaria Municipal de Administração - SEAD</t>
  </si>
  <si>
    <t>10.434 de 0712/2010</t>
  </si>
  <si>
    <t>067/2011</t>
  </si>
  <si>
    <t>035/2011</t>
  </si>
  <si>
    <t>Contratação de empresa para prestação de serviços terceirizados especializados em suporte de atividade auxiliares, limpeza e conservação.</t>
  </si>
  <si>
    <t>10.644 de 27/09/2011</t>
  </si>
  <si>
    <t xml:space="preserve">023/2012 </t>
  </si>
  <si>
    <t>JWC MULTISERVIÇOS LTDA</t>
  </si>
  <si>
    <t>04.090.759/0001-63</t>
  </si>
  <si>
    <t>10.814 de 05/06/2012</t>
  </si>
  <si>
    <t>5º</t>
  </si>
  <si>
    <t>11.480 de 19/01/2015</t>
  </si>
  <si>
    <t>02/2011</t>
  </si>
  <si>
    <t>Secretaria Municipal de Meio ambiente - SEMEIA</t>
  </si>
  <si>
    <t>180/2013</t>
  </si>
  <si>
    <t>076/2013</t>
  </si>
  <si>
    <t>Contratação de empresa para serviços de limpeza e conservaçãon dos mercados muncipais  e centros comerciais.</t>
  </si>
  <si>
    <t>11.048 de 15/05/2013</t>
  </si>
  <si>
    <t>027/2013</t>
  </si>
  <si>
    <t>COOPERATIVA DE TRABALHARDORES AUTÔNOMOS EM SERVIÇOS GERAIS - COOPSERGE</t>
  </si>
  <si>
    <t>03.713.023/0001-31</t>
  </si>
  <si>
    <t>11.092 de 18/07/2013</t>
  </si>
  <si>
    <t>1º</t>
  </si>
  <si>
    <t>11.413 de 14/10/2014</t>
  </si>
  <si>
    <t>39920-5/2011</t>
  </si>
  <si>
    <t>015/2012</t>
  </si>
  <si>
    <t>Contratação de empresa para a prestação terceirizada de apoio administrativo e operacional, de natureza contínua.</t>
  </si>
  <si>
    <t>10.736 de 10/02/2012</t>
  </si>
  <si>
    <t>010/2013</t>
  </si>
  <si>
    <t>TEIXEIRA &amp; AGUIAR LTDA</t>
  </si>
  <si>
    <t>02.600.863/0001-25</t>
  </si>
  <si>
    <t xml:space="preserve">11.033 de 23/04/2013 </t>
  </si>
  <si>
    <t>2º</t>
  </si>
  <si>
    <t>11419 de 22/10/2014</t>
  </si>
  <si>
    <t>Aditivo de Prazo</t>
  </si>
  <si>
    <t>116/2012</t>
  </si>
  <si>
    <t>10850 de 26/07/2012</t>
  </si>
  <si>
    <t>Secretaria de Estado de Educação e Esporte - SEE</t>
  </si>
  <si>
    <t>10.850 de 26/07/2012</t>
  </si>
  <si>
    <t>001/2013</t>
  </si>
  <si>
    <t>Contratação de empresa especializada em locação de impressora multifuncional, com fornecimento de todo material necessário, exceto papel A4, para realização do serviço, tecnologia digital laser, led ou superior</t>
  </si>
  <si>
    <t>10.989 de 18/02/2013</t>
  </si>
  <si>
    <t>DUX COMÉRCIO REPRESENTAÇÕES IMPORTAÇÕES E EXPORTAÇÕES LTDA</t>
  </si>
  <si>
    <t>05.502.105/0001-62</t>
  </si>
  <si>
    <t>11267 de 21/03/2014</t>
  </si>
  <si>
    <t>11.472 de 07/01/2015</t>
  </si>
  <si>
    <t>003/2013</t>
  </si>
  <si>
    <t>11.013 de 22/03/2013</t>
  </si>
  <si>
    <t>Tribunal de Contas do Estado do Acre - TCU</t>
  </si>
  <si>
    <t>0033183-0/2012</t>
  </si>
  <si>
    <t>1325/2012</t>
  </si>
  <si>
    <t>Contratação de empresa para prestação de serviços de fossas, caixa d’água e cisterna, rede de esgoto, dedetização, descupinização e desratização.</t>
  </si>
  <si>
    <t>10.955 de 28/12/2012</t>
  </si>
  <si>
    <t>ACRELIMP SERVIÇOS DE LIMPEZA LTDA</t>
  </si>
  <si>
    <t>06.239.786/0001-80</t>
  </si>
  <si>
    <t>11266 de 20/03/2014</t>
  </si>
  <si>
    <t>09/2013</t>
  </si>
  <si>
    <t>11.021 de 05/12/2013</t>
  </si>
  <si>
    <t xml:space="preserve">Secretaria de Estado da Polícia Civil </t>
  </si>
  <si>
    <t>Execução de serviços de recuperação de ramais no Municipio de Rio Branco</t>
  </si>
  <si>
    <t>11.401 de 25/09/2014</t>
  </si>
  <si>
    <t xml:space="preserve">EMPRESA MUNICIPAL DE URBANIZAÇÃO DE RIO BRANCO </t>
  </si>
  <si>
    <t>Art. 24, inciso VIII</t>
  </si>
  <si>
    <t>CONTRATOS COMPRA DIRETA</t>
  </si>
  <si>
    <t>11.515 de 18/03/2015</t>
  </si>
  <si>
    <t>11.511 de 12/03/2015</t>
  </si>
  <si>
    <t>11.520 de 25/03/2015</t>
  </si>
  <si>
    <t>11.523 de 30/03/2015</t>
  </si>
  <si>
    <t>11.522 de 27/03/2015</t>
  </si>
  <si>
    <t>11523 de 30/03/2015</t>
  </si>
  <si>
    <t>11.539 de 24/04/2015</t>
  </si>
  <si>
    <r>
      <t xml:space="preserve">ÓRGÃO/ENTIDADE/FUNDO: </t>
    </r>
    <r>
      <rPr>
        <b/>
        <sz val="10"/>
        <color theme="1"/>
        <rFont val="Arial"/>
        <family val="2"/>
      </rPr>
      <t>Secretaria Municipal de Agricultura e Floresta - SAFRA</t>
    </r>
  </si>
  <si>
    <r>
      <t xml:space="preserve">MÊS/ANO: </t>
    </r>
    <r>
      <rPr>
        <b/>
        <sz val="10"/>
        <color theme="1"/>
        <rFont val="Arial"/>
        <family val="2"/>
      </rPr>
      <t>JANEIRO A MARÇO/2015</t>
    </r>
  </si>
  <si>
    <r>
      <t xml:space="preserve">DATA DA ÚLTIMA ATUALIZAÇÃO: </t>
    </r>
    <r>
      <rPr>
        <b/>
        <sz val="10"/>
        <color theme="1"/>
        <rFont val="Arial"/>
        <family val="2"/>
      </rPr>
      <t>24/04/2015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</si>
  <si>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Julielda Lima da Cunha/ Sueli da Silva Martins/ Paulo Henrique Ramos de Souza</t>
    </r>
  </si>
  <si>
    <r>
      <t>Nome do titular do Órgão/Entidade/Fundo (no exercício do cargo):</t>
    </r>
    <r>
      <rPr>
        <b/>
        <sz val="11"/>
        <color theme="1"/>
        <rFont val="Arial"/>
        <family val="2"/>
      </rPr>
      <t xml:space="preserve"> Mário Jorge da Silva Fadell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</si>
</sst>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 tint="4.9989318521683403E-2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5">
    <xf numFmtId="0" fontId="0" fillId="0" borderId="0" xfId="0"/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3" fontId="3" fillId="0" borderId="0" xfId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43" fontId="3" fillId="0" borderId="0" xfId="1" applyFont="1" applyFill="1" applyBorder="1" applyAlignment="1">
      <alignment horizontal="right" vertical="center" wrapText="1"/>
    </xf>
    <xf numFmtId="49" fontId="3" fillId="0" borderId="0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43" fontId="2" fillId="0" borderId="0" xfId="0" applyNumberFormat="1" applyFont="1" applyFill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9" fontId="2" fillId="0" borderId="2" xfId="2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43" fontId="2" fillId="0" borderId="2" xfId="1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left" vertical="center" wrapText="1"/>
    </xf>
    <xf numFmtId="43" fontId="2" fillId="0" borderId="2" xfId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43" fontId="2" fillId="0" borderId="2" xfId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2" fontId="2" fillId="0" borderId="2" xfId="0" applyNumberFormat="1" applyFont="1" applyFill="1" applyBorder="1" applyAlignment="1">
      <alignment horizontal="left" vertical="center" wrapText="1"/>
    </xf>
    <xf numFmtId="10" fontId="2" fillId="0" borderId="2" xfId="2" applyNumberFormat="1" applyFont="1" applyFill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vertical="center" wrapText="1"/>
    </xf>
    <xf numFmtId="14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3" fontId="4" fillId="0" borderId="0" xfId="1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4" fontId="7" fillId="0" borderId="3" xfId="0" applyNumberFormat="1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43" fontId="2" fillId="0" borderId="7" xfId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9" fontId="2" fillId="0" borderId="7" xfId="2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43" fontId="2" fillId="0" borderId="7" xfId="1" applyFont="1" applyFill="1" applyBorder="1" applyAlignment="1">
      <alignment horizontal="right" vertical="center" wrapText="1"/>
    </xf>
    <xf numFmtId="2" fontId="2" fillId="0" borderId="7" xfId="0" applyNumberFormat="1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4" fontId="7" fillId="0" borderId="20" xfId="0" applyNumberFormat="1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justify" vertical="center"/>
    </xf>
    <xf numFmtId="14" fontId="2" fillId="0" borderId="22" xfId="0" applyNumberFormat="1" applyFont="1" applyFill="1" applyBorder="1" applyAlignment="1">
      <alignment horizontal="center" vertical="center" wrapText="1"/>
    </xf>
    <xf numFmtId="43" fontId="2" fillId="0" borderId="22" xfId="1" applyFont="1" applyFill="1" applyBorder="1" applyAlignment="1">
      <alignment horizontal="center" vertical="center" wrapText="1"/>
    </xf>
    <xf numFmtId="3" fontId="2" fillId="0" borderId="22" xfId="0" applyNumberFormat="1" applyFont="1" applyFill="1" applyBorder="1" applyAlignment="1">
      <alignment horizontal="center" vertical="center" wrapText="1"/>
    </xf>
    <xf numFmtId="9" fontId="2" fillId="0" borderId="22" xfId="2" applyFont="1" applyFill="1" applyBorder="1" applyAlignment="1">
      <alignment horizontal="center" vertical="center" wrapText="1"/>
    </xf>
    <xf numFmtId="4" fontId="2" fillId="0" borderId="22" xfId="0" applyNumberFormat="1" applyFont="1" applyFill="1" applyBorder="1" applyAlignment="1">
      <alignment horizontal="right" vertical="center" wrapText="1"/>
    </xf>
    <xf numFmtId="43" fontId="2" fillId="0" borderId="22" xfId="1" applyFont="1" applyFill="1" applyBorder="1" applyAlignment="1">
      <alignment horizontal="right" vertical="center" wrapText="1"/>
    </xf>
    <xf numFmtId="2" fontId="2" fillId="0" borderId="22" xfId="0" applyNumberFormat="1" applyFont="1" applyFill="1" applyBorder="1" applyAlignment="1">
      <alignment horizontal="center" vertical="center" wrapText="1"/>
    </xf>
    <xf numFmtId="2" fontId="2" fillId="0" borderId="22" xfId="0" applyNumberFormat="1" applyFont="1" applyFill="1" applyBorder="1" applyAlignment="1">
      <alignment horizontal="right" vertical="center" wrapText="1"/>
    </xf>
    <xf numFmtId="0" fontId="2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43" fontId="7" fillId="0" borderId="24" xfId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horizontal="center" vertical="center" wrapText="1"/>
    </xf>
    <xf numFmtId="43" fontId="7" fillId="0" borderId="24" xfId="1" applyFont="1" applyFill="1" applyBorder="1" applyAlignment="1">
      <alignment horizontal="right" vertical="center" wrapText="1"/>
    </xf>
    <xf numFmtId="49" fontId="7" fillId="0" borderId="24" xfId="0" applyNumberFormat="1" applyFont="1" applyFill="1" applyBorder="1" applyAlignment="1">
      <alignment horizontal="center" vertical="center" wrapText="1"/>
    </xf>
    <xf numFmtId="3" fontId="7" fillId="0" borderId="24" xfId="0" applyNumberFormat="1" applyFont="1" applyFill="1" applyBorder="1" applyAlignment="1">
      <alignment horizontal="center" vertical="center" wrapText="1"/>
    </xf>
    <xf numFmtId="2" fontId="7" fillId="0" borderId="24" xfId="0" applyNumberFormat="1" applyFont="1" applyFill="1" applyBorder="1" applyAlignment="1">
      <alignment horizontal="center" vertical="center" wrapText="1"/>
    </xf>
    <xf numFmtId="2" fontId="7" fillId="0" borderId="24" xfId="0" applyNumberFormat="1" applyFont="1" applyFill="1" applyBorder="1" applyAlignment="1">
      <alignment vertical="center" wrapText="1"/>
    </xf>
    <xf numFmtId="3" fontId="7" fillId="0" borderId="24" xfId="0" applyNumberFormat="1" applyFont="1" applyFill="1" applyBorder="1" applyAlignment="1">
      <alignment vertical="center" wrapText="1"/>
    </xf>
    <xf numFmtId="14" fontId="7" fillId="0" borderId="24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7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0</xdr:row>
      <xdr:rowOff>542925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077700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228601</xdr:colOff>
      <xdr:row>0</xdr:row>
      <xdr:rowOff>28575</xdr:rowOff>
    </xdr:from>
    <xdr:to>
      <xdr:col>1</xdr:col>
      <xdr:colOff>238125</xdr:colOff>
      <xdr:row>0</xdr:row>
      <xdr:rowOff>561975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1" y="28575"/>
          <a:ext cx="466724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9"/>
  <sheetViews>
    <sheetView tabSelected="1" workbookViewId="0">
      <selection activeCell="A6" sqref="A6:E6"/>
    </sheetView>
  </sheetViews>
  <sheetFormatPr defaultRowHeight="12.75" x14ac:dyDescent="0.25"/>
  <cols>
    <col min="1" max="1" width="6.85546875" style="18" customWidth="1"/>
    <col min="2" max="2" width="13.5703125" style="17" customWidth="1"/>
    <col min="3" max="3" width="13.140625" style="18" customWidth="1"/>
    <col min="4" max="4" width="32.5703125" style="18" customWidth="1"/>
    <col min="5" max="5" width="13.7109375" style="18" customWidth="1"/>
    <col min="6" max="6" width="55.7109375" style="18" customWidth="1"/>
    <col min="7" max="7" width="18.140625" style="18" customWidth="1"/>
    <col min="8" max="8" width="12.7109375" style="18" customWidth="1"/>
    <col min="9" max="9" width="50.140625" style="134" customWidth="1"/>
    <col min="10" max="10" width="21.5703125" style="18" customWidth="1"/>
    <col min="11" max="11" width="10.5703125" style="18" customWidth="1"/>
    <col min="12" max="12" width="15.42578125" style="18" bestFit="1" customWidth="1"/>
    <col min="13" max="13" width="10.5703125" style="18" customWidth="1"/>
    <col min="14" max="14" width="11.5703125" style="18" customWidth="1"/>
    <col min="15" max="16" width="10.5703125" style="18" customWidth="1"/>
    <col min="17" max="17" width="12" style="18" customWidth="1"/>
    <col min="18" max="18" width="13.28515625" style="18" customWidth="1"/>
    <col min="19" max="19" width="14" style="18" customWidth="1"/>
    <col min="20" max="20" width="13" style="18" customWidth="1"/>
    <col min="21" max="21" width="15" style="18" customWidth="1"/>
    <col min="22" max="22" width="10.5703125" style="18" customWidth="1"/>
    <col min="23" max="23" width="14.7109375" style="18" customWidth="1"/>
    <col min="24" max="24" width="21.85546875" style="18" bestFit="1" customWidth="1"/>
    <col min="25" max="25" width="13.7109375" style="18" customWidth="1"/>
    <col min="26" max="26" width="11" style="18" bestFit="1" customWidth="1"/>
    <col min="27" max="27" width="12.28515625" style="18" bestFit="1" customWidth="1"/>
    <col min="28" max="28" width="10.5703125" style="18" customWidth="1"/>
    <col min="29" max="29" width="12.42578125" style="18" bestFit="1" customWidth="1"/>
    <col min="30" max="30" width="13" style="18" bestFit="1" customWidth="1"/>
    <col min="31" max="31" width="21" style="18" customWidth="1"/>
    <col min="32" max="32" width="18.7109375" style="18" customWidth="1"/>
    <col min="33" max="33" width="16.140625" style="18" customWidth="1"/>
    <col min="34" max="34" width="20.85546875" style="18" customWidth="1"/>
    <col min="35" max="35" width="11.5703125" style="18" customWidth="1"/>
    <col min="36" max="36" width="13.85546875" style="18" customWidth="1"/>
    <col min="37" max="37" width="33.140625" style="18" customWidth="1"/>
    <col min="38" max="38" width="13.140625" style="18" customWidth="1"/>
    <col min="39" max="39" width="15.5703125" style="17" bestFit="1" customWidth="1"/>
    <col min="40" max="40" width="15.42578125" style="18" customWidth="1"/>
    <col min="41" max="41" width="13.85546875" style="18" customWidth="1"/>
    <col min="42" max="42" width="13.7109375" style="18" customWidth="1"/>
    <col min="43" max="43" width="13.28515625" style="18" customWidth="1"/>
    <col min="44" max="44" width="12.28515625" style="18" customWidth="1"/>
    <col min="45" max="52" width="9.140625" style="18"/>
    <col min="53" max="53" width="23.140625" style="18" bestFit="1" customWidth="1"/>
    <col min="54" max="55" width="9.140625" style="18"/>
    <col min="56" max="56" width="7" style="18" bestFit="1" customWidth="1"/>
    <col min="57" max="16384" width="9.140625" style="18"/>
  </cols>
  <sheetData>
    <row r="1" spans="1:56" ht="47.25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6"/>
      <c r="AJ1" s="16"/>
      <c r="AK1" s="16"/>
      <c r="AL1" s="16"/>
      <c r="AN1" s="16"/>
      <c r="AO1" s="16"/>
      <c r="AP1" s="16"/>
      <c r="AQ1" s="16"/>
      <c r="AR1" s="16"/>
    </row>
    <row r="2" spans="1:56" x14ac:dyDescent="0.25">
      <c r="A2" s="19" t="s">
        <v>45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</row>
    <row r="3" spans="1:56" x14ac:dyDescent="0.25">
      <c r="B3" s="20"/>
      <c r="C3" s="20"/>
      <c r="D3" s="20"/>
      <c r="E3" s="20"/>
      <c r="F3" s="20"/>
      <c r="G3" s="20"/>
      <c r="H3" s="20"/>
      <c r="I3" s="13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</row>
    <row r="4" spans="1:56" x14ac:dyDescent="0.25">
      <c r="A4" s="19" t="s">
        <v>41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</row>
    <row r="5" spans="1:56" x14ac:dyDescent="0.25">
      <c r="A5" s="21" t="s">
        <v>46</v>
      </c>
      <c r="B5" s="21"/>
      <c r="C5" s="21"/>
      <c r="D5" s="21"/>
      <c r="E5" s="21"/>
      <c r="F5" s="21"/>
      <c r="G5" s="21"/>
      <c r="H5" s="21"/>
      <c r="I5" s="21"/>
      <c r="J5" s="21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N5" s="16"/>
      <c r="AO5" s="16"/>
      <c r="AP5" s="16"/>
      <c r="AQ5" s="16"/>
      <c r="AR5" s="16"/>
      <c r="AS5" s="16"/>
    </row>
    <row r="6" spans="1:56" x14ac:dyDescent="0.25">
      <c r="A6" s="21" t="s">
        <v>42</v>
      </c>
      <c r="B6" s="21"/>
      <c r="C6" s="21"/>
      <c r="D6" s="21"/>
      <c r="E6" s="21"/>
      <c r="F6" s="22"/>
      <c r="G6" s="22"/>
      <c r="H6" s="22"/>
      <c r="I6" s="130"/>
      <c r="J6" s="22"/>
      <c r="K6" s="22"/>
      <c r="L6" s="22"/>
      <c r="M6" s="22"/>
      <c r="N6" s="22"/>
      <c r="O6" s="22"/>
      <c r="P6" s="22"/>
      <c r="Q6" s="22"/>
      <c r="R6" s="22"/>
      <c r="S6" s="22"/>
      <c r="T6" s="23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0"/>
      <c r="AN6" s="22"/>
      <c r="AO6" s="22"/>
      <c r="AP6" s="22"/>
      <c r="AQ6" s="22"/>
      <c r="AR6" s="22"/>
      <c r="AS6" s="22"/>
    </row>
    <row r="7" spans="1:56" x14ac:dyDescent="0.25">
      <c r="A7" s="22"/>
      <c r="B7" s="20"/>
      <c r="C7" s="22"/>
      <c r="D7" s="22"/>
      <c r="E7" s="22"/>
      <c r="F7" s="22"/>
      <c r="G7" s="22"/>
      <c r="H7" s="22"/>
      <c r="I7" s="130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3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3"/>
      <c r="AH7" s="22"/>
      <c r="AI7" s="22"/>
      <c r="AJ7" s="22"/>
      <c r="AK7" s="22"/>
      <c r="AL7" s="22"/>
      <c r="AM7" s="20"/>
      <c r="AN7" s="22"/>
      <c r="AO7" s="22"/>
      <c r="AP7" s="22"/>
      <c r="AQ7" s="22"/>
      <c r="AR7" s="22"/>
      <c r="AS7" s="22"/>
    </row>
    <row r="8" spans="1:56" x14ac:dyDescent="0.25">
      <c r="A8" s="21" t="s">
        <v>383</v>
      </c>
      <c r="B8" s="21"/>
      <c r="C8" s="21"/>
      <c r="D8" s="21"/>
      <c r="E8" s="21"/>
      <c r="F8" s="21"/>
      <c r="G8" s="21"/>
      <c r="H8" s="21"/>
      <c r="I8" s="130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0"/>
      <c r="AN8" s="22"/>
      <c r="AO8" s="22"/>
      <c r="AP8" s="22"/>
      <c r="AQ8" s="22"/>
      <c r="AR8" s="22"/>
      <c r="AS8" s="22"/>
    </row>
    <row r="9" spans="1:56" x14ac:dyDescent="0.25">
      <c r="A9" s="21" t="s">
        <v>384</v>
      </c>
      <c r="B9" s="21"/>
      <c r="C9" s="21"/>
      <c r="D9" s="21"/>
      <c r="E9" s="21"/>
      <c r="F9" s="21"/>
      <c r="G9" s="21"/>
      <c r="H9" s="21"/>
      <c r="I9" s="130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0"/>
      <c r="AN9" s="22"/>
      <c r="AO9" s="22"/>
      <c r="AP9" s="22"/>
      <c r="AQ9" s="22"/>
      <c r="AR9" s="22"/>
      <c r="AS9" s="22"/>
    </row>
    <row r="10" spans="1:56" x14ac:dyDescent="0.25">
      <c r="A10" s="21" t="s">
        <v>385</v>
      </c>
      <c r="B10" s="21"/>
      <c r="C10" s="21"/>
      <c r="D10" s="21"/>
      <c r="E10" s="21"/>
      <c r="F10" s="21"/>
      <c r="G10" s="21"/>
      <c r="H10" s="21"/>
      <c r="I10" s="130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0"/>
      <c r="AN10" s="22"/>
      <c r="AO10" s="22"/>
      <c r="AP10" s="22"/>
      <c r="AQ10" s="22"/>
      <c r="AR10" s="22"/>
      <c r="AS10" s="22"/>
    </row>
    <row r="11" spans="1:56" x14ac:dyDescent="0.25">
      <c r="A11" s="22"/>
      <c r="B11" s="20"/>
      <c r="C11" s="22"/>
      <c r="D11" s="22"/>
      <c r="E11" s="22"/>
      <c r="F11" s="22"/>
      <c r="G11" s="22"/>
      <c r="H11" s="22"/>
      <c r="I11" s="130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0"/>
      <c r="AN11" s="22"/>
      <c r="AO11" s="22"/>
      <c r="AP11" s="22"/>
      <c r="AQ11" s="22"/>
      <c r="AR11" s="22"/>
      <c r="AS11" s="22"/>
    </row>
    <row r="12" spans="1:56" ht="16.5" thickBot="1" x14ac:dyDescent="0.3">
      <c r="A12" s="63" t="s">
        <v>55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5"/>
    </row>
    <row r="13" spans="1:56" x14ac:dyDescent="0.25">
      <c r="A13" s="92" t="s">
        <v>30</v>
      </c>
      <c r="B13" s="86" t="s">
        <v>56</v>
      </c>
      <c r="C13" s="77"/>
      <c r="D13" s="77"/>
      <c r="E13" s="77"/>
      <c r="F13" s="77"/>
      <c r="G13" s="77"/>
      <c r="H13" s="77" t="s">
        <v>57</v>
      </c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 t="s">
        <v>58</v>
      </c>
      <c r="AJ13" s="77"/>
      <c r="AK13" s="77"/>
      <c r="AL13" s="77"/>
      <c r="AM13" s="77" t="s">
        <v>59</v>
      </c>
      <c r="AN13" s="77"/>
      <c r="AO13" s="77"/>
      <c r="AP13" s="77"/>
      <c r="AQ13" s="77"/>
      <c r="AR13" s="77"/>
      <c r="AS13" s="77" t="s">
        <v>60</v>
      </c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8"/>
    </row>
    <row r="14" spans="1:56" x14ac:dyDescent="0.25">
      <c r="A14" s="93"/>
      <c r="B14" s="87"/>
      <c r="C14" s="8"/>
      <c r="D14" s="8"/>
      <c r="E14" s="8"/>
      <c r="F14" s="8"/>
      <c r="G14" s="8"/>
      <c r="H14" s="8" t="s">
        <v>61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 t="s">
        <v>11</v>
      </c>
      <c r="V14" s="8"/>
      <c r="W14" s="8"/>
      <c r="X14" s="8"/>
      <c r="Y14" s="8"/>
      <c r="Z14" s="8"/>
      <c r="AA14" s="8"/>
      <c r="AB14" s="8"/>
      <c r="AC14" s="8"/>
      <c r="AD14" s="8"/>
      <c r="AE14" s="8" t="s">
        <v>62</v>
      </c>
      <c r="AF14" s="8"/>
      <c r="AG14" s="8"/>
      <c r="AH14" s="8"/>
      <c r="AI14" s="8" t="s">
        <v>63</v>
      </c>
      <c r="AJ14" s="8" t="s">
        <v>64</v>
      </c>
      <c r="AK14" s="8" t="s">
        <v>65</v>
      </c>
      <c r="AL14" s="8" t="s">
        <v>66</v>
      </c>
      <c r="AM14" s="8" t="s">
        <v>67</v>
      </c>
      <c r="AN14" s="8" t="s">
        <v>68</v>
      </c>
      <c r="AO14" s="8" t="s">
        <v>69</v>
      </c>
      <c r="AP14" s="8" t="s">
        <v>70</v>
      </c>
      <c r="AQ14" s="8" t="s">
        <v>71</v>
      </c>
      <c r="AR14" s="8" t="s">
        <v>70</v>
      </c>
      <c r="AS14" s="8" t="s">
        <v>43</v>
      </c>
      <c r="AT14" s="8" t="s">
        <v>72</v>
      </c>
      <c r="AU14" s="60" t="s">
        <v>73</v>
      </c>
      <c r="AV14" s="60"/>
      <c r="AW14" s="60"/>
      <c r="AX14" s="60" t="s">
        <v>74</v>
      </c>
      <c r="AY14" s="60"/>
      <c r="AZ14" s="8" t="s">
        <v>75</v>
      </c>
      <c r="BA14" s="8" t="s">
        <v>76</v>
      </c>
      <c r="BB14" s="60" t="s">
        <v>77</v>
      </c>
      <c r="BC14" s="60"/>
      <c r="BD14" s="79"/>
    </row>
    <row r="15" spans="1:56" ht="51" x14ac:dyDescent="0.25">
      <c r="A15" s="93"/>
      <c r="B15" s="88" t="s">
        <v>78</v>
      </c>
      <c r="C15" s="6" t="s">
        <v>79</v>
      </c>
      <c r="D15" s="6" t="s">
        <v>80</v>
      </c>
      <c r="E15" s="6" t="s">
        <v>43</v>
      </c>
      <c r="F15" s="6" t="s">
        <v>0</v>
      </c>
      <c r="G15" s="6" t="s">
        <v>81</v>
      </c>
      <c r="H15" s="61" t="s">
        <v>49</v>
      </c>
      <c r="I15" s="6" t="s">
        <v>82</v>
      </c>
      <c r="J15" s="6" t="s">
        <v>83</v>
      </c>
      <c r="K15" s="6" t="s">
        <v>5</v>
      </c>
      <c r="L15" s="6" t="s">
        <v>84</v>
      </c>
      <c r="M15" s="6" t="s">
        <v>85</v>
      </c>
      <c r="N15" s="6" t="s">
        <v>7</v>
      </c>
      <c r="O15" s="6" t="s">
        <v>8</v>
      </c>
      <c r="P15" s="6" t="s">
        <v>51</v>
      </c>
      <c r="Q15" s="6" t="s">
        <v>86</v>
      </c>
      <c r="R15" s="6" t="s">
        <v>87</v>
      </c>
      <c r="S15" s="6" t="s">
        <v>50</v>
      </c>
      <c r="T15" s="6" t="s">
        <v>54</v>
      </c>
      <c r="U15" s="6" t="s">
        <v>4</v>
      </c>
      <c r="V15" s="6" t="s">
        <v>5</v>
      </c>
      <c r="W15" s="6" t="s">
        <v>85</v>
      </c>
      <c r="X15" s="6" t="s">
        <v>6</v>
      </c>
      <c r="Y15" s="6" t="s">
        <v>7</v>
      </c>
      <c r="Z15" s="6" t="s">
        <v>8</v>
      </c>
      <c r="AA15" s="6" t="s">
        <v>9</v>
      </c>
      <c r="AB15" s="6" t="s">
        <v>10</v>
      </c>
      <c r="AC15" s="6" t="s">
        <v>47</v>
      </c>
      <c r="AD15" s="6" t="s">
        <v>48</v>
      </c>
      <c r="AE15" s="6" t="s">
        <v>88</v>
      </c>
      <c r="AF15" s="6" t="s">
        <v>150</v>
      </c>
      <c r="AG15" s="6" t="s">
        <v>141</v>
      </c>
      <c r="AH15" s="6" t="s">
        <v>89</v>
      </c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62" t="s">
        <v>1</v>
      </c>
      <c r="AV15" s="62" t="s">
        <v>2</v>
      </c>
      <c r="AW15" s="62" t="s">
        <v>90</v>
      </c>
      <c r="AX15" s="62" t="s">
        <v>12</v>
      </c>
      <c r="AY15" s="6" t="s">
        <v>91</v>
      </c>
      <c r="AZ15" s="8"/>
      <c r="BA15" s="8"/>
      <c r="BB15" s="62" t="s">
        <v>1</v>
      </c>
      <c r="BC15" s="62" t="s">
        <v>92</v>
      </c>
      <c r="BD15" s="80" t="s">
        <v>53</v>
      </c>
    </row>
    <row r="16" spans="1:56" ht="13.5" thickBot="1" x14ac:dyDescent="0.3">
      <c r="A16" s="94"/>
      <c r="B16" s="89" t="s">
        <v>13</v>
      </c>
      <c r="C16" s="81" t="s">
        <v>14</v>
      </c>
      <c r="D16" s="82" t="s">
        <v>15</v>
      </c>
      <c r="E16" s="81" t="s">
        <v>16</v>
      </c>
      <c r="F16" s="81" t="s">
        <v>17</v>
      </c>
      <c r="G16" s="81" t="s">
        <v>18</v>
      </c>
      <c r="H16" s="82" t="s">
        <v>19</v>
      </c>
      <c r="I16" s="81" t="s">
        <v>20</v>
      </c>
      <c r="J16" s="81" t="s">
        <v>33</v>
      </c>
      <c r="K16" s="81" t="s">
        <v>21</v>
      </c>
      <c r="L16" s="83" t="s">
        <v>34</v>
      </c>
      <c r="M16" s="81" t="s">
        <v>22</v>
      </c>
      <c r="N16" s="81" t="s">
        <v>23</v>
      </c>
      <c r="O16" s="81" t="s">
        <v>24</v>
      </c>
      <c r="P16" s="81" t="s">
        <v>25</v>
      </c>
      <c r="Q16" s="81" t="s">
        <v>26</v>
      </c>
      <c r="R16" s="81" t="s">
        <v>27</v>
      </c>
      <c r="S16" s="81" t="s">
        <v>31</v>
      </c>
      <c r="T16" s="81" t="s">
        <v>28</v>
      </c>
      <c r="U16" s="81" t="s">
        <v>52</v>
      </c>
      <c r="V16" s="81" t="s">
        <v>35</v>
      </c>
      <c r="W16" s="81" t="s">
        <v>29</v>
      </c>
      <c r="X16" s="81" t="s">
        <v>36</v>
      </c>
      <c r="Y16" s="81" t="s">
        <v>32</v>
      </c>
      <c r="Z16" s="81" t="s">
        <v>37</v>
      </c>
      <c r="AA16" s="81" t="s">
        <v>38</v>
      </c>
      <c r="AB16" s="81" t="s">
        <v>39</v>
      </c>
      <c r="AC16" s="81" t="s">
        <v>40</v>
      </c>
      <c r="AD16" s="81" t="s">
        <v>93</v>
      </c>
      <c r="AE16" s="81" t="s">
        <v>94</v>
      </c>
      <c r="AF16" s="81" t="s">
        <v>44</v>
      </c>
      <c r="AG16" s="81" t="s">
        <v>95</v>
      </c>
      <c r="AH16" s="81" t="s">
        <v>96</v>
      </c>
      <c r="AI16" s="81" t="s">
        <v>97</v>
      </c>
      <c r="AJ16" s="81" t="s">
        <v>98</v>
      </c>
      <c r="AK16" s="81" t="s">
        <v>99</v>
      </c>
      <c r="AL16" s="81" t="s">
        <v>100</v>
      </c>
      <c r="AM16" s="84" t="s">
        <v>101</v>
      </c>
      <c r="AN16" s="84" t="s">
        <v>102</v>
      </c>
      <c r="AO16" s="84" t="s">
        <v>103</v>
      </c>
      <c r="AP16" s="84" t="s">
        <v>104</v>
      </c>
      <c r="AQ16" s="84" t="s">
        <v>105</v>
      </c>
      <c r="AR16" s="84" t="s">
        <v>106</v>
      </c>
      <c r="AS16" s="84" t="s">
        <v>107</v>
      </c>
      <c r="AT16" s="84" t="s">
        <v>108</v>
      </c>
      <c r="AU16" s="84" t="s">
        <v>109</v>
      </c>
      <c r="AV16" s="84" t="s">
        <v>110</v>
      </c>
      <c r="AW16" s="84" t="s">
        <v>111</v>
      </c>
      <c r="AX16" s="84" t="s">
        <v>112</v>
      </c>
      <c r="AY16" s="84" t="s">
        <v>113</v>
      </c>
      <c r="AZ16" s="84" t="s">
        <v>114</v>
      </c>
      <c r="BA16" s="84" t="s">
        <v>115</v>
      </c>
      <c r="BB16" s="84" t="s">
        <v>116</v>
      </c>
      <c r="BC16" s="84" t="s">
        <v>117</v>
      </c>
      <c r="BD16" s="85" t="s">
        <v>118</v>
      </c>
    </row>
    <row r="17" spans="1:56" ht="51" x14ac:dyDescent="0.25">
      <c r="A17" s="95">
        <v>1</v>
      </c>
      <c r="B17" s="90" t="s">
        <v>165</v>
      </c>
      <c r="C17" s="67" t="s">
        <v>166</v>
      </c>
      <c r="D17" s="67" t="s">
        <v>135</v>
      </c>
      <c r="E17" s="67" t="s">
        <v>119</v>
      </c>
      <c r="F17" s="67" t="s">
        <v>167</v>
      </c>
      <c r="G17" s="68" t="s">
        <v>237</v>
      </c>
      <c r="H17" s="69" t="s">
        <v>191</v>
      </c>
      <c r="I17" s="131" t="s">
        <v>168</v>
      </c>
      <c r="J17" s="67" t="s">
        <v>169</v>
      </c>
      <c r="K17" s="70">
        <v>42025</v>
      </c>
      <c r="L17" s="71">
        <v>1963724.19</v>
      </c>
      <c r="M17" s="72" t="s">
        <v>210</v>
      </c>
      <c r="N17" s="70">
        <v>42025</v>
      </c>
      <c r="O17" s="70">
        <v>42369</v>
      </c>
      <c r="P17" s="67" t="s">
        <v>126</v>
      </c>
      <c r="Q17" s="67" t="s">
        <v>121</v>
      </c>
      <c r="R17" s="67" t="s">
        <v>121</v>
      </c>
      <c r="S17" s="67"/>
      <c r="T17" s="67" t="s">
        <v>125</v>
      </c>
      <c r="U17" s="67" t="s">
        <v>121</v>
      </c>
      <c r="V17" s="67" t="s">
        <v>121</v>
      </c>
      <c r="W17" s="67" t="s">
        <v>121</v>
      </c>
      <c r="X17" s="67" t="s">
        <v>121</v>
      </c>
      <c r="Y17" s="67" t="s">
        <v>121</v>
      </c>
      <c r="Z17" s="67" t="s">
        <v>121</v>
      </c>
      <c r="AA17" s="73">
        <v>0</v>
      </c>
      <c r="AB17" s="73">
        <v>0</v>
      </c>
      <c r="AC17" s="71">
        <v>0</v>
      </c>
      <c r="AD17" s="71">
        <f>L17*AA17</f>
        <v>0</v>
      </c>
      <c r="AE17" s="74">
        <f t="shared" ref="AE17:AE30" si="0">(L17+AC17)-AD17</f>
        <v>1963724.19</v>
      </c>
      <c r="AF17" s="71">
        <v>0</v>
      </c>
      <c r="AG17" s="71">
        <v>130000</v>
      </c>
      <c r="AH17" s="75">
        <f>AF17+AG17</f>
        <v>130000</v>
      </c>
      <c r="AI17" s="76" t="s">
        <v>170</v>
      </c>
      <c r="AJ17" s="67" t="s">
        <v>210</v>
      </c>
      <c r="AK17" s="67" t="s">
        <v>171</v>
      </c>
      <c r="AL17" s="67" t="s">
        <v>210</v>
      </c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</row>
    <row r="18" spans="1:56" ht="38.25" x14ac:dyDescent="0.25">
      <c r="A18" s="96">
        <f>1+A17</f>
        <v>2</v>
      </c>
      <c r="B18" s="91" t="s">
        <v>146</v>
      </c>
      <c r="C18" s="7" t="s">
        <v>128</v>
      </c>
      <c r="D18" s="7" t="s">
        <v>135</v>
      </c>
      <c r="E18" s="7" t="s">
        <v>119</v>
      </c>
      <c r="F18" s="31" t="s">
        <v>149</v>
      </c>
      <c r="G18" s="1" t="s">
        <v>211</v>
      </c>
      <c r="H18" s="2" t="s">
        <v>199</v>
      </c>
      <c r="I18" s="9" t="s">
        <v>147</v>
      </c>
      <c r="J18" s="7" t="s">
        <v>131</v>
      </c>
      <c r="K18" s="26">
        <v>42047</v>
      </c>
      <c r="L18" s="4">
        <v>58111</v>
      </c>
      <c r="M18" s="1" t="s">
        <v>212</v>
      </c>
      <c r="N18" s="26">
        <v>42047</v>
      </c>
      <c r="O18" s="26">
        <v>42369</v>
      </c>
      <c r="P18" s="7" t="s">
        <v>126</v>
      </c>
      <c r="Q18" s="7" t="s">
        <v>121</v>
      </c>
      <c r="R18" s="4">
        <v>0</v>
      </c>
      <c r="S18" s="4">
        <v>0</v>
      </c>
      <c r="T18" s="7" t="s">
        <v>125</v>
      </c>
      <c r="U18" s="7" t="s">
        <v>121</v>
      </c>
      <c r="V18" s="7" t="s">
        <v>121</v>
      </c>
      <c r="W18" s="7" t="s">
        <v>121</v>
      </c>
      <c r="X18" s="7" t="s">
        <v>121</v>
      </c>
      <c r="Y18" s="7" t="s">
        <v>121</v>
      </c>
      <c r="Z18" s="7" t="s">
        <v>121</v>
      </c>
      <c r="AA18" s="27">
        <v>0</v>
      </c>
      <c r="AB18" s="27">
        <v>0</v>
      </c>
      <c r="AC18" s="4">
        <v>0</v>
      </c>
      <c r="AD18" s="4">
        <f t="shared" ref="AD18:AD30" si="1">L18*AA18</f>
        <v>0</v>
      </c>
      <c r="AE18" s="28">
        <f t="shared" si="0"/>
        <v>58111</v>
      </c>
      <c r="AF18" s="4">
        <v>0</v>
      </c>
      <c r="AG18" s="4">
        <v>29931</v>
      </c>
      <c r="AH18" s="29">
        <f>AF18+AG18</f>
        <v>29931</v>
      </c>
      <c r="AI18" s="30" t="s">
        <v>162</v>
      </c>
      <c r="AJ18" s="7" t="s">
        <v>211</v>
      </c>
      <c r="AK18" s="7" t="s">
        <v>175</v>
      </c>
      <c r="AL18" s="7" t="s">
        <v>174</v>
      </c>
      <c r="AM18" s="5"/>
      <c r="AN18" s="30"/>
      <c r="AO18" s="30"/>
      <c r="AP18" s="30"/>
      <c r="AQ18" s="5"/>
      <c r="AR18" s="30"/>
      <c r="AS18" s="7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</row>
    <row r="19" spans="1:56" ht="71.25" customHeight="1" x14ac:dyDescent="0.25">
      <c r="A19" s="96">
        <f t="shared" ref="A19:A43" si="2">1+A18</f>
        <v>3</v>
      </c>
      <c r="B19" s="91" t="s">
        <v>238</v>
      </c>
      <c r="C19" s="7" t="s">
        <v>239</v>
      </c>
      <c r="D19" s="7" t="s">
        <v>135</v>
      </c>
      <c r="E19" s="7" t="s">
        <v>119</v>
      </c>
      <c r="F19" s="7" t="s">
        <v>187</v>
      </c>
      <c r="G19" s="1" t="s">
        <v>240</v>
      </c>
      <c r="H19" s="2" t="s">
        <v>199</v>
      </c>
      <c r="I19" s="9" t="s">
        <v>188</v>
      </c>
      <c r="J19" s="7" t="s">
        <v>189</v>
      </c>
      <c r="K19" s="26">
        <v>42044</v>
      </c>
      <c r="L19" s="4">
        <v>193398</v>
      </c>
      <c r="M19" s="7" t="s">
        <v>190</v>
      </c>
      <c r="N19" s="26">
        <v>42044</v>
      </c>
      <c r="O19" s="26">
        <v>42369</v>
      </c>
      <c r="P19" s="7" t="s">
        <v>126</v>
      </c>
      <c r="Q19" s="7" t="s">
        <v>121</v>
      </c>
      <c r="R19" s="4">
        <v>0</v>
      </c>
      <c r="S19" s="4">
        <v>0</v>
      </c>
      <c r="T19" s="7" t="s">
        <v>125</v>
      </c>
      <c r="U19" s="7" t="s">
        <v>121</v>
      </c>
      <c r="V19" s="7" t="s">
        <v>121</v>
      </c>
      <c r="W19" s="7" t="s">
        <v>121</v>
      </c>
      <c r="X19" s="7" t="s">
        <v>121</v>
      </c>
      <c r="Y19" s="7" t="s">
        <v>121</v>
      </c>
      <c r="Z19" s="7" t="s">
        <v>121</v>
      </c>
      <c r="AA19" s="27">
        <v>0</v>
      </c>
      <c r="AB19" s="27">
        <v>0</v>
      </c>
      <c r="AC19" s="4">
        <v>0</v>
      </c>
      <c r="AD19" s="4">
        <f t="shared" si="1"/>
        <v>0</v>
      </c>
      <c r="AE19" s="28">
        <f t="shared" si="0"/>
        <v>193398</v>
      </c>
      <c r="AF19" s="4"/>
      <c r="AG19" s="4">
        <v>85274</v>
      </c>
      <c r="AH19" s="29">
        <f t="shared" ref="AH19:AH42" si="3">AF19+AG19</f>
        <v>85274</v>
      </c>
      <c r="AI19" s="7" t="s">
        <v>241</v>
      </c>
      <c r="AJ19" s="1" t="s">
        <v>242</v>
      </c>
      <c r="AK19" s="7" t="s">
        <v>213</v>
      </c>
      <c r="AL19" s="7" t="s">
        <v>242</v>
      </c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</row>
    <row r="20" spans="1:56" ht="58.5" customHeight="1" x14ac:dyDescent="0.25">
      <c r="A20" s="96">
        <f t="shared" si="2"/>
        <v>4</v>
      </c>
      <c r="B20" s="91" t="s">
        <v>243</v>
      </c>
      <c r="C20" s="7" t="s">
        <v>151</v>
      </c>
      <c r="D20" s="7" t="s">
        <v>135</v>
      </c>
      <c r="E20" s="7" t="s">
        <v>119</v>
      </c>
      <c r="F20" s="31" t="s">
        <v>152</v>
      </c>
      <c r="G20" s="1" t="s">
        <v>244</v>
      </c>
      <c r="H20" s="2" t="s">
        <v>204</v>
      </c>
      <c r="I20" s="9" t="s">
        <v>123</v>
      </c>
      <c r="J20" s="7" t="s">
        <v>153</v>
      </c>
      <c r="K20" s="26">
        <v>42047</v>
      </c>
      <c r="L20" s="32">
        <v>658576.05000000005</v>
      </c>
      <c r="M20" s="7" t="s">
        <v>212</v>
      </c>
      <c r="N20" s="26">
        <v>42047</v>
      </c>
      <c r="O20" s="26">
        <v>42369</v>
      </c>
      <c r="P20" s="7" t="s">
        <v>126</v>
      </c>
      <c r="Q20" s="7" t="s">
        <v>121</v>
      </c>
      <c r="R20" s="4">
        <v>0</v>
      </c>
      <c r="S20" s="4">
        <v>0</v>
      </c>
      <c r="T20" s="7" t="s">
        <v>154</v>
      </c>
      <c r="U20" s="7" t="s">
        <v>121</v>
      </c>
      <c r="V20" s="7" t="s">
        <v>121</v>
      </c>
      <c r="W20" s="7" t="s">
        <v>121</v>
      </c>
      <c r="X20" s="7" t="s">
        <v>121</v>
      </c>
      <c r="Y20" s="7" t="s">
        <v>121</v>
      </c>
      <c r="Z20" s="7" t="s">
        <v>121</v>
      </c>
      <c r="AA20" s="27">
        <v>0</v>
      </c>
      <c r="AB20" s="27">
        <v>0</v>
      </c>
      <c r="AC20" s="4">
        <v>0</v>
      </c>
      <c r="AD20" s="4">
        <f t="shared" si="1"/>
        <v>0</v>
      </c>
      <c r="AE20" s="28">
        <f t="shared" si="0"/>
        <v>658576.05000000005</v>
      </c>
      <c r="AF20" s="4">
        <v>0</v>
      </c>
      <c r="AG20" s="4">
        <v>4984.6499999999996</v>
      </c>
      <c r="AH20" s="29">
        <f t="shared" si="3"/>
        <v>4984.6499999999996</v>
      </c>
      <c r="AI20" s="7" t="s">
        <v>163</v>
      </c>
      <c r="AJ20" s="7" t="s">
        <v>245</v>
      </c>
      <c r="AK20" s="7" t="s">
        <v>173</v>
      </c>
      <c r="AL20" s="7" t="s">
        <v>172</v>
      </c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</row>
    <row r="21" spans="1:56" ht="48.75" customHeight="1" x14ac:dyDescent="0.25">
      <c r="A21" s="96">
        <f t="shared" si="2"/>
        <v>5</v>
      </c>
      <c r="B21" s="91" t="s">
        <v>246</v>
      </c>
      <c r="C21" s="7" t="s">
        <v>209</v>
      </c>
      <c r="D21" s="7" t="s">
        <v>135</v>
      </c>
      <c r="E21" s="7" t="s">
        <v>119</v>
      </c>
      <c r="F21" s="33" t="s">
        <v>179</v>
      </c>
      <c r="G21" s="1" t="s">
        <v>247</v>
      </c>
      <c r="H21" s="2" t="s">
        <v>214</v>
      </c>
      <c r="I21" s="9" t="s">
        <v>180</v>
      </c>
      <c r="J21" s="7" t="s">
        <v>181</v>
      </c>
      <c r="K21" s="26">
        <v>42044</v>
      </c>
      <c r="L21" s="34">
        <v>106350</v>
      </c>
      <c r="M21" s="1" t="s">
        <v>248</v>
      </c>
      <c r="N21" s="26">
        <v>42044</v>
      </c>
      <c r="O21" s="26">
        <v>42369</v>
      </c>
      <c r="P21" s="7" t="s">
        <v>126</v>
      </c>
      <c r="Q21" s="7" t="s">
        <v>121</v>
      </c>
      <c r="R21" s="4">
        <v>0</v>
      </c>
      <c r="S21" s="4">
        <v>0</v>
      </c>
      <c r="T21" s="7" t="s">
        <v>125</v>
      </c>
      <c r="U21" s="7" t="s">
        <v>121</v>
      </c>
      <c r="V21" s="7" t="s">
        <v>121</v>
      </c>
      <c r="W21" s="7" t="s">
        <v>121</v>
      </c>
      <c r="X21" s="7" t="s">
        <v>121</v>
      </c>
      <c r="Y21" s="7" t="s">
        <v>121</v>
      </c>
      <c r="Z21" s="7" t="s">
        <v>121</v>
      </c>
      <c r="AA21" s="27">
        <v>0</v>
      </c>
      <c r="AB21" s="27">
        <v>0</v>
      </c>
      <c r="AC21" s="4">
        <v>0</v>
      </c>
      <c r="AD21" s="4">
        <f t="shared" si="1"/>
        <v>0</v>
      </c>
      <c r="AE21" s="28">
        <f t="shared" si="0"/>
        <v>106350</v>
      </c>
      <c r="AF21" s="4">
        <v>0</v>
      </c>
      <c r="AG21" s="4">
        <v>55992.9</v>
      </c>
      <c r="AH21" s="29">
        <f t="shared" si="3"/>
        <v>55992.9</v>
      </c>
      <c r="AI21" s="2" t="s">
        <v>182</v>
      </c>
      <c r="AJ21" s="1" t="s">
        <v>249</v>
      </c>
      <c r="AK21" s="5" t="s">
        <v>183</v>
      </c>
      <c r="AL21" s="1" t="s">
        <v>249</v>
      </c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</row>
    <row r="22" spans="1:56" ht="25.5" x14ac:dyDescent="0.25">
      <c r="A22" s="96">
        <f t="shared" si="2"/>
        <v>6</v>
      </c>
      <c r="B22" s="91" t="s">
        <v>133</v>
      </c>
      <c r="C22" s="7" t="s">
        <v>134</v>
      </c>
      <c r="D22" s="7" t="s">
        <v>135</v>
      </c>
      <c r="E22" s="7" t="s">
        <v>119</v>
      </c>
      <c r="F22" s="33" t="s">
        <v>136</v>
      </c>
      <c r="G22" s="1" t="s">
        <v>250</v>
      </c>
      <c r="H22" s="2" t="s">
        <v>137</v>
      </c>
      <c r="I22" s="9" t="s">
        <v>138</v>
      </c>
      <c r="J22" s="7" t="s">
        <v>139</v>
      </c>
      <c r="K22" s="26">
        <v>42048</v>
      </c>
      <c r="L22" s="4">
        <v>24000</v>
      </c>
      <c r="M22" s="1" t="s">
        <v>251</v>
      </c>
      <c r="N22" s="26">
        <v>42048</v>
      </c>
      <c r="O22" s="26">
        <v>42369</v>
      </c>
      <c r="P22" s="7" t="s">
        <v>140</v>
      </c>
      <c r="Q22" s="7" t="s">
        <v>120</v>
      </c>
      <c r="R22" s="4">
        <v>21387</v>
      </c>
      <c r="S22" s="4">
        <v>2613</v>
      </c>
      <c r="T22" s="7" t="s">
        <v>122</v>
      </c>
      <c r="U22" s="7" t="s">
        <v>121</v>
      </c>
      <c r="V22" s="7" t="s">
        <v>121</v>
      </c>
      <c r="W22" s="7" t="s">
        <v>121</v>
      </c>
      <c r="X22" s="7" t="s">
        <v>121</v>
      </c>
      <c r="Y22" s="7" t="s">
        <v>121</v>
      </c>
      <c r="Z22" s="7" t="s">
        <v>121</v>
      </c>
      <c r="AA22" s="27">
        <v>0</v>
      </c>
      <c r="AB22" s="27">
        <v>0</v>
      </c>
      <c r="AC22" s="4">
        <v>0</v>
      </c>
      <c r="AD22" s="4">
        <f t="shared" si="1"/>
        <v>0</v>
      </c>
      <c r="AE22" s="28">
        <f t="shared" si="0"/>
        <v>24000</v>
      </c>
      <c r="AF22" s="4">
        <v>0</v>
      </c>
      <c r="AG22" s="4">
        <v>0</v>
      </c>
      <c r="AH22" s="29">
        <f t="shared" si="3"/>
        <v>0</v>
      </c>
      <c r="AI22" s="35" t="s">
        <v>121</v>
      </c>
      <c r="AJ22" s="1" t="s">
        <v>121</v>
      </c>
      <c r="AK22" s="5" t="s">
        <v>121</v>
      </c>
      <c r="AL22" s="1" t="s">
        <v>121</v>
      </c>
      <c r="AM22" s="5"/>
      <c r="AN22" s="30"/>
      <c r="AO22" s="36"/>
      <c r="AP22" s="37"/>
      <c r="AQ22" s="5"/>
      <c r="AR22" s="37"/>
      <c r="AS22" s="7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</row>
    <row r="23" spans="1:56" ht="46.5" customHeight="1" x14ac:dyDescent="0.25">
      <c r="A23" s="96">
        <f t="shared" si="2"/>
        <v>7</v>
      </c>
      <c r="B23" s="91" t="s">
        <v>252</v>
      </c>
      <c r="C23" s="7" t="s">
        <v>253</v>
      </c>
      <c r="D23" s="7" t="s">
        <v>135</v>
      </c>
      <c r="E23" s="7" t="s">
        <v>119</v>
      </c>
      <c r="F23" s="33" t="s">
        <v>215</v>
      </c>
      <c r="G23" s="1" t="s">
        <v>254</v>
      </c>
      <c r="H23" s="2" t="s">
        <v>164</v>
      </c>
      <c r="I23" s="9" t="s">
        <v>216</v>
      </c>
      <c r="J23" s="7" t="s">
        <v>217</v>
      </c>
      <c r="K23" s="26">
        <v>42046</v>
      </c>
      <c r="L23" s="4">
        <v>744786</v>
      </c>
      <c r="M23" s="1" t="s">
        <v>248</v>
      </c>
      <c r="N23" s="26">
        <v>42046</v>
      </c>
      <c r="O23" s="26">
        <v>42369</v>
      </c>
      <c r="P23" s="7" t="s">
        <v>126</v>
      </c>
      <c r="Q23" s="7"/>
      <c r="R23" s="4"/>
      <c r="S23" s="4"/>
      <c r="T23" s="7"/>
      <c r="U23" s="7" t="s">
        <v>121</v>
      </c>
      <c r="V23" s="7" t="s">
        <v>121</v>
      </c>
      <c r="W23" s="7" t="s">
        <v>121</v>
      </c>
      <c r="X23" s="7" t="s">
        <v>121</v>
      </c>
      <c r="Y23" s="7" t="s">
        <v>121</v>
      </c>
      <c r="Z23" s="7" t="s">
        <v>121</v>
      </c>
      <c r="AA23" s="27"/>
      <c r="AB23" s="27"/>
      <c r="AC23" s="4"/>
      <c r="AD23" s="4">
        <f t="shared" si="1"/>
        <v>0</v>
      </c>
      <c r="AE23" s="28">
        <f t="shared" si="0"/>
        <v>744786</v>
      </c>
      <c r="AF23" s="4"/>
      <c r="AG23" s="4">
        <v>73000</v>
      </c>
      <c r="AH23" s="29">
        <f t="shared" si="3"/>
        <v>73000</v>
      </c>
      <c r="AI23" s="2" t="s">
        <v>218</v>
      </c>
      <c r="AJ23" s="1" t="s">
        <v>255</v>
      </c>
      <c r="AK23" s="5" t="s">
        <v>226</v>
      </c>
      <c r="AL23" s="1" t="s">
        <v>255</v>
      </c>
      <c r="AM23" s="5"/>
      <c r="AN23" s="30"/>
      <c r="AO23" s="36"/>
      <c r="AP23" s="37"/>
      <c r="AQ23" s="5"/>
      <c r="AR23" s="37"/>
      <c r="AS23" s="7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</row>
    <row r="24" spans="1:56" ht="25.5" x14ac:dyDescent="0.25">
      <c r="A24" s="96">
        <f t="shared" si="2"/>
        <v>8</v>
      </c>
      <c r="B24" s="91" t="s">
        <v>142</v>
      </c>
      <c r="C24" s="38" t="s">
        <v>256</v>
      </c>
      <c r="D24" s="7" t="s">
        <v>135</v>
      </c>
      <c r="E24" s="7" t="s">
        <v>119</v>
      </c>
      <c r="F24" s="33" t="s">
        <v>143</v>
      </c>
      <c r="G24" s="1" t="s">
        <v>257</v>
      </c>
      <c r="H24" s="2" t="s">
        <v>148</v>
      </c>
      <c r="I24" s="9" t="s">
        <v>144</v>
      </c>
      <c r="J24" s="7" t="s">
        <v>145</v>
      </c>
      <c r="K24" s="26">
        <v>42060</v>
      </c>
      <c r="L24" s="4">
        <v>13583</v>
      </c>
      <c r="M24" s="1" t="s">
        <v>212</v>
      </c>
      <c r="N24" s="26">
        <v>42060</v>
      </c>
      <c r="O24" s="26">
        <v>42369</v>
      </c>
      <c r="P24" s="7">
        <v>6</v>
      </c>
      <c r="Q24" s="25" t="s">
        <v>258</v>
      </c>
      <c r="R24" s="4">
        <v>13583</v>
      </c>
      <c r="S24" s="4">
        <v>0</v>
      </c>
      <c r="T24" s="7" t="s">
        <v>124</v>
      </c>
      <c r="U24" s="7" t="s">
        <v>121</v>
      </c>
      <c r="V24" s="7" t="s">
        <v>121</v>
      </c>
      <c r="W24" s="7" t="s">
        <v>121</v>
      </c>
      <c r="X24" s="7" t="s">
        <v>121</v>
      </c>
      <c r="Y24" s="4">
        <v>0</v>
      </c>
      <c r="Z24" s="4">
        <v>0</v>
      </c>
      <c r="AA24" s="27">
        <v>0</v>
      </c>
      <c r="AB24" s="27">
        <v>0</v>
      </c>
      <c r="AC24" s="4">
        <v>0</v>
      </c>
      <c r="AD24" s="4">
        <f>L24*AA24</f>
        <v>0</v>
      </c>
      <c r="AE24" s="28">
        <f t="shared" si="0"/>
        <v>13583</v>
      </c>
      <c r="AF24" s="4">
        <v>0</v>
      </c>
      <c r="AG24" s="4">
        <v>0</v>
      </c>
      <c r="AH24" s="29">
        <f t="shared" si="3"/>
        <v>0</v>
      </c>
      <c r="AI24" s="5" t="s">
        <v>121</v>
      </c>
      <c r="AJ24" s="5" t="s">
        <v>121</v>
      </c>
      <c r="AK24" s="5" t="s">
        <v>121</v>
      </c>
      <c r="AL24" s="30" t="s">
        <v>121</v>
      </c>
      <c r="AM24" s="5"/>
      <c r="AN24" s="30"/>
      <c r="AO24" s="30"/>
      <c r="AP24" s="30"/>
      <c r="AQ24" s="5"/>
      <c r="AR24" s="30"/>
      <c r="AS24" s="7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</row>
    <row r="25" spans="1:56" s="40" customFormat="1" ht="67.5" customHeight="1" x14ac:dyDescent="0.25">
      <c r="A25" s="96">
        <f t="shared" si="2"/>
        <v>9</v>
      </c>
      <c r="B25" s="91" t="s">
        <v>259</v>
      </c>
      <c r="C25" s="7" t="s">
        <v>260</v>
      </c>
      <c r="D25" s="7" t="s">
        <v>135</v>
      </c>
      <c r="E25" s="7" t="s">
        <v>119</v>
      </c>
      <c r="F25" s="31" t="s">
        <v>184</v>
      </c>
      <c r="G25" s="1" t="s">
        <v>261</v>
      </c>
      <c r="H25" s="2" t="s">
        <v>155</v>
      </c>
      <c r="I25" s="132" t="s">
        <v>185</v>
      </c>
      <c r="J25" s="24" t="s">
        <v>186</v>
      </c>
      <c r="K25" s="26">
        <v>42067</v>
      </c>
      <c r="L25" s="39">
        <v>3532473.5</v>
      </c>
      <c r="M25" s="1" t="s">
        <v>262</v>
      </c>
      <c r="N25" s="26">
        <v>42067</v>
      </c>
      <c r="O25" s="26">
        <v>42369</v>
      </c>
      <c r="P25" s="7" t="s">
        <v>126</v>
      </c>
      <c r="Q25" s="25"/>
      <c r="R25" s="4"/>
      <c r="S25" s="4">
        <v>0</v>
      </c>
      <c r="T25" s="7" t="s">
        <v>125</v>
      </c>
      <c r="U25" s="7" t="s">
        <v>121</v>
      </c>
      <c r="V25" s="7" t="s">
        <v>121</v>
      </c>
      <c r="W25" s="7" t="s">
        <v>121</v>
      </c>
      <c r="X25" s="7" t="s">
        <v>121</v>
      </c>
      <c r="Y25" s="7"/>
      <c r="Z25" s="7"/>
      <c r="AA25" s="27">
        <v>0</v>
      </c>
      <c r="AB25" s="27">
        <v>0</v>
      </c>
      <c r="AC25" s="4">
        <v>0</v>
      </c>
      <c r="AD25" s="4">
        <f t="shared" si="1"/>
        <v>0</v>
      </c>
      <c r="AE25" s="28">
        <f t="shared" si="0"/>
        <v>3532473.5</v>
      </c>
      <c r="AF25" s="4"/>
      <c r="AG25" s="4">
        <v>197621.89</v>
      </c>
      <c r="AH25" s="29">
        <f t="shared" si="3"/>
        <v>197621.89</v>
      </c>
      <c r="AI25" s="26" t="s">
        <v>219</v>
      </c>
      <c r="AJ25" s="5" t="s">
        <v>263</v>
      </c>
      <c r="AK25" s="5" t="s">
        <v>220</v>
      </c>
      <c r="AL25" s="5" t="s">
        <v>263</v>
      </c>
      <c r="AM25" s="5"/>
      <c r="AN25" s="30"/>
      <c r="AO25" s="30"/>
      <c r="AP25" s="30"/>
      <c r="AQ25" s="5"/>
      <c r="AR25" s="30"/>
      <c r="AS25" s="7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</row>
    <row r="26" spans="1:56" s="40" customFormat="1" ht="38.25" x14ac:dyDescent="0.25">
      <c r="A26" s="96">
        <f t="shared" si="2"/>
        <v>10</v>
      </c>
      <c r="B26" s="91" t="s">
        <v>264</v>
      </c>
      <c r="C26" s="7" t="s">
        <v>158</v>
      </c>
      <c r="D26" s="7" t="s">
        <v>135</v>
      </c>
      <c r="E26" s="7" t="s">
        <v>119</v>
      </c>
      <c r="F26" s="33" t="s">
        <v>159</v>
      </c>
      <c r="G26" s="1" t="s">
        <v>265</v>
      </c>
      <c r="H26" s="2" t="s">
        <v>156</v>
      </c>
      <c r="I26" s="9" t="s">
        <v>157</v>
      </c>
      <c r="J26" s="7" t="s">
        <v>160</v>
      </c>
      <c r="K26" s="26">
        <v>42080</v>
      </c>
      <c r="L26" s="39">
        <v>13788</v>
      </c>
      <c r="M26" s="1" t="s">
        <v>266</v>
      </c>
      <c r="N26" s="26">
        <v>42080</v>
      </c>
      <c r="O26" s="26">
        <v>42369</v>
      </c>
      <c r="P26" s="7" t="s">
        <v>126</v>
      </c>
      <c r="Q26" s="25" t="s">
        <v>121</v>
      </c>
      <c r="R26" s="4"/>
      <c r="S26" s="4">
        <v>0</v>
      </c>
      <c r="T26" s="7" t="s">
        <v>124</v>
      </c>
      <c r="U26" s="7" t="s">
        <v>121</v>
      </c>
      <c r="V26" s="7" t="s">
        <v>121</v>
      </c>
      <c r="W26" s="7" t="s">
        <v>121</v>
      </c>
      <c r="X26" s="7" t="s">
        <v>121</v>
      </c>
      <c r="Y26" s="7"/>
      <c r="Z26" s="7"/>
      <c r="AA26" s="27">
        <v>0</v>
      </c>
      <c r="AB26" s="27">
        <v>0</v>
      </c>
      <c r="AC26" s="4">
        <v>0</v>
      </c>
      <c r="AD26" s="4">
        <f t="shared" si="1"/>
        <v>0</v>
      </c>
      <c r="AE26" s="28">
        <f t="shared" si="0"/>
        <v>13788</v>
      </c>
      <c r="AF26" s="4">
        <v>0</v>
      </c>
      <c r="AG26" s="4">
        <v>0</v>
      </c>
      <c r="AH26" s="29">
        <f t="shared" si="3"/>
        <v>0</v>
      </c>
      <c r="AI26" s="35" t="s">
        <v>161</v>
      </c>
      <c r="AJ26" s="1" t="s">
        <v>267</v>
      </c>
      <c r="AK26" s="5" t="s">
        <v>221</v>
      </c>
      <c r="AL26" s="1" t="s">
        <v>267</v>
      </c>
      <c r="AM26" s="5"/>
      <c r="AN26" s="30"/>
      <c r="AO26" s="30"/>
      <c r="AP26" s="30"/>
      <c r="AQ26" s="5"/>
      <c r="AR26" s="30"/>
      <c r="AS26" s="7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</row>
    <row r="27" spans="1:56" ht="40.5" customHeight="1" x14ac:dyDescent="0.25">
      <c r="A27" s="96">
        <f t="shared" si="2"/>
        <v>11</v>
      </c>
      <c r="B27" s="91" t="s">
        <v>222</v>
      </c>
      <c r="C27" s="7" t="s">
        <v>223</v>
      </c>
      <c r="D27" s="7" t="s">
        <v>135</v>
      </c>
      <c r="E27" s="7" t="s">
        <v>119</v>
      </c>
      <c r="F27" s="31" t="s">
        <v>178</v>
      </c>
      <c r="G27" s="1" t="s">
        <v>268</v>
      </c>
      <c r="H27" s="2" t="s">
        <v>176</v>
      </c>
      <c r="I27" s="9" t="s">
        <v>177</v>
      </c>
      <c r="J27" s="7" t="s">
        <v>224</v>
      </c>
      <c r="K27" s="26">
        <v>42094</v>
      </c>
      <c r="L27" s="4">
        <v>295038</v>
      </c>
      <c r="M27" s="1" t="s">
        <v>269</v>
      </c>
      <c r="N27" s="26">
        <v>42094</v>
      </c>
      <c r="O27" s="26">
        <v>42369</v>
      </c>
      <c r="P27" s="7" t="s">
        <v>126</v>
      </c>
      <c r="Q27" s="25" t="s">
        <v>121</v>
      </c>
      <c r="R27" s="4">
        <v>0</v>
      </c>
      <c r="S27" s="4">
        <v>0</v>
      </c>
      <c r="T27" s="7" t="s">
        <v>125</v>
      </c>
      <c r="U27" s="7" t="s">
        <v>121</v>
      </c>
      <c r="V27" s="7" t="s">
        <v>121</v>
      </c>
      <c r="W27" s="7" t="s">
        <v>121</v>
      </c>
      <c r="X27" s="7" t="s">
        <v>121</v>
      </c>
      <c r="Y27" s="7"/>
      <c r="Z27" s="7"/>
      <c r="AA27" s="27">
        <v>0</v>
      </c>
      <c r="AB27" s="27">
        <v>0</v>
      </c>
      <c r="AC27" s="4">
        <v>0</v>
      </c>
      <c r="AD27" s="4">
        <f t="shared" si="1"/>
        <v>0</v>
      </c>
      <c r="AE27" s="28">
        <f t="shared" si="0"/>
        <v>295038</v>
      </c>
      <c r="AF27" s="4">
        <v>0</v>
      </c>
      <c r="AG27" s="4" t="s">
        <v>270</v>
      </c>
      <c r="AH27" s="29">
        <v>0</v>
      </c>
      <c r="AI27" s="35" t="s">
        <v>223</v>
      </c>
      <c r="AJ27" s="1" t="s">
        <v>271</v>
      </c>
      <c r="AK27" s="5" t="s">
        <v>225</v>
      </c>
      <c r="AL27" s="1" t="s">
        <v>268</v>
      </c>
      <c r="AM27" s="5"/>
      <c r="AN27" s="30"/>
      <c r="AO27" s="36"/>
      <c r="AP27" s="37"/>
      <c r="AQ27" s="5"/>
      <c r="AR27" s="37"/>
      <c r="AS27" s="7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</row>
    <row r="28" spans="1:56" ht="51.75" customHeight="1" x14ac:dyDescent="0.25">
      <c r="A28" s="96">
        <f t="shared" si="2"/>
        <v>12</v>
      </c>
      <c r="B28" s="91" t="s">
        <v>272</v>
      </c>
      <c r="C28" s="7" t="s">
        <v>127</v>
      </c>
      <c r="D28" s="7" t="s">
        <v>135</v>
      </c>
      <c r="E28" s="7" t="s">
        <v>119</v>
      </c>
      <c r="F28" s="31" t="s">
        <v>273</v>
      </c>
      <c r="G28" s="1" t="s">
        <v>274</v>
      </c>
      <c r="H28" s="2" t="s">
        <v>275</v>
      </c>
      <c r="I28" s="9" t="s">
        <v>276</v>
      </c>
      <c r="J28" s="7" t="s">
        <v>277</v>
      </c>
      <c r="K28" s="26">
        <v>42108</v>
      </c>
      <c r="L28" s="4">
        <v>899223</v>
      </c>
      <c r="M28" s="26" t="s">
        <v>278</v>
      </c>
      <c r="N28" s="26">
        <v>42108</v>
      </c>
      <c r="O28" s="26">
        <v>42474</v>
      </c>
      <c r="P28" s="7" t="s">
        <v>126</v>
      </c>
      <c r="Q28" s="25" t="s">
        <v>121</v>
      </c>
      <c r="R28" s="4">
        <v>0</v>
      </c>
      <c r="S28" s="4">
        <v>0</v>
      </c>
      <c r="T28" s="7" t="s">
        <v>124</v>
      </c>
      <c r="U28" s="7" t="s">
        <v>121</v>
      </c>
      <c r="V28" s="26" t="s">
        <v>121</v>
      </c>
      <c r="W28" s="1" t="s">
        <v>121</v>
      </c>
      <c r="X28" s="7" t="s">
        <v>121</v>
      </c>
      <c r="Y28" s="26" t="s">
        <v>121</v>
      </c>
      <c r="Z28" s="26" t="s">
        <v>121</v>
      </c>
      <c r="AA28" s="27">
        <v>0</v>
      </c>
      <c r="AB28" s="27">
        <v>0</v>
      </c>
      <c r="AC28" s="4">
        <v>0</v>
      </c>
      <c r="AD28" s="4">
        <f>L28*AA28</f>
        <v>0</v>
      </c>
      <c r="AE28" s="28">
        <f t="shared" si="0"/>
        <v>899223</v>
      </c>
      <c r="AF28" s="4">
        <v>0</v>
      </c>
      <c r="AG28" s="4">
        <v>0</v>
      </c>
      <c r="AH28" s="29">
        <f t="shared" si="3"/>
        <v>0</v>
      </c>
      <c r="AI28" s="35" t="s">
        <v>279</v>
      </c>
      <c r="AJ28" s="5" t="s">
        <v>280</v>
      </c>
      <c r="AK28" s="5" t="s">
        <v>281</v>
      </c>
      <c r="AL28" s="5" t="s">
        <v>280</v>
      </c>
      <c r="AM28" s="5"/>
      <c r="AN28" s="30"/>
      <c r="AO28" s="36"/>
      <c r="AP28" s="37"/>
      <c r="AQ28" s="5"/>
      <c r="AR28" s="37"/>
      <c r="AS28" s="7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</row>
    <row r="29" spans="1:56" ht="32.25" customHeight="1" x14ac:dyDescent="0.25">
      <c r="A29" s="96">
        <v>13</v>
      </c>
      <c r="B29" s="91" t="s">
        <v>282</v>
      </c>
      <c r="C29" s="7" t="s">
        <v>283</v>
      </c>
      <c r="D29" s="7" t="s">
        <v>135</v>
      </c>
      <c r="E29" s="7" t="s">
        <v>119</v>
      </c>
      <c r="F29" s="31" t="s">
        <v>284</v>
      </c>
      <c r="G29" s="1" t="s">
        <v>285</v>
      </c>
      <c r="H29" s="2" t="s">
        <v>286</v>
      </c>
      <c r="I29" s="9" t="s">
        <v>287</v>
      </c>
      <c r="J29" s="7" t="s">
        <v>288</v>
      </c>
      <c r="K29" s="26">
        <v>42109</v>
      </c>
      <c r="L29" s="4">
        <v>124566</v>
      </c>
      <c r="M29" s="1" t="s">
        <v>289</v>
      </c>
      <c r="N29" s="26">
        <v>42109</v>
      </c>
      <c r="O29" s="26">
        <v>42369</v>
      </c>
      <c r="P29" s="7" t="s">
        <v>126</v>
      </c>
      <c r="Q29" s="25" t="s">
        <v>121</v>
      </c>
      <c r="R29" s="4">
        <v>0</v>
      </c>
      <c r="S29" s="4">
        <v>0</v>
      </c>
      <c r="T29" s="7" t="s">
        <v>125</v>
      </c>
      <c r="U29" s="7"/>
      <c r="V29" s="26"/>
      <c r="W29" s="1"/>
      <c r="X29" s="7"/>
      <c r="Y29" s="26"/>
      <c r="Z29" s="26"/>
      <c r="AA29" s="27">
        <v>0</v>
      </c>
      <c r="AB29" s="27">
        <v>0</v>
      </c>
      <c r="AC29" s="4"/>
      <c r="AD29" s="4">
        <f t="shared" si="1"/>
        <v>0</v>
      </c>
      <c r="AE29" s="28">
        <f t="shared" si="0"/>
        <v>124566</v>
      </c>
      <c r="AF29" s="4">
        <v>0</v>
      </c>
      <c r="AG29" s="4">
        <v>0</v>
      </c>
      <c r="AH29" s="29">
        <f t="shared" si="3"/>
        <v>0</v>
      </c>
      <c r="AI29" s="2" t="s">
        <v>290</v>
      </c>
      <c r="AJ29" s="5" t="s">
        <v>291</v>
      </c>
      <c r="AK29" s="5" t="s">
        <v>292</v>
      </c>
      <c r="AL29" s="5" t="s">
        <v>291</v>
      </c>
      <c r="AM29" s="5"/>
      <c r="AN29" s="30"/>
      <c r="AO29" s="36"/>
      <c r="AP29" s="37"/>
      <c r="AQ29" s="5"/>
      <c r="AR29" s="37"/>
      <c r="AS29" s="7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</row>
    <row r="30" spans="1:56" ht="39" thickBot="1" x14ac:dyDescent="0.3">
      <c r="A30" s="97">
        <v>14</v>
      </c>
      <c r="B30" s="91" t="s">
        <v>293</v>
      </c>
      <c r="C30" s="7" t="s">
        <v>229</v>
      </c>
      <c r="D30" s="7" t="s">
        <v>135</v>
      </c>
      <c r="E30" s="7" t="s">
        <v>119</v>
      </c>
      <c r="F30" s="31" t="s">
        <v>227</v>
      </c>
      <c r="G30" s="1" t="s">
        <v>294</v>
      </c>
      <c r="H30" s="2" t="s">
        <v>295</v>
      </c>
      <c r="I30" s="9" t="s">
        <v>228</v>
      </c>
      <c r="J30" s="7" t="s">
        <v>231</v>
      </c>
      <c r="K30" s="26">
        <v>42110</v>
      </c>
      <c r="L30" s="4">
        <v>298848.15000000002</v>
      </c>
      <c r="M30" s="1" t="s">
        <v>382</v>
      </c>
      <c r="N30" s="26">
        <v>42110</v>
      </c>
      <c r="O30" s="26">
        <v>42369</v>
      </c>
      <c r="P30" s="7" t="s">
        <v>126</v>
      </c>
      <c r="Q30" s="7" t="s">
        <v>121</v>
      </c>
      <c r="R30" s="4">
        <v>0</v>
      </c>
      <c r="S30" s="4">
        <v>0</v>
      </c>
      <c r="T30" s="7" t="s">
        <v>296</v>
      </c>
      <c r="U30" s="7" t="s">
        <v>121</v>
      </c>
      <c r="V30" s="7" t="s">
        <v>121</v>
      </c>
      <c r="W30" s="7" t="s">
        <v>121</v>
      </c>
      <c r="X30" s="7" t="s">
        <v>121</v>
      </c>
      <c r="Y30" s="7"/>
      <c r="Z30" s="7"/>
      <c r="AA30" s="27">
        <v>0</v>
      </c>
      <c r="AB30" s="27">
        <v>0</v>
      </c>
      <c r="AC30" s="4">
        <v>0</v>
      </c>
      <c r="AD30" s="4">
        <f t="shared" si="1"/>
        <v>0</v>
      </c>
      <c r="AE30" s="28">
        <f t="shared" si="0"/>
        <v>298848.15000000002</v>
      </c>
      <c r="AF30" s="4">
        <v>0</v>
      </c>
      <c r="AG30" s="4">
        <v>0</v>
      </c>
      <c r="AH30" s="29">
        <f t="shared" si="3"/>
        <v>0</v>
      </c>
      <c r="AI30" s="2" t="s">
        <v>230</v>
      </c>
      <c r="AJ30" s="1" t="s">
        <v>294</v>
      </c>
      <c r="AK30" s="41" t="s">
        <v>232</v>
      </c>
      <c r="AL30" s="1" t="s">
        <v>294</v>
      </c>
      <c r="AM30" s="5"/>
      <c r="AN30" s="30"/>
      <c r="AO30" s="36"/>
      <c r="AP30" s="37"/>
      <c r="AQ30" s="5"/>
      <c r="AR30" s="37"/>
      <c r="AS30" s="7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</row>
    <row r="31" spans="1:56" ht="15.75" thickBot="1" x14ac:dyDescent="0.3">
      <c r="A31" s="99" t="s">
        <v>297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9"/>
    </row>
    <row r="32" spans="1:56" ht="25.5" x14ac:dyDescent="0.25">
      <c r="A32" s="100">
        <v>15</v>
      </c>
      <c r="B32" s="91" t="s">
        <v>298</v>
      </c>
      <c r="C32" s="7" t="s">
        <v>299</v>
      </c>
      <c r="D32" s="7" t="s">
        <v>300</v>
      </c>
      <c r="E32" s="7" t="s">
        <v>301</v>
      </c>
      <c r="F32" s="33" t="s">
        <v>302</v>
      </c>
      <c r="G32" s="1" t="s">
        <v>303</v>
      </c>
      <c r="H32" s="2" t="s">
        <v>304</v>
      </c>
      <c r="I32" s="9" t="s">
        <v>305</v>
      </c>
      <c r="J32" s="7" t="s">
        <v>306</v>
      </c>
      <c r="K32" s="26">
        <v>40575</v>
      </c>
      <c r="L32" s="4">
        <v>537079.31999999995</v>
      </c>
      <c r="M32" s="1" t="s">
        <v>307</v>
      </c>
      <c r="N32" s="26">
        <v>40575</v>
      </c>
      <c r="O32" s="26">
        <v>40940</v>
      </c>
      <c r="P32" s="7" t="s">
        <v>126</v>
      </c>
      <c r="Q32" s="7" t="s">
        <v>121</v>
      </c>
      <c r="R32" s="4">
        <v>0</v>
      </c>
      <c r="S32" s="4">
        <v>0</v>
      </c>
      <c r="T32" s="7" t="s">
        <v>124</v>
      </c>
      <c r="U32" s="7" t="s">
        <v>308</v>
      </c>
      <c r="V32" s="26">
        <v>42037</v>
      </c>
      <c r="W32" s="1" t="s">
        <v>248</v>
      </c>
      <c r="X32" s="7" t="s">
        <v>309</v>
      </c>
      <c r="Y32" s="26">
        <v>42037</v>
      </c>
      <c r="Z32" s="26">
        <v>42402</v>
      </c>
      <c r="AA32" s="42">
        <v>2.63684E-2</v>
      </c>
      <c r="AB32" s="27">
        <v>0</v>
      </c>
      <c r="AC32" s="4">
        <f>L32*AA32</f>
        <v>14161.922341487998</v>
      </c>
      <c r="AD32" s="4">
        <v>0</v>
      </c>
      <c r="AE32" s="28">
        <f t="shared" ref="AE32:AE37" si="4">(L32+AC32)-AD32</f>
        <v>551241.2423414879</v>
      </c>
      <c r="AF32" s="4">
        <v>177846.28</v>
      </c>
      <c r="AG32" s="4">
        <v>44756.61</v>
      </c>
      <c r="AH32" s="29">
        <v>316330.54000000004</v>
      </c>
      <c r="AI32" s="35" t="s">
        <v>310</v>
      </c>
      <c r="AJ32" s="1" t="s">
        <v>311</v>
      </c>
      <c r="AK32" s="41" t="s">
        <v>312</v>
      </c>
      <c r="AL32" s="1" t="s">
        <v>313</v>
      </c>
      <c r="AM32" s="5"/>
      <c r="AN32" s="30"/>
      <c r="AO32" s="36"/>
      <c r="AP32" s="37"/>
      <c r="AQ32" s="30"/>
      <c r="AR32" s="37"/>
      <c r="AS32" s="7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</row>
    <row r="33" spans="1:56" ht="38.25" x14ac:dyDescent="0.25">
      <c r="A33" s="96">
        <v>16</v>
      </c>
      <c r="B33" s="91" t="s">
        <v>314</v>
      </c>
      <c r="C33" s="7" t="s">
        <v>315</v>
      </c>
      <c r="D33" s="7" t="s">
        <v>300</v>
      </c>
      <c r="E33" s="7" t="s">
        <v>301</v>
      </c>
      <c r="F33" s="33" t="s">
        <v>316</v>
      </c>
      <c r="G33" s="1" t="s">
        <v>317</v>
      </c>
      <c r="H33" s="2" t="s">
        <v>318</v>
      </c>
      <c r="I33" s="9" t="s">
        <v>319</v>
      </c>
      <c r="J33" s="7" t="s">
        <v>320</v>
      </c>
      <c r="K33" s="26">
        <v>41029</v>
      </c>
      <c r="L33" s="4">
        <v>744807.52</v>
      </c>
      <c r="M33" s="1" t="s">
        <v>321</v>
      </c>
      <c r="N33" s="26">
        <v>41029</v>
      </c>
      <c r="O33" s="26">
        <v>41394</v>
      </c>
      <c r="P33" s="7" t="s">
        <v>126</v>
      </c>
      <c r="Q33" s="7" t="s">
        <v>121</v>
      </c>
      <c r="R33" s="4">
        <v>0</v>
      </c>
      <c r="S33" s="4">
        <v>0</v>
      </c>
      <c r="T33" s="7" t="s">
        <v>124</v>
      </c>
      <c r="U33" s="7" t="s">
        <v>322</v>
      </c>
      <c r="V33" s="26">
        <v>42004</v>
      </c>
      <c r="W33" s="1" t="s">
        <v>323</v>
      </c>
      <c r="X33" s="7" t="s">
        <v>309</v>
      </c>
      <c r="Y33" s="26">
        <v>42004</v>
      </c>
      <c r="Z33" s="26">
        <v>42247</v>
      </c>
      <c r="AA33" s="42">
        <v>0.10736916000000001</v>
      </c>
      <c r="AB33" s="27">
        <v>0</v>
      </c>
      <c r="AC33" s="4">
        <f>L33*AA33</f>
        <v>79969.3577840832</v>
      </c>
      <c r="AD33" s="4">
        <v>0</v>
      </c>
      <c r="AE33" s="28">
        <f t="shared" si="4"/>
        <v>824776.87778408325</v>
      </c>
      <c r="AF33" s="4">
        <v>1543157.2</v>
      </c>
      <c r="AG33" s="4">
        <v>395785.47</v>
      </c>
      <c r="AH33" s="29">
        <v>2672967.7999999998</v>
      </c>
      <c r="AI33" s="35" t="s">
        <v>324</v>
      </c>
      <c r="AJ33" s="1" t="s">
        <v>317</v>
      </c>
      <c r="AK33" s="41" t="s">
        <v>325</v>
      </c>
      <c r="AL33" s="1" t="s">
        <v>317</v>
      </c>
      <c r="AM33" s="5"/>
      <c r="AN33" s="30"/>
      <c r="AO33" s="36"/>
      <c r="AP33" s="37"/>
      <c r="AQ33" s="30"/>
      <c r="AR33" s="37"/>
      <c r="AS33" s="7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</row>
    <row r="34" spans="1:56" ht="25.5" x14ac:dyDescent="0.25">
      <c r="A34" s="96">
        <v>17</v>
      </c>
      <c r="B34" s="91" t="s">
        <v>326</v>
      </c>
      <c r="C34" s="7" t="s">
        <v>327</v>
      </c>
      <c r="D34" s="7" t="s">
        <v>300</v>
      </c>
      <c r="E34" s="7" t="s">
        <v>301</v>
      </c>
      <c r="F34" s="33" t="s">
        <v>328</v>
      </c>
      <c r="G34" s="1" t="s">
        <v>329</v>
      </c>
      <c r="H34" s="2" t="s">
        <v>330</v>
      </c>
      <c r="I34" s="9" t="s">
        <v>331</v>
      </c>
      <c r="J34" s="7" t="s">
        <v>332</v>
      </c>
      <c r="K34" s="26">
        <v>41470</v>
      </c>
      <c r="L34" s="4">
        <v>973627.92</v>
      </c>
      <c r="M34" s="1" t="s">
        <v>333</v>
      </c>
      <c r="N34" s="26">
        <v>41470</v>
      </c>
      <c r="O34" s="26">
        <v>41835</v>
      </c>
      <c r="P34" s="7" t="s">
        <v>126</v>
      </c>
      <c r="Q34" s="7" t="s">
        <v>121</v>
      </c>
      <c r="R34" s="4">
        <v>0</v>
      </c>
      <c r="S34" s="4">
        <v>0</v>
      </c>
      <c r="T34" s="7" t="s">
        <v>124</v>
      </c>
      <c r="U34" s="7" t="s">
        <v>334</v>
      </c>
      <c r="V34" s="26">
        <v>41836</v>
      </c>
      <c r="W34" s="1" t="s">
        <v>335</v>
      </c>
      <c r="X34" s="7" t="s">
        <v>309</v>
      </c>
      <c r="Y34" s="26">
        <v>41836</v>
      </c>
      <c r="Z34" s="26">
        <v>42201</v>
      </c>
      <c r="AA34" s="27">
        <v>0</v>
      </c>
      <c r="AB34" s="42">
        <v>0.24397213000000001</v>
      </c>
      <c r="AC34" s="4">
        <v>0</v>
      </c>
      <c r="AD34" s="25">
        <f>L34*AB34</f>
        <v>237538.07746986963</v>
      </c>
      <c r="AE34" s="28">
        <f t="shared" si="4"/>
        <v>736089.84253013041</v>
      </c>
      <c r="AF34" s="4">
        <v>874653.62</v>
      </c>
      <c r="AG34" s="4">
        <v>184022.46</v>
      </c>
      <c r="AH34" s="29">
        <v>1249639.07</v>
      </c>
      <c r="AI34" s="5" t="s">
        <v>121</v>
      </c>
      <c r="AJ34" s="5" t="s">
        <v>121</v>
      </c>
      <c r="AK34" s="5" t="s">
        <v>121</v>
      </c>
      <c r="AL34" s="30" t="s">
        <v>121</v>
      </c>
      <c r="AM34" s="5"/>
      <c r="AN34" s="30"/>
      <c r="AO34" s="36"/>
      <c r="AP34" s="37"/>
      <c r="AQ34" s="30"/>
      <c r="AR34" s="37"/>
      <c r="AS34" s="7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</row>
    <row r="35" spans="1:56" ht="31.5" customHeight="1" x14ac:dyDescent="0.25">
      <c r="A35" s="96">
        <v>18</v>
      </c>
      <c r="B35" s="91" t="s">
        <v>336</v>
      </c>
      <c r="C35" s="7" t="s">
        <v>337</v>
      </c>
      <c r="D35" s="7" t="s">
        <v>300</v>
      </c>
      <c r="E35" s="7" t="s">
        <v>301</v>
      </c>
      <c r="F35" s="33" t="s">
        <v>338</v>
      </c>
      <c r="G35" s="1" t="s">
        <v>339</v>
      </c>
      <c r="H35" s="2" t="s">
        <v>340</v>
      </c>
      <c r="I35" s="9" t="s">
        <v>341</v>
      </c>
      <c r="J35" s="7" t="s">
        <v>342</v>
      </c>
      <c r="K35" s="26">
        <v>41347</v>
      </c>
      <c r="L35" s="4">
        <v>396659</v>
      </c>
      <c r="M35" s="1" t="s">
        <v>343</v>
      </c>
      <c r="N35" s="26">
        <v>41347</v>
      </c>
      <c r="O35" s="26">
        <v>41639</v>
      </c>
      <c r="P35" s="7" t="s">
        <v>126</v>
      </c>
      <c r="Q35" s="7" t="s">
        <v>121</v>
      </c>
      <c r="R35" s="4">
        <v>0</v>
      </c>
      <c r="S35" s="4">
        <v>0</v>
      </c>
      <c r="T35" s="7" t="s">
        <v>124</v>
      </c>
      <c r="U35" s="7" t="s">
        <v>344</v>
      </c>
      <c r="V35" s="26">
        <v>41929</v>
      </c>
      <c r="W35" s="1" t="s">
        <v>345</v>
      </c>
      <c r="X35" s="7" t="s">
        <v>346</v>
      </c>
      <c r="Y35" s="26">
        <v>41929</v>
      </c>
      <c r="Z35" s="26">
        <v>42220</v>
      </c>
      <c r="AA35" s="27">
        <v>0</v>
      </c>
      <c r="AB35" s="27">
        <v>0</v>
      </c>
      <c r="AC35" s="4">
        <v>0</v>
      </c>
      <c r="AD35" s="43">
        <v>0</v>
      </c>
      <c r="AE35" s="28">
        <f t="shared" si="4"/>
        <v>396659</v>
      </c>
      <c r="AF35" s="4">
        <v>475990.8</v>
      </c>
      <c r="AG35" s="4">
        <v>118997.7</v>
      </c>
      <c r="AH35" s="29">
        <v>764229.13</v>
      </c>
      <c r="AI35" s="35" t="s">
        <v>347</v>
      </c>
      <c r="AJ35" s="1" t="s">
        <v>348</v>
      </c>
      <c r="AK35" s="41" t="s">
        <v>349</v>
      </c>
      <c r="AL35" s="1" t="s">
        <v>350</v>
      </c>
      <c r="AM35" s="5"/>
      <c r="AN35" s="30"/>
      <c r="AO35" s="36"/>
      <c r="AP35" s="37"/>
      <c r="AQ35" s="30"/>
      <c r="AR35" s="37"/>
      <c r="AS35" s="7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</row>
    <row r="36" spans="1:56" ht="51" x14ac:dyDescent="0.25">
      <c r="A36" s="96">
        <v>19</v>
      </c>
      <c r="B36" s="91">
        <v>34421213109</v>
      </c>
      <c r="C36" s="7" t="s">
        <v>351</v>
      </c>
      <c r="D36" s="7" t="s">
        <v>135</v>
      </c>
      <c r="E36" s="7" t="s">
        <v>119</v>
      </c>
      <c r="F36" s="33" t="s">
        <v>352</v>
      </c>
      <c r="G36" s="1" t="s">
        <v>353</v>
      </c>
      <c r="H36" s="2" t="s">
        <v>219</v>
      </c>
      <c r="I36" s="9" t="s">
        <v>354</v>
      </c>
      <c r="J36" s="7" t="s">
        <v>355</v>
      </c>
      <c r="K36" s="26">
        <v>41716</v>
      </c>
      <c r="L36" s="4">
        <v>44160</v>
      </c>
      <c r="M36" s="1" t="s">
        <v>356</v>
      </c>
      <c r="N36" s="26">
        <v>41716</v>
      </c>
      <c r="O36" s="26">
        <v>42004</v>
      </c>
      <c r="P36" s="7" t="s">
        <v>126</v>
      </c>
      <c r="Q36" s="7" t="s">
        <v>121</v>
      </c>
      <c r="R36" s="4">
        <v>0</v>
      </c>
      <c r="S36" s="4">
        <v>0</v>
      </c>
      <c r="T36" s="7" t="s">
        <v>124</v>
      </c>
      <c r="U36" s="7" t="s">
        <v>334</v>
      </c>
      <c r="V36" s="26">
        <v>42003</v>
      </c>
      <c r="W36" s="7" t="s">
        <v>357</v>
      </c>
      <c r="X36" s="7" t="s">
        <v>346</v>
      </c>
      <c r="Y36" s="26">
        <v>42003</v>
      </c>
      <c r="Z36" s="26">
        <v>42291</v>
      </c>
      <c r="AA36" s="27">
        <v>0</v>
      </c>
      <c r="AB36" s="27">
        <v>0</v>
      </c>
      <c r="AC36" s="4">
        <v>0</v>
      </c>
      <c r="AD36" s="4">
        <v>0</v>
      </c>
      <c r="AE36" s="28">
        <f t="shared" si="4"/>
        <v>44160</v>
      </c>
      <c r="AF36" s="4">
        <v>25760</v>
      </c>
      <c r="AG36" s="4">
        <v>11060</v>
      </c>
      <c r="AH36" s="29">
        <f>AF36+AG36</f>
        <v>36820</v>
      </c>
      <c r="AI36" s="35" t="s">
        <v>358</v>
      </c>
      <c r="AJ36" s="1" t="s">
        <v>359</v>
      </c>
      <c r="AK36" s="41" t="s">
        <v>360</v>
      </c>
      <c r="AL36" s="1" t="s">
        <v>359</v>
      </c>
      <c r="AM36" s="5"/>
      <c r="AN36" s="30"/>
      <c r="AO36" s="36"/>
      <c r="AP36" s="37"/>
      <c r="AQ36" s="30"/>
      <c r="AR36" s="37"/>
      <c r="AS36" s="7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</row>
    <row r="37" spans="1:56" ht="38.25" x14ac:dyDescent="0.25">
      <c r="A37" s="96">
        <v>20</v>
      </c>
      <c r="B37" s="91" t="s">
        <v>361</v>
      </c>
      <c r="C37" s="7" t="s">
        <v>362</v>
      </c>
      <c r="D37" s="7" t="s">
        <v>135</v>
      </c>
      <c r="E37" s="7" t="s">
        <v>119</v>
      </c>
      <c r="F37" s="33" t="s">
        <v>363</v>
      </c>
      <c r="G37" s="1" t="s">
        <v>364</v>
      </c>
      <c r="H37" s="2" t="s">
        <v>127</v>
      </c>
      <c r="I37" s="9" t="s">
        <v>365</v>
      </c>
      <c r="J37" s="7" t="s">
        <v>366</v>
      </c>
      <c r="K37" s="26">
        <v>41715</v>
      </c>
      <c r="L37" s="4">
        <v>288300</v>
      </c>
      <c r="M37" s="1" t="s">
        <v>367</v>
      </c>
      <c r="N37" s="26">
        <v>41715</v>
      </c>
      <c r="O37" s="26">
        <v>42004</v>
      </c>
      <c r="P37" s="7" t="s">
        <v>126</v>
      </c>
      <c r="Q37" s="7" t="s">
        <v>121</v>
      </c>
      <c r="R37" s="4">
        <v>0</v>
      </c>
      <c r="S37" s="4">
        <v>0</v>
      </c>
      <c r="T37" s="7" t="s">
        <v>124</v>
      </c>
      <c r="U37" s="7" t="s">
        <v>334</v>
      </c>
      <c r="V37" s="26">
        <v>42004</v>
      </c>
      <c r="W37" s="7" t="s">
        <v>248</v>
      </c>
      <c r="X37" s="7" t="s">
        <v>346</v>
      </c>
      <c r="Y37" s="26">
        <v>42004</v>
      </c>
      <c r="Z37" s="26">
        <v>42294</v>
      </c>
      <c r="AA37" s="27">
        <v>0</v>
      </c>
      <c r="AB37" s="27">
        <v>0</v>
      </c>
      <c r="AC37" s="4">
        <v>0</v>
      </c>
      <c r="AD37" s="4">
        <v>0</v>
      </c>
      <c r="AE37" s="28">
        <f t="shared" si="4"/>
        <v>288300</v>
      </c>
      <c r="AF37" s="4">
        <v>170719.8</v>
      </c>
      <c r="AG37" s="4">
        <v>71110</v>
      </c>
      <c r="AH37" s="29">
        <f>AF37+AG37</f>
        <v>241829.8</v>
      </c>
      <c r="AI37" s="35" t="s">
        <v>368</v>
      </c>
      <c r="AJ37" s="1" t="s">
        <v>369</v>
      </c>
      <c r="AK37" s="41" t="s">
        <v>370</v>
      </c>
      <c r="AL37" s="1" t="s">
        <v>369</v>
      </c>
      <c r="AM37" s="5"/>
      <c r="AN37" s="30"/>
      <c r="AO37" s="36"/>
      <c r="AP37" s="37"/>
      <c r="AQ37" s="30"/>
      <c r="AR37" s="37"/>
      <c r="AS37" s="7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</row>
    <row r="38" spans="1:56" ht="26.25" thickBot="1" x14ac:dyDescent="0.3">
      <c r="A38" s="97">
        <v>21</v>
      </c>
      <c r="B38" s="98" t="s">
        <v>233</v>
      </c>
      <c r="C38" s="2" t="s">
        <v>233</v>
      </c>
      <c r="D38" s="7" t="s">
        <v>132</v>
      </c>
      <c r="E38" s="7" t="s">
        <v>119</v>
      </c>
      <c r="F38" s="44" t="s">
        <v>371</v>
      </c>
      <c r="G38" s="2" t="s">
        <v>372</v>
      </c>
      <c r="H38" s="2" t="s">
        <v>233</v>
      </c>
      <c r="I38" s="9" t="s">
        <v>373</v>
      </c>
      <c r="J38" s="7" t="s">
        <v>234</v>
      </c>
      <c r="K38" s="26">
        <v>41901</v>
      </c>
      <c r="L38" s="4">
        <v>1997956</v>
      </c>
      <c r="M38" s="2" t="s">
        <v>372</v>
      </c>
      <c r="N38" s="26">
        <v>41901</v>
      </c>
      <c r="O38" s="26">
        <v>42003</v>
      </c>
      <c r="P38" s="7" t="s">
        <v>126</v>
      </c>
      <c r="Q38" s="7" t="s">
        <v>121</v>
      </c>
      <c r="R38" s="4">
        <v>0</v>
      </c>
      <c r="S38" s="4">
        <v>0</v>
      </c>
      <c r="T38" s="7" t="s">
        <v>235</v>
      </c>
      <c r="U38" s="7" t="s">
        <v>344</v>
      </c>
      <c r="V38" s="26">
        <v>42074</v>
      </c>
      <c r="W38" s="7" t="s">
        <v>236</v>
      </c>
      <c r="X38" s="7" t="s">
        <v>309</v>
      </c>
      <c r="Y38" s="26">
        <v>42004</v>
      </c>
      <c r="Z38" s="26">
        <v>42155</v>
      </c>
      <c r="AA38" s="27">
        <v>0.25</v>
      </c>
      <c r="AB38" s="27">
        <v>0</v>
      </c>
      <c r="AC38" s="4">
        <v>497448</v>
      </c>
      <c r="AD38" s="4">
        <v>0</v>
      </c>
      <c r="AE38" s="28">
        <f>(L38+AC38)-A38</f>
        <v>2495383</v>
      </c>
      <c r="AF38" s="4">
        <v>843466</v>
      </c>
      <c r="AG38" s="4">
        <v>1152462.25</v>
      </c>
      <c r="AH38" s="29">
        <f>AF38+AG38</f>
        <v>1995928.25</v>
      </c>
      <c r="AI38" s="2" t="s">
        <v>121</v>
      </c>
      <c r="AJ38" s="1" t="s">
        <v>121</v>
      </c>
      <c r="AK38" s="5" t="s">
        <v>121</v>
      </c>
      <c r="AL38" s="1" t="s">
        <v>121</v>
      </c>
      <c r="AM38" s="45" t="s">
        <v>129</v>
      </c>
      <c r="AN38" s="46" t="s">
        <v>374</v>
      </c>
      <c r="AO38" s="36">
        <v>11396</v>
      </c>
      <c r="AP38" s="37">
        <v>41901</v>
      </c>
      <c r="AQ38" s="36">
        <v>11396</v>
      </c>
      <c r="AR38" s="37">
        <v>41901</v>
      </c>
      <c r="AS38" s="7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</row>
    <row r="39" spans="1:56" ht="15" customHeight="1" thickBot="1" x14ac:dyDescent="0.3">
      <c r="A39" s="101" t="s">
        <v>375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7"/>
    </row>
    <row r="40" spans="1:56" ht="58.5" customHeight="1" x14ac:dyDescent="0.25">
      <c r="A40" s="100">
        <v>22</v>
      </c>
      <c r="B40" s="98" t="s">
        <v>191</v>
      </c>
      <c r="C40" s="2" t="s">
        <v>208</v>
      </c>
      <c r="D40" s="7" t="s">
        <v>132</v>
      </c>
      <c r="E40" s="7" t="s">
        <v>119</v>
      </c>
      <c r="F40" s="33" t="s">
        <v>192</v>
      </c>
      <c r="G40" s="2" t="s">
        <v>208</v>
      </c>
      <c r="H40" s="2" t="s">
        <v>191</v>
      </c>
      <c r="I40" s="9" t="s">
        <v>193</v>
      </c>
      <c r="J40" s="7" t="s">
        <v>194</v>
      </c>
      <c r="K40" s="26">
        <v>42055</v>
      </c>
      <c r="L40" s="4">
        <v>7890</v>
      </c>
      <c r="M40" s="1" t="s">
        <v>376</v>
      </c>
      <c r="N40" s="26">
        <v>42055</v>
      </c>
      <c r="O40" s="26">
        <v>42144</v>
      </c>
      <c r="P40" s="7" t="s">
        <v>126</v>
      </c>
      <c r="Q40" s="7" t="s">
        <v>121</v>
      </c>
      <c r="R40" s="4">
        <v>0</v>
      </c>
      <c r="S40" s="4">
        <v>0</v>
      </c>
      <c r="T40" s="7" t="s">
        <v>200</v>
      </c>
      <c r="U40" s="7" t="s">
        <v>121</v>
      </c>
      <c r="V40" s="26" t="s">
        <v>121</v>
      </c>
      <c r="W40" s="1" t="s">
        <v>121</v>
      </c>
      <c r="X40" s="7" t="s">
        <v>121</v>
      </c>
      <c r="Y40" s="26" t="s">
        <v>121</v>
      </c>
      <c r="Z40" s="26" t="s">
        <v>121</v>
      </c>
      <c r="AA40" s="27">
        <v>0</v>
      </c>
      <c r="AB40" s="27">
        <v>0</v>
      </c>
      <c r="AC40" s="4">
        <v>0</v>
      </c>
      <c r="AD40" s="4">
        <v>0</v>
      </c>
      <c r="AE40" s="28">
        <f>(L40+AC40)-AD40</f>
        <v>7890</v>
      </c>
      <c r="AF40" s="4">
        <v>0</v>
      </c>
      <c r="AG40" s="4">
        <v>7890</v>
      </c>
      <c r="AH40" s="29">
        <f t="shared" si="3"/>
        <v>7890</v>
      </c>
      <c r="AI40" s="2" t="s">
        <v>121</v>
      </c>
      <c r="AJ40" s="1" t="s">
        <v>121</v>
      </c>
      <c r="AK40" s="5" t="s">
        <v>121</v>
      </c>
      <c r="AL40" s="1" t="s">
        <v>121</v>
      </c>
      <c r="AM40" s="5" t="s">
        <v>129</v>
      </c>
      <c r="AN40" s="30" t="s">
        <v>130</v>
      </c>
      <c r="AO40" s="1" t="s">
        <v>377</v>
      </c>
      <c r="AP40" s="26">
        <v>42075</v>
      </c>
      <c r="AQ40" s="1" t="s">
        <v>377</v>
      </c>
      <c r="AR40" s="26">
        <v>42075</v>
      </c>
      <c r="AS40" s="7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</row>
    <row r="41" spans="1:56" ht="51" customHeight="1" x14ac:dyDescent="0.25">
      <c r="A41" s="96">
        <v>23</v>
      </c>
      <c r="B41" s="98" t="s">
        <v>195</v>
      </c>
      <c r="C41" s="2" t="s">
        <v>208</v>
      </c>
      <c r="D41" s="7" t="s">
        <v>132</v>
      </c>
      <c r="E41" s="7" t="s">
        <v>119</v>
      </c>
      <c r="F41" s="47" t="s">
        <v>196</v>
      </c>
      <c r="G41" s="2" t="s">
        <v>208</v>
      </c>
      <c r="H41" s="2" t="s">
        <v>195</v>
      </c>
      <c r="I41" s="9" t="s">
        <v>197</v>
      </c>
      <c r="J41" s="7" t="s">
        <v>198</v>
      </c>
      <c r="K41" s="26">
        <v>42079</v>
      </c>
      <c r="L41" s="4">
        <v>7900</v>
      </c>
      <c r="M41" s="1" t="s">
        <v>378</v>
      </c>
      <c r="N41" s="26">
        <v>42079</v>
      </c>
      <c r="O41" s="26">
        <v>42369</v>
      </c>
      <c r="P41" s="7" t="s">
        <v>126</v>
      </c>
      <c r="Q41" s="7" t="s">
        <v>121</v>
      </c>
      <c r="R41" s="4">
        <v>0</v>
      </c>
      <c r="S41" s="4">
        <v>0</v>
      </c>
      <c r="T41" s="7" t="s">
        <v>124</v>
      </c>
      <c r="U41" s="7" t="s">
        <v>121</v>
      </c>
      <c r="V41" s="26" t="s">
        <v>121</v>
      </c>
      <c r="W41" s="1" t="s">
        <v>121</v>
      </c>
      <c r="X41" s="7" t="s">
        <v>121</v>
      </c>
      <c r="Y41" s="26" t="s">
        <v>121</v>
      </c>
      <c r="Z41" s="26" t="s">
        <v>121</v>
      </c>
      <c r="AA41" s="27">
        <v>0</v>
      </c>
      <c r="AB41" s="27">
        <v>0</v>
      </c>
      <c r="AC41" s="4">
        <v>0</v>
      </c>
      <c r="AD41" s="4">
        <v>0</v>
      </c>
      <c r="AE41" s="28">
        <f t="shared" ref="AE41:AE43" si="5">(L41+AC41)-AD41</f>
        <v>7900</v>
      </c>
      <c r="AF41" s="4">
        <v>0</v>
      </c>
      <c r="AG41" s="4">
        <v>4984.6499999999996</v>
      </c>
      <c r="AH41" s="29">
        <f t="shared" si="3"/>
        <v>4984.6499999999996</v>
      </c>
      <c r="AI41" s="2" t="s">
        <v>121</v>
      </c>
      <c r="AJ41" s="1" t="s">
        <v>121</v>
      </c>
      <c r="AK41" s="5" t="s">
        <v>121</v>
      </c>
      <c r="AL41" s="1" t="s">
        <v>121</v>
      </c>
      <c r="AM41" s="5" t="s">
        <v>129</v>
      </c>
      <c r="AN41" s="30" t="s">
        <v>130</v>
      </c>
      <c r="AO41" s="1" t="s">
        <v>236</v>
      </c>
      <c r="AP41" s="26">
        <v>42082</v>
      </c>
      <c r="AQ41" s="1" t="s">
        <v>236</v>
      </c>
      <c r="AR41" s="26">
        <v>42082</v>
      </c>
      <c r="AS41" s="7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</row>
    <row r="42" spans="1:56" ht="51" customHeight="1" x14ac:dyDescent="0.25">
      <c r="A42" s="96">
        <f t="shared" si="2"/>
        <v>24</v>
      </c>
      <c r="B42" s="98" t="s">
        <v>199</v>
      </c>
      <c r="C42" s="2" t="s">
        <v>208</v>
      </c>
      <c r="D42" s="7" t="s">
        <v>132</v>
      </c>
      <c r="E42" s="7" t="s">
        <v>119</v>
      </c>
      <c r="F42" s="47" t="s">
        <v>201</v>
      </c>
      <c r="G42" s="2" t="s">
        <v>208</v>
      </c>
      <c r="H42" s="2" t="s">
        <v>199</v>
      </c>
      <c r="I42" s="9" t="s">
        <v>202</v>
      </c>
      <c r="J42" s="7" t="s">
        <v>203</v>
      </c>
      <c r="K42" s="26">
        <v>42090</v>
      </c>
      <c r="L42" s="4">
        <v>7150</v>
      </c>
      <c r="M42" s="1" t="s">
        <v>379</v>
      </c>
      <c r="N42" s="26">
        <v>42090</v>
      </c>
      <c r="O42" s="26">
        <v>42121</v>
      </c>
      <c r="P42" s="7" t="s">
        <v>126</v>
      </c>
      <c r="Q42" s="7" t="s">
        <v>121</v>
      </c>
      <c r="R42" s="4">
        <v>0</v>
      </c>
      <c r="S42" s="4">
        <v>0</v>
      </c>
      <c r="T42" s="7" t="s">
        <v>200</v>
      </c>
      <c r="U42" s="7" t="s">
        <v>121</v>
      </c>
      <c r="V42" s="26" t="s">
        <v>121</v>
      </c>
      <c r="W42" s="1" t="s">
        <v>121</v>
      </c>
      <c r="X42" s="7" t="s">
        <v>121</v>
      </c>
      <c r="Y42" s="26" t="s">
        <v>121</v>
      </c>
      <c r="Z42" s="26" t="s">
        <v>121</v>
      </c>
      <c r="AA42" s="27">
        <v>0</v>
      </c>
      <c r="AB42" s="27">
        <v>0</v>
      </c>
      <c r="AC42" s="4">
        <v>0</v>
      </c>
      <c r="AD42" s="4">
        <v>0</v>
      </c>
      <c r="AE42" s="28">
        <f t="shared" si="5"/>
        <v>7150</v>
      </c>
      <c r="AF42" s="4"/>
      <c r="AG42" s="4">
        <v>0</v>
      </c>
      <c r="AH42" s="29">
        <f t="shared" si="3"/>
        <v>0</v>
      </c>
      <c r="AI42" s="2" t="s">
        <v>121</v>
      </c>
      <c r="AJ42" s="1" t="s">
        <v>121</v>
      </c>
      <c r="AK42" s="5" t="s">
        <v>121</v>
      </c>
      <c r="AL42" s="1" t="s">
        <v>121</v>
      </c>
      <c r="AM42" s="5" t="s">
        <v>129</v>
      </c>
      <c r="AN42" s="30" t="s">
        <v>130</v>
      </c>
      <c r="AO42" s="1" t="s">
        <v>380</v>
      </c>
      <c r="AP42" s="26">
        <v>42090</v>
      </c>
      <c r="AQ42" s="1" t="s">
        <v>380</v>
      </c>
      <c r="AR42" s="26">
        <v>42090</v>
      </c>
      <c r="AS42" s="7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</row>
    <row r="43" spans="1:56" ht="51" customHeight="1" thickBot="1" x14ac:dyDescent="0.3">
      <c r="A43" s="102">
        <f t="shared" si="2"/>
        <v>25</v>
      </c>
      <c r="B43" s="103" t="s">
        <v>204</v>
      </c>
      <c r="C43" s="104" t="s">
        <v>208</v>
      </c>
      <c r="D43" s="105" t="s">
        <v>132</v>
      </c>
      <c r="E43" s="105" t="s">
        <v>119</v>
      </c>
      <c r="F43" s="106" t="s">
        <v>205</v>
      </c>
      <c r="G43" s="104" t="s">
        <v>208</v>
      </c>
      <c r="H43" s="104" t="s">
        <v>204</v>
      </c>
      <c r="I43" s="133" t="s">
        <v>206</v>
      </c>
      <c r="J43" s="105" t="s">
        <v>207</v>
      </c>
      <c r="K43" s="107">
        <v>42090</v>
      </c>
      <c r="L43" s="108">
        <v>7850</v>
      </c>
      <c r="M43" s="109" t="s">
        <v>381</v>
      </c>
      <c r="N43" s="107">
        <v>42090</v>
      </c>
      <c r="O43" s="107">
        <v>42121</v>
      </c>
      <c r="P43" s="105" t="s">
        <v>126</v>
      </c>
      <c r="Q43" s="105" t="s">
        <v>121</v>
      </c>
      <c r="R43" s="108">
        <v>0</v>
      </c>
      <c r="S43" s="108">
        <v>0</v>
      </c>
      <c r="T43" s="105" t="s">
        <v>200</v>
      </c>
      <c r="U43" s="105" t="s">
        <v>121</v>
      </c>
      <c r="V43" s="107" t="s">
        <v>121</v>
      </c>
      <c r="W43" s="109" t="s">
        <v>121</v>
      </c>
      <c r="X43" s="105" t="s">
        <v>121</v>
      </c>
      <c r="Y43" s="107" t="s">
        <v>121</v>
      </c>
      <c r="Z43" s="107" t="s">
        <v>121</v>
      </c>
      <c r="AA43" s="110">
        <v>0</v>
      </c>
      <c r="AB43" s="110">
        <v>0</v>
      </c>
      <c r="AC43" s="108">
        <v>0</v>
      </c>
      <c r="AD43" s="108">
        <v>0</v>
      </c>
      <c r="AE43" s="111">
        <f t="shared" si="5"/>
        <v>7850</v>
      </c>
      <c r="AF43" s="108"/>
      <c r="AG43" s="108">
        <v>0</v>
      </c>
      <c r="AH43" s="112">
        <f>AF43+AG43</f>
        <v>0</v>
      </c>
      <c r="AI43" s="104" t="s">
        <v>121</v>
      </c>
      <c r="AJ43" s="109" t="s">
        <v>121</v>
      </c>
      <c r="AK43" s="113" t="s">
        <v>121</v>
      </c>
      <c r="AL43" s="109" t="s">
        <v>121</v>
      </c>
      <c r="AM43" s="113" t="s">
        <v>129</v>
      </c>
      <c r="AN43" s="114" t="s">
        <v>130</v>
      </c>
      <c r="AO43" s="109" t="s">
        <v>380</v>
      </c>
      <c r="AP43" s="107">
        <v>42090</v>
      </c>
      <c r="AQ43" s="109" t="s">
        <v>380</v>
      </c>
      <c r="AR43" s="107">
        <v>42090</v>
      </c>
      <c r="AS43" s="105"/>
      <c r="AT43" s="115"/>
      <c r="AU43" s="115"/>
      <c r="AV43" s="115"/>
      <c r="AW43" s="115"/>
      <c r="AX43" s="115"/>
      <c r="AY43" s="115"/>
      <c r="AZ43" s="115"/>
      <c r="BA43" s="115"/>
      <c r="BB43" s="115"/>
      <c r="BC43" s="115"/>
      <c r="BD43" s="115"/>
    </row>
    <row r="44" spans="1:56" ht="15.75" thickBot="1" x14ac:dyDescent="0.3">
      <c r="A44" s="116" t="s">
        <v>3</v>
      </c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8">
        <f>SUM(L17:L43)</f>
        <v>13939844.65</v>
      </c>
      <c r="M44" s="119"/>
      <c r="N44" s="119"/>
      <c r="O44" s="119"/>
      <c r="P44" s="119"/>
      <c r="Q44" s="120" t="s">
        <v>121</v>
      </c>
      <c r="R44" s="118">
        <f>SUM(R17:R43)</f>
        <v>34970</v>
      </c>
      <c r="S44" s="118">
        <f>SUM(S17:S43)</f>
        <v>2613</v>
      </c>
      <c r="T44" s="119"/>
      <c r="U44" s="119"/>
      <c r="V44" s="119"/>
      <c r="W44" s="119"/>
      <c r="X44" s="119"/>
      <c r="Y44" s="119"/>
      <c r="Z44" s="119"/>
      <c r="AA44" s="119"/>
      <c r="AB44" s="119"/>
      <c r="AC44" s="121">
        <f t="shared" ref="AC44:AH44" si="6">SUM(AC17:AC43)</f>
        <v>591579.28012557118</v>
      </c>
      <c r="AD44" s="121">
        <f t="shared" si="6"/>
        <v>237538.07746986963</v>
      </c>
      <c r="AE44" s="121">
        <f t="shared" si="6"/>
        <v>14293864.852655701</v>
      </c>
      <c r="AF44" s="121">
        <f t="shared" si="6"/>
        <v>4111593.6999999997</v>
      </c>
      <c r="AG44" s="121">
        <f t="shared" si="6"/>
        <v>2567873.5799999996</v>
      </c>
      <c r="AH44" s="121">
        <f t="shared" si="6"/>
        <v>7867423.6799999997</v>
      </c>
      <c r="AI44" s="122" t="s">
        <v>121</v>
      </c>
      <c r="AJ44" s="123" t="s">
        <v>121</v>
      </c>
      <c r="AK44" s="124" t="s">
        <v>121</v>
      </c>
      <c r="AL44" s="123" t="s">
        <v>121</v>
      </c>
      <c r="AM44" s="124"/>
      <c r="AN44" s="125"/>
      <c r="AO44" s="126"/>
      <c r="AP44" s="127"/>
      <c r="AQ44" s="125"/>
      <c r="AR44" s="127"/>
      <c r="AS44" s="120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9"/>
    </row>
    <row r="45" spans="1:56" x14ac:dyDescent="0.25">
      <c r="A45" s="48"/>
      <c r="B45" s="48"/>
      <c r="C45" s="48"/>
      <c r="D45" s="48"/>
      <c r="E45" s="48"/>
      <c r="F45" s="48"/>
      <c r="G45" s="48"/>
      <c r="H45" s="48"/>
      <c r="I45" s="11"/>
      <c r="J45" s="48"/>
      <c r="K45" s="48"/>
      <c r="L45" s="10"/>
      <c r="M45" s="11"/>
      <c r="N45" s="11"/>
      <c r="O45" s="11"/>
      <c r="P45" s="11"/>
      <c r="Q45" s="11"/>
      <c r="R45" s="10"/>
      <c r="S45" s="10"/>
      <c r="T45" s="11"/>
      <c r="U45" s="11"/>
      <c r="V45" s="11"/>
      <c r="W45" s="11"/>
      <c r="X45" s="11"/>
      <c r="Y45" s="11"/>
      <c r="Z45" s="11"/>
      <c r="AA45" s="11"/>
      <c r="AB45" s="11"/>
      <c r="AC45" s="12"/>
      <c r="AD45" s="12"/>
      <c r="AE45" s="10"/>
      <c r="AF45" s="10"/>
      <c r="AG45" s="10"/>
      <c r="AH45" s="10"/>
      <c r="AI45" s="13"/>
      <c r="AJ45" s="14"/>
      <c r="AK45" s="14"/>
      <c r="AL45" s="13"/>
      <c r="AM45" s="49"/>
      <c r="AN45" s="14"/>
      <c r="AO45" s="50"/>
      <c r="AP45" s="51"/>
      <c r="AQ45" s="14"/>
      <c r="AR45" s="51"/>
      <c r="AS45" s="52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</row>
    <row r="46" spans="1:56" ht="18" customHeight="1" x14ac:dyDescent="0.25"/>
    <row r="47" spans="1:56" ht="15" x14ac:dyDescent="0.25">
      <c r="A47" s="55" t="s">
        <v>386</v>
      </c>
      <c r="B47" s="55"/>
      <c r="C47" s="55"/>
      <c r="D47" s="55"/>
      <c r="E47" s="55"/>
      <c r="F47" s="55"/>
      <c r="L47" s="3"/>
      <c r="AG47" s="54"/>
    </row>
    <row r="48" spans="1:56" ht="15" x14ac:dyDescent="0.25">
      <c r="A48" s="55" t="s">
        <v>387</v>
      </c>
      <c r="B48" s="55"/>
      <c r="C48" s="55"/>
      <c r="D48" s="55"/>
      <c r="E48" s="55"/>
      <c r="F48" s="55"/>
      <c r="AG48" s="54"/>
    </row>
    <row r="49" spans="2:39" x14ac:dyDescent="0.25">
      <c r="B49" s="18"/>
      <c r="L49" s="54"/>
      <c r="AG49" s="54"/>
      <c r="AM49" s="18"/>
    </row>
  </sheetData>
  <mergeCells count="40">
    <mergeCell ref="A8:H8"/>
    <mergeCell ref="A1:AH1"/>
    <mergeCell ref="A2:BD2"/>
    <mergeCell ref="A4:AS4"/>
    <mergeCell ref="A5:J5"/>
    <mergeCell ref="A6:E6"/>
    <mergeCell ref="A9:H9"/>
    <mergeCell ref="A10:H10"/>
    <mergeCell ref="A12:BD12"/>
    <mergeCell ref="A13:A16"/>
    <mergeCell ref="B13:G14"/>
    <mergeCell ref="H13:AH13"/>
    <mergeCell ref="AI13:AL13"/>
    <mergeCell ref="AM13:AR13"/>
    <mergeCell ref="AS13:BD13"/>
    <mergeCell ref="H14:T14"/>
    <mergeCell ref="AO14:AO15"/>
    <mergeCell ref="AP14:AP15"/>
    <mergeCell ref="AQ14:AQ15"/>
    <mergeCell ref="AR14:AR15"/>
    <mergeCell ref="U14:AD14"/>
    <mergeCell ref="AE14:AH14"/>
    <mergeCell ref="A48:F48"/>
    <mergeCell ref="AS14:AS15"/>
    <mergeCell ref="AT14:AT15"/>
    <mergeCell ref="AU14:AW14"/>
    <mergeCell ref="AX14:AY14"/>
    <mergeCell ref="AM14:AM15"/>
    <mergeCell ref="AN14:AN15"/>
    <mergeCell ref="AI14:AI15"/>
    <mergeCell ref="AJ14:AJ15"/>
    <mergeCell ref="AK14:AK15"/>
    <mergeCell ref="AL14:AL15"/>
    <mergeCell ref="BB14:BD14"/>
    <mergeCell ref="A31:BD31"/>
    <mergeCell ref="A39:BD39"/>
    <mergeCell ref="A44:K44"/>
    <mergeCell ref="A47:F47"/>
    <mergeCell ref="AZ14:AZ15"/>
    <mergeCell ref="BA14:BA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2015-04-24T20:04:33Z</cp:lastPrinted>
  <dcterms:created xsi:type="dcterms:W3CDTF">2013-10-11T22:14:44Z</dcterms:created>
  <dcterms:modified xsi:type="dcterms:W3CDTF">2015-07-27T17:20:16Z</dcterms:modified>
</cp:coreProperties>
</file>