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tabRatio="775"/>
  </bookViews>
  <sheets>
    <sheet name="SAFRA FEV 2017" sheetId="1" r:id="rId1"/>
  </sheets>
  <calcPr calcId="145621"/>
</workbook>
</file>

<file path=xl/calcChain.xml><?xml version="1.0" encoding="utf-8"?>
<calcChain xmlns="http://schemas.openxmlformats.org/spreadsheetml/2006/main">
  <c r="L29" i="1" l="1"/>
  <c r="A26" i="1" l="1"/>
  <c r="A27" i="1" s="1"/>
  <c r="A28" i="1" s="1"/>
  <c r="AH25" i="1"/>
  <c r="AE25" i="1"/>
  <c r="AH21" i="1"/>
  <c r="AE21" i="1"/>
  <c r="AG20" i="1"/>
  <c r="AH20" i="1" s="1"/>
  <c r="AE20" i="1"/>
  <c r="AH19" i="1"/>
  <c r="AE19" i="1"/>
  <c r="A19" i="1"/>
  <c r="A20" i="1" s="1"/>
  <c r="A21" i="1" s="1"/>
  <c r="AG18" i="1"/>
  <c r="AH18" i="1" s="1"/>
  <c r="AE18" i="1"/>
  <c r="S22" i="1"/>
  <c r="AG22" i="1"/>
  <c r="AH22" i="1"/>
  <c r="AF22" i="1"/>
  <c r="L22" i="1"/>
  <c r="AE22" i="1"/>
  <c r="AD22" i="1"/>
  <c r="AC22" i="1"/>
  <c r="R22" i="1"/>
</calcChain>
</file>

<file path=xl/sharedStrings.xml><?xml version="1.0" encoding="utf-8"?>
<sst xmlns="http://schemas.openxmlformats.org/spreadsheetml/2006/main" count="272" uniqueCount="190">
  <si>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</si>
  <si>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</si>
  <si>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</si>
  <si>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</si>
  <si>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</si>
  <si>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</si>
  <si>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</si>
  <si>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</si>
  <si>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</si>
  <si>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</si>
  <si>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</si>
  <si>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</si>
  <si>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</si>
  <si>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</si>
  <si>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</si>
  <si>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</si>
  <si>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</si>
  <si>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</si>
  <si>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</si>
  <si>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</si>
  <si>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</si>
  <si>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</si>
  <si>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</si>
  <si>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</si>
  <si>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</si>
  <si>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</si>
  <si>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</si>
  <si>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</si>
  <si>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</si>
  <si>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</si>
  <si>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</si>
  <si>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</si>
  <si>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</si>
  <si>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</si>
  <si>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</si>
  <si>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</si>
  <si>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</si>
  <si>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</si>
  <si>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</si>
  <si>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</si>
  <si>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</si>
  <si>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</si>
  <si>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</si>
  <si>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</si>
  <si>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</si>
  <si>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</si>
  <si>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</si>
  <si>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</si>
  <si>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</si>
  <si>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</si>
  <si>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</si>
  <si>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</si>
  <si>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</si>
  <si>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</si>
  <si>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2016</t>
  </si>
  <si>
    <t xml:space="preserve"> Executado no Exercício 2017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</si>
  <si>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</si>
  <si>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</si>
  <si>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</si>
  <si>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</si>
  <si>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</si>
  <si>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</si>
  <si>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</si>
  <si>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</si>
  <si>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</si>
  <si>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</si>
  <si>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</si>
  <si>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</si>
  <si>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</si>
  <si>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</si>
  <si>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</si>
  <si>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</si>
  <si>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</si>
  <si>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</si>
  <si>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</si>
  <si>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</si>
  <si>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</si>
  <si>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</si>
  <si>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</si>
  <si>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</si>
  <si>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</si>
  <si>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</si>
  <si>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</si>
  <si>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</si>
  <si>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</si>
  <si>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</si>
  <si>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</si>
  <si>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</si>
  <si>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</si>
  <si>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</si>
  <si>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</si>
  <si>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</si>
  <si>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</si>
  <si>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</si>
  <si>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</si>
  <si>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</si>
  <si>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</si>
  <si>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</si>
  <si>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</si>
  <si>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</si>
  <si>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</si>
  <si>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</si>
  <si>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</si>
  <si>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</si>
  <si>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</si>
  <si>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</si>
  <si>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</si>
  <si>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</si>
  <si>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</si>
  <si>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</si>
  <si>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</si>
  <si>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</si>
  <si>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</si>
  <si>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</si>
  <si>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</si>
  <si>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</si>
  <si>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</si>
  <si>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</si>
  <si>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</si>
  <si>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TERMOS ADITIVOS - CONTRATOS CONTÍNUOS</t>
  </si>
  <si>
    <t>180/2013</t>
  </si>
  <si>
    <t>076/2013</t>
  </si>
  <si>
    <t>Pregão Presencial para Registro de Preços</t>
  </si>
  <si>
    <t>MENOR PREÇO</t>
  </si>
  <si>
    <t>Contratação de empresa para serviços de limpeza e conservaçãon dos mercados muncipais  e centros comerciais.</t>
  </si>
  <si>
    <t>11.048 de 15/05/2013</t>
  </si>
  <si>
    <t>027/2013</t>
  </si>
  <si>
    <t>COOPERATIVA DE TRABALHARDORES AUTÔNOMOS EM SERVIÇOS GERAIS - COOPSERGE</t>
  </si>
  <si>
    <t>03.713.023/0001-31</t>
  </si>
  <si>
    <t>11.092 de 18/07/2013</t>
  </si>
  <si>
    <t>1 RP</t>
  </si>
  <si>
    <t>-</t>
  </si>
  <si>
    <t>33.90.39.00</t>
  </si>
  <si>
    <t>2º</t>
  </si>
  <si>
    <t>11.607 de 28/07/2015</t>
  </si>
  <si>
    <t xml:space="preserve">Aditivo de Prazo </t>
  </si>
  <si>
    <t>0014174-8/2013</t>
  </si>
  <si>
    <t>733/2013</t>
  </si>
  <si>
    <t>Pregão para Registro de Preços</t>
  </si>
  <si>
    <t>Contratação de empresa para locação de purificadores de água, visando atender às necessidades da Secretaria.</t>
  </si>
  <si>
    <t>11.080 de 13/08/2013</t>
  </si>
  <si>
    <t>003/2014</t>
  </si>
  <si>
    <t>V. L. F. GASPAR - ME</t>
  </si>
  <si>
    <t>06.255.086/0001-80</t>
  </si>
  <si>
    <t>11.239 de 10/02/2014</t>
  </si>
  <si>
    <t>11.742 de 18/02/2016</t>
  </si>
  <si>
    <t>Aditivo de Prazo</t>
  </si>
  <si>
    <t>08/2013</t>
  </si>
  <si>
    <t>Secretaria de Estado da Gestão Administrativa - SGA</t>
  </si>
  <si>
    <t>015/2016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</si>
  <si>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</si>
  <si>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</si>
  <si>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11.735 de 02/02/2016</t>
  </si>
  <si>
    <t xml:space="preserve">009/2016 </t>
  </si>
  <si>
    <t>ISAO CONSULTORIA ORGANIZACIONAL LTDA - EPP.</t>
  </si>
  <si>
    <t>17.189.998/0001-17</t>
  </si>
  <si>
    <t>28/03/206</t>
  </si>
  <si>
    <t>11.771 de 30/03/2016</t>
  </si>
  <si>
    <t>23107.015613/2014-62</t>
  </si>
  <si>
    <t>NÃO CONSTSA</t>
  </si>
  <si>
    <t>PREGÃO ELETRÔNICO 016/2015</t>
  </si>
  <si>
    <t>Prestação de Serviços de Vigilância Patrimonial Ostensiva Armada</t>
  </si>
  <si>
    <t>012/2016</t>
  </si>
  <si>
    <t>ESTAÇÃO VIP SEGURANÇA LTDA</t>
  </si>
  <si>
    <t>09.228.233/0001-10</t>
  </si>
  <si>
    <t>11.803 de 12/05/2016</t>
  </si>
  <si>
    <t>73/2015</t>
  </si>
  <si>
    <t>DOU nº 116 de 22/06/2015</t>
  </si>
  <si>
    <t>Universidade Federal do Acre - UFAC</t>
  </si>
  <si>
    <t>CONTRATOS COMPRA DIRETA</t>
  </si>
  <si>
    <t>Total</t>
  </si>
  <si>
    <t>SISPENSA 001/2017</t>
  </si>
  <si>
    <t>01/2017</t>
  </si>
  <si>
    <t>CPMPRA DIRETA</t>
  </si>
  <si>
    <t>Contratação Direta de pessoa física para prestação de serviços de revisão e manutenção da frota de motocicletas pertencentes à Secretaria Municipal de Agricultura e Floresta- SAFRA</t>
  </si>
  <si>
    <t>12.010 de 13/03/2017</t>
  </si>
  <si>
    <t>ALBERTO CARLOS DE OLIVEIRA MORAES</t>
  </si>
  <si>
    <t>444.157.372-34</t>
  </si>
  <si>
    <t>33.90.36.00</t>
  </si>
  <si>
    <t>NÃO CONSTA</t>
  </si>
  <si>
    <t>02/2017</t>
  </si>
  <si>
    <t>03/2017</t>
  </si>
  <si>
    <t>04/2017</t>
  </si>
  <si>
    <t>TOTAL</t>
  </si>
  <si>
    <t>Nome do responsável pela elaboração: Julielda Lima da Cunha/ Paulo Henrique Ramos de Souza</t>
  </si>
  <si>
    <t>Nome do titular do Órgão/Entidade/Fundo (no exercício do cargo): Jorge Souza Rebouças da Costa</t>
  </si>
  <si>
    <t>PRESTAÇÃO DE CONTAS 2017</t>
  </si>
  <si>
    <r>
      <t>ÓRGÃO/ENTIDADE/FUNDO:</t>
    </r>
    <r>
      <rPr>
        <b/>
        <sz val="11"/>
        <rFont val="Calibri"/>
        <family val="2"/>
        <scheme val="minor"/>
      </rPr>
      <t xml:space="preserve"> Secretaria Municipal de Agricultura e Floresta - SAFRA</t>
    </r>
  </si>
  <si>
    <r>
      <t xml:space="preserve">MÊS/ANO: </t>
    </r>
    <r>
      <rPr>
        <b/>
        <sz val="11"/>
        <rFont val="Calibri"/>
        <family val="2"/>
        <scheme val="minor"/>
      </rPr>
      <t>JANEIRO A FEVEREIRO/2017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</si>
  <si>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23/03/2017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</si>
</sst>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vertical="center" wrapText="1"/>
    </xf>
    <xf numFmtId="14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 applyAlignment="1">
      <alignment vertical="center"/>
    </xf>
    <xf numFmtId="9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3" fontId="4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vertical="center" wrapText="1"/>
    </xf>
    <xf numFmtId="43" fontId="2" fillId="0" borderId="15" xfId="1" applyFont="1" applyFill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center" vertical="center" wrapText="1"/>
    </xf>
    <xf numFmtId="43" fontId="2" fillId="0" borderId="0" xfId="0" applyNumberFormat="1" applyFont="1" applyFill="1" applyBorder="1" applyAlignment="1">
      <alignment horizontal="center" vertical="center" wrapText="1"/>
    </xf>
    <xf numFmtId="9" fontId="2" fillId="0" borderId="15" xfId="2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right" vertical="center" wrapText="1"/>
    </xf>
    <xf numFmtId="43" fontId="2" fillId="0" borderId="15" xfId="1" applyFont="1" applyFill="1" applyBorder="1" applyAlignment="1">
      <alignment horizontal="right" vertical="center" wrapText="1"/>
    </xf>
    <xf numFmtId="49" fontId="2" fillId="0" borderId="15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right" vertical="center" wrapText="1"/>
    </xf>
    <xf numFmtId="3" fontId="2" fillId="0" borderId="15" xfId="0" applyNumberFormat="1" applyFont="1" applyFill="1" applyBorder="1" applyAlignment="1">
      <alignment horizontal="right" vertical="center" wrapText="1"/>
    </xf>
    <xf numFmtId="14" fontId="2" fillId="0" borderId="15" xfId="0" applyNumberFormat="1" applyFont="1" applyFill="1" applyBorder="1" applyAlignment="1">
      <alignment horizontal="right" vertical="center" wrapText="1"/>
    </xf>
    <xf numFmtId="4" fontId="6" fillId="0" borderId="16" xfId="0" applyNumberFormat="1" applyFont="1" applyFill="1" applyBorder="1" applyAlignment="1">
      <alignment horizontal="left" vertical="center" wrapText="1"/>
    </xf>
    <xf numFmtId="4" fontId="6" fillId="0" borderId="3" xfId="0" applyNumberFormat="1" applyFont="1" applyFill="1" applyBorder="1" applyAlignment="1">
      <alignment horizontal="left" vertical="center" wrapText="1"/>
    </xf>
    <xf numFmtId="4" fontId="6" fillId="0" borderId="17" xfId="0" applyNumberFormat="1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43" fontId="5" fillId="0" borderId="21" xfId="1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43" fontId="5" fillId="0" borderId="21" xfId="1" applyFont="1" applyFill="1" applyBorder="1" applyAlignment="1">
      <alignment horizontal="right" vertical="center" wrapText="1"/>
    </xf>
    <xf numFmtId="9" fontId="5" fillId="0" borderId="21" xfId="2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3" fontId="5" fillId="0" borderId="21" xfId="0" applyNumberFormat="1" applyFont="1" applyFill="1" applyBorder="1" applyAlignment="1">
      <alignment horizontal="center" vertical="center" wrapText="1"/>
    </xf>
    <xf numFmtId="2" fontId="5" fillId="0" borderId="21" xfId="0" applyNumberFormat="1" applyFont="1" applyFill="1" applyBorder="1" applyAlignment="1">
      <alignment horizontal="center" vertical="center" wrapText="1"/>
    </xf>
    <xf numFmtId="14" fontId="5" fillId="0" borderId="21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center" vertical="center"/>
    </xf>
    <xf numFmtId="43" fontId="5" fillId="0" borderId="20" xfId="1" applyFont="1" applyFill="1" applyBorder="1" applyAlignment="1">
      <alignment vertical="center" wrapText="1"/>
    </xf>
    <xf numFmtId="0" fontId="5" fillId="0" borderId="27" xfId="0" applyFont="1" applyFill="1" applyBorder="1" applyAlignment="1">
      <alignment horizontal="center" vertical="center" wrapText="1"/>
    </xf>
    <xf numFmtId="43" fontId="3" fillId="0" borderId="19" xfId="0" applyNumberFormat="1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0</xdr:row>
      <xdr:rowOff>186267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1</xdr:col>
      <xdr:colOff>666750</xdr:colOff>
      <xdr:row>1</xdr:row>
      <xdr:rowOff>2198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0"/>
          <a:ext cx="638175" cy="611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"/>
  <sheetViews>
    <sheetView tabSelected="1" topLeftCell="A5" workbookViewId="0">
      <selection activeCell="F31" sqref="F31"/>
    </sheetView>
  </sheetViews>
  <sheetFormatPr defaultColWidth="9.140625" defaultRowHeight="12.75" x14ac:dyDescent="0.25"/>
  <cols>
    <col min="1" max="1" width="6.85546875" style="20" customWidth="1"/>
    <col min="2" max="2" width="20.5703125" style="19" customWidth="1"/>
    <col min="3" max="3" width="13.140625" style="20" customWidth="1"/>
    <col min="4" max="4" width="32.5703125" style="20" customWidth="1"/>
    <col min="5" max="5" width="13.7109375" style="20" customWidth="1"/>
    <col min="6" max="6" width="56.140625" style="20" customWidth="1"/>
    <col min="7" max="7" width="18.140625" style="20" customWidth="1"/>
    <col min="8" max="8" width="12.7109375" style="20" customWidth="1"/>
    <col min="9" max="9" width="50.140625" style="20" customWidth="1"/>
    <col min="10" max="10" width="21.5703125" style="19" customWidth="1"/>
    <col min="11" max="11" width="11" style="20" bestFit="1" customWidth="1"/>
    <col min="12" max="12" width="15" style="20" bestFit="1" customWidth="1"/>
    <col min="13" max="13" width="14.140625" style="20" customWidth="1"/>
    <col min="14" max="14" width="11.5703125" style="20" customWidth="1"/>
    <col min="15" max="16" width="10.5703125" style="20" customWidth="1"/>
    <col min="17" max="17" width="17.140625" style="19" customWidth="1"/>
    <col min="18" max="18" width="13.28515625" style="20" customWidth="1"/>
    <col min="19" max="19" width="14" style="20" customWidth="1"/>
    <col min="20" max="20" width="13" style="20" customWidth="1"/>
    <col min="21" max="21" width="15" style="20" customWidth="1"/>
    <col min="22" max="22" width="10.5703125" style="20" customWidth="1"/>
    <col min="23" max="23" width="14.7109375" style="20" customWidth="1"/>
    <col min="24" max="24" width="38" style="20" customWidth="1"/>
    <col min="25" max="25" width="13.7109375" style="20" customWidth="1"/>
    <col min="26" max="26" width="11" style="20" bestFit="1" customWidth="1"/>
    <col min="27" max="27" width="12.28515625" style="20" bestFit="1" customWidth="1"/>
    <col min="28" max="28" width="10.5703125" style="20" customWidth="1"/>
    <col min="29" max="29" width="12" style="20" bestFit="1" customWidth="1"/>
    <col min="30" max="30" width="12.85546875" style="20" bestFit="1" customWidth="1"/>
    <col min="31" max="31" width="21" style="20" customWidth="1"/>
    <col min="32" max="32" width="18.7109375" style="20" customWidth="1"/>
    <col min="33" max="33" width="16.140625" style="20" customWidth="1"/>
    <col min="34" max="34" width="20.85546875" style="20" customWidth="1"/>
    <col min="35" max="35" width="11.5703125" style="20" customWidth="1"/>
    <col min="36" max="36" width="13.85546875" style="20" customWidth="1"/>
    <col min="37" max="37" width="33.140625" style="20" customWidth="1"/>
    <col min="38" max="38" width="13.140625" style="20" customWidth="1"/>
    <col min="39" max="39" width="15" style="19" customWidth="1"/>
    <col min="40" max="40" width="15.42578125" style="20" customWidth="1"/>
    <col min="41" max="41" width="13.85546875" style="20" customWidth="1"/>
    <col min="42" max="42" width="13.7109375" style="20" customWidth="1"/>
    <col min="43" max="43" width="13.28515625" style="20" customWidth="1"/>
    <col min="44" max="44" width="12.28515625" style="20" customWidth="1"/>
    <col min="45" max="52" width="9.140625" style="20"/>
    <col min="53" max="53" width="10.140625" style="20" customWidth="1"/>
    <col min="54" max="55" width="9.140625" style="20"/>
    <col min="56" max="56" width="55.28515625" style="20" customWidth="1"/>
    <col min="57" max="16384" width="9.140625" style="20"/>
  </cols>
  <sheetData>
    <row r="1" spans="1:56" s="37" customFormat="1" ht="48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5"/>
      <c r="AJ1" s="35"/>
      <c r="AK1" s="35"/>
      <c r="AL1" s="35"/>
      <c r="AM1" s="36"/>
      <c r="AN1" s="35"/>
      <c r="AO1" s="35"/>
      <c r="AP1" s="35"/>
      <c r="AQ1" s="35"/>
      <c r="AR1" s="35"/>
    </row>
    <row r="2" spans="1:56" s="39" customFormat="1" ht="15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</row>
    <row r="3" spans="1:56" s="37" customFormat="1" ht="15" x14ac:dyDescent="0.2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1:56" s="39" customFormat="1" ht="15" x14ac:dyDescent="0.25">
      <c r="A4" s="38" t="s">
        <v>186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</row>
    <row r="5" spans="1:56" s="37" customFormat="1" ht="15" x14ac:dyDescent="0.25">
      <c r="A5" s="34" t="s">
        <v>1</v>
      </c>
      <c r="B5" s="34"/>
      <c r="C5" s="34"/>
      <c r="D5" s="34"/>
      <c r="E5" s="34"/>
      <c r="F5" s="34"/>
      <c r="G5" s="34"/>
      <c r="H5" s="34"/>
      <c r="I5" s="34"/>
      <c r="J5" s="34"/>
      <c r="K5" s="35"/>
      <c r="L5" s="35"/>
      <c r="M5" s="35"/>
      <c r="N5" s="35"/>
      <c r="O5" s="35"/>
      <c r="P5" s="35"/>
      <c r="Q5" s="36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6"/>
      <c r="AN5" s="35"/>
      <c r="AO5" s="35"/>
      <c r="AP5" s="35"/>
      <c r="AQ5" s="35"/>
      <c r="AR5" s="35"/>
      <c r="AS5" s="35"/>
    </row>
    <row r="6" spans="1:56" s="37" customFormat="1" ht="15" x14ac:dyDescent="0.25">
      <c r="A6" s="34" t="s">
        <v>2</v>
      </c>
      <c r="B6" s="34"/>
      <c r="C6" s="34"/>
      <c r="D6" s="34"/>
      <c r="E6" s="34"/>
      <c r="F6" s="35"/>
      <c r="G6" s="35"/>
      <c r="H6" s="35"/>
      <c r="I6" s="35"/>
      <c r="J6" s="36"/>
      <c r="K6" s="35"/>
      <c r="L6" s="35"/>
      <c r="M6" s="35"/>
      <c r="N6" s="35"/>
      <c r="O6" s="35"/>
      <c r="P6" s="35"/>
      <c r="Q6" s="36"/>
      <c r="R6" s="35"/>
      <c r="S6" s="35"/>
      <c r="T6" s="40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6"/>
      <c r="AN6" s="35"/>
      <c r="AO6" s="35"/>
      <c r="AP6" s="35"/>
      <c r="AQ6" s="35"/>
      <c r="AR6" s="35"/>
      <c r="AS6" s="35"/>
    </row>
    <row r="7" spans="1:56" s="37" customFormat="1" ht="15" x14ac:dyDescent="0.25">
      <c r="A7" s="35"/>
      <c r="B7" s="36"/>
      <c r="C7" s="35"/>
      <c r="D7" s="35"/>
      <c r="E7" s="35"/>
      <c r="F7" s="35"/>
      <c r="G7" s="35"/>
      <c r="H7" s="35"/>
      <c r="I7" s="35"/>
      <c r="J7" s="36"/>
      <c r="K7" s="35"/>
      <c r="L7" s="35"/>
      <c r="M7" s="35"/>
      <c r="N7" s="35"/>
      <c r="O7" s="35"/>
      <c r="P7" s="35"/>
      <c r="Q7" s="36"/>
      <c r="R7" s="35"/>
      <c r="S7" s="35"/>
      <c r="T7" s="35"/>
      <c r="U7" s="40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40"/>
      <c r="AH7" s="35"/>
      <c r="AI7" s="35"/>
      <c r="AJ7" s="35"/>
      <c r="AK7" s="35"/>
      <c r="AL7" s="35"/>
      <c r="AM7" s="36"/>
      <c r="AN7" s="35"/>
      <c r="AO7" s="35"/>
      <c r="AP7" s="35"/>
      <c r="AQ7" s="35"/>
      <c r="AR7" s="35"/>
      <c r="AS7" s="35"/>
    </row>
    <row r="8" spans="1:56" s="37" customFormat="1" ht="15" x14ac:dyDescent="0.25">
      <c r="A8" s="34" t="s">
        <v>187</v>
      </c>
      <c r="B8" s="34"/>
      <c r="C8" s="34"/>
      <c r="D8" s="34"/>
      <c r="E8" s="34"/>
      <c r="F8" s="34"/>
      <c r="G8" s="34"/>
      <c r="H8" s="34"/>
      <c r="I8" s="35"/>
      <c r="J8" s="36"/>
      <c r="K8" s="35"/>
      <c r="L8" s="35"/>
      <c r="M8" s="35"/>
      <c r="N8" s="35"/>
      <c r="O8" s="35"/>
      <c r="P8" s="35"/>
      <c r="Q8" s="36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6"/>
      <c r="AN8" s="35"/>
      <c r="AO8" s="35"/>
      <c r="AP8" s="35"/>
      <c r="AQ8" s="35"/>
      <c r="AR8" s="35"/>
      <c r="AS8" s="35"/>
    </row>
    <row r="9" spans="1:56" s="37" customFormat="1" ht="15" x14ac:dyDescent="0.25">
      <c r="A9" s="34" t="s">
        <v>188</v>
      </c>
      <c r="B9" s="34"/>
      <c r="C9" s="34"/>
      <c r="D9" s="34"/>
      <c r="E9" s="34"/>
      <c r="F9" s="34"/>
      <c r="G9" s="34"/>
      <c r="H9" s="34"/>
      <c r="I9" s="35"/>
      <c r="J9" s="36"/>
      <c r="K9" s="35"/>
      <c r="L9" s="35"/>
      <c r="M9" s="35"/>
      <c r="N9" s="35"/>
      <c r="O9" s="35"/>
      <c r="P9" s="35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6"/>
      <c r="AN9" s="35"/>
      <c r="AO9" s="35"/>
      <c r="AP9" s="35"/>
      <c r="AQ9" s="35"/>
      <c r="AR9" s="35"/>
      <c r="AS9" s="35"/>
    </row>
    <row r="10" spans="1:56" s="37" customFormat="1" ht="15" x14ac:dyDescent="0.25">
      <c r="A10" s="34" t="s">
        <v>189</v>
      </c>
      <c r="B10" s="34"/>
      <c r="C10" s="34"/>
      <c r="D10" s="34"/>
      <c r="E10" s="34"/>
      <c r="F10" s="34"/>
      <c r="G10" s="34"/>
      <c r="H10" s="34"/>
      <c r="I10" s="35"/>
      <c r="J10" s="36"/>
      <c r="K10" s="35"/>
      <c r="L10" s="35"/>
      <c r="M10" s="35"/>
      <c r="N10" s="35"/>
      <c r="O10" s="35"/>
      <c r="P10" s="35"/>
      <c r="Q10" s="36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6"/>
      <c r="AN10" s="35"/>
      <c r="AO10" s="35"/>
      <c r="AP10" s="35"/>
      <c r="AQ10" s="35"/>
      <c r="AR10" s="35"/>
      <c r="AS10" s="35"/>
    </row>
    <row r="11" spans="1:56" x14ac:dyDescent="0.25">
      <c r="A11" s="18"/>
      <c r="C11" s="18"/>
      <c r="D11" s="18"/>
      <c r="E11" s="18"/>
      <c r="F11" s="18"/>
      <c r="G11" s="18"/>
      <c r="H11" s="18"/>
      <c r="I11" s="18"/>
      <c r="K11" s="18"/>
      <c r="L11" s="18"/>
      <c r="M11" s="18"/>
      <c r="N11" s="18"/>
      <c r="O11" s="18"/>
      <c r="P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N11" s="18"/>
      <c r="AO11" s="18"/>
      <c r="AP11" s="18"/>
      <c r="AQ11" s="18"/>
      <c r="AR11" s="18"/>
      <c r="AS11" s="18"/>
    </row>
    <row r="12" spans="1:56" ht="16.5" thickBot="1" x14ac:dyDescent="0.3">
      <c r="A12" s="45" t="s">
        <v>3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7"/>
    </row>
    <row r="13" spans="1:56" x14ac:dyDescent="0.25">
      <c r="A13" s="48" t="s">
        <v>4</v>
      </c>
      <c r="B13" s="49" t="s">
        <v>5</v>
      </c>
      <c r="C13" s="49"/>
      <c r="D13" s="49"/>
      <c r="E13" s="49"/>
      <c r="F13" s="49"/>
      <c r="G13" s="49"/>
      <c r="H13" s="49" t="s">
        <v>6</v>
      </c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 t="s">
        <v>7</v>
      </c>
      <c r="AJ13" s="49"/>
      <c r="AK13" s="49"/>
      <c r="AL13" s="49"/>
      <c r="AM13" s="49" t="s">
        <v>8</v>
      </c>
      <c r="AN13" s="49"/>
      <c r="AO13" s="49"/>
      <c r="AP13" s="49"/>
      <c r="AQ13" s="49"/>
      <c r="AR13" s="49"/>
      <c r="AS13" s="49" t="s">
        <v>9</v>
      </c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50"/>
    </row>
    <row r="14" spans="1:56" x14ac:dyDescent="0.25">
      <c r="A14" s="51"/>
      <c r="B14" s="1"/>
      <c r="C14" s="1"/>
      <c r="D14" s="1"/>
      <c r="E14" s="1"/>
      <c r="F14" s="1"/>
      <c r="G14" s="1"/>
      <c r="H14" s="1" t="s">
        <v>10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 t="s">
        <v>11</v>
      </c>
      <c r="V14" s="1"/>
      <c r="W14" s="1"/>
      <c r="X14" s="1"/>
      <c r="Y14" s="1"/>
      <c r="Z14" s="1"/>
      <c r="AA14" s="1"/>
      <c r="AB14" s="1"/>
      <c r="AC14" s="1"/>
      <c r="AD14" s="1"/>
      <c r="AE14" s="1" t="s">
        <v>12</v>
      </c>
      <c r="AF14" s="1"/>
      <c r="AG14" s="1"/>
      <c r="AH14" s="1"/>
      <c r="AI14" s="1" t="s">
        <v>13</v>
      </c>
      <c r="AJ14" s="1" t="s">
        <v>14</v>
      </c>
      <c r="AK14" s="1" t="s">
        <v>15</v>
      </c>
      <c r="AL14" s="1" t="s">
        <v>16</v>
      </c>
      <c r="AM14" s="1" t="s">
        <v>17</v>
      </c>
      <c r="AN14" s="1" t="s">
        <v>18</v>
      </c>
      <c r="AO14" s="1" t="s">
        <v>19</v>
      </c>
      <c r="AP14" s="1" t="s">
        <v>20</v>
      </c>
      <c r="AQ14" s="1" t="s">
        <v>21</v>
      </c>
      <c r="AR14" s="1" t="s">
        <v>20</v>
      </c>
      <c r="AS14" s="1" t="s">
        <v>22</v>
      </c>
      <c r="AT14" s="1" t="s">
        <v>23</v>
      </c>
      <c r="AU14" s="41" t="s">
        <v>24</v>
      </c>
      <c r="AV14" s="41"/>
      <c r="AW14" s="41"/>
      <c r="AX14" s="41" t="s">
        <v>25</v>
      </c>
      <c r="AY14" s="41"/>
      <c r="AZ14" s="1" t="s">
        <v>26</v>
      </c>
      <c r="BA14" s="1" t="s">
        <v>27</v>
      </c>
      <c r="BB14" s="41" t="s">
        <v>28</v>
      </c>
      <c r="BC14" s="41"/>
      <c r="BD14" s="52"/>
    </row>
    <row r="15" spans="1:56" ht="37.15" customHeight="1" x14ac:dyDescent="0.25">
      <c r="A15" s="51"/>
      <c r="B15" s="42" t="s">
        <v>29</v>
      </c>
      <c r="C15" s="42" t="s">
        <v>30</v>
      </c>
      <c r="D15" s="42" t="s">
        <v>31</v>
      </c>
      <c r="E15" s="42" t="s">
        <v>22</v>
      </c>
      <c r="F15" s="42" t="s">
        <v>32</v>
      </c>
      <c r="G15" s="42" t="s">
        <v>33</v>
      </c>
      <c r="H15" s="43" t="s">
        <v>34</v>
      </c>
      <c r="I15" s="42" t="s">
        <v>35</v>
      </c>
      <c r="J15" s="42" t="s">
        <v>36</v>
      </c>
      <c r="K15" s="42" t="s">
        <v>37</v>
      </c>
      <c r="L15" s="42" t="s">
        <v>38</v>
      </c>
      <c r="M15" s="42" t="s">
        <v>39</v>
      </c>
      <c r="N15" s="42" t="s">
        <v>40</v>
      </c>
      <c r="O15" s="42" t="s">
        <v>41</v>
      </c>
      <c r="P15" s="42" t="s">
        <v>42</v>
      </c>
      <c r="Q15" s="42" t="s">
        <v>43</v>
      </c>
      <c r="R15" s="42" t="s">
        <v>44</v>
      </c>
      <c r="S15" s="42" t="s">
        <v>45</v>
      </c>
      <c r="T15" s="42" t="s">
        <v>46</v>
      </c>
      <c r="U15" s="42" t="s">
        <v>47</v>
      </c>
      <c r="V15" s="42" t="s">
        <v>37</v>
      </c>
      <c r="W15" s="42" t="s">
        <v>39</v>
      </c>
      <c r="X15" s="42" t="s">
        <v>48</v>
      </c>
      <c r="Y15" s="42" t="s">
        <v>40</v>
      </c>
      <c r="Z15" s="42" t="s">
        <v>41</v>
      </c>
      <c r="AA15" s="42" t="s">
        <v>49</v>
      </c>
      <c r="AB15" s="42" t="s">
        <v>50</v>
      </c>
      <c r="AC15" s="42" t="s">
        <v>51</v>
      </c>
      <c r="AD15" s="42" t="s">
        <v>52</v>
      </c>
      <c r="AE15" s="42" t="s">
        <v>53</v>
      </c>
      <c r="AF15" s="42" t="s">
        <v>54</v>
      </c>
      <c r="AG15" s="42" t="s">
        <v>55</v>
      </c>
      <c r="AH15" s="42" t="s">
        <v>56</v>
      </c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44" t="s">
        <v>57</v>
      </c>
      <c r="AV15" s="44" t="s">
        <v>58</v>
      </c>
      <c r="AW15" s="44" t="s">
        <v>59</v>
      </c>
      <c r="AX15" s="44" t="s">
        <v>60</v>
      </c>
      <c r="AY15" s="42" t="s">
        <v>61</v>
      </c>
      <c r="AZ15" s="1"/>
      <c r="BA15" s="1"/>
      <c r="BB15" s="44" t="s">
        <v>57</v>
      </c>
      <c r="BC15" s="44" t="s">
        <v>62</v>
      </c>
      <c r="BD15" s="53" t="s">
        <v>63</v>
      </c>
    </row>
    <row r="16" spans="1:56" ht="13.5" thickBot="1" x14ac:dyDescent="0.3">
      <c r="A16" s="54"/>
      <c r="B16" s="55" t="s">
        <v>64</v>
      </c>
      <c r="C16" s="55" t="s">
        <v>65</v>
      </c>
      <c r="D16" s="56" t="s">
        <v>66</v>
      </c>
      <c r="E16" s="55" t="s">
        <v>67</v>
      </c>
      <c r="F16" s="55" t="s">
        <v>68</v>
      </c>
      <c r="G16" s="55" t="s">
        <v>69</v>
      </c>
      <c r="H16" s="56" t="s">
        <v>70</v>
      </c>
      <c r="I16" s="55" t="s">
        <v>71</v>
      </c>
      <c r="J16" s="55" t="s">
        <v>72</v>
      </c>
      <c r="K16" s="55" t="s">
        <v>73</v>
      </c>
      <c r="L16" s="57" t="s">
        <v>74</v>
      </c>
      <c r="M16" s="55" t="s">
        <v>75</v>
      </c>
      <c r="N16" s="55" t="s">
        <v>76</v>
      </c>
      <c r="O16" s="55" t="s">
        <v>77</v>
      </c>
      <c r="P16" s="55" t="s">
        <v>78</v>
      </c>
      <c r="Q16" s="55" t="s">
        <v>79</v>
      </c>
      <c r="R16" s="55" t="s">
        <v>80</v>
      </c>
      <c r="S16" s="55" t="s">
        <v>81</v>
      </c>
      <c r="T16" s="55" t="s">
        <v>82</v>
      </c>
      <c r="U16" s="55" t="s">
        <v>83</v>
      </c>
      <c r="V16" s="55" t="s">
        <v>84</v>
      </c>
      <c r="W16" s="55" t="s">
        <v>85</v>
      </c>
      <c r="X16" s="55" t="s">
        <v>86</v>
      </c>
      <c r="Y16" s="55" t="s">
        <v>87</v>
      </c>
      <c r="Z16" s="55" t="s">
        <v>88</v>
      </c>
      <c r="AA16" s="55" t="s">
        <v>89</v>
      </c>
      <c r="AB16" s="55" t="s">
        <v>90</v>
      </c>
      <c r="AC16" s="55" t="s">
        <v>91</v>
      </c>
      <c r="AD16" s="55" t="s">
        <v>92</v>
      </c>
      <c r="AE16" s="55" t="s">
        <v>93</v>
      </c>
      <c r="AF16" s="55" t="s">
        <v>94</v>
      </c>
      <c r="AG16" s="55" t="s">
        <v>95</v>
      </c>
      <c r="AH16" s="55" t="s">
        <v>96</v>
      </c>
      <c r="AI16" s="55" t="s">
        <v>97</v>
      </c>
      <c r="AJ16" s="55" t="s">
        <v>98</v>
      </c>
      <c r="AK16" s="55" t="s">
        <v>99</v>
      </c>
      <c r="AL16" s="55" t="s">
        <v>100</v>
      </c>
      <c r="AM16" s="58" t="s">
        <v>101</v>
      </c>
      <c r="AN16" s="58" t="s">
        <v>102</v>
      </c>
      <c r="AO16" s="58" t="s">
        <v>103</v>
      </c>
      <c r="AP16" s="58" t="s">
        <v>104</v>
      </c>
      <c r="AQ16" s="58" t="s">
        <v>105</v>
      </c>
      <c r="AR16" s="58" t="s">
        <v>106</v>
      </c>
      <c r="AS16" s="58" t="s">
        <v>107</v>
      </c>
      <c r="AT16" s="58" t="s">
        <v>108</v>
      </c>
      <c r="AU16" s="58" t="s">
        <v>109</v>
      </c>
      <c r="AV16" s="58" t="s">
        <v>110</v>
      </c>
      <c r="AW16" s="58" t="s">
        <v>111</v>
      </c>
      <c r="AX16" s="58" t="s">
        <v>112</v>
      </c>
      <c r="AY16" s="58" t="s">
        <v>113</v>
      </c>
      <c r="AZ16" s="58" t="s">
        <v>114</v>
      </c>
      <c r="BA16" s="58" t="s">
        <v>115</v>
      </c>
      <c r="BB16" s="58" t="s">
        <v>116</v>
      </c>
      <c r="BC16" s="58" t="s">
        <v>117</v>
      </c>
      <c r="BD16" s="59" t="s">
        <v>118</v>
      </c>
    </row>
    <row r="17" spans="1:56" ht="15.75" thickBot="1" x14ac:dyDescent="0.3">
      <c r="A17" s="100" t="s">
        <v>119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2"/>
    </row>
    <row r="18" spans="1:56" ht="29.25" customHeight="1" x14ac:dyDescent="0.25">
      <c r="A18" s="93">
        <v>1</v>
      </c>
      <c r="B18" s="91" t="s">
        <v>120</v>
      </c>
      <c r="C18" s="2" t="s">
        <v>121</v>
      </c>
      <c r="D18" s="2" t="s">
        <v>122</v>
      </c>
      <c r="E18" s="2" t="s">
        <v>123</v>
      </c>
      <c r="F18" s="2" t="s">
        <v>124</v>
      </c>
      <c r="G18" s="4" t="s">
        <v>125</v>
      </c>
      <c r="H18" s="9" t="s">
        <v>126</v>
      </c>
      <c r="I18" s="2" t="s">
        <v>127</v>
      </c>
      <c r="J18" s="2" t="s">
        <v>128</v>
      </c>
      <c r="K18" s="3">
        <v>41470</v>
      </c>
      <c r="L18" s="5">
        <v>973627.92</v>
      </c>
      <c r="M18" s="4" t="s">
        <v>129</v>
      </c>
      <c r="N18" s="3">
        <v>42200</v>
      </c>
      <c r="O18" s="3">
        <v>42933</v>
      </c>
      <c r="P18" s="2" t="s">
        <v>130</v>
      </c>
      <c r="Q18" s="2" t="s">
        <v>131</v>
      </c>
      <c r="R18" s="5">
        <v>0</v>
      </c>
      <c r="S18" s="5">
        <v>0</v>
      </c>
      <c r="T18" s="2" t="s">
        <v>132</v>
      </c>
      <c r="U18" s="2" t="s">
        <v>133</v>
      </c>
      <c r="V18" s="3">
        <v>42202</v>
      </c>
      <c r="W18" s="4" t="s">
        <v>134</v>
      </c>
      <c r="X18" s="2" t="s">
        <v>135</v>
      </c>
      <c r="Y18" s="3">
        <v>42202</v>
      </c>
      <c r="Z18" s="3">
        <v>42566</v>
      </c>
      <c r="AA18" s="6">
        <v>0</v>
      </c>
      <c r="AB18" s="6">
        <v>0.24</v>
      </c>
      <c r="AC18" s="5">
        <v>0</v>
      </c>
      <c r="AD18" s="5">
        <v>237538.08</v>
      </c>
      <c r="AE18" s="22">
        <f>(L18+AC18)-AD18</f>
        <v>736089.84000000008</v>
      </c>
      <c r="AF18" s="5">
        <v>2048174.12</v>
      </c>
      <c r="AG18" s="5">
        <f>61340.82</f>
        <v>61340.82</v>
      </c>
      <c r="AH18" s="23">
        <f>AF18+AG18</f>
        <v>2109514.94</v>
      </c>
      <c r="AI18" s="8" t="s">
        <v>131</v>
      </c>
      <c r="AJ18" s="8" t="s">
        <v>131</v>
      </c>
      <c r="AK18" s="8" t="s">
        <v>131</v>
      </c>
      <c r="AL18" s="24" t="s">
        <v>131</v>
      </c>
      <c r="AM18" s="8"/>
      <c r="AN18" s="24"/>
      <c r="AO18" s="25"/>
      <c r="AP18" s="26"/>
      <c r="AQ18" s="24"/>
      <c r="AR18" s="26"/>
      <c r="AS18" s="2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</row>
    <row r="19" spans="1:56" ht="53.25" customHeight="1" x14ac:dyDescent="0.25">
      <c r="A19" s="94">
        <f>A18+1</f>
        <v>2</v>
      </c>
      <c r="B19" s="91" t="s">
        <v>136</v>
      </c>
      <c r="C19" s="2" t="s">
        <v>137</v>
      </c>
      <c r="D19" s="2" t="s">
        <v>138</v>
      </c>
      <c r="E19" s="2" t="s">
        <v>123</v>
      </c>
      <c r="F19" s="2" t="s">
        <v>139</v>
      </c>
      <c r="G19" s="4" t="s">
        <v>140</v>
      </c>
      <c r="H19" s="9" t="s">
        <v>141</v>
      </c>
      <c r="I19" s="2" t="s">
        <v>142</v>
      </c>
      <c r="J19" s="2" t="s">
        <v>143</v>
      </c>
      <c r="K19" s="3">
        <v>41676</v>
      </c>
      <c r="L19" s="5">
        <v>11016</v>
      </c>
      <c r="M19" s="4" t="s">
        <v>144</v>
      </c>
      <c r="N19" s="3">
        <v>41676</v>
      </c>
      <c r="O19" s="3">
        <v>43138</v>
      </c>
      <c r="P19" s="2" t="s">
        <v>130</v>
      </c>
      <c r="Q19" s="2" t="s">
        <v>131</v>
      </c>
      <c r="R19" s="5">
        <v>0</v>
      </c>
      <c r="S19" s="5">
        <v>0</v>
      </c>
      <c r="T19" s="2" t="s">
        <v>132</v>
      </c>
      <c r="U19" s="2" t="s">
        <v>133</v>
      </c>
      <c r="V19" s="3">
        <v>42405</v>
      </c>
      <c r="W19" s="2" t="s">
        <v>145</v>
      </c>
      <c r="X19" s="2" t="s">
        <v>146</v>
      </c>
      <c r="Y19" s="3">
        <v>42405</v>
      </c>
      <c r="Z19" s="3">
        <v>42771</v>
      </c>
      <c r="AA19" s="6">
        <v>0</v>
      </c>
      <c r="AB19" s="6">
        <v>0</v>
      </c>
      <c r="AC19" s="5">
        <v>0</v>
      </c>
      <c r="AD19" s="5">
        <v>0</v>
      </c>
      <c r="AE19" s="22">
        <f t="shared" ref="AE19:AE21" si="0">(L19+AC19)-AD19</f>
        <v>11016</v>
      </c>
      <c r="AF19" s="5">
        <v>30294</v>
      </c>
      <c r="AG19" s="5">
        <v>0</v>
      </c>
      <c r="AH19" s="23">
        <f t="shared" ref="AH19" si="1">AF19+AG19</f>
        <v>30294</v>
      </c>
      <c r="AI19" s="7" t="s">
        <v>147</v>
      </c>
      <c r="AJ19" s="4">
        <v>11109</v>
      </c>
      <c r="AK19" s="8" t="s">
        <v>148</v>
      </c>
      <c r="AL19" s="4">
        <v>11109</v>
      </c>
      <c r="AM19" s="8"/>
      <c r="AN19" s="24"/>
      <c r="AO19" s="25"/>
      <c r="AP19" s="26"/>
      <c r="AQ19" s="8"/>
      <c r="AR19" s="26"/>
      <c r="AS19" s="2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</row>
    <row r="20" spans="1:56" ht="63.75" x14ac:dyDescent="0.25">
      <c r="A20" s="94">
        <f t="shared" ref="A20:A21" si="2">A19+1</f>
        <v>3</v>
      </c>
      <c r="B20" s="91" t="s">
        <v>149</v>
      </c>
      <c r="C20" s="2" t="s">
        <v>150</v>
      </c>
      <c r="D20" s="2" t="s">
        <v>122</v>
      </c>
      <c r="E20" s="2" t="s">
        <v>123</v>
      </c>
      <c r="F20" s="2" t="s">
        <v>151</v>
      </c>
      <c r="G20" s="4" t="s">
        <v>152</v>
      </c>
      <c r="H20" s="9" t="s">
        <v>153</v>
      </c>
      <c r="I20" s="2" t="s">
        <v>154</v>
      </c>
      <c r="J20" s="2" t="s">
        <v>155</v>
      </c>
      <c r="K20" s="3" t="s">
        <v>156</v>
      </c>
      <c r="L20" s="5">
        <v>1919905.92</v>
      </c>
      <c r="M20" s="4" t="s">
        <v>157</v>
      </c>
      <c r="N20" s="3">
        <v>42457</v>
      </c>
      <c r="O20" s="3">
        <v>42822</v>
      </c>
      <c r="P20" s="2" t="s">
        <v>130</v>
      </c>
      <c r="Q20" s="2" t="s">
        <v>131</v>
      </c>
      <c r="R20" s="5">
        <v>0</v>
      </c>
      <c r="S20" s="5">
        <v>0</v>
      </c>
      <c r="T20" s="2" t="s">
        <v>132</v>
      </c>
      <c r="U20" s="2" t="s">
        <v>131</v>
      </c>
      <c r="V20" s="3" t="s">
        <v>131</v>
      </c>
      <c r="W20" s="2" t="s">
        <v>131</v>
      </c>
      <c r="X20" s="2" t="s">
        <v>131</v>
      </c>
      <c r="Y20" s="3" t="s">
        <v>131</v>
      </c>
      <c r="Z20" s="3" t="s">
        <v>131</v>
      </c>
      <c r="AA20" s="6">
        <v>0</v>
      </c>
      <c r="AB20" s="6">
        <v>0</v>
      </c>
      <c r="AC20" s="5">
        <v>0</v>
      </c>
      <c r="AD20" s="5">
        <v>0</v>
      </c>
      <c r="AE20" s="22">
        <f t="shared" si="0"/>
        <v>1919905.92</v>
      </c>
      <c r="AF20" s="5">
        <v>1279473.7</v>
      </c>
      <c r="AG20" s="5">
        <f>140053.75</f>
        <v>140053.75</v>
      </c>
      <c r="AH20" s="23">
        <f>AF20+AG20</f>
        <v>1419527.45</v>
      </c>
      <c r="AI20" s="7" t="s">
        <v>131</v>
      </c>
      <c r="AJ20" s="25" t="s">
        <v>131</v>
      </c>
      <c r="AK20" s="24" t="s">
        <v>131</v>
      </c>
      <c r="AL20" s="25"/>
      <c r="AM20" s="8"/>
      <c r="AN20" s="24"/>
      <c r="AO20" s="25"/>
      <c r="AP20" s="26"/>
      <c r="AQ20" s="8"/>
      <c r="AR20" s="26"/>
      <c r="AS20" s="2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</row>
    <row r="21" spans="1:56" ht="26.25" thickBot="1" x14ac:dyDescent="0.3">
      <c r="A21" s="95">
        <f t="shared" si="2"/>
        <v>4</v>
      </c>
      <c r="B21" s="92" t="s">
        <v>158</v>
      </c>
      <c r="C21" s="62" t="s">
        <v>159</v>
      </c>
      <c r="D21" s="62" t="s">
        <v>160</v>
      </c>
      <c r="E21" s="62" t="s">
        <v>123</v>
      </c>
      <c r="F21" s="62" t="s">
        <v>161</v>
      </c>
      <c r="G21" s="63" t="s">
        <v>131</v>
      </c>
      <c r="H21" s="64" t="s">
        <v>162</v>
      </c>
      <c r="I21" s="62" t="s">
        <v>163</v>
      </c>
      <c r="J21" s="62" t="s">
        <v>164</v>
      </c>
      <c r="K21" s="65">
        <v>42493</v>
      </c>
      <c r="L21" s="66">
        <v>142892.4</v>
      </c>
      <c r="M21" s="63" t="s">
        <v>165</v>
      </c>
      <c r="N21" s="67">
        <v>42493</v>
      </c>
      <c r="O21" s="67">
        <v>42858</v>
      </c>
      <c r="P21" s="62" t="s">
        <v>130</v>
      </c>
      <c r="Q21" s="68">
        <v>0</v>
      </c>
      <c r="R21" s="66">
        <v>0</v>
      </c>
      <c r="S21" s="66">
        <v>0</v>
      </c>
      <c r="T21" s="62" t="s">
        <v>132</v>
      </c>
      <c r="U21" s="62" t="s">
        <v>131</v>
      </c>
      <c r="V21" s="67" t="s">
        <v>131</v>
      </c>
      <c r="W21" s="62" t="s">
        <v>131</v>
      </c>
      <c r="X21" s="62" t="s">
        <v>131</v>
      </c>
      <c r="Y21" s="67" t="s">
        <v>131</v>
      </c>
      <c r="Z21" s="67" t="s">
        <v>131</v>
      </c>
      <c r="AA21" s="69">
        <v>0</v>
      </c>
      <c r="AB21" s="69">
        <v>0</v>
      </c>
      <c r="AC21" s="66">
        <v>0</v>
      </c>
      <c r="AD21" s="66">
        <v>0</v>
      </c>
      <c r="AE21" s="70">
        <f t="shared" si="0"/>
        <v>142892.4</v>
      </c>
      <c r="AF21" s="66">
        <v>83353.899999999994</v>
      </c>
      <c r="AG21" s="66">
        <v>0</v>
      </c>
      <c r="AH21" s="71">
        <f>AF21+AG21</f>
        <v>83353.899999999994</v>
      </c>
      <c r="AI21" s="72" t="s">
        <v>166</v>
      </c>
      <c r="AJ21" s="63" t="s">
        <v>167</v>
      </c>
      <c r="AK21" s="73" t="s">
        <v>168</v>
      </c>
      <c r="AL21" s="63" t="s">
        <v>167</v>
      </c>
      <c r="AM21" s="73"/>
      <c r="AN21" s="74"/>
      <c r="AO21" s="75"/>
      <c r="AP21" s="76"/>
      <c r="AQ21" s="73"/>
      <c r="AR21" s="76"/>
      <c r="AS21" s="62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</row>
    <row r="22" spans="1:56" s="37" customFormat="1" ht="15.75" thickBot="1" x14ac:dyDescent="0.3">
      <c r="A22" s="80" t="s">
        <v>170</v>
      </c>
      <c r="B22" s="81"/>
      <c r="C22" s="81"/>
      <c r="D22" s="81"/>
      <c r="E22" s="81"/>
      <c r="F22" s="81"/>
      <c r="G22" s="81"/>
      <c r="H22" s="81"/>
      <c r="I22" s="81"/>
      <c r="J22" s="81"/>
      <c r="K22" s="105"/>
      <c r="L22" s="104">
        <f ca="1">SUM(L17:L23)</f>
        <v>3047442.2399999998</v>
      </c>
      <c r="M22" s="83"/>
      <c r="N22" s="83"/>
      <c r="O22" s="83"/>
      <c r="P22" s="83"/>
      <c r="Q22" s="84" t="s">
        <v>131</v>
      </c>
      <c r="R22" s="82">
        <f ca="1">SUM(R17:R23)</f>
        <v>0</v>
      </c>
      <c r="S22" s="82">
        <f ca="1">SUM(S17:S23)</f>
        <v>0</v>
      </c>
      <c r="T22" s="83"/>
      <c r="U22" s="83"/>
      <c r="V22" s="83"/>
      <c r="W22" s="83"/>
      <c r="X22" s="83"/>
      <c r="Y22" s="83"/>
      <c r="Z22" s="83"/>
      <c r="AA22" s="85"/>
      <c r="AB22" s="85"/>
      <c r="AC22" s="84">
        <f ca="1">SUM(AC17:AC23)</f>
        <v>0</v>
      </c>
      <c r="AD22" s="84">
        <f ca="1">SUM(AD17:AD23)</f>
        <v>237538.08</v>
      </c>
      <c r="AE22" s="84">
        <f ca="1">SUM(AE17:AE23)</f>
        <v>2809904.1599999997</v>
      </c>
      <c r="AF22" s="84">
        <f ca="1">SUM(AF17:AF23)</f>
        <v>3441295.72</v>
      </c>
      <c r="AG22" s="84">
        <f ca="1">SUM(AG17:AG23)</f>
        <v>201394.57</v>
      </c>
      <c r="AH22" s="84">
        <f ca="1">SUM(AH17:AH23)</f>
        <v>3642690.2899999996</v>
      </c>
      <c r="AI22" s="86" t="s">
        <v>131</v>
      </c>
      <c r="AJ22" s="87" t="s">
        <v>131</v>
      </c>
      <c r="AK22" s="88" t="s">
        <v>131</v>
      </c>
      <c r="AL22" s="87" t="s">
        <v>131</v>
      </c>
      <c r="AM22" s="88" t="s">
        <v>131</v>
      </c>
      <c r="AN22" s="88" t="s">
        <v>131</v>
      </c>
      <c r="AO22" s="87" t="s">
        <v>131</v>
      </c>
      <c r="AP22" s="89" t="s">
        <v>131</v>
      </c>
      <c r="AQ22" s="87" t="s">
        <v>131</v>
      </c>
      <c r="AR22" s="89" t="s">
        <v>131</v>
      </c>
      <c r="AS22" s="89" t="s">
        <v>131</v>
      </c>
      <c r="AT22" s="89" t="s">
        <v>131</v>
      </c>
      <c r="AU22" s="89" t="s">
        <v>131</v>
      </c>
      <c r="AV22" s="89" t="s">
        <v>131</v>
      </c>
      <c r="AW22" s="89" t="s">
        <v>131</v>
      </c>
      <c r="AX22" s="89" t="s">
        <v>131</v>
      </c>
      <c r="AY22" s="89" t="s">
        <v>131</v>
      </c>
      <c r="AZ22" s="89" t="s">
        <v>131</v>
      </c>
      <c r="BA22" s="89" t="s">
        <v>131</v>
      </c>
      <c r="BB22" s="89" t="s">
        <v>131</v>
      </c>
      <c r="BC22" s="89" t="s">
        <v>131</v>
      </c>
      <c r="BD22" s="90"/>
    </row>
    <row r="23" spans="1:56" s="60" customFormat="1" ht="15" customHeight="1" x14ac:dyDescent="0.25">
      <c r="A23" s="77" t="s">
        <v>169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9"/>
    </row>
    <row r="24" spans="1:56" ht="13.5" thickBot="1" x14ac:dyDescent="0.3">
      <c r="A24" s="96" t="s">
        <v>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</row>
    <row r="25" spans="1:56" ht="38.25" x14ac:dyDescent="0.25">
      <c r="A25" s="93">
        <v>1</v>
      </c>
      <c r="B25" s="91" t="s">
        <v>171</v>
      </c>
      <c r="C25" s="9" t="s">
        <v>172</v>
      </c>
      <c r="D25" s="2" t="s">
        <v>173</v>
      </c>
      <c r="E25" s="2" t="s">
        <v>123</v>
      </c>
      <c r="F25" s="2" t="s">
        <v>174</v>
      </c>
      <c r="G25" s="4" t="s">
        <v>175</v>
      </c>
      <c r="H25" s="9" t="s">
        <v>126</v>
      </c>
      <c r="I25" s="2" t="s">
        <v>176</v>
      </c>
      <c r="J25" s="2" t="s">
        <v>177</v>
      </c>
      <c r="K25" s="3">
        <v>41470</v>
      </c>
      <c r="L25" s="5">
        <v>7820</v>
      </c>
      <c r="M25" s="4"/>
      <c r="N25" s="3">
        <v>42200</v>
      </c>
      <c r="O25" s="3">
        <v>43099</v>
      </c>
      <c r="P25" s="2" t="s">
        <v>130</v>
      </c>
      <c r="Q25" s="2" t="s">
        <v>131</v>
      </c>
      <c r="R25" s="5">
        <v>0</v>
      </c>
      <c r="S25" s="5">
        <v>0</v>
      </c>
      <c r="T25" s="2" t="s">
        <v>178</v>
      </c>
      <c r="U25" s="2" t="s">
        <v>131</v>
      </c>
      <c r="V25" s="2" t="s">
        <v>131</v>
      </c>
      <c r="W25" s="2" t="s">
        <v>131</v>
      </c>
      <c r="X25" s="2" t="s">
        <v>131</v>
      </c>
      <c r="Y25" s="2" t="s">
        <v>131</v>
      </c>
      <c r="Z25" s="2" t="s">
        <v>131</v>
      </c>
      <c r="AA25" s="2" t="s">
        <v>131</v>
      </c>
      <c r="AB25" s="2" t="s">
        <v>131</v>
      </c>
      <c r="AC25" s="5">
        <v>0</v>
      </c>
      <c r="AD25" s="5">
        <v>0</v>
      </c>
      <c r="AE25" s="22">
        <f>(L25+AC25)-AD25</f>
        <v>7820</v>
      </c>
      <c r="AF25" s="5">
        <v>0</v>
      </c>
      <c r="AG25" s="5">
        <v>0</v>
      </c>
      <c r="AH25" s="23">
        <f>AF25+AG25</f>
        <v>0</v>
      </c>
      <c r="AI25" s="8" t="s">
        <v>131</v>
      </c>
      <c r="AJ25" s="8" t="s">
        <v>131</v>
      </c>
      <c r="AK25" s="8" t="s">
        <v>131</v>
      </c>
      <c r="AL25" s="24" t="s">
        <v>131</v>
      </c>
      <c r="AM25" s="8"/>
      <c r="AN25" s="24"/>
      <c r="AO25" s="25"/>
      <c r="AP25" s="26"/>
      <c r="AQ25" s="24"/>
      <c r="AR25" s="26"/>
      <c r="AS25" s="2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</row>
    <row r="26" spans="1:56" x14ac:dyDescent="0.25">
      <c r="A26" s="94">
        <f>A25+1</f>
        <v>2</v>
      </c>
      <c r="B26" s="91" t="s">
        <v>179</v>
      </c>
      <c r="C26" s="9" t="s">
        <v>180</v>
      </c>
      <c r="D26" s="2"/>
      <c r="E26" s="2"/>
      <c r="F26" s="2"/>
      <c r="G26" s="4"/>
      <c r="H26" s="9"/>
      <c r="I26" s="2"/>
      <c r="J26" s="2"/>
      <c r="K26" s="3"/>
      <c r="L26" s="5"/>
      <c r="M26" s="4"/>
      <c r="N26" s="3"/>
      <c r="O26" s="3"/>
      <c r="P26" s="2"/>
      <c r="Q26" s="2"/>
      <c r="R26" s="5"/>
      <c r="S26" s="5"/>
      <c r="T26" s="2"/>
      <c r="U26" s="2"/>
      <c r="V26" s="3"/>
      <c r="W26" s="4"/>
      <c r="X26" s="2"/>
      <c r="Y26" s="3"/>
      <c r="Z26" s="3"/>
      <c r="AA26" s="6"/>
      <c r="AB26" s="6"/>
      <c r="AC26" s="5"/>
      <c r="AD26" s="5"/>
      <c r="AE26" s="22"/>
      <c r="AF26" s="5"/>
      <c r="AG26" s="5"/>
      <c r="AH26" s="23"/>
      <c r="AI26" s="8"/>
      <c r="AJ26" s="8"/>
      <c r="AK26" s="8"/>
      <c r="AL26" s="24"/>
      <c r="AM26" s="8"/>
      <c r="AN26" s="24"/>
      <c r="AO26" s="25"/>
      <c r="AP26" s="26"/>
      <c r="AQ26" s="24"/>
      <c r="AR26" s="26"/>
      <c r="AS26" s="2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</row>
    <row r="27" spans="1:56" x14ac:dyDescent="0.25">
      <c r="A27" s="94">
        <f t="shared" ref="A27" si="3">A26+1</f>
        <v>3</v>
      </c>
      <c r="B27" s="91" t="s">
        <v>179</v>
      </c>
      <c r="C27" s="9" t="s">
        <v>181</v>
      </c>
      <c r="D27" s="2"/>
      <c r="E27" s="2"/>
      <c r="F27" s="2"/>
      <c r="G27" s="4"/>
      <c r="H27" s="9"/>
      <c r="I27" s="2"/>
      <c r="J27" s="2"/>
      <c r="K27" s="3"/>
      <c r="L27" s="5"/>
      <c r="M27" s="4"/>
      <c r="N27" s="3"/>
      <c r="O27" s="3"/>
      <c r="P27" s="2"/>
      <c r="Q27" s="2"/>
      <c r="R27" s="5"/>
      <c r="S27" s="5"/>
      <c r="T27" s="2"/>
      <c r="U27" s="2"/>
      <c r="V27" s="3"/>
      <c r="W27" s="4"/>
      <c r="X27" s="2"/>
      <c r="Y27" s="3"/>
      <c r="Z27" s="3"/>
      <c r="AA27" s="6"/>
      <c r="AB27" s="6"/>
      <c r="AC27" s="5"/>
      <c r="AD27" s="5"/>
      <c r="AE27" s="22"/>
      <c r="AF27" s="5"/>
      <c r="AG27" s="5"/>
      <c r="AH27" s="23"/>
      <c r="AI27" s="8"/>
      <c r="AJ27" s="8"/>
      <c r="AK27" s="8"/>
      <c r="AL27" s="24"/>
      <c r="AM27" s="8"/>
      <c r="AN27" s="24"/>
      <c r="AO27" s="25"/>
      <c r="AP27" s="26"/>
      <c r="AQ27" s="24"/>
      <c r="AR27" s="26"/>
      <c r="AS27" s="2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</row>
    <row r="28" spans="1:56" ht="13.5" thickBot="1" x14ac:dyDescent="0.3">
      <c r="A28" s="97">
        <f>A27+1</f>
        <v>4</v>
      </c>
      <c r="B28" s="92" t="s">
        <v>179</v>
      </c>
      <c r="C28" s="64" t="s">
        <v>182</v>
      </c>
      <c r="D28" s="62"/>
      <c r="E28" s="62"/>
      <c r="F28" s="62"/>
      <c r="G28" s="63"/>
      <c r="H28" s="64"/>
      <c r="I28" s="62"/>
      <c r="J28" s="62"/>
      <c r="K28" s="67"/>
      <c r="L28" s="66"/>
      <c r="M28" s="63"/>
      <c r="N28" s="67"/>
      <c r="O28" s="67"/>
      <c r="P28" s="62"/>
      <c r="Q28" s="62"/>
      <c r="R28" s="66"/>
      <c r="S28" s="66"/>
      <c r="T28" s="62"/>
      <c r="U28" s="62"/>
      <c r="V28" s="67"/>
      <c r="W28" s="63"/>
      <c r="X28" s="62"/>
      <c r="Y28" s="67"/>
      <c r="Z28" s="67"/>
      <c r="AA28" s="69"/>
      <c r="AB28" s="69"/>
      <c r="AC28" s="66"/>
      <c r="AD28" s="66"/>
      <c r="AE28" s="70"/>
      <c r="AF28" s="66"/>
      <c r="AG28" s="66"/>
      <c r="AH28" s="71"/>
      <c r="AI28" s="73"/>
      <c r="AJ28" s="73"/>
      <c r="AK28" s="73"/>
      <c r="AL28" s="74"/>
      <c r="AM28" s="73"/>
      <c r="AN28" s="74"/>
      <c r="AO28" s="75"/>
      <c r="AP28" s="76"/>
      <c r="AQ28" s="74"/>
      <c r="AR28" s="76"/>
      <c r="AS28" s="62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</row>
    <row r="29" spans="1:56" ht="17.45" customHeight="1" thickBot="1" x14ac:dyDescent="0.3">
      <c r="A29" s="98" t="s">
        <v>183</v>
      </c>
      <c r="B29" s="99"/>
      <c r="C29" s="99"/>
      <c r="D29" s="99"/>
      <c r="E29" s="99"/>
      <c r="F29" s="99"/>
      <c r="G29" s="99"/>
      <c r="H29" s="99"/>
      <c r="I29" s="99"/>
      <c r="J29" s="99"/>
      <c r="K29" s="103"/>
      <c r="L29" s="106">
        <f>SUM(L25:L28)</f>
        <v>7820</v>
      </c>
      <c r="M29" s="107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9"/>
    </row>
    <row r="30" spans="1:56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0"/>
      <c r="M30" s="11"/>
      <c r="N30" s="11"/>
      <c r="O30" s="11"/>
      <c r="P30" s="11"/>
      <c r="Q30" s="12"/>
      <c r="R30" s="10"/>
      <c r="S30" s="10"/>
      <c r="T30" s="11"/>
      <c r="U30" s="11"/>
      <c r="V30" s="11"/>
      <c r="W30" s="11"/>
      <c r="X30" s="11"/>
      <c r="Y30" s="11"/>
      <c r="Z30" s="11"/>
      <c r="AA30" s="11"/>
      <c r="AB30" s="11"/>
      <c r="AC30" s="13"/>
      <c r="AD30" s="13"/>
      <c r="AE30" s="10"/>
      <c r="AF30" s="10"/>
      <c r="AG30" s="10"/>
      <c r="AH30" s="10"/>
      <c r="AI30" s="14"/>
      <c r="AJ30" s="15"/>
      <c r="AK30" s="15"/>
      <c r="AL30" s="14"/>
      <c r="AM30" s="27"/>
      <c r="AN30" s="15"/>
      <c r="AO30" s="28"/>
      <c r="AP30" s="29"/>
      <c r="AQ30" s="15"/>
      <c r="AR30" s="29"/>
      <c r="AS30" s="30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</row>
    <row r="31" spans="1:56" ht="18" customHeight="1" x14ac:dyDescent="0.25">
      <c r="AG31" s="32"/>
    </row>
    <row r="32" spans="1:56" x14ac:dyDescent="0.25">
      <c r="A32" s="17" t="s">
        <v>184</v>
      </c>
      <c r="B32" s="17"/>
      <c r="C32" s="17"/>
      <c r="D32" s="17"/>
      <c r="E32" s="17"/>
      <c r="F32" s="17"/>
      <c r="L32" s="16"/>
      <c r="AG32" s="32"/>
    </row>
    <row r="33" spans="1:39" x14ac:dyDescent="0.25">
      <c r="A33" s="17" t="s">
        <v>185</v>
      </c>
      <c r="B33" s="17"/>
      <c r="C33" s="17"/>
      <c r="D33" s="17"/>
      <c r="E33" s="17"/>
      <c r="F33" s="17"/>
      <c r="AG33" s="32"/>
    </row>
    <row r="34" spans="1:39" x14ac:dyDescent="0.25">
      <c r="B34" s="20"/>
      <c r="J34" s="33"/>
      <c r="L34" s="32"/>
      <c r="AG34" s="32"/>
      <c r="AM34" s="20"/>
    </row>
  </sheetData>
  <mergeCells count="42">
    <mergeCell ref="A1:AH1"/>
    <mergeCell ref="A2:BD2"/>
    <mergeCell ref="A4:AS4"/>
    <mergeCell ref="A5:J5"/>
    <mergeCell ref="A6:E6"/>
    <mergeCell ref="A8:H8"/>
    <mergeCell ref="A29:K29"/>
    <mergeCell ref="A9:H9"/>
    <mergeCell ref="A10:H10"/>
    <mergeCell ref="A12:BD12"/>
    <mergeCell ref="A13:A16"/>
    <mergeCell ref="B13:G14"/>
    <mergeCell ref="H13:AH13"/>
    <mergeCell ref="AI13:AL13"/>
    <mergeCell ref="AM13:AR13"/>
    <mergeCell ref="AS13:BD13"/>
    <mergeCell ref="H14:T14"/>
    <mergeCell ref="BB14:BD14"/>
    <mergeCell ref="A17:BD17"/>
    <mergeCell ref="A23:BD23"/>
    <mergeCell ref="A22:K22"/>
    <mergeCell ref="A24:BD24"/>
    <mergeCell ref="AS14:AS15"/>
    <mergeCell ref="AT14:AT15"/>
    <mergeCell ref="AU14:AW14"/>
    <mergeCell ref="AX14:AY14"/>
    <mergeCell ref="AZ14:AZ15"/>
    <mergeCell ref="BA14:BA15"/>
    <mergeCell ref="AM14:AM15"/>
    <mergeCell ref="AN14:AN15"/>
    <mergeCell ref="AO14:AO15"/>
    <mergeCell ref="AP14:AP15"/>
    <mergeCell ref="AQ14:AQ15"/>
    <mergeCell ref="AR14:AR15"/>
    <mergeCell ref="U14:AD14"/>
    <mergeCell ref="AE14:AH14"/>
    <mergeCell ref="AI14:AI15"/>
    <mergeCell ref="AJ14:AJ15"/>
    <mergeCell ref="AK14:AK15"/>
    <mergeCell ref="AL14:AL15"/>
    <mergeCell ref="A32:F32"/>
    <mergeCell ref="A33:F3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FEV 2017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2017-03-24T13:33:27Z</dcterms:created>
  <dcterms:modified xsi:type="dcterms:W3CDTF">2017-03-24T13:48:42Z</dcterms:modified>
</cp:coreProperties>
</file>