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88"/>
  </bookViews>
  <sheets>
    <sheet name="SAFRA LICITAÇÕES FEV 2020" sheetId="3" r:id="rId1"/>
  </sheets>
  <calcPr calcId="145621"/>
</workbook>
</file>

<file path=xl/calcChain.xml><?xml version="1.0" encoding="utf-8"?>
<calcChain xmlns="http://schemas.openxmlformats.org/spreadsheetml/2006/main">
  <c r="AO44" i="3" l="1"/>
  <c r="AN44" i="3"/>
  <c r="AM44" i="3"/>
  <c r="AL44" i="3"/>
  <c r="AK44" i="3"/>
  <c r="AI44" i="3"/>
  <c r="AH44" i="3"/>
  <c r="AG44" i="3"/>
  <c r="V44" i="3"/>
  <c r="U44" i="3"/>
  <c r="O44" i="3"/>
  <c r="AO43" i="3" l="1"/>
  <c r="AL43" i="3"/>
  <c r="AN42" i="3"/>
  <c r="AL42" i="3"/>
  <c r="AO42" i="3" l="1"/>
  <c r="A20" i="3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O41" i="3"/>
  <c r="AL41" i="3"/>
  <c r="AL24" i="3" l="1"/>
  <c r="AO24" i="3"/>
  <c r="AL20" i="3" l="1"/>
  <c r="AL21" i="3"/>
  <c r="AL22" i="3"/>
  <c r="AL23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O20" i="3"/>
  <c r="AO21" i="3"/>
  <c r="AO22" i="3"/>
  <c r="AO23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</calcChain>
</file>

<file path=xl/sharedStrings.xml><?xml version="1.0" encoding="utf-8"?>
<sst xmlns="http://schemas.openxmlformats.org/spreadsheetml/2006/main" count="518" uniqueCount="328">
  <si>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</si>
  <si>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</si>
  <si>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</si>
  <si>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</si>
  <si>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</si>
  <si>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</si>
  <si>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</si>
  <si>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</si>
  <si>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</si>
  <si>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</si>
  <si>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</si>
  <si>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</si>
  <si>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</si>
  <si>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</si>
  <si>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</si>
  <si>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</si>
  <si>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</si>
  <si>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</si>
  <si>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</si>
  <si>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</si>
  <si>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</si>
  <si>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</si>
  <si>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</si>
  <si>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</si>
  <si>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</si>
  <si>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</si>
  <si>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</si>
  <si>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</si>
  <si>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</si>
  <si>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</si>
  <si>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</si>
  <si>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</si>
  <si>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</si>
  <si>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</si>
  <si>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</si>
  <si>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</si>
  <si>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</si>
  <si>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</si>
  <si>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</si>
  <si>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</si>
  <si>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</si>
  <si>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</si>
  <si>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</si>
  <si>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</si>
  <si>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</si>
  <si>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</si>
  <si>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</si>
  <si>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</si>
  <si>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</si>
  <si>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</si>
  <si>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</si>
  <si>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</si>
  <si>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</si>
  <si>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</si>
  <si>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</si>
  <si>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</si>
  <si>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</si>
  <si>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</si>
  <si>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</si>
  <si>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</si>
  <si>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</si>
  <si>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</si>
  <si>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</si>
  <si>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</si>
  <si>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</si>
  <si>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</si>
  <si>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</si>
  <si>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</si>
  <si>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</si>
  <si>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</si>
  <si>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</si>
  <si>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</si>
  <si>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</si>
  <si>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</si>
  <si>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</si>
  <si>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</si>
  <si>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</si>
  <si>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</si>
  <si>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</si>
  <si>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</si>
  <si>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</si>
  <si>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</si>
  <si>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</si>
  <si>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</si>
  <si>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</si>
  <si>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</si>
  <si>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</si>
  <si>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</si>
  <si>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</si>
  <si>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</si>
  <si>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</si>
  <si>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</si>
  <si>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</si>
  <si>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</si>
  <si>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</si>
  <si>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</si>
  <si>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</si>
  <si>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</si>
  <si>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</si>
  <si>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</si>
  <si>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</si>
  <si>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</si>
  <si>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</si>
  <si>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</si>
  <si>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</si>
  <si>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</si>
  <si>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</si>
  <si>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</si>
  <si>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</si>
  <si>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</si>
  <si>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</si>
  <si>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</si>
  <si>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</si>
  <si>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</si>
  <si>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</si>
  <si>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</si>
  <si>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</si>
  <si>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</si>
  <si>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</si>
  <si>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</si>
  <si>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</si>
  <si>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</si>
  <si>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</si>
  <si>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</si>
  <si>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</si>
  <si>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</si>
  <si>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</si>
  <si>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</si>
  <si>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</si>
  <si>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</si>
  <si>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</si>
  <si>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</si>
  <si>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</si>
  <si>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</si>
  <si>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</si>
  <si>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</si>
  <si>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</si>
  <si>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</si>
  <si>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</si>
  <si>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</si>
  <si>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</si>
  <si>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</si>
  <si>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</si>
  <si>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</si>
  <si>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</si>
  <si>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</si>
  <si>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</si>
  <si>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12.522 de 01/04/2019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</si>
  <si>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</si>
  <si>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</si>
  <si>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</si>
  <si>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</si>
  <si>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</si>
  <si>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</si>
  <si>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</si>
  <si>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</si>
  <si>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</si>
  <si>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</si>
  <si>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</si>
  <si>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</si>
  <si>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</si>
  <si>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</si>
  <si>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</si>
  <si>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</si>
  <si>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</si>
  <si>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</si>
  <si>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</si>
  <si>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</si>
  <si>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</si>
  <si>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</si>
  <si>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</si>
  <si>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</si>
  <si>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</si>
  <si>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</si>
  <si>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</si>
  <si>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</si>
  <si>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</si>
  <si>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</si>
  <si>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</si>
  <si>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</si>
  <si>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</si>
  <si>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</si>
  <si>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</si>
  <si>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</si>
  <si>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</si>
  <si>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</si>
  <si>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</si>
  <si>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</si>
  <si>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</si>
  <si>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</si>
  <si>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</si>
  <si>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</si>
  <si>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</si>
  <si>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</si>
  <si>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</si>
  <si>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</si>
  <si>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</si>
  <si>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</si>
  <si>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</si>
  <si>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</si>
  <si>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</si>
  <si>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</si>
  <si>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</si>
  <si>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</si>
  <si>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</si>
  <si>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</si>
  <si>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</si>
  <si>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</si>
  <si>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</si>
  <si>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</si>
  <si>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</si>
  <si>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</si>
  <si>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</si>
  <si>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</si>
  <si>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</si>
  <si>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</si>
  <si>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</si>
  <si>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</si>
  <si>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</si>
  <si>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</si>
  <si>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</si>
  <si>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27/06/209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</si>
  <si>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</si>
  <si>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</si>
  <si>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</si>
  <si>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</si>
  <si>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</si>
  <si>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</si>
  <si>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</si>
  <si>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</si>
  <si>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</si>
  <si>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</si>
  <si>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</si>
  <si>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</si>
  <si>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</si>
  <si>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</si>
  <si>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</si>
  <si>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</si>
  <si>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</si>
  <si>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</si>
  <si>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</si>
  <si>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</si>
  <si>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</si>
  <si>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</si>
  <si>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</si>
  <si>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</si>
  <si>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</si>
  <si>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</si>
  <si>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</si>
  <si>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</si>
  <si>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</si>
  <si>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</si>
  <si>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</si>
  <si>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</si>
  <si>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</si>
  <si>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</si>
  <si>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</si>
  <si>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</si>
  <si>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</si>
  <si>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</si>
  <si>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</si>
  <si>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</si>
  <si>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</si>
  <si>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</si>
  <si>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</si>
  <si>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</si>
  <si>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</si>
  <si>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</si>
  <si>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</si>
  <si>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</si>
  <si>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</si>
  <si>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</si>
  <si>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</si>
  <si>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</si>
  <si>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</si>
  <si>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</si>
  <si>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</si>
  <si>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</si>
  <si>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</si>
  <si>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</si>
  <si>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</si>
  <si>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</si>
  <si>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</si>
  <si>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</si>
  <si>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</si>
  <si>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</si>
  <si>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</si>
  <si>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</si>
  <si>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</si>
  <si>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</si>
  <si>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</si>
  <si>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</si>
  <si>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</si>
  <si>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</si>
  <si>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</si>
  <si>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</si>
  <si>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</si>
  <si>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</si>
  <si>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</si>
  <si>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</si>
  <si>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</si>
  <si>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</si>
  <si>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</si>
  <si>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</si>
  <si>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</si>
  <si>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</si>
  <si>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</si>
  <si>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</si>
  <si>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</si>
  <si>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</si>
  <si>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</si>
  <si>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</si>
  <si>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</si>
  <si>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</si>
  <si>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</si>
  <si>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</si>
  <si>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</si>
  <si>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</si>
  <si>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</si>
  <si>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r>
      <t>PREGÃO ELETRONICO SRP Nº. 170/2018</t>
    </r>
    <r>
      <rPr>
        <b/>
        <sz val="10"/>
        <rFont val="Arial"/>
        <family val="2"/>
      </rPr>
      <t xml:space="preserve"> </t>
    </r>
  </si>
  <si>
    <t>PRESTAÇÃO DE CONTAS MENSAL - EXERCÍCIO 2020</t>
  </si>
  <si>
    <t>Manual de Referência - 6ª EDIÇÃO - Anexos IV, VI, VII, VIII e IX</t>
  </si>
  <si>
    <r>
      <t xml:space="preserve">IDENTIFICAÇÃO DO ÓRGÃO/ENTIDADE/FUNDO: 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</si>
  <si>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REALIZADO ATÉ O MÊS/ANO:  </t>
    </r>
    <r>
      <rPr>
        <b/>
        <sz val="11"/>
        <rFont val="Arial"/>
        <family val="2"/>
      </rPr>
      <t>JANEIRO A FEVEREIRO/2020</t>
    </r>
  </si>
  <si>
    <r>
      <t>DATA DA ÚLTIMA ATUALIZAÇÃO:</t>
    </r>
    <r>
      <rPr>
        <b/>
        <sz val="11"/>
        <rFont val="Arial"/>
        <family val="2"/>
      </rPr>
      <t xml:space="preserve"> 21/09/2020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</si>
  <si>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</si>
  <si>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Eliane de Lima e Silva/ Nathan Almeida 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</si>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</sst>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Fill="1" applyAlignment="1">
      <alignment vertical="center"/>
    </xf>
    <xf numFmtId="44" fontId="2" fillId="0" borderId="0" xfId="3" applyFont="1" applyFill="1" applyAlignment="1">
      <alignment vertical="center"/>
    </xf>
    <xf numFmtId="9" fontId="2" fillId="0" borderId="0" xfId="2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5" fillId="0" borderId="0" xfId="3" applyFont="1" applyFill="1" applyAlignment="1">
      <alignment horizontal="left" vertical="center"/>
    </xf>
    <xf numFmtId="9" fontId="5" fillId="0" borderId="0" xfId="2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6" fillId="0" borderId="0" xfId="3" applyFont="1" applyFill="1" applyAlignment="1">
      <alignment horizontal="left" vertical="center"/>
    </xf>
    <xf numFmtId="9" fontId="6" fillId="0" borderId="0" xfId="2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4" fontId="6" fillId="0" borderId="0" xfId="3" applyFont="1" applyFill="1" applyBorder="1" applyAlignment="1">
      <alignment horizontal="left" vertical="center" wrapText="1"/>
    </xf>
    <xf numFmtId="9" fontId="6" fillId="0" borderId="0" xfId="2" applyFont="1" applyFill="1" applyBorder="1" applyAlignment="1">
      <alignment horizontal="left" vertical="center" wrapText="1"/>
    </xf>
    <xf numFmtId="44" fontId="2" fillId="0" borderId="1" xfId="3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4" fontId="3" fillId="0" borderId="11" xfId="3" applyFont="1" applyFill="1" applyBorder="1" applyAlignment="1">
      <alignment horizontal="center" vertical="center" wrapText="1"/>
    </xf>
    <xf numFmtId="9" fontId="3" fillId="0" borderId="11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9" fontId="3" fillId="0" borderId="11" xfId="2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left" vertical="center"/>
    </xf>
    <xf numFmtId="9" fontId="2" fillId="0" borderId="2" xfId="2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4" fontId="3" fillId="0" borderId="19" xfId="0" applyNumberFormat="1" applyFont="1" applyFill="1" applyBorder="1" applyAlignment="1">
      <alignment horizontal="center" vertical="center" wrapText="1"/>
    </xf>
    <xf numFmtId="43" fontId="3" fillId="0" borderId="19" xfId="1" applyFont="1" applyFill="1" applyBorder="1" applyAlignment="1">
      <alignment horizontal="center" vertical="center" wrapText="1"/>
    </xf>
    <xf numFmtId="43" fontId="3" fillId="0" borderId="20" xfId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 wrapText="1"/>
    </xf>
    <xf numFmtId="44" fontId="2" fillId="0" borderId="2" xfId="3" applyFont="1" applyFill="1" applyBorder="1" applyAlignment="1">
      <alignment horizontal="right" vertical="center"/>
    </xf>
    <xf numFmtId="44" fontId="3" fillId="0" borderId="19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right" vertical="center"/>
    </xf>
    <xf numFmtId="44" fontId="2" fillId="0" borderId="1" xfId="3" applyFont="1" applyFill="1" applyBorder="1" applyAlignment="1">
      <alignment vertical="center"/>
    </xf>
    <xf numFmtId="44" fontId="2" fillId="0" borderId="1" xfId="3" applyFont="1" applyFill="1" applyBorder="1" applyAlignment="1">
      <alignment horizontal="right" vertical="center" wrapText="1"/>
    </xf>
    <xf numFmtId="44" fontId="2" fillId="0" borderId="2" xfId="3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CCFF99"/>
      <color rgb="FFCC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164836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73024</xdr:colOff>
      <xdr:row>0</xdr:row>
      <xdr:rowOff>49742</xdr:rowOff>
    </xdr:from>
    <xdr:to>
      <xdr:col>1</xdr:col>
      <xdr:colOff>522816</xdr:colOff>
      <xdr:row>2</xdr:row>
      <xdr:rowOff>124090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224" y="49742"/>
          <a:ext cx="449792" cy="455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8"/>
  <sheetViews>
    <sheetView tabSelected="1" zoomScaleNormal="100" zoomScaleSheetLayoutView="80" workbookViewId="0">
      <selection activeCell="A44" sqref="A44:M44"/>
    </sheetView>
  </sheetViews>
  <sheetFormatPr defaultRowHeight="12.75" x14ac:dyDescent="0.25"/>
  <cols>
    <col min="1" max="1" width="6.85546875" style="1" customWidth="1"/>
    <col min="2" max="2" width="17" style="1" customWidth="1"/>
    <col min="3" max="3" width="13.7109375" style="1" customWidth="1"/>
    <col min="4" max="4" width="15" style="1" bestFit="1" customWidth="1"/>
    <col min="5" max="5" width="13.7109375" style="1" customWidth="1"/>
    <col min="6" max="6" width="55" style="1" customWidth="1"/>
    <col min="7" max="7" width="14" style="1" bestFit="1" customWidth="1"/>
    <col min="8" max="8" width="15.5703125" style="1" customWidth="1"/>
    <col min="9" max="9" width="12" style="1" customWidth="1"/>
    <col min="10" max="10" width="11.42578125" style="1" customWidth="1"/>
    <col min="11" max="11" width="12.7109375" style="6" customWidth="1"/>
    <col min="12" max="12" width="33" style="6" customWidth="1"/>
    <col min="13" max="13" width="21.5703125" style="1" customWidth="1"/>
    <col min="14" max="14" width="11.7109375" style="1" customWidth="1"/>
    <col min="15" max="15" width="17.5703125" style="2" bestFit="1" customWidth="1"/>
    <col min="16" max="16" width="12" style="1" customWidth="1"/>
    <col min="17" max="17" width="11.5703125" style="1" customWidth="1"/>
    <col min="18" max="18" width="11.28515625" style="1" customWidth="1"/>
    <col min="19" max="19" width="10.5703125" style="1" customWidth="1"/>
    <col min="20" max="20" width="12.7109375" style="1" customWidth="1"/>
    <col min="21" max="21" width="16.42578125" style="2" bestFit="1" customWidth="1"/>
    <col min="22" max="22" width="16.85546875" style="2" bestFit="1" customWidth="1"/>
    <col min="23" max="23" width="13" style="1" customWidth="1"/>
    <col min="24" max="24" width="10" style="1" customWidth="1"/>
    <col min="25" max="25" width="8.28515625" style="1" customWidth="1"/>
    <col min="26" max="26" width="13" style="1" customWidth="1"/>
    <col min="27" max="27" width="12.85546875" style="1" customWidth="1"/>
    <col min="28" max="28" width="19.28515625" style="1" customWidth="1"/>
    <col min="29" max="29" width="13.7109375" style="1" customWidth="1"/>
    <col min="30" max="30" width="12.140625" style="1" customWidth="1"/>
    <col min="31" max="31" width="11.42578125" style="3" customWidth="1"/>
    <col min="32" max="32" width="12.42578125" style="4" customWidth="1"/>
    <col min="33" max="33" width="15" style="2" customWidth="1"/>
    <col min="34" max="34" width="12" style="2" bestFit="1" customWidth="1"/>
    <col min="35" max="35" width="18.7109375" style="2" customWidth="1"/>
    <col min="36" max="36" width="10.5703125" style="4" customWidth="1"/>
    <col min="37" max="37" width="10.5703125" style="2" customWidth="1"/>
    <col min="38" max="38" width="20.28515625" style="2" customWidth="1"/>
    <col min="39" max="39" width="17.42578125" style="2" bestFit="1" customWidth="1"/>
    <col min="40" max="40" width="16.85546875" style="2" bestFit="1" customWidth="1"/>
    <col min="41" max="41" width="17.28515625" style="2" bestFit="1" customWidth="1"/>
    <col min="42" max="42" width="16.28515625" style="1" bestFit="1" customWidth="1"/>
    <col min="43" max="43" width="11.5703125" style="1" customWidth="1"/>
    <col min="44" max="44" width="12.5703125" style="1" bestFit="1" customWidth="1"/>
    <col min="45" max="45" width="13.85546875" style="1" customWidth="1"/>
    <col min="46" max="46" width="21.5703125" style="1" bestFit="1" customWidth="1"/>
    <col min="47" max="47" width="15.140625" style="1" customWidth="1"/>
    <col min="48" max="48" width="17.7109375" style="1" customWidth="1"/>
    <col min="49" max="49" width="33.85546875" style="1" bestFit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9.140625" style="1" customWidth="1"/>
    <col min="55" max="55" width="10.85546875" style="1" customWidth="1"/>
    <col min="56" max="57" width="9.140625" style="1" customWidth="1"/>
    <col min="58" max="58" width="9.140625" style="4" customWidth="1"/>
    <col min="59" max="59" width="9.140625" style="1" customWidth="1"/>
    <col min="60" max="60" width="9.42578125" style="1" customWidth="1"/>
    <col min="61" max="61" width="14.85546875" style="1" customWidth="1"/>
    <col min="62" max="62" width="15.5703125" style="1" customWidth="1"/>
    <col min="63" max="63" width="9.140625" style="1" customWidth="1"/>
    <col min="64" max="64" width="9.5703125" style="1" customWidth="1"/>
    <col min="65" max="65" width="10.28515625" style="1" customWidth="1"/>
    <col min="66" max="16384" width="9.140625" style="1"/>
  </cols>
  <sheetData>
    <row r="1" spans="1:65" s="41" customFormat="1" ht="15" x14ac:dyDescent="0.25">
      <c r="K1" s="44"/>
      <c r="L1" s="44"/>
      <c r="O1" s="42"/>
      <c r="U1" s="42"/>
      <c r="V1" s="42"/>
      <c r="AE1" s="43"/>
      <c r="AF1" s="43"/>
      <c r="AG1" s="42"/>
      <c r="AH1" s="42"/>
      <c r="AI1" s="42"/>
      <c r="AJ1" s="43"/>
      <c r="AK1" s="42"/>
      <c r="AL1" s="42"/>
      <c r="AM1" s="42"/>
      <c r="AN1" s="42"/>
      <c r="AO1" s="42"/>
      <c r="BF1" s="43"/>
    </row>
    <row r="2" spans="1:65" s="41" customFormat="1" ht="15" x14ac:dyDescent="0.25">
      <c r="K2" s="44"/>
      <c r="L2" s="44"/>
      <c r="O2" s="42"/>
      <c r="U2" s="42"/>
      <c r="V2" s="42"/>
      <c r="AE2" s="43"/>
      <c r="AF2" s="43"/>
      <c r="AG2" s="42"/>
      <c r="AH2" s="42"/>
      <c r="AI2" s="42"/>
      <c r="AJ2" s="43"/>
      <c r="AK2" s="42"/>
      <c r="AL2" s="42"/>
      <c r="AM2" s="42"/>
      <c r="AN2" s="42"/>
      <c r="AO2" s="42"/>
      <c r="BF2" s="43"/>
    </row>
    <row r="3" spans="1:65" s="41" customFormat="1" ht="15" x14ac:dyDescent="0.25">
      <c r="K3" s="44"/>
      <c r="L3" s="44"/>
      <c r="O3" s="42"/>
      <c r="U3" s="42"/>
      <c r="V3" s="42"/>
      <c r="AE3" s="43"/>
      <c r="AF3" s="43"/>
      <c r="AG3" s="42"/>
      <c r="AH3" s="42"/>
      <c r="AI3" s="42"/>
      <c r="AJ3" s="43"/>
      <c r="AK3" s="42"/>
      <c r="AL3" s="42"/>
      <c r="AM3" s="42"/>
      <c r="AN3" s="42"/>
      <c r="AO3" s="42"/>
      <c r="BF3" s="43"/>
    </row>
    <row r="4" spans="1:65" s="44" customFormat="1" ht="15" x14ac:dyDescent="0.25">
      <c r="A4" s="44" t="s">
        <v>50</v>
      </c>
      <c r="O4" s="45"/>
      <c r="U4" s="45"/>
      <c r="V4" s="45"/>
      <c r="AE4" s="46"/>
      <c r="AF4" s="46"/>
      <c r="AG4" s="45"/>
      <c r="AH4" s="45"/>
      <c r="AI4" s="45"/>
      <c r="AJ4" s="46"/>
      <c r="AK4" s="45"/>
      <c r="AL4" s="45"/>
      <c r="AM4" s="45"/>
      <c r="AN4" s="45"/>
      <c r="AO4" s="45"/>
      <c r="BF4" s="46"/>
    </row>
    <row r="5" spans="1:65" s="41" customFormat="1" ht="15" x14ac:dyDescent="0.25">
      <c r="K5" s="44"/>
      <c r="L5" s="44"/>
      <c r="O5" s="42"/>
      <c r="U5" s="42"/>
      <c r="V5" s="42"/>
      <c r="AE5" s="43"/>
      <c r="AF5" s="43"/>
      <c r="AG5" s="42"/>
      <c r="AH5" s="42"/>
      <c r="AI5" s="42"/>
      <c r="AJ5" s="43"/>
      <c r="AK5" s="42"/>
      <c r="AL5" s="42"/>
      <c r="AM5" s="42"/>
      <c r="AN5" s="42"/>
      <c r="AO5" s="42"/>
      <c r="BF5" s="43"/>
    </row>
    <row r="6" spans="1:65" s="44" customFormat="1" ht="15" x14ac:dyDescent="0.25">
      <c r="A6" s="44" t="s">
        <v>320</v>
      </c>
      <c r="O6" s="45"/>
      <c r="U6" s="45"/>
      <c r="V6" s="45"/>
      <c r="AE6" s="46"/>
      <c r="AF6" s="46"/>
      <c r="AG6" s="45"/>
      <c r="AH6" s="45"/>
      <c r="AI6" s="45"/>
      <c r="AJ6" s="46"/>
      <c r="AK6" s="45"/>
      <c r="AL6" s="45"/>
      <c r="AM6" s="45"/>
      <c r="AN6" s="45"/>
      <c r="AO6" s="45"/>
      <c r="BF6" s="46"/>
    </row>
    <row r="7" spans="1:65" s="41" customFormat="1" ht="15" x14ac:dyDescent="0.25">
      <c r="A7" s="41" t="s">
        <v>103</v>
      </c>
      <c r="K7" s="44"/>
      <c r="L7" s="44"/>
      <c r="O7" s="42"/>
      <c r="U7" s="42"/>
      <c r="V7" s="42"/>
      <c r="AE7" s="43"/>
      <c r="AF7" s="43"/>
      <c r="AG7" s="42"/>
      <c r="AH7" s="42"/>
      <c r="AI7" s="42"/>
      <c r="AJ7" s="43"/>
      <c r="AK7" s="42"/>
      <c r="AL7" s="42"/>
      <c r="AM7" s="42"/>
      <c r="AN7" s="42"/>
      <c r="AO7" s="42"/>
      <c r="BF7" s="43"/>
    </row>
    <row r="8" spans="1:65" s="41" customFormat="1" ht="15" x14ac:dyDescent="0.25">
      <c r="A8" s="41" t="s">
        <v>321</v>
      </c>
      <c r="K8" s="44"/>
      <c r="L8" s="44"/>
      <c r="O8" s="42"/>
      <c r="U8" s="42"/>
      <c r="V8" s="42"/>
      <c r="AE8" s="43"/>
      <c r="AF8" s="43"/>
      <c r="AG8" s="42"/>
      <c r="AH8" s="42"/>
      <c r="AI8" s="42"/>
      <c r="AJ8" s="43"/>
      <c r="AK8" s="42"/>
      <c r="AL8" s="42"/>
      <c r="AM8" s="42"/>
      <c r="AN8" s="42"/>
      <c r="AO8" s="42"/>
      <c r="BF8" s="43"/>
    </row>
    <row r="9" spans="1:65" s="41" customFormat="1" ht="15" x14ac:dyDescent="0.25">
      <c r="K9" s="44"/>
      <c r="L9" s="44"/>
      <c r="O9" s="42"/>
      <c r="U9" s="42"/>
      <c r="V9" s="42"/>
      <c r="AE9" s="43"/>
      <c r="AF9" s="43"/>
      <c r="AG9" s="42"/>
      <c r="AH9" s="42"/>
      <c r="AI9" s="42"/>
      <c r="AJ9" s="43"/>
      <c r="AK9" s="42"/>
      <c r="AL9" s="42"/>
      <c r="AM9" s="42"/>
      <c r="AN9" s="42"/>
      <c r="AO9" s="42"/>
      <c r="BF9" s="43"/>
    </row>
    <row r="10" spans="1:65" s="41" customFormat="1" ht="15" x14ac:dyDescent="0.25">
      <c r="A10" s="41" t="s">
        <v>322</v>
      </c>
      <c r="K10" s="44"/>
      <c r="L10" s="44"/>
      <c r="O10" s="42"/>
      <c r="U10" s="42"/>
      <c r="V10" s="42"/>
      <c r="AE10" s="43"/>
      <c r="AF10" s="43"/>
      <c r="AG10" s="42"/>
      <c r="AH10" s="42"/>
      <c r="AI10" s="42"/>
      <c r="AJ10" s="43"/>
      <c r="AK10" s="42"/>
      <c r="AL10" s="42"/>
      <c r="AM10" s="42"/>
      <c r="AN10" s="42"/>
      <c r="AO10" s="42"/>
      <c r="BF10" s="43"/>
    </row>
    <row r="11" spans="1:65" s="41" customFormat="1" ht="15" x14ac:dyDescent="0.25">
      <c r="A11" s="41" t="s">
        <v>323</v>
      </c>
      <c r="K11" s="44"/>
      <c r="L11" s="44"/>
      <c r="O11" s="42"/>
      <c r="U11" s="42"/>
      <c r="V11" s="42"/>
      <c r="AE11" s="43"/>
      <c r="AF11" s="43"/>
      <c r="AG11" s="42"/>
      <c r="AH11" s="42"/>
      <c r="AI11" s="42"/>
      <c r="AJ11" s="43"/>
      <c r="AK11" s="42"/>
      <c r="AL11" s="42"/>
      <c r="AM11" s="42"/>
      <c r="AN11" s="42"/>
      <c r="AO11" s="42"/>
      <c r="BF11" s="43"/>
    </row>
    <row r="12" spans="1:65" ht="15" x14ac:dyDescent="0.25">
      <c r="A12" s="41" t="s">
        <v>324</v>
      </c>
      <c r="B12" s="5"/>
      <c r="C12" s="5"/>
    </row>
    <row r="13" spans="1:65" x14ac:dyDescent="0.25">
      <c r="A13" s="5"/>
      <c r="B13" s="5"/>
      <c r="C13" s="5"/>
    </row>
    <row r="14" spans="1:65" s="41" customFormat="1" ht="15.75" thickBot="1" x14ac:dyDescent="0.3">
      <c r="A14" s="47" t="s">
        <v>78</v>
      </c>
      <c r="B14" s="48"/>
      <c r="C14" s="48"/>
      <c r="D14" s="48"/>
      <c r="E14" s="48"/>
      <c r="F14" s="48"/>
      <c r="G14" s="48"/>
      <c r="H14" s="48"/>
      <c r="I14" s="48"/>
      <c r="J14" s="48"/>
      <c r="K14" s="44"/>
      <c r="L14" s="44"/>
      <c r="M14" s="48"/>
      <c r="N14" s="48"/>
      <c r="O14" s="49"/>
      <c r="P14" s="48"/>
      <c r="Q14" s="48"/>
      <c r="R14" s="48"/>
      <c r="S14" s="48"/>
      <c r="T14" s="48"/>
      <c r="U14" s="49"/>
      <c r="V14" s="49"/>
      <c r="W14" s="48"/>
      <c r="X14" s="48"/>
      <c r="Y14" s="48"/>
      <c r="Z14" s="48"/>
      <c r="AA14" s="48"/>
      <c r="AB14" s="48"/>
      <c r="AC14" s="48"/>
      <c r="AD14" s="48"/>
      <c r="AE14" s="50"/>
      <c r="AF14" s="50"/>
      <c r="AG14" s="49"/>
      <c r="AH14" s="49"/>
      <c r="AI14" s="49"/>
      <c r="AJ14" s="50"/>
      <c r="AK14" s="49"/>
      <c r="AL14" s="49"/>
      <c r="AM14" s="49"/>
      <c r="AN14" s="49"/>
      <c r="AO14" s="49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50"/>
      <c r="BG14" s="48"/>
      <c r="BH14" s="48"/>
      <c r="BI14" s="48"/>
      <c r="BJ14" s="48"/>
      <c r="BK14" s="48"/>
      <c r="BL14" s="48"/>
      <c r="BM14" s="48"/>
    </row>
    <row r="15" spans="1:65" x14ac:dyDescent="0.25">
      <c r="A15" s="59" t="s">
        <v>53</v>
      </c>
      <c r="B15" s="60" t="s">
        <v>21</v>
      </c>
      <c r="C15" s="60"/>
      <c r="D15" s="60"/>
      <c r="E15" s="60"/>
      <c r="F15" s="60"/>
      <c r="G15" s="60"/>
      <c r="H15" s="60" t="s">
        <v>122</v>
      </c>
      <c r="I15" s="60"/>
      <c r="J15" s="60"/>
      <c r="K15" s="60" t="s">
        <v>79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 t="s">
        <v>82</v>
      </c>
      <c r="AQ15" s="60"/>
      <c r="AR15" s="60"/>
      <c r="AS15" s="60"/>
      <c r="AT15" s="60"/>
      <c r="AU15" s="60"/>
      <c r="AV15" s="60" t="s">
        <v>102</v>
      </c>
      <c r="AW15" s="60"/>
      <c r="AX15" s="60"/>
      <c r="AY15" s="60"/>
      <c r="AZ15" s="60"/>
      <c r="BA15" s="60"/>
      <c r="BB15" s="60" t="s">
        <v>80</v>
      </c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1"/>
    </row>
    <row r="16" spans="1:65" x14ac:dyDescent="0.25">
      <c r="A16" s="62"/>
      <c r="B16" s="7"/>
      <c r="C16" s="7"/>
      <c r="D16" s="7"/>
      <c r="E16" s="7"/>
      <c r="F16" s="7"/>
      <c r="G16" s="7"/>
      <c r="H16" s="7"/>
      <c r="I16" s="7"/>
      <c r="J16" s="7"/>
      <c r="K16" s="7" t="s">
        <v>51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 t="s">
        <v>113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 t="s">
        <v>105</v>
      </c>
      <c r="AJ16" s="7"/>
      <c r="AK16" s="7"/>
      <c r="AL16" s="8" t="s">
        <v>52</v>
      </c>
      <c r="AM16" s="8"/>
      <c r="AN16" s="8"/>
      <c r="AO16" s="8"/>
      <c r="AP16" s="7" t="s">
        <v>84</v>
      </c>
      <c r="AQ16" s="7" t="s">
        <v>121</v>
      </c>
      <c r="AR16" s="7"/>
      <c r="AS16" s="7" t="s">
        <v>85</v>
      </c>
      <c r="AT16" s="7" t="s">
        <v>83</v>
      </c>
      <c r="AU16" s="7" t="s">
        <v>86</v>
      </c>
      <c r="AV16" s="7" t="s">
        <v>91</v>
      </c>
      <c r="AW16" s="7" t="s">
        <v>92</v>
      </c>
      <c r="AX16" s="7" t="s">
        <v>93</v>
      </c>
      <c r="AY16" s="7" t="s">
        <v>95</v>
      </c>
      <c r="AZ16" s="7" t="s">
        <v>94</v>
      </c>
      <c r="BA16" s="7" t="s">
        <v>95</v>
      </c>
      <c r="BB16" s="7" t="s">
        <v>1</v>
      </c>
      <c r="BC16" s="7" t="s">
        <v>58</v>
      </c>
      <c r="BD16" s="9" t="s">
        <v>62</v>
      </c>
      <c r="BE16" s="9"/>
      <c r="BF16" s="9"/>
      <c r="BG16" s="9" t="s">
        <v>65</v>
      </c>
      <c r="BH16" s="9"/>
      <c r="BI16" s="7" t="s">
        <v>134</v>
      </c>
      <c r="BJ16" s="7" t="s">
        <v>135</v>
      </c>
      <c r="BK16" s="9" t="s">
        <v>68</v>
      </c>
      <c r="BL16" s="9"/>
      <c r="BM16" s="63"/>
    </row>
    <row r="17" spans="1:65" x14ac:dyDescent="0.25">
      <c r="A17" s="62"/>
      <c r="B17" s="7"/>
      <c r="C17" s="7"/>
      <c r="D17" s="7"/>
      <c r="E17" s="7"/>
      <c r="F17" s="7"/>
      <c r="G17" s="7"/>
      <c r="H17" s="7" t="s">
        <v>120</v>
      </c>
      <c r="I17" s="7" t="s">
        <v>121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 t="s">
        <v>104</v>
      </c>
      <c r="AD17" s="7"/>
      <c r="AE17" s="7" t="s">
        <v>107</v>
      </c>
      <c r="AF17" s="7"/>
      <c r="AG17" s="7"/>
      <c r="AH17" s="7"/>
      <c r="AI17" s="7" t="s">
        <v>106</v>
      </c>
      <c r="AJ17" s="7"/>
      <c r="AK17" s="7"/>
      <c r="AL17" s="10"/>
      <c r="AM17" s="8" t="s">
        <v>114</v>
      </c>
      <c r="AN17" s="8"/>
      <c r="AO17" s="8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9"/>
      <c r="BE17" s="9"/>
      <c r="BF17" s="9"/>
      <c r="BG17" s="9"/>
      <c r="BH17" s="9"/>
      <c r="BI17" s="7"/>
      <c r="BJ17" s="7"/>
      <c r="BK17" s="9"/>
      <c r="BL17" s="9"/>
      <c r="BM17" s="63"/>
    </row>
    <row r="18" spans="1:65" ht="38.25" x14ac:dyDescent="0.25">
      <c r="A18" s="62"/>
      <c r="B18" s="11" t="s">
        <v>6</v>
      </c>
      <c r="C18" s="11" t="s">
        <v>7</v>
      </c>
      <c r="D18" s="11" t="s">
        <v>0</v>
      </c>
      <c r="E18" s="11" t="s">
        <v>1</v>
      </c>
      <c r="F18" s="11" t="s">
        <v>2</v>
      </c>
      <c r="G18" s="11" t="s">
        <v>8</v>
      </c>
      <c r="H18" s="7"/>
      <c r="I18" s="11" t="s">
        <v>59</v>
      </c>
      <c r="J18" s="11" t="s">
        <v>60</v>
      </c>
      <c r="K18" s="11" t="s">
        <v>9</v>
      </c>
      <c r="L18" s="11" t="s">
        <v>3</v>
      </c>
      <c r="M18" s="11" t="s">
        <v>19</v>
      </c>
      <c r="N18" s="11" t="s">
        <v>10</v>
      </c>
      <c r="O18" s="10" t="s">
        <v>48</v>
      </c>
      <c r="P18" s="11" t="s">
        <v>14</v>
      </c>
      <c r="Q18" s="11" t="s">
        <v>13</v>
      </c>
      <c r="R18" s="11" t="s">
        <v>12</v>
      </c>
      <c r="S18" s="11" t="s">
        <v>4</v>
      </c>
      <c r="T18" s="11" t="s">
        <v>262</v>
      </c>
      <c r="U18" s="10" t="s">
        <v>54</v>
      </c>
      <c r="V18" s="10" t="s">
        <v>55</v>
      </c>
      <c r="W18" s="11" t="s">
        <v>5</v>
      </c>
      <c r="X18" s="11" t="s">
        <v>1</v>
      </c>
      <c r="Y18" s="11" t="s">
        <v>117</v>
      </c>
      <c r="Z18" s="11" t="s">
        <v>10</v>
      </c>
      <c r="AA18" s="11" t="s">
        <v>14</v>
      </c>
      <c r="AB18" s="11" t="s">
        <v>11</v>
      </c>
      <c r="AC18" s="11" t="s">
        <v>13</v>
      </c>
      <c r="AD18" s="11" t="s">
        <v>12</v>
      </c>
      <c r="AE18" s="12" t="s">
        <v>15</v>
      </c>
      <c r="AF18" s="12" t="s">
        <v>16</v>
      </c>
      <c r="AG18" s="10" t="s">
        <v>17</v>
      </c>
      <c r="AH18" s="10" t="s">
        <v>18</v>
      </c>
      <c r="AI18" s="10" t="s">
        <v>112</v>
      </c>
      <c r="AJ18" s="12" t="s">
        <v>111</v>
      </c>
      <c r="AK18" s="10" t="s">
        <v>110</v>
      </c>
      <c r="AL18" s="10" t="s">
        <v>22</v>
      </c>
      <c r="AM18" s="10" t="s">
        <v>132</v>
      </c>
      <c r="AN18" s="10" t="s">
        <v>133</v>
      </c>
      <c r="AO18" s="10" t="s">
        <v>20</v>
      </c>
      <c r="AP18" s="7"/>
      <c r="AQ18" s="11" t="s">
        <v>59</v>
      </c>
      <c r="AR18" s="11" t="s">
        <v>60</v>
      </c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13" t="s">
        <v>59</v>
      </c>
      <c r="BE18" s="13" t="s">
        <v>60</v>
      </c>
      <c r="BF18" s="14" t="s">
        <v>61</v>
      </c>
      <c r="BG18" s="13" t="s">
        <v>63</v>
      </c>
      <c r="BH18" s="11" t="s">
        <v>64</v>
      </c>
      <c r="BI18" s="7"/>
      <c r="BJ18" s="7"/>
      <c r="BK18" s="13" t="s">
        <v>59</v>
      </c>
      <c r="BL18" s="13" t="s">
        <v>67</v>
      </c>
      <c r="BM18" s="64" t="s">
        <v>66</v>
      </c>
    </row>
    <row r="19" spans="1:65" ht="26.25" thickBot="1" x14ac:dyDescent="0.3">
      <c r="A19" s="65"/>
      <c r="B19" s="66" t="s">
        <v>23</v>
      </c>
      <c r="C19" s="66" t="s">
        <v>24</v>
      </c>
      <c r="D19" s="67" t="s">
        <v>47</v>
      </c>
      <c r="E19" s="66" t="s">
        <v>25</v>
      </c>
      <c r="F19" s="66" t="s">
        <v>26</v>
      </c>
      <c r="G19" s="66" t="s">
        <v>27</v>
      </c>
      <c r="H19" s="66" t="s">
        <v>28</v>
      </c>
      <c r="I19" s="66" t="s">
        <v>29</v>
      </c>
      <c r="J19" s="66" t="s">
        <v>30</v>
      </c>
      <c r="K19" s="66" t="s">
        <v>31</v>
      </c>
      <c r="L19" s="66" t="s">
        <v>32</v>
      </c>
      <c r="M19" s="66" t="s">
        <v>33</v>
      </c>
      <c r="N19" s="66" t="s">
        <v>34</v>
      </c>
      <c r="O19" s="68" t="s">
        <v>35</v>
      </c>
      <c r="P19" s="66" t="s">
        <v>36</v>
      </c>
      <c r="Q19" s="66" t="s">
        <v>37</v>
      </c>
      <c r="R19" s="66" t="s">
        <v>38</v>
      </c>
      <c r="S19" s="66" t="s">
        <v>49</v>
      </c>
      <c r="T19" s="66" t="s">
        <v>39</v>
      </c>
      <c r="U19" s="68" t="s">
        <v>116</v>
      </c>
      <c r="V19" s="68" t="s">
        <v>40</v>
      </c>
      <c r="W19" s="66" t="s">
        <v>41</v>
      </c>
      <c r="X19" s="66" t="s">
        <v>42</v>
      </c>
      <c r="Y19" s="66" t="s">
        <v>43</v>
      </c>
      <c r="Z19" s="66" t="s">
        <v>44</v>
      </c>
      <c r="AA19" s="66" t="s">
        <v>45</v>
      </c>
      <c r="AB19" s="66" t="s">
        <v>56</v>
      </c>
      <c r="AC19" s="66" t="s">
        <v>46</v>
      </c>
      <c r="AD19" s="66" t="s">
        <v>118</v>
      </c>
      <c r="AE19" s="69" t="s">
        <v>108</v>
      </c>
      <c r="AF19" s="69" t="s">
        <v>57</v>
      </c>
      <c r="AG19" s="68" t="s">
        <v>109</v>
      </c>
      <c r="AH19" s="68" t="s">
        <v>119</v>
      </c>
      <c r="AI19" s="68" t="s">
        <v>69</v>
      </c>
      <c r="AJ19" s="69" t="s">
        <v>70</v>
      </c>
      <c r="AK19" s="68" t="s">
        <v>71</v>
      </c>
      <c r="AL19" s="68" t="s">
        <v>136</v>
      </c>
      <c r="AM19" s="68" t="s">
        <v>72</v>
      </c>
      <c r="AN19" s="68" t="s">
        <v>73</v>
      </c>
      <c r="AO19" s="68" t="s">
        <v>123</v>
      </c>
      <c r="AP19" s="66" t="s">
        <v>74</v>
      </c>
      <c r="AQ19" s="66" t="s">
        <v>75</v>
      </c>
      <c r="AR19" s="66" t="s">
        <v>76</v>
      </c>
      <c r="AS19" s="66" t="s">
        <v>77</v>
      </c>
      <c r="AT19" s="66" t="s">
        <v>81</v>
      </c>
      <c r="AU19" s="70" t="s">
        <v>87</v>
      </c>
      <c r="AV19" s="70" t="s">
        <v>88</v>
      </c>
      <c r="AW19" s="70" t="s">
        <v>89</v>
      </c>
      <c r="AX19" s="70" t="s">
        <v>96</v>
      </c>
      <c r="AY19" s="70" t="s">
        <v>90</v>
      </c>
      <c r="AZ19" s="70" t="s">
        <v>97</v>
      </c>
      <c r="BA19" s="70" t="s">
        <v>98</v>
      </c>
      <c r="BB19" s="70" t="s">
        <v>99</v>
      </c>
      <c r="BC19" s="70" t="s">
        <v>100</v>
      </c>
      <c r="BD19" s="70" t="s">
        <v>101</v>
      </c>
      <c r="BE19" s="70" t="s">
        <v>115</v>
      </c>
      <c r="BF19" s="71" t="s">
        <v>124</v>
      </c>
      <c r="BG19" s="70" t="s">
        <v>125</v>
      </c>
      <c r="BH19" s="70" t="s">
        <v>126</v>
      </c>
      <c r="BI19" s="70" t="s">
        <v>127</v>
      </c>
      <c r="BJ19" s="70" t="s">
        <v>128</v>
      </c>
      <c r="BK19" s="70" t="s">
        <v>129</v>
      </c>
      <c r="BL19" s="70" t="s">
        <v>130</v>
      </c>
      <c r="BM19" s="72" t="s">
        <v>131</v>
      </c>
    </row>
    <row r="20" spans="1:65" ht="63.75" x14ac:dyDescent="0.25">
      <c r="A20" s="75">
        <f>1</f>
        <v>1</v>
      </c>
      <c r="B20" s="73" t="s">
        <v>142</v>
      </c>
      <c r="C20" s="38" t="s">
        <v>289</v>
      </c>
      <c r="D20" s="38" t="s">
        <v>140</v>
      </c>
      <c r="E20" s="38" t="s">
        <v>263</v>
      </c>
      <c r="F20" s="52" t="s">
        <v>246</v>
      </c>
      <c r="G20" s="53">
        <v>11735</v>
      </c>
      <c r="H20" s="38" t="s">
        <v>145</v>
      </c>
      <c r="I20" s="54">
        <v>42452</v>
      </c>
      <c r="J20" s="54">
        <v>42817</v>
      </c>
      <c r="K20" s="88" t="s">
        <v>146</v>
      </c>
      <c r="L20" s="89" t="s">
        <v>143</v>
      </c>
      <c r="M20" s="38" t="s">
        <v>144</v>
      </c>
      <c r="N20" s="55">
        <v>42452</v>
      </c>
      <c r="O20" s="92">
        <v>1919905.92</v>
      </c>
      <c r="P20" s="53">
        <v>11772</v>
      </c>
      <c r="Q20" s="55">
        <v>42452</v>
      </c>
      <c r="R20" s="54">
        <v>42817</v>
      </c>
      <c r="S20" s="38">
        <v>1</v>
      </c>
      <c r="T20" s="56">
        <v>0</v>
      </c>
      <c r="U20" s="96">
        <v>0</v>
      </c>
      <c r="V20" s="96">
        <v>0</v>
      </c>
      <c r="W20" s="38" t="s">
        <v>138</v>
      </c>
      <c r="X20" s="38" t="s">
        <v>139</v>
      </c>
      <c r="Y20" s="38">
        <v>3</v>
      </c>
      <c r="Z20" s="54">
        <v>43552</v>
      </c>
      <c r="AA20" s="53" t="s">
        <v>147</v>
      </c>
      <c r="AB20" s="38" t="s">
        <v>141</v>
      </c>
      <c r="AC20" s="54">
        <v>43552</v>
      </c>
      <c r="AD20" s="54">
        <v>43918</v>
      </c>
      <c r="AE20" s="57">
        <v>0</v>
      </c>
      <c r="AF20" s="57">
        <v>0</v>
      </c>
      <c r="AG20" s="96">
        <v>0</v>
      </c>
      <c r="AH20" s="96">
        <v>0</v>
      </c>
      <c r="AI20" s="96" t="s">
        <v>308</v>
      </c>
      <c r="AJ20" s="57">
        <v>0</v>
      </c>
      <c r="AK20" s="96">
        <v>0</v>
      </c>
      <c r="AL20" s="96">
        <f t="shared" ref="AL20:AL40" si="0">O20-AH20+AG20+AK20</f>
        <v>1919905.92</v>
      </c>
      <c r="AM20" s="96">
        <v>5735935.3099999996</v>
      </c>
      <c r="AN20" s="96">
        <v>1360719.53</v>
      </c>
      <c r="AO20" s="96">
        <f t="shared" ref="AO20:AO40" si="1">AN20+AM20</f>
        <v>7096654.8399999999</v>
      </c>
      <c r="AP20" s="56">
        <v>0</v>
      </c>
      <c r="AQ20" s="56">
        <v>0</v>
      </c>
      <c r="AR20" s="56">
        <v>0</v>
      </c>
      <c r="AS20" s="56">
        <v>0</v>
      </c>
      <c r="AT20" s="56">
        <v>0</v>
      </c>
      <c r="AU20" s="56">
        <v>0</v>
      </c>
      <c r="AV20" s="56">
        <v>0</v>
      </c>
      <c r="AW20" s="56">
        <v>0</v>
      </c>
      <c r="AX20" s="56">
        <v>0</v>
      </c>
      <c r="AY20" s="56">
        <v>0</v>
      </c>
      <c r="AZ20" s="56">
        <v>0</v>
      </c>
      <c r="BA20" s="56">
        <v>0</v>
      </c>
      <c r="BB20" s="56">
        <v>0</v>
      </c>
      <c r="BC20" s="56">
        <v>0</v>
      </c>
      <c r="BD20" s="56">
        <v>0</v>
      </c>
      <c r="BE20" s="56">
        <v>0</v>
      </c>
      <c r="BF20" s="58">
        <v>0</v>
      </c>
      <c r="BG20" s="56">
        <v>0</v>
      </c>
      <c r="BH20" s="56">
        <v>0</v>
      </c>
      <c r="BI20" s="56">
        <v>0</v>
      </c>
      <c r="BJ20" s="56">
        <v>0</v>
      </c>
      <c r="BK20" s="56">
        <v>0</v>
      </c>
      <c r="BL20" s="56">
        <v>0</v>
      </c>
      <c r="BM20" s="56">
        <v>0</v>
      </c>
    </row>
    <row r="21" spans="1:65" ht="51" x14ac:dyDescent="0.25">
      <c r="A21" s="76">
        <f>A20+1</f>
        <v>2</v>
      </c>
      <c r="B21" s="74" t="s">
        <v>153</v>
      </c>
      <c r="C21" s="16" t="s">
        <v>290</v>
      </c>
      <c r="D21" s="16" t="s">
        <v>140</v>
      </c>
      <c r="E21" s="16" t="s">
        <v>264</v>
      </c>
      <c r="F21" s="17" t="s">
        <v>247</v>
      </c>
      <c r="G21" s="18">
        <v>11863</v>
      </c>
      <c r="H21" s="20" t="s">
        <v>154</v>
      </c>
      <c r="I21" s="26">
        <v>42765</v>
      </c>
      <c r="J21" s="19">
        <v>43130</v>
      </c>
      <c r="K21" s="77" t="s">
        <v>154</v>
      </c>
      <c r="L21" s="11" t="s">
        <v>155</v>
      </c>
      <c r="M21" s="18" t="s">
        <v>156</v>
      </c>
      <c r="N21" s="27">
        <v>42828</v>
      </c>
      <c r="O21" s="93">
        <v>1409322.24</v>
      </c>
      <c r="P21" s="18">
        <v>12030</v>
      </c>
      <c r="Q21" s="19">
        <v>42828</v>
      </c>
      <c r="R21" s="19">
        <v>43193</v>
      </c>
      <c r="S21" s="16">
        <v>1</v>
      </c>
      <c r="T21" s="23">
        <v>0</v>
      </c>
      <c r="U21" s="51">
        <v>0</v>
      </c>
      <c r="V21" s="51">
        <v>0</v>
      </c>
      <c r="W21" s="16" t="s">
        <v>138</v>
      </c>
      <c r="X21" s="16" t="s">
        <v>139</v>
      </c>
      <c r="Y21" s="16">
        <v>3</v>
      </c>
      <c r="Z21" s="19">
        <v>43557</v>
      </c>
      <c r="AA21" s="18">
        <v>12526</v>
      </c>
      <c r="AB21" s="16" t="s">
        <v>141</v>
      </c>
      <c r="AC21" s="19">
        <v>43557</v>
      </c>
      <c r="AD21" s="19">
        <v>43922</v>
      </c>
      <c r="AE21" s="24">
        <v>0.24490000000000001</v>
      </c>
      <c r="AF21" s="24">
        <v>0</v>
      </c>
      <c r="AG21" s="51">
        <v>345126.48</v>
      </c>
      <c r="AH21" s="51">
        <v>0</v>
      </c>
      <c r="AI21" s="51" t="s">
        <v>308</v>
      </c>
      <c r="AJ21" s="24">
        <v>0</v>
      </c>
      <c r="AK21" s="51">
        <v>0</v>
      </c>
      <c r="AL21" s="51">
        <f t="shared" si="0"/>
        <v>1754448.72</v>
      </c>
      <c r="AM21" s="51">
        <v>3494974.3</v>
      </c>
      <c r="AN21" s="51">
        <v>1225456</v>
      </c>
      <c r="AO21" s="51">
        <f t="shared" si="1"/>
        <v>4720430.3</v>
      </c>
      <c r="AP21" s="20" t="s">
        <v>157</v>
      </c>
      <c r="AQ21" s="26">
        <v>42765</v>
      </c>
      <c r="AR21" s="26">
        <v>43130</v>
      </c>
      <c r="AS21" s="18">
        <v>11988</v>
      </c>
      <c r="AT21" s="28" t="s">
        <v>273</v>
      </c>
      <c r="AU21" s="18">
        <v>11988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5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</row>
    <row r="22" spans="1:65" ht="51" x14ac:dyDescent="0.25">
      <c r="A22" s="76">
        <f t="shared" ref="A22:A41" si="2">A21+1</f>
        <v>3</v>
      </c>
      <c r="B22" s="74" t="s">
        <v>158</v>
      </c>
      <c r="C22" s="16" t="s">
        <v>291</v>
      </c>
      <c r="D22" s="16" t="s">
        <v>140</v>
      </c>
      <c r="E22" s="16" t="s">
        <v>263</v>
      </c>
      <c r="F22" s="17" t="s">
        <v>260</v>
      </c>
      <c r="G22" s="18">
        <v>11981</v>
      </c>
      <c r="H22" s="16" t="s">
        <v>159</v>
      </c>
      <c r="I22" s="19">
        <v>42835</v>
      </c>
      <c r="J22" s="19">
        <v>43200</v>
      </c>
      <c r="K22" s="15" t="s">
        <v>160</v>
      </c>
      <c r="L22" s="11" t="s">
        <v>161</v>
      </c>
      <c r="M22" s="16" t="s">
        <v>162</v>
      </c>
      <c r="N22" s="19">
        <v>42907</v>
      </c>
      <c r="O22" s="51">
        <v>696000</v>
      </c>
      <c r="P22" s="18">
        <v>12079</v>
      </c>
      <c r="Q22" s="19">
        <v>42907</v>
      </c>
      <c r="R22" s="19">
        <v>43272</v>
      </c>
      <c r="S22" s="16">
        <v>1</v>
      </c>
      <c r="T22" s="23">
        <v>0</v>
      </c>
      <c r="U22" s="51">
        <v>0</v>
      </c>
      <c r="V22" s="51">
        <v>0</v>
      </c>
      <c r="W22" s="16" t="s">
        <v>138</v>
      </c>
      <c r="X22" s="16" t="s">
        <v>139</v>
      </c>
      <c r="Y22" s="16">
        <v>2</v>
      </c>
      <c r="Z22" s="19">
        <v>43637</v>
      </c>
      <c r="AA22" s="18">
        <v>12579</v>
      </c>
      <c r="AB22" s="16" t="s">
        <v>141</v>
      </c>
      <c r="AC22" s="19">
        <v>43637</v>
      </c>
      <c r="AD22" s="19">
        <v>44003</v>
      </c>
      <c r="AE22" s="24">
        <v>0</v>
      </c>
      <c r="AF22" s="24">
        <v>0</v>
      </c>
      <c r="AG22" s="51">
        <v>0</v>
      </c>
      <c r="AH22" s="51">
        <v>0</v>
      </c>
      <c r="AI22" s="51" t="s">
        <v>308</v>
      </c>
      <c r="AJ22" s="24">
        <v>0</v>
      </c>
      <c r="AK22" s="51">
        <v>0</v>
      </c>
      <c r="AL22" s="51">
        <f t="shared" si="0"/>
        <v>696000</v>
      </c>
      <c r="AM22" s="51">
        <v>168200</v>
      </c>
      <c r="AN22" s="51">
        <v>63800</v>
      </c>
      <c r="AO22" s="51">
        <f t="shared" si="1"/>
        <v>232000</v>
      </c>
      <c r="AP22" s="16" t="s">
        <v>163</v>
      </c>
      <c r="AQ22" s="19">
        <v>42835</v>
      </c>
      <c r="AR22" s="19">
        <v>43200</v>
      </c>
      <c r="AS22" s="18">
        <v>12079</v>
      </c>
      <c r="AT22" s="16" t="s">
        <v>164</v>
      </c>
      <c r="AU22" s="18">
        <v>12034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5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</row>
    <row r="23" spans="1:65" ht="38.25" x14ac:dyDescent="0.25">
      <c r="A23" s="76">
        <f t="shared" si="2"/>
        <v>4</v>
      </c>
      <c r="B23" s="74" t="s">
        <v>148</v>
      </c>
      <c r="C23" s="20" t="s">
        <v>292</v>
      </c>
      <c r="D23" s="16" t="s">
        <v>140</v>
      </c>
      <c r="E23" s="16" t="s">
        <v>137</v>
      </c>
      <c r="F23" s="17" t="s">
        <v>261</v>
      </c>
      <c r="G23" s="18">
        <v>12170</v>
      </c>
      <c r="H23" s="16" t="s">
        <v>149</v>
      </c>
      <c r="I23" s="19">
        <v>43062</v>
      </c>
      <c r="J23" s="19">
        <v>43427</v>
      </c>
      <c r="K23" s="15" t="s">
        <v>165</v>
      </c>
      <c r="L23" s="11" t="s">
        <v>150</v>
      </c>
      <c r="M23" s="16" t="s">
        <v>151</v>
      </c>
      <c r="N23" s="19">
        <v>43172</v>
      </c>
      <c r="O23" s="51">
        <v>4477.5</v>
      </c>
      <c r="P23" s="18">
        <v>12261</v>
      </c>
      <c r="Q23" s="19">
        <v>43172</v>
      </c>
      <c r="R23" s="19">
        <v>43537</v>
      </c>
      <c r="S23" s="16">
        <v>1</v>
      </c>
      <c r="T23" s="23">
        <v>0</v>
      </c>
      <c r="U23" s="51">
        <v>0</v>
      </c>
      <c r="V23" s="51">
        <v>0</v>
      </c>
      <c r="W23" s="16" t="s">
        <v>138</v>
      </c>
      <c r="X23" s="16" t="s">
        <v>139</v>
      </c>
      <c r="Y23" s="16">
        <v>1</v>
      </c>
      <c r="Z23" s="19">
        <v>43536</v>
      </c>
      <c r="AA23" s="18">
        <v>12510</v>
      </c>
      <c r="AB23" s="16" t="s">
        <v>141</v>
      </c>
      <c r="AC23" s="19">
        <v>43536</v>
      </c>
      <c r="AD23" s="19">
        <v>43901</v>
      </c>
      <c r="AE23" s="24">
        <v>0</v>
      </c>
      <c r="AF23" s="24">
        <v>0</v>
      </c>
      <c r="AG23" s="51">
        <v>0</v>
      </c>
      <c r="AH23" s="51">
        <v>0</v>
      </c>
      <c r="AI23" s="51" t="s">
        <v>308</v>
      </c>
      <c r="AJ23" s="24">
        <v>0</v>
      </c>
      <c r="AK23" s="51">
        <v>0</v>
      </c>
      <c r="AL23" s="51">
        <f t="shared" si="0"/>
        <v>4477.5</v>
      </c>
      <c r="AM23" s="99">
        <v>94027.5</v>
      </c>
      <c r="AN23" s="51">
        <v>53730</v>
      </c>
      <c r="AO23" s="51">
        <f t="shared" si="1"/>
        <v>147757.5</v>
      </c>
      <c r="AP23" s="29" t="s">
        <v>308</v>
      </c>
      <c r="AQ23" s="19">
        <v>43062</v>
      </c>
      <c r="AR23" s="16" t="s">
        <v>166</v>
      </c>
      <c r="AS23" s="18">
        <v>12197</v>
      </c>
      <c r="AT23" s="16" t="s">
        <v>167</v>
      </c>
      <c r="AU23" s="18">
        <v>12197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3">
        <v>0</v>
      </c>
      <c r="BE23" s="23">
        <v>0</v>
      </c>
      <c r="BF23" s="25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0</v>
      </c>
    </row>
    <row r="24" spans="1:65" ht="38.25" x14ac:dyDescent="0.25">
      <c r="A24" s="76">
        <f t="shared" si="2"/>
        <v>5</v>
      </c>
      <c r="B24" s="74" t="s">
        <v>169</v>
      </c>
      <c r="C24" s="20" t="s">
        <v>294</v>
      </c>
      <c r="D24" s="16" t="s">
        <v>140</v>
      </c>
      <c r="E24" s="16" t="s">
        <v>264</v>
      </c>
      <c r="F24" s="17" t="s">
        <v>266</v>
      </c>
      <c r="G24" s="18">
        <v>12443</v>
      </c>
      <c r="H24" s="16" t="s">
        <v>168</v>
      </c>
      <c r="I24" s="21">
        <v>43549</v>
      </c>
      <c r="J24" s="21">
        <v>43915</v>
      </c>
      <c r="K24" s="15" t="s">
        <v>170</v>
      </c>
      <c r="L24" s="11" t="s">
        <v>171</v>
      </c>
      <c r="M24" s="16" t="s">
        <v>172</v>
      </c>
      <c r="N24" s="19">
        <v>43607</v>
      </c>
      <c r="O24" s="51">
        <v>541525</v>
      </c>
      <c r="P24" s="18">
        <v>12558</v>
      </c>
      <c r="Q24" s="19">
        <v>43607</v>
      </c>
      <c r="R24" s="19">
        <v>43973</v>
      </c>
      <c r="S24" s="16">
        <v>1</v>
      </c>
      <c r="T24" s="23">
        <v>0</v>
      </c>
      <c r="U24" s="51">
        <v>0</v>
      </c>
      <c r="V24" s="51">
        <v>0</v>
      </c>
      <c r="W24" s="16" t="s">
        <v>173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4">
        <v>0</v>
      </c>
      <c r="AF24" s="24">
        <v>0</v>
      </c>
      <c r="AG24" s="51">
        <v>0</v>
      </c>
      <c r="AH24" s="51">
        <v>0</v>
      </c>
      <c r="AI24" s="51" t="s">
        <v>308</v>
      </c>
      <c r="AJ24" s="24">
        <v>0</v>
      </c>
      <c r="AK24" s="51">
        <v>0</v>
      </c>
      <c r="AL24" s="51">
        <f t="shared" si="0"/>
        <v>541525</v>
      </c>
      <c r="AM24" s="51">
        <v>315132.13</v>
      </c>
      <c r="AN24" s="51">
        <v>315132.13</v>
      </c>
      <c r="AO24" s="51">
        <f t="shared" si="1"/>
        <v>630264.26</v>
      </c>
      <c r="AP24" s="16" t="s">
        <v>168</v>
      </c>
      <c r="AQ24" s="21">
        <v>43549</v>
      </c>
      <c r="AR24" s="19">
        <v>43913</v>
      </c>
      <c r="AS24" s="18">
        <v>12519</v>
      </c>
      <c r="AT24" s="16" t="s">
        <v>174</v>
      </c>
      <c r="AU24" s="18">
        <v>2519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5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</row>
    <row r="25" spans="1:65" ht="25.5" x14ac:dyDescent="0.25">
      <c r="A25" s="76">
        <f t="shared" si="2"/>
        <v>6</v>
      </c>
      <c r="B25" s="74" t="s">
        <v>175</v>
      </c>
      <c r="C25" s="20" t="s">
        <v>232</v>
      </c>
      <c r="D25" s="16" t="s">
        <v>140</v>
      </c>
      <c r="E25" s="16" t="s">
        <v>137</v>
      </c>
      <c r="F25" s="17" t="s">
        <v>267</v>
      </c>
      <c r="G25" s="18">
        <v>12547</v>
      </c>
      <c r="H25" s="16" t="s">
        <v>168</v>
      </c>
      <c r="I25" s="21">
        <v>43622</v>
      </c>
      <c r="J25" s="21">
        <v>43988</v>
      </c>
      <c r="K25" s="15" t="s">
        <v>176</v>
      </c>
      <c r="L25" s="11" t="s">
        <v>177</v>
      </c>
      <c r="M25" s="16" t="s">
        <v>178</v>
      </c>
      <c r="N25" s="19">
        <v>43623</v>
      </c>
      <c r="O25" s="51">
        <v>212500</v>
      </c>
      <c r="P25" s="18">
        <v>12570</v>
      </c>
      <c r="Q25" s="19">
        <v>43623</v>
      </c>
      <c r="R25" s="19">
        <v>43830</v>
      </c>
      <c r="S25" s="16">
        <v>1</v>
      </c>
      <c r="T25" s="23">
        <v>0</v>
      </c>
      <c r="U25" s="51">
        <v>0</v>
      </c>
      <c r="V25" s="51">
        <v>0</v>
      </c>
      <c r="W25" s="16" t="s">
        <v>223</v>
      </c>
      <c r="X25" s="16" t="s">
        <v>139</v>
      </c>
      <c r="Y25" s="16">
        <v>1</v>
      </c>
      <c r="Z25" s="19">
        <v>43831</v>
      </c>
      <c r="AA25" s="18">
        <v>12711</v>
      </c>
      <c r="AB25" s="16" t="s">
        <v>141</v>
      </c>
      <c r="AC25" s="19">
        <v>43831</v>
      </c>
      <c r="AD25" s="19">
        <v>44012</v>
      </c>
      <c r="AE25" s="24">
        <v>0</v>
      </c>
      <c r="AF25" s="24">
        <v>0</v>
      </c>
      <c r="AG25" s="51">
        <v>0</v>
      </c>
      <c r="AH25" s="51">
        <v>0</v>
      </c>
      <c r="AI25" s="51" t="s">
        <v>308</v>
      </c>
      <c r="AJ25" s="24">
        <v>0</v>
      </c>
      <c r="AK25" s="51">
        <v>0</v>
      </c>
      <c r="AL25" s="51">
        <f t="shared" si="0"/>
        <v>212500</v>
      </c>
      <c r="AM25" s="51">
        <v>51680</v>
      </c>
      <c r="AN25" s="51">
        <v>51680</v>
      </c>
      <c r="AO25" s="51">
        <f t="shared" si="1"/>
        <v>103360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4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</row>
    <row r="26" spans="1:65" ht="51" x14ac:dyDescent="0.25">
      <c r="A26" s="76">
        <f t="shared" si="2"/>
        <v>7</v>
      </c>
      <c r="B26" s="74" t="s">
        <v>215</v>
      </c>
      <c r="C26" s="16" t="s">
        <v>295</v>
      </c>
      <c r="D26" s="16" t="s">
        <v>140</v>
      </c>
      <c r="E26" s="16" t="s">
        <v>137</v>
      </c>
      <c r="F26" s="17" t="s">
        <v>216</v>
      </c>
      <c r="G26" s="18">
        <v>12113</v>
      </c>
      <c r="H26" s="16" t="s">
        <v>217</v>
      </c>
      <c r="I26" s="19">
        <v>43390</v>
      </c>
      <c r="J26" s="19">
        <v>43755</v>
      </c>
      <c r="K26" s="15" t="s">
        <v>218</v>
      </c>
      <c r="L26" s="11" t="s">
        <v>219</v>
      </c>
      <c r="M26" s="16" t="s">
        <v>220</v>
      </c>
      <c r="N26" s="16" t="s">
        <v>221</v>
      </c>
      <c r="O26" s="51">
        <v>871240.8</v>
      </c>
      <c r="P26" s="18">
        <v>12583</v>
      </c>
      <c r="Q26" s="19">
        <v>43643</v>
      </c>
      <c r="R26" s="19">
        <v>44009</v>
      </c>
      <c r="S26" s="16">
        <v>1</v>
      </c>
      <c r="T26" s="23">
        <v>0</v>
      </c>
      <c r="U26" s="51">
        <v>0</v>
      </c>
      <c r="V26" s="51">
        <v>0</v>
      </c>
      <c r="W26" s="16" t="s">
        <v>138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4">
        <v>0</v>
      </c>
      <c r="AF26" s="24">
        <v>0</v>
      </c>
      <c r="AG26" s="51">
        <v>0</v>
      </c>
      <c r="AH26" s="51">
        <v>0</v>
      </c>
      <c r="AI26" s="51" t="s">
        <v>308</v>
      </c>
      <c r="AJ26" s="24">
        <v>0</v>
      </c>
      <c r="AK26" s="51">
        <v>0</v>
      </c>
      <c r="AL26" s="51">
        <f t="shared" si="0"/>
        <v>871240.8</v>
      </c>
      <c r="AM26" s="51">
        <v>405860.19</v>
      </c>
      <c r="AN26" s="51">
        <v>405860.19</v>
      </c>
      <c r="AO26" s="51">
        <f t="shared" si="1"/>
        <v>811720.38</v>
      </c>
      <c r="AP26" s="16" t="s">
        <v>217</v>
      </c>
      <c r="AQ26" s="19">
        <v>43390</v>
      </c>
      <c r="AR26" s="19">
        <v>43755</v>
      </c>
      <c r="AS26" s="18">
        <v>12412</v>
      </c>
      <c r="AT26" s="16" t="s">
        <v>222</v>
      </c>
      <c r="AU26" s="18">
        <v>12412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 s="23">
        <v>0</v>
      </c>
      <c r="BF26" s="24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</row>
    <row r="27" spans="1:65" ht="76.5" x14ac:dyDescent="0.25">
      <c r="A27" s="76">
        <f t="shared" si="2"/>
        <v>8</v>
      </c>
      <c r="B27" s="74" t="s">
        <v>208</v>
      </c>
      <c r="C27" s="16" t="s">
        <v>296</v>
      </c>
      <c r="D27" s="16" t="s">
        <v>140</v>
      </c>
      <c r="E27" s="16" t="s">
        <v>137</v>
      </c>
      <c r="F27" s="17" t="s">
        <v>209</v>
      </c>
      <c r="G27" s="18">
        <v>12427</v>
      </c>
      <c r="H27" s="16" t="s">
        <v>210</v>
      </c>
      <c r="I27" s="19">
        <v>43453</v>
      </c>
      <c r="J27" s="19">
        <v>43818</v>
      </c>
      <c r="K27" s="15" t="s">
        <v>211</v>
      </c>
      <c r="L27" s="11" t="s">
        <v>212</v>
      </c>
      <c r="M27" s="16" t="s">
        <v>213</v>
      </c>
      <c r="N27" s="19">
        <v>43644</v>
      </c>
      <c r="O27" s="51">
        <v>2562713.04</v>
      </c>
      <c r="P27" s="18">
        <v>12583</v>
      </c>
      <c r="Q27" s="19">
        <v>43644</v>
      </c>
      <c r="R27" s="19">
        <v>44010</v>
      </c>
      <c r="S27" s="16">
        <v>1</v>
      </c>
      <c r="T27" s="23">
        <v>0</v>
      </c>
      <c r="U27" s="51">
        <v>0</v>
      </c>
      <c r="V27" s="51">
        <v>0</v>
      </c>
      <c r="W27" s="16" t="s">
        <v>138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4">
        <v>0</v>
      </c>
      <c r="AF27" s="24">
        <v>0</v>
      </c>
      <c r="AG27" s="51">
        <v>0</v>
      </c>
      <c r="AH27" s="51">
        <v>0</v>
      </c>
      <c r="AI27" s="51" t="s">
        <v>308</v>
      </c>
      <c r="AJ27" s="24">
        <v>0</v>
      </c>
      <c r="AK27" s="51">
        <v>0</v>
      </c>
      <c r="AL27" s="51">
        <f t="shared" si="0"/>
        <v>2562713.04</v>
      </c>
      <c r="AM27" s="51">
        <v>615899.71</v>
      </c>
      <c r="AN27" s="51">
        <v>615899.71</v>
      </c>
      <c r="AO27" s="51">
        <f t="shared" si="1"/>
        <v>1231799.42</v>
      </c>
      <c r="AP27" s="16" t="s">
        <v>210</v>
      </c>
      <c r="AQ27" s="19">
        <v>43453</v>
      </c>
      <c r="AR27" s="19">
        <v>43818</v>
      </c>
      <c r="AS27" s="18">
        <v>12456</v>
      </c>
      <c r="AT27" s="16" t="s">
        <v>214</v>
      </c>
      <c r="AU27" s="18">
        <v>12456</v>
      </c>
      <c r="AV27" s="23">
        <v>0</v>
      </c>
      <c r="AW27" s="23">
        <v>0</v>
      </c>
      <c r="AX27" s="23">
        <v>0</v>
      </c>
      <c r="AY27" s="23">
        <v>0</v>
      </c>
      <c r="AZ27" s="23">
        <v>0</v>
      </c>
      <c r="BA27" s="23">
        <v>0</v>
      </c>
      <c r="BB27" s="23">
        <v>0</v>
      </c>
      <c r="BC27" s="23">
        <v>0</v>
      </c>
      <c r="BD27" s="23">
        <v>0</v>
      </c>
      <c r="BE27" s="23">
        <v>0</v>
      </c>
      <c r="BF27" s="24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</v>
      </c>
      <c r="BL27" s="23">
        <v>0</v>
      </c>
      <c r="BM27" s="23">
        <v>0</v>
      </c>
    </row>
    <row r="28" spans="1:65" ht="25.5" x14ac:dyDescent="0.25">
      <c r="A28" s="76">
        <f t="shared" si="2"/>
        <v>9</v>
      </c>
      <c r="B28" s="74" t="s">
        <v>252</v>
      </c>
      <c r="C28" s="20" t="s">
        <v>297</v>
      </c>
      <c r="D28" s="16" t="s">
        <v>265</v>
      </c>
      <c r="E28" s="16" t="s">
        <v>137</v>
      </c>
      <c r="F28" s="17" t="s">
        <v>253</v>
      </c>
      <c r="G28" s="18">
        <v>12591</v>
      </c>
      <c r="H28" s="18" t="s">
        <v>308</v>
      </c>
      <c r="I28" s="18" t="s">
        <v>308</v>
      </c>
      <c r="J28" s="18" t="s">
        <v>308</v>
      </c>
      <c r="K28" s="15" t="s">
        <v>243</v>
      </c>
      <c r="L28" s="11" t="s">
        <v>251</v>
      </c>
      <c r="M28" s="16" t="s">
        <v>227</v>
      </c>
      <c r="N28" s="19">
        <v>43699</v>
      </c>
      <c r="O28" s="51">
        <v>111400</v>
      </c>
      <c r="P28" s="18">
        <v>12631</v>
      </c>
      <c r="Q28" s="19">
        <v>43699</v>
      </c>
      <c r="R28" s="19">
        <v>43772</v>
      </c>
      <c r="S28" s="16" t="s">
        <v>188</v>
      </c>
      <c r="T28" s="16" t="s">
        <v>250</v>
      </c>
      <c r="U28" s="51">
        <v>110950</v>
      </c>
      <c r="V28" s="51">
        <v>450</v>
      </c>
      <c r="W28" s="16" t="s">
        <v>185</v>
      </c>
      <c r="X28" s="23" t="s">
        <v>139</v>
      </c>
      <c r="Y28" s="23">
        <v>2</v>
      </c>
      <c r="Z28" s="23">
        <v>43829</v>
      </c>
      <c r="AA28" s="23">
        <v>12684</v>
      </c>
      <c r="AB28" s="23" t="s">
        <v>141</v>
      </c>
      <c r="AC28" s="23">
        <v>43829</v>
      </c>
      <c r="AD28" s="23">
        <v>44132</v>
      </c>
      <c r="AE28" s="24">
        <v>0</v>
      </c>
      <c r="AF28" s="24">
        <v>0</v>
      </c>
      <c r="AG28" s="51">
        <v>0</v>
      </c>
      <c r="AH28" s="51">
        <v>0</v>
      </c>
      <c r="AI28" s="51" t="s">
        <v>308</v>
      </c>
      <c r="AJ28" s="24">
        <v>0</v>
      </c>
      <c r="AK28" s="51">
        <v>0</v>
      </c>
      <c r="AL28" s="51">
        <f t="shared" si="0"/>
        <v>111400</v>
      </c>
      <c r="AM28" s="51">
        <v>0</v>
      </c>
      <c r="AN28" s="51">
        <v>0</v>
      </c>
      <c r="AO28" s="51">
        <f t="shared" si="1"/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0</v>
      </c>
      <c r="AU28" s="23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0</v>
      </c>
      <c r="BA28" s="23">
        <v>0</v>
      </c>
      <c r="BB28" s="23">
        <v>0</v>
      </c>
      <c r="BC28" s="23">
        <v>0</v>
      </c>
      <c r="BD28" s="23">
        <v>0</v>
      </c>
      <c r="BE28" s="23">
        <v>0</v>
      </c>
      <c r="BF28" s="24">
        <v>0</v>
      </c>
      <c r="BG28" s="23">
        <v>0</v>
      </c>
      <c r="BH28" s="23">
        <v>0</v>
      </c>
      <c r="BI28" s="23">
        <v>0</v>
      </c>
      <c r="BJ28" s="23">
        <v>0</v>
      </c>
      <c r="BK28" s="23">
        <v>0</v>
      </c>
      <c r="BL28" s="23">
        <v>0</v>
      </c>
      <c r="BM28" s="23">
        <v>0</v>
      </c>
    </row>
    <row r="29" spans="1:65" ht="25.5" x14ac:dyDescent="0.25">
      <c r="A29" s="76">
        <f t="shared" si="2"/>
        <v>10</v>
      </c>
      <c r="B29" s="74" t="s">
        <v>248</v>
      </c>
      <c r="C29" s="20" t="s">
        <v>298</v>
      </c>
      <c r="D29" s="16" t="s">
        <v>265</v>
      </c>
      <c r="E29" s="16" t="s">
        <v>137</v>
      </c>
      <c r="F29" s="17" t="s">
        <v>249</v>
      </c>
      <c r="G29" s="18">
        <v>12591</v>
      </c>
      <c r="H29" s="30" t="s">
        <v>308</v>
      </c>
      <c r="I29" s="30" t="s">
        <v>308</v>
      </c>
      <c r="J29" s="30" t="s">
        <v>308</v>
      </c>
      <c r="K29" s="15" t="s">
        <v>244</v>
      </c>
      <c r="L29" s="11" t="s">
        <v>186</v>
      </c>
      <c r="M29" s="16" t="s">
        <v>187</v>
      </c>
      <c r="N29" s="19">
        <v>43699</v>
      </c>
      <c r="O29" s="51">
        <v>17899</v>
      </c>
      <c r="P29" s="18">
        <v>12631</v>
      </c>
      <c r="Q29" s="19">
        <v>43718</v>
      </c>
      <c r="R29" s="19">
        <v>43772</v>
      </c>
      <c r="S29" s="16" t="s">
        <v>188</v>
      </c>
      <c r="T29" s="16" t="s">
        <v>250</v>
      </c>
      <c r="U29" s="51">
        <v>17600</v>
      </c>
      <c r="V29" s="51">
        <v>299</v>
      </c>
      <c r="W29" s="16" t="s">
        <v>185</v>
      </c>
      <c r="X29" s="16" t="s">
        <v>139</v>
      </c>
      <c r="Y29" s="16">
        <v>2</v>
      </c>
      <c r="Z29" s="19">
        <v>43773</v>
      </c>
      <c r="AA29" s="18">
        <v>12719</v>
      </c>
      <c r="AB29" s="16" t="s">
        <v>141</v>
      </c>
      <c r="AC29" s="19">
        <v>43773</v>
      </c>
      <c r="AD29" s="19">
        <v>44126</v>
      </c>
      <c r="AE29" s="24">
        <v>0</v>
      </c>
      <c r="AF29" s="24">
        <v>0</v>
      </c>
      <c r="AG29" s="51">
        <v>0</v>
      </c>
      <c r="AH29" s="51">
        <v>0</v>
      </c>
      <c r="AI29" s="51" t="s">
        <v>308</v>
      </c>
      <c r="AJ29" s="24">
        <v>0</v>
      </c>
      <c r="AK29" s="51">
        <v>0</v>
      </c>
      <c r="AL29" s="51">
        <f t="shared" si="0"/>
        <v>17899</v>
      </c>
      <c r="AM29" s="51">
        <v>0</v>
      </c>
      <c r="AN29" s="51">
        <v>0</v>
      </c>
      <c r="AO29" s="51">
        <f t="shared" si="1"/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 s="23">
        <v>0</v>
      </c>
      <c r="BF29" s="24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0</v>
      </c>
    </row>
    <row r="30" spans="1:65" ht="25.5" x14ac:dyDescent="0.25">
      <c r="A30" s="76">
        <f t="shared" si="2"/>
        <v>11</v>
      </c>
      <c r="B30" s="74" t="s">
        <v>256</v>
      </c>
      <c r="C30" s="20" t="s">
        <v>299</v>
      </c>
      <c r="D30" s="16" t="s">
        <v>265</v>
      </c>
      <c r="E30" s="16" t="s">
        <v>137</v>
      </c>
      <c r="F30" s="17" t="s">
        <v>257</v>
      </c>
      <c r="G30" s="18">
        <v>12591</v>
      </c>
      <c r="H30" s="30" t="s">
        <v>308</v>
      </c>
      <c r="I30" s="30" t="s">
        <v>308</v>
      </c>
      <c r="J30" s="30" t="s">
        <v>308</v>
      </c>
      <c r="K30" s="15" t="s">
        <v>245</v>
      </c>
      <c r="L30" s="11" t="s">
        <v>255</v>
      </c>
      <c r="M30" s="16" t="s">
        <v>258</v>
      </c>
      <c r="N30" s="19">
        <v>43699</v>
      </c>
      <c r="O30" s="51">
        <v>7600</v>
      </c>
      <c r="P30" s="18">
        <v>12632</v>
      </c>
      <c r="Q30" s="19">
        <v>43699</v>
      </c>
      <c r="R30" s="19">
        <v>43772</v>
      </c>
      <c r="S30" s="16" t="s">
        <v>259</v>
      </c>
      <c r="T30" s="16" t="s">
        <v>250</v>
      </c>
      <c r="U30" s="51">
        <v>7460</v>
      </c>
      <c r="V30" s="51">
        <v>130</v>
      </c>
      <c r="W30" s="16" t="s">
        <v>254</v>
      </c>
      <c r="X30" s="16" t="s">
        <v>139</v>
      </c>
      <c r="Y30" s="16">
        <v>2</v>
      </c>
      <c r="Z30" s="19">
        <v>43773</v>
      </c>
      <c r="AA30" s="18">
        <v>12724</v>
      </c>
      <c r="AB30" s="16" t="s">
        <v>141</v>
      </c>
      <c r="AC30" s="19">
        <v>43773</v>
      </c>
      <c r="AD30" s="19">
        <v>44132</v>
      </c>
      <c r="AE30" s="24">
        <v>0</v>
      </c>
      <c r="AF30" s="24">
        <v>0</v>
      </c>
      <c r="AG30" s="51">
        <v>0</v>
      </c>
      <c r="AH30" s="51">
        <v>0</v>
      </c>
      <c r="AI30" s="51" t="s">
        <v>308</v>
      </c>
      <c r="AJ30" s="24">
        <v>0</v>
      </c>
      <c r="AK30" s="51">
        <v>0</v>
      </c>
      <c r="AL30" s="51">
        <f t="shared" si="0"/>
        <v>7600</v>
      </c>
      <c r="AM30" s="51">
        <v>0</v>
      </c>
      <c r="AN30" s="51">
        <v>0</v>
      </c>
      <c r="AO30" s="51">
        <f t="shared" si="1"/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0</v>
      </c>
      <c r="BE30" s="23">
        <v>0</v>
      </c>
      <c r="BF30" s="24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</v>
      </c>
    </row>
    <row r="31" spans="1:65" ht="25.5" x14ac:dyDescent="0.25">
      <c r="A31" s="76">
        <f t="shared" si="2"/>
        <v>12</v>
      </c>
      <c r="B31" s="74" t="s">
        <v>228</v>
      </c>
      <c r="C31" s="16" t="s">
        <v>293</v>
      </c>
      <c r="D31" s="16" t="s">
        <v>265</v>
      </c>
      <c r="E31" s="16" t="s">
        <v>137</v>
      </c>
      <c r="F31" s="17" t="s">
        <v>229</v>
      </c>
      <c r="G31" s="18">
        <v>12605</v>
      </c>
      <c r="H31" s="30" t="s">
        <v>308</v>
      </c>
      <c r="I31" s="30" t="s">
        <v>308</v>
      </c>
      <c r="J31" s="30" t="s">
        <v>308</v>
      </c>
      <c r="K31" s="15" t="s">
        <v>230</v>
      </c>
      <c r="L31" s="11" t="s">
        <v>226</v>
      </c>
      <c r="M31" s="16" t="s">
        <v>231</v>
      </c>
      <c r="N31" s="19">
        <v>43724</v>
      </c>
      <c r="O31" s="51">
        <v>10094.98</v>
      </c>
      <c r="P31" s="18">
        <v>12647</v>
      </c>
      <c r="Q31" s="19">
        <v>43724</v>
      </c>
      <c r="R31" s="19">
        <v>43820</v>
      </c>
      <c r="S31" s="16" t="s">
        <v>188</v>
      </c>
      <c r="T31" s="16" t="s">
        <v>240</v>
      </c>
      <c r="U31" s="51">
        <v>10047.07</v>
      </c>
      <c r="V31" s="51">
        <v>47.91</v>
      </c>
      <c r="W31" s="16" t="s">
        <v>185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4">
        <v>0</v>
      </c>
      <c r="AF31" s="24">
        <v>0</v>
      </c>
      <c r="AG31" s="51">
        <v>0</v>
      </c>
      <c r="AH31" s="51">
        <v>0</v>
      </c>
      <c r="AI31" s="51" t="s">
        <v>308</v>
      </c>
      <c r="AJ31" s="24">
        <v>0</v>
      </c>
      <c r="AK31" s="51">
        <v>0</v>
      </c>
      <c r="AL31" s="51">
        <f t="shared" si="0"/>
        <v>10094.98</v>
      </c>
      <c r="AM31" s="51">
        <v>0</v>
      </c>
      <c r="AN31" s="51">
        <v>0</v>
      </c>
      <c r="AO31" s="51">
        <f t="shared" si="1"/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24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</row>
    <row r="32" spans="1:65" ht="38.25" x14ac:dyDescent="0.25">
      <c r="A32" s="76">
        <f t="shared" si="2"/>
        <v>13</v>
      </c>
      <c r="B32" s="74" t="s">
        <v>180</v>
      </c>
      <c r="C32" s="20" t="s">
        <v>274</v>
      </c>
      <c r="D32" s="16" t="s">
        <v>276</v>
      </c>
      <c r="E32" s="16" t="s">
        <v>137</v>
      </c>
      <c r="F32" s="17" t="s">
        <v>181</v>
      </c>
      <c r="G32" s="18">
        <v>0</v>
      </c>
      <c r="H32" s="30" t="s">
        <v>308</v>
      </c>
      <c r="I32" s="30" t="s">
        <v>308</v>
      </c>
      <c r="J32" s="30" t="s">
        <v>308</v>
      </c>
      <c r="K32" s="15" t="s">
        <v>182</v>
      </c>
      <c r="L32" s="11" t="s">
        <v>183</v>
      </c>
      <c r="M32" s="16" t="s">
        <v>184</v>
      </c>
      <c r="N32" s="19">
        <v>43731</v>
      </c>
      <c r="O32" s="51">
        <v>8346</v>
      </c>
      <c r="P32" s="18">
        <v>12643</v>
      </c>
      <c r="Q32" s="19">
        <v>43731</v>
      </c>
      <c r="R32" s="19">
        <v>44097</v>
      </c>
      <c r="S32" s="16">
        <v>1</v>
      </c>
      <c r="T32" s="23">
        <v>0</v>
      </c>
      <c r="U32" s="51">
        <v>0</v>
      </c>
      <c r="V32" s="51">
        <v>0</v>
      </c>
      <c r="W32" s="16" t="s">
        <v>138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4">
        <v>0</v>
      </c>
      <c r="AF32" s="24">
        <v>0</v>
      </c>
      <c r="AG32" s="51">
        <v>0</v>
      </c>
      <c r="AH32" s="51">
        <v>0</v>
      </c>
      <c r="AI32" s="51" t="s">
        <v>308</v>
      </c>
      <c r="AJ32" s="24">
        <v>0</v>
      </c>
      <c r="AK32" s="51">
        <v>0</v>
      </c>
      <c r="AL32" s="51">
        <f t="shared" si="0"/>
        <v>8346</v>
      </c>
      <c r="AM32" s="51">
        <v>2782</v>
      </c>
      <c r="AN32" s="51">
        <v>2782</v>
      </c>
      <c r="AO32" s="51">
        <f t="shared" si="1"/>
        <v>5564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18" t="s">
        <v>241</v>
      </c>
      <c r="AX32" s="31">
        <v>12643</v>
      </c>
      <c r="AY32" s="32">
        <v>43734</v>
      </c>
      <c r="AZ32" s="31">
        <v>12643</v>
      </c>
      <c r="BA32" s="32">
        <v>43734</v>
      </c>
      <c r="BB32" s="23">
        <v>0</v>
      </c>
      <c r="BC32" s="23">
        <v>0</v>
      </c>
      <c r="BD32" s="23">
        <v>0</v>
      </c>
      <c r="BE32" s="23">
        <v>0</v>
      </c>
      <c r="BF32" s="24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</row>
    <row r="33" spans="1:65" ht="25.5" x14ac:dyDescent="0.25">
      <c r="A33" s="76">
        <f t="shared" si="2"/>
        <v>14</v>
      </c>
      <c r="B33" s="74" t="s">
        <v>189</v>
      </c>
      <c r="C33" s="20" t="s">
        <v>179</v>
      </c>
      <c r="D33" s="16" t="s">
        <v>265</v>
      </c>
      <c r="E33" s="16" t="s">
        <v>137</v>
      </c>
      <c r="F33" s="17" t="s">
        <v>268</v>
      </c>
      <c r="G33" s="18">
        <v>12612</v>
      </c>
      <c r="H33" s="30" t="s">
        <v>308</v>
      </c>
      <c r="I33" s="30" t="s">
        <v>308</v>
      </c>
      <c r="J33" s="30" t="s">
        <v>308</v>
      </c>
      <c r="K33" s="15" t="s">
        <v>191</v>
      </c>
      <c r="L33" s="11" t="s">
        <v>192</v>
      </c>
      <c r="M33" s="16" t="s">
        <v>193</v>
      </c>
      <c r="N33" s="19">
        <v>43738</v>
      </c>
      <c r="O33" s="51">
        <v>54989.34</v>
      </c>
      <c r="P33" s="18">
        <v>12662</v>
      </c>
      <c r="Q33" s="19">
        <v>43738</v>
      </c>
      <c r="R33" s="19">
        <v>43830</v>
      </c>
      <c r="S33" s="16" t="s">
        <v>188</v>
      </c>
      <c r="T33" s="16" t="s">
        <v>190</v>
      </c>
      <c r="U33" s="51">
        <v>54666.62</v>
      </c>
      <c r="V33" s="51">
        <v>322.72000000000003</v>
      </c>
      <c r="W33" s="16" t="s">
        <v>194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4">
        <v>0</v>
      </c>
      <c r="AF33" s="24">
        <v>0</v>
      </c>
      <c r="AG33" s="51">
        <v>0</v>
      </c>
      <c r="AH33" s="51">
        <v>0</v>
      </c>
      <c r="AI33" s="51" t="s">
        <v>308</v>
      </c>
      <c r="AJ33" s="24">
        <v>0</v>
      </c>
      <c r="AK33" s="51">
        <v>0</v>
      </c>
      <c r="AL33" s="51">
        <f t="shared" si="0"/>
        <v>54989.34</v>
      </c>
      <c r="AM33" s="51">
        <v>0</v>
      </c>
      <c r="AN33" s="51">
        <v>0</v>
      </c>
      <c r="AO33" s="51">
        <f t="shared" si="1"/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4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</row>
    <row r="34" spans="1:65" ht="25.5" x14ac:dyDescent="0.25">
      <c r="A34" s="76">
        <f t="shared" si="2"/>
        <v>15</v>
      </c>
      <c r="B34" s="74" t="s">
        <v>189</v>
      </c>
      <c r="C34" s="20" t="s">
        <v>179</v>
      </c>
      <c r="D34" s="16" t="s">
        <v>265</v>
      </c>
      <c r="E34" s="16" t="s">
        <v>137</v>
      </c>
      <c r="F34" s="17" t="s">
        <v>269</v>
      </c>
      <c r="G34" s="18">
        <v>12612</v>
      </c>
      <c r="H34" s="30" t="s">
        <v>308</v>
      </c>
      <c r="I34" s="30" t="s">
        <v>308</v>
      </c>
      <c r="J34" s="30" t="s">
        <v>308</v>
      </c>
      <c r="K34" s="15" t="s">
        <v>195</v>
      </c>
      <c r="L34" s="11" t="s">
        <v>196</v>
      </c>
      <c r="M34" s="16" t="s">
        <v>197</v>
      </c>
      <c r="N34" s="19">
        <v>43738</v>
      </c>
      <c r="O34" s="51">
        <v>19293</v>
      </c>
      <c r="P34" s="18">
        <v>12662</v>
      </c>
      <c r="Q34" s="19">
        <v>43738</v>
      </c>
      <c r="R34" s="19">
        <v>43830</v>
      </c>
      <c r="S34" s="16" t="s">
        <v>188</v>
      </c>
      <c r="T34" s="16" t="s">
        <v>190</v>
      </c>
      <c r="U34" s="51">
        <v>19182.75</v>
      </c>
      <c r="V34" s="51">
        <v>113.25</v>
      </c>
      <c r="W34" s="16" t="s">
        <v>152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4">
        <v>0</v>
      </c>
      <c r="AF34" s="24">
        <v>0</v>
      </c>
      <c r="AG34" s="51">
        <v>0</v>
      </c>
      <c r="AH34" s="51">
        <v>0</v>
      </c>
      <c r="AI34" s="51" t="s">
        <v>308</v>
      </c>
      <c r="AJ34" s="24">
        <v>0</v>
      </c>
      <c r="AK34" s="51">
        <v>0</v>
      </c>
      <c r="AL34" s="51">
        <f t="shared" si="0"/>
        <v>19293</v>
      </c>
      <c r="AM34" s="51">
        <v>0</v>
      </c>
      <c r="AN34" s="51">
        <v>0</v>
      </c>
      <c r="AO34" s="51">
        <f t="shared" si="1"/>
        <v>0</v>
      </c>
      <c r="AP34" s="23">
        <v>0</v>
      </c>
      <c r="AQ34" s="23">
        <v>0</v>
      </c>
      <c r="AR34" s="23">
        <v>0</v>
      </c>
      <c r="AS34" s="23">
        <v>0</v>
      </c>
      <c r="AT34" s="23">
        <v>0</v>
      </c>
      <c r="AU34" s="23">
        <v>0</v>
      </c>
      <c r="AV34" s="23">
        <v>0</v>
      </c>
      <c r="AW34" s="23">
        <v>0</v>
      </c>
      <c r="AX34" s="23">
        <v>0</v>
      </c>
      <c r="AY34" s="23">
        <v>0</v>
      </c>
      <c r="AZ34" s="23">
        <v>0</v>
      </c>
      <c r="BA34" s="23">
        <v>0</v>
      </c>
      <c r="BB34" s="23">
        <v>0</v>
      </c>
      <c r="BC34" s="23">
        <v>0</v>
      </c>
      <c r="BD34" s="23">
        <v>0</v>
      </c>
      <c r="BE34" s="23">
        <v>0</v>
      </c>
      <c r="BF34" s="24">
        <v>0</v>
      </c>
      <c r="BG34" s="23">
        <v>0</v>
      </c>
      <c r="BH34" s="23">
        <v>0</v>
      </c>
      <c r="BI34" s="23">
        <v>0</v>
      </c>
      <c r="BJ34" s="23">
        <v>0</v>
      </c>
      <c r="BK34" s="23">
        <v>0</v>
      </c>
      <c r="BL34" s="23">
        <v>0</v>
      </c>
      <c r="BM34" s="23">
        <v>0</v>
      </c>
    </row>
    <row r="35" spans="1:65" ht="25.5" x14ac:dyDescent="0.25">
      <c r="A35" s="76">
        <f t="shared" si="2"/>
        <v>16</v>
      </c>
      <c r="B35" s="74" t="s">
        <v>189</v>
      </c>
      <c r="C35" s="20" t="s">
        <v>179</v>
      </c>
      <c r="D35" s="16" t="s">
        <v>265</v>
      </c>
      <c r="E35" s="16" t="s">
        <v>137</v>
      </c>
      <c r="F35" s="17" t="s">
        <v>270</v>
      </c>
      <c r="G35" s="18">
        <v>12612</v>
      </c>
      <c r="H35" s="30" t="s">
        <v>308</v>
      </c>
      <c r="I35" s="30" t="s">
        <v>308</v>
      </c>
      <c r="J35" s="30" t="s">
        <v>308</v>
      </c>
      <c r="K35" s="15" t="s">
        <v>198</v>
      </c>
      <c r="L35" s="11" t="s">
        <v>199</v>
      </c>
      <c r="M35" s="16" t="s">
        <v>200</v>
      </c>
      <c r="N35" s="19">
        <v>43738</v>
      </c>
      <c r="O35" s="51">
        <v>10188.959999999999</v>
      </c>
      <c r="P35" s="18">
        <v>12662</v>
      </c>
      <c r="Q35" s="19">
        <v>43738</v>
      </c>
      <c r="R35" s="19">
        <v>43830</v>
      </c>
      <c r="S35" s="16" t="s">
        <v>188</v>
      </c>
      <c r="T35" s="16" t="s">
        <v>190</v>
      </c>
      <c r="U35" s="51">
        <v>10129.16</v>
      </c>
      <c r="V35" s="51">
        <v>59.8</v>
      </c>
      <c r="W35" s="16" t="s">
        <v>152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4">
        <v>0</v>
      </c>
      <c r="AF35" s="24">
        <v>0</v>
      </c>
      <c r="AG35" s="51">
        <v>0</v>
      </c>
      <c r="AH35" s="51">
        <v>0</v>
      </c>
      <c r="AI35" s="51" t="s">
        <v>308</v>
      </c>
      <c r="AJ35" s="24">
        <v>0</v>
      </c>
      <c r="AK35" s="51">
        <v>0</v>
      </c>
      <c r="AL35" s="51">
        <f t="shared" si="0"/>
        <v>10188.959999999999</v>
      </c>
      <c r="AM35" s="51">
        <v>0</v>
      </c>
      <c r="AN35" s="51">
        <v>0</v>
      </c>
      <c r="AO35" s="51">
        <f t="shared" si="1"/>
        <v>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 s="23">
        <v>0</v>
      </c>
      <c r="BF35" s="24">
        <v>0</v>
      </c>
      <c r="BG35" s="23">
        <v>0</v>
      </c>
      <c r="BH35" s="23">
        <v>0</v>
      </c>
      <c r="BI35" s="23">
        <v>0</v>
      </c>
      <c r="BJ35" s="23">
        <v>0</v>
      </c>
      <c r="BK35" s="23">
        <v>0</v>
      </c>
      <c r="BL35" s="23">
        <v>0</v>
      </c>
      <c r="BM35" s="23">
        <v>0</v>
      </c>
    </row>
    <row r="36" spans="1:65" ht="25.5" x14ac:dyDescent="0.25">
      <c r="A36" s="76">
        <f t="shared" si="2"/>
        <v>17</v>
      </c>
      <c r="B36" s="74" t="s">
        <v>189</v>
      </c>
      <c r="C36" s="20" t="s">
        <v>179</v>
      </c>
      <c r="D36" s="16" t="s">
        <v>265</v>
      </c>
      <c r="E36" s="16" t="s">
        <v>137</v>
      </c>
      <c r="F36" s="17" t="s">
        <v>271</v>
      </c>
      <c r="G36" s="18">
        <v>12612</v>
      </c>
      <c r="H36" s="30" t="s">
        <v>308</v>
      </c>
      <c r="I36" s="30" t="s">
        <v>308</v>
      </c>
      <c r="J36" s="30" t="s">
        <v>308</v>
      </c>
      <c r="K36" s="15" t="s">
        <v>201</v>
      </c>
      <c r="L36" s="11" t="s">
        <v>202</v>
      </c>
      <c r="M36" s="16" t="s">
        <v>203</v>
      </c>
      <c r="N36" s="19">
        <v>43738</v>
      </c>
      <c r="O36" s="51">
        <v>16687.68</v>
      </c>
      <c r="P36" s="18">
        <v>12662</v>
      </c>
      <c r="Q36" s="19">
        <v>43738</v>
      </c>
      <c r="R36" s="19">
        <v>43830</v>
      </c>
      <c r="S36" s="16" t="s">
        <v>188</v>
      </c>
      <c r="T36" s="16" t="s">
        <v>190</v>
      </c>
      <c r="U36" s="51">
        <v>16589.740000000002</v>
      </c>
      <c r="V36" s="51">
        <v>97.94</v>
      </c>
      <c r="W36" s="16" t="s">
        <v>152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4">
        <v>0</v>
      </c>
      <c r="AF36" s="24">
        <v>0</v>
      </c>
      <c r="AG36" s="51">
        <v>0</v>
      </c>
      <c r="AH36" s="51">
        <v>0</v>
      </c>
      <c r="AI36" s="51" t="s">
        <v>308</v>
      </c>
      <c r="AJ36" s="24">
        <v>0</v>
      </c>
      <c r="AK36" s="51">
        <v>0</v>
      </c>
      <c r="AL36" s="51">
        <f t="shared" si="0"/>
        <v>16687.68</v>
      </c>
      <c r="AM36" s="51">
        <v>0</v>
      </c>
      <c r="AN36" s="51">
        <v>0</v>
      </c>
      <c r="AO36" s="51">
        <f t="shared" si="1"/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0</v>
      </c>
      <c r="BD36" s="23">
        <v>0</v>
      </c>
      <c r="BE36" s="23">
        <v>0</v>
      </c>
      <c r="BF36" s="24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</row>
    <row r="37" spans="1:65" ht="25.5" x14ac:dyDescent="0.25">
      <c r="A37" s="76">
        <f t="shared" si="2"/>
        <v>18</v>
      </c>
      <c r="B37" s="74" t="s">
        <v>189</v>
      </c>
      <c r="C37" s="20" t="s">
        <v>179</v>
      </c>
      <c r="D37" s="16" t="s">
        <v>265</v>
      </c>
      <c r="E37" s="16" t="s">
        <v>137</v>
      </c>
      <c r="F37" s="17" t="s">
        <v>272</v>
      </c>
      <c r="G37" s="18">
        <v>12612</v>
      </c>
      <c r="H37" s="30" t="s">
        <v>308</v>
      </c>
      <c r="I37" s="30" t="s">
        <v>308</v>
      </c>
      <c r="J37" s="30" t="s">
        <v>308</v>
      </c>
      <c r="K37" s="15" t="s">
        <v>204</v>
      </c>
      <c r="L37" s="11" t="s">
        <v>205</v>
      </c>
      <c r="M37" s="16" t="s">
        <v>206</v>
      </c>
      <c r="N37" s="19">
        <v>43738</v>
      </c>
      <c r="O37" s="51">
        <v>39999.9</v>
      </c>
      <c r="P37" s="18">
        <v>12662</v>
      </c>
      <c r="Q37" s="19">
        <v>43738</v>
      </c>
      <c r="R37" s="19">
        <v>43830</v>
      </c>
      <c r="S37" s="16" t="s">
        <v>188</v>
      </c>
      <c r="T37" s="16" t="s">
        <v>190</v>
      </c>
      <c r="U37" s="51">
        <v>39765.15</v>
      </c>
      <c r="V37" s="51">
        <v>234.75</v>
      </c>
      <c r="W37" s="16" t="s">
        <v>185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4">
        <v>0</v>
      </c>
      <c r="AF37" s="24">
        <v>0</v>
      </c>
      <c r="AG37" s="51">
        <v>0</v>
      </c>
      <c r="AH37" s="51">
        <v>0</v>
      </c>
      <c r="AI37" s="51" t="s">
        <v>308</v>
      </c>
      <c r="AJ37" s="24">
        <v>0</v>
      </c>
      <c r="AK37" s="51">
        <v>0</v>
      </c>
      <c r="AL37" s="51">
        <f t="shared" si="0"/>
        <v>39999.9</v>
      </c>
      <c r="AM37" s="51">
        <v>0</v>
      </c>
      <c r="AN37" s="51">
        <v>0</v>
      </c>
      <c r="AO37" s="51">
        <f t="shared" si="1"/>
        <v>0</v>
      </c>
      <c r="AP37" s="23">
        <v>0</v>
      </c>
      <c r="AQ37" s="23">
        <v>0</v>
      </c>
      <c r="AR37" s="23">
        <v>0</v>
      </c>
      <c r="AS37" s="23">
        <v>0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>
        <v>0</v>
      </c>
      <c r="BC37" s="23">
        <v>0</v>
      </c>
      <c r="BD37" s="23">
        <v>0</v>
      </c>
      <c r="BE37" s="23">
        <v>0</v>
      </c>
      <c r="BF37" s="24">
        <v>0</v>
      </c>
      <c r="BG37" s="23">
        <v>0</v>
      </c>
      <c r="BH37" s="23">
        <v>0</v>
      </c>
      <c r="BI37" s="23">
        <v>0</v>
      </c>
      <c r="BJ37" s="23">
        <v>0</v>
      </c>
      <c r="BK37" s="23">
        <v>0</v>
      </c>
      <c r="BL37" s="23">
        <v>0</v>
      </c>
      <c r="BM37" s="23">
        <v>0</v>
      </c>
    </row>
    <row r="38" spans="1:65" ht="38.25" x14ac:dyDescent="0.25">
      <c r="A38" s="76">
        <f t="shared" si="2"/>
        <v>19</v>
      </c>
      <c r="B38" s="74" t="s">
        <v>277</v>
      </c>
      <c r="C38" s="16" t="s">
        <v>168</v>
      </c>
      <c r="D38" s="20" t="s">
        <v>140</v>
      </c>
      <c r="E38" s="16" t="s">
        <v>275</v>
      </c>
      <c r="F38" s="17" t="s">
        <v>278</v>
      </c>
      <c r="G38" s="18">
        <v>12634</v>
      </c>
      <c r="H38" s="30" t="s">
        <v>308</v>
      </c>
      <c r="I38" s="30" t="s">
        <v>308</v>
      </c>
      <c r="J38" s="30" t="s">
        <v>308</v>
      </c>
      <c r="K38" s="15" t="s">
        <v>282</v>
      </c>
      <c r="L38" s="11" t="s">
        <v>192</v>
      </c>
      <c r="M38" s="16" t="s">
        <v>283</v>
      </c>
      <c r="N38" s="19">
        <v>43753</v>
      </c>
      <c r="O38" s="51">
        <v>126582</v>
      </c>
      <c r="P38" s="18">
        <v>12666</v>
      </c>
      <c r="Q38" s="19">
        <v>43753</v>
      </c>
      <c r="R38" s="19">
        <v>43820</v>
      </c>
      <c r="S38" s="16">
        <v>6</v>
      </c>
      <c r="T38" s="16" t="s">
        <v>286</v>
      </c>
      <c r="U38" s="51">
        <v>126582</v>
      </c>
      <c r="V38" s="51">
        <v>0</v>
      </c>
      <c r="W38" s="16" t="s">
        <v>185</v>
      </c>
      <c r="X38" s="16" t="s">
        <v>139</v>
      </c>
      <c r="Y38" s="16">
        <v>1</v>
      </c>
      <c r="Z38" s="19">
        <v>43819</v>
      </c>
      <c r="AA38" s="18">
        <v>12758</v>
      </c>
      <c r="AB38" s="16" t="s">
        <v>141</v>
      </c>
      <c r="AC38" s="19">
        <v>43820</v>
      </c>
      <c r="AD38" s="19">
        <v>43951</v>
      </c>
      <c r="AE38" s="24">
        <v>0</v>
      </c>
      <c r="AF38" s="24">
        <v>0</v>
      </c>
      <c r="AG38" s="51">
        <v>0</v>
      </c>
      <c r="AH38" s="51">
        <v>0</v>
      </c>
      <c r="AI38" s="51" t="s">
        <v>308</v>
      </c>
      <c r="AJ38" s="24">
        <v>0</v>
      </c>
      <c r="AK38" s="51">
        <v>0</v>
      </c>
      <c r="AL38" s="51">
        <f t="shared" si="0"/>
        <v>126582</v>
      </c>
      <c r="AM38" s="51">
        <v>0</v>
      </c>
      <c r="AN38" s="51">
        <v>0</v>
      </c>
      <c r="AO38" s="51">
        <f t="shared" si="1"/>
        <v>0</v>
      </c>
      <c r="AP38" s="23">
        <v>0</v>
      </c>
      <c r="AQ38" s="23">
        <v>0</v>
      </c>
      <c r="AR38" s="23">
        <v>0</v>
      </c>
      <c r="AS38" s="23">
        <v>0</v>
      </c>
      <c r="AT38" s="23">
        <v>0</v>
      </c>
      <c r="AU38" s="23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0</v>
      </c>
      <c r="BD38" s="23">
        <v>0</v>
      </c>
      <c r="BE38" s="23">
        <v>0</v>
      </c>
      <c r="BF38" s="24">
        <v>0</v>
      </c>
      <c r="BG38" s="23">
        <v>0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</row>
    <row r="39" spans="1:65" ht="51" x14ac:dyDescent="0.25">
      <c r="A39" s="76">
        <f t="shared" si="2"/>
        <v>20</v>
      </c>
      <c r="B39" s="74" t="s">
        <v>238</v>
      </c>
      <c r="C39" s="20" t="s">
        <v>168</v>
      </c>
      <c r="D39" s="16" t="s">
        <v>140</v>
      </c>
      <c r="E39" s="16" t="s">
        <v>275</v>
      </c>
      <c r="F39" s="17" t="s">
        <v>317</v>
      </c>
      <c r="G39" s="18">
        <v>12634</v>
      </c>
      <c r="H39" s="30" t="s">
        <v>308</v>
      </c>
      <c r="I39" s="30" t="s">
        <v>308</v>
      </c>
      <c r="J39" s="30" t="s">
        <v>308</v>
      </c>
      <c r="K39" s="15" t="s">
        <v>236</v>
      </c>
      <c r="L39" s="11" t="s">
        <v>225</v>
      </c>
      <c r="M39" s="16" t="s">
        <v>237</v>
      </c>
      <c r="N39" s="19">
        <v>43753</v>
      </c>
      <c r="O39" s="51">
        <v>30000</v>
      </c>
      <c r="P39" s="18">
        <v>12666</v>
      </c>
      <c r="Q39" s="19">
        <v>43753</v>
      </c>
      <c r="R39" s="19">
        <v>43830</v>
      </c>
      <c r="S39" s="16">
        <v>6</v>
      </c>
      <c r="T39" s="16" t="s">
        <v>239</v>
      </c>
      <c r="U39" s="51">
        <v>30000</v>
      </c>
      <c r="V39" s="51">
        <v>0</v>
      </c>
      <c r="W39" s="16" t="s">
        <v>152</v>
      </c>
      <c r="X39" s="16" t="s">
        <v>139</v>
      </c>
      <c r="Y39" s="16">
        <v>1</v>
      </c>
      <c r="Z39" s="19">
        <v>43830</v>
      </c>
      <c r="AA39" s="18">
        <v>12745</v>
      </c>
      <c r="AB39" s="16" t="s">
        <v>141</v>
      </c>
      <c r="AC39" s="19">
        <v>43830</v>
      </c>
      <c r="AD39" s="19">
        <v>43922</v>
      </c>
      <c r="AE39" s="24">
        <v>0</v>
      </c>
      <c r="AF39" s="24">
        <v>0</v>
      </c>
      <c r="AG39" s="51">
        <v>0</v>
      </c>
      <c r="AH39" s="51">
        <v>0</v>
      </c>
      <c r="AI39" s="51" t="s">
        <v>308</v>
      </c>
      <c r="AJ39" s="24">
        <v>0</v>
      </c>
      <c r="AK39" s="51">
        <v>0</v>
      </c>
      <c r="AL39" s="51">
        <f t="shared" si="0"/>
        <v>30000</v>
      </c>
      <c r="AM39" s="51">
        <v>0</v>
      </c>
      <c r="AN39" s="51">
        <v>0</v>
      </c>
      <c r="AO39" s="51">
        <f t="shared" si="1"/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</v>
      </c>
      <c r="BE39" s="23">
        <v>0</v>
      </c>
      <c r="BF39" s="24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</v>
      </c>
      <c r="BL39" s="23">
        <v>0</v>
      </c>
      <c r="BM39" s="23">
        <v>0</v>
      </c>
    </row>
    <row r="40" spans="1:65" ht="38.25" x14ac:dyDescent="0.25">
      <c r="A40" s="76">
        <f t="shared" si="2"/>
        <v>21</v>
      </c>
      <c r="B40" s="74" t="s">
        <v>280</v>
      </c>
      <c r="C40" s="20" t="s">
        <v>281</v>
      </c>
      <c r="D40" s="16" t="s">
        <v>140</v>
      </c>
      <c r="E40" s="16" t="s">
        <v>275</v>
      </c>
      <c r="F40" s="17" t="s">
        <v>288</v>
      </c>
      <c r="G40" s="18">
        <v>12634</v>
      </c>
      <c r="H40" s="30" t="s">
        <v>308</v>
      </c>
      <c r="I40" s="30" t="s">
        <v>308</v>
      </c>
      <c r="J40" s="30" t="s">
        <v>308</v>
      </c>
      <c r="K40" s="15" t="s">
        <v>242</v>
      </c>
      <c r="L40" s="11" t="s">
        <v>284</v>
      </c>
      <c r="M40" s="16" t="s">
        <v>285</v>
      </c>
      <c r="N40" s="19">
        <v>43753</v>
      </c>
      <c r="O40" s="51">
        <v>2042</v>
      </c>
      <c r="P40" s="18">
        <v>12666</v>
      </c>
      <c r="Q40" s="19">
        <v>43753</v>
      </c>
      <c r="R40" s="19">
        <v>43830</v>
      </c>
      <c r="S40" s="16">
        <v>6</v>
      </c>
      <c r="T40" s="16" t="s">
        <v>287</v>
      </c>
      <c r="U40" s="51">
        <v>2042</v>
      </c>
      <c r="V40" s="51">
        <v>0</v>
      </c>
      <c r="W40" s="16" t="s">
        <v>152</v>
      </c>
      <c r="X40" s="16" t="s">
        <v>139</v>
      </c>
      <c r="Y40" s="16">
        <v>1</v>
      </c>
      <c r="Z40" s="19">
        <v>43829</v>
      </c>
      <c r="AA40" s="18">
        <v>12720</v>
      </c>
      <c r="AB40" s="16" t="s">
        <v>141</v>
      </c>
      <c r="AC40" s="19">
        <v>43829</v>
      </c>
      <c r="AD40" s="19">
        <v>44133</v>
      </c>
      <c r="AE40" s="24">
        <v>0</v>
      </c>
      <c r="AF40" s="24">
        <v>0</v>
      </c>
      <c r="AG40" s="51">
        <v>0</v>
      </c>
      <c r="AH40" s="51">
        <v>0</v>
      </c>
      <c r="AI40" s="51" t="s">
        <v>308</v>
      </c>
      <c r="AJ40" s="24">
        <v>0</v>
      </c>
      <c r="AK40" s="51">
        <v>0</v>
      </c>
      <c r="AL40" s="51">
        <f t="shared" si="0"/>
        <v>2042</v>
      </c>
      <c r="AM40" s="51">
        <v>0</v>
      </c>
      <c r="AN40" s="51">
        <v>0</v>
      </c>
      <c r="AO40" s="51">
        <f t="shared" si="1"/>
        <v>0</v>
      </c>
      <c r="AP40" s="23">
        <v>0</v>
      </c>
      <c r="AQ40" s="23">
        <v>0</v>
      </c>
      <c r="AR40" s="23">
        <v>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0</v>
      </c>
      <c r="BE40" s="23">
        <v>0</v>
      </c>
      <c r="BF40" s="24">
        <v>0</v>
      </c>
      <c r="BG40" s="23">
        <v>0</v>
      </c>
      <c r="BH40" s="23">
        <v>0</v>
      </c>
      <c r="BI40" s="23">
        <v>0</v>
      </c>
      <c r="BJ40" s="23">
        <v>0</v>
      </c>
      <c r="BK40" s="23">
        <v>0</v>
      </c>
      <c r="BL40" s="23">
        <v>0</v>
      </c>
      <c r="BM40" s="23">
        <v>0</v>
      </c>
    </row>
    <row r="41" spans="1:65" ht="51" x14ac:dyDescent="0.25">
      <c r="A41" s="76">
        <f t="shared" si="2"/>
        <v>22</v>
      </c>
      <c r="B41" s="74" t="s">
        <v>238</v>
      </c>
      <c r="C41" s="20" t="s">
        <v>279</v>
      </c>
      <c r="D41" s="16" t="s">
        <v>140</v>
      </c>
      <c r="E41" s="16" t="s">
        <v>137</v>
      </c>
      <c r="F41" s="17" t="s">
        <v>318</v>
      </c>
      <c r="G41" s="18">
        <v>12634</v>
      </c>
      <c r="H41" s="30" t="s">
        <v>308</v>
      </c>
      <c r="I41" s="30" t="s">
        <v>308</v>
      </c>
      <c r="J41" s="30" t="s">
        <v>308</v>
      </c>
      <c r="K41" s="15" t="s">
        <v>233</v>
      </c>
      <c r="L41" s="11" t="s">
        <v>224</v>
      </c>
      <c r="M41" s="16" t="s">
        <v>234</v>
      </c>
      <c r="N41" s="19">
        <v>43753</v>
      </c>
      <c r="O41" s="51">
        <v>1819.8</v>
      </c>
      <c r="P41" s="18">
        <v>12670</v>
      </c>
      <c r="Q41" s="19">
        <v>43753</v>
      </c>
      <c r="R41" s="19">
        <v>43830</v>
      </c>
      <c r="S41" s="16">
        <v>6</v>
      </c>
      <c r="T41" s="16" t="s">
        <v>239</v>
      </c>
      <c r="U41" s="51">
        <v>1819.8</v>
      </c>
      <c r="V41" s="51">
        <v>0</v>
      </c>
      <c r="W41" s="16" t="s">
        <v>152</v>
      </c>
      <c r="X41" s="16" t="s">
        <v>139</v>
      </c>
      <c r="Y41" s="16">
        <v>1</v>
      </c>
      <c r="Z41" s="19">
        <v>43830</v>
      </c>
      <c r="AA41" s="18">
        <v>12719</v>
      </c>
      <c r="AB41" s="16" t="s">
        <v>235</v>
      </c>
      <c r="AC41" s="19">
        <v>43830</v>
      </c>
      <c r="AD41" s="19">
        <v>43922</v>
      </c>
      <c r="AE41" s="24">
        <v>0</v>
      </c>
      <c r="AF41" s="24">
        <v>0</v>
      </c>
      <c r="AG41" s="51">
        <v>0</v>
      </c>
      <c r="AH41" s="51">
        <v>0</v>
      </c>
      <c r="AI41" s="51" t="s">
        <v>308</v>
      </c>
      <c r="AJ41" s="24">
        <v>0</v>
      </c>
      <c r="AK41" s="51">
        <v>0</v>
      </c>
      <c r="AL41" s="51">
        <f t="shared" ref="AL41:AL42" si="3">O41-AH41+AG41+AK41</f>
        <v>1819.8</v>
      </c>
      <c r="AM41" s="51">
        <v>0</v>
      </c>
      <c r="AN41" s="51">
        <v>0</v>
      </c>
      <c r="AO41" s="51">
        <f t="shared" ref="AO41:AO43" si="4">AN41+AM41</f>
        <v>0</v>
      </c>
      <c r="AP41" s="23">
        <v>0</v>
      </c>
      <c r="AQ41" s="23">
        <v>0</v>
      </c>
      <c r="AR41" s="23">
        <v>0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3">
        <v>0</v>
      </c>
      <c r="BE41" s="23">
        <v>0</v>
      </c>
      <c r="BF41" s="24">
        <v>0</v>
      </c>
      <c r="BG41" s="23">
        <v>0</v>
      </c>
      <c r="BH41" s="23">
        <v>0</v>
      </c>
      <c r="BI41" s="23">
        <v>0</v>
      </c>
      <c r="BJ41" s="23">
        <v>0</v>
      </c>
      <c r="BK41" s="23">
        <v>0</v>
      </c>
      <c r="BL41" s="23">
        <v>0</v>
      </c>
      <c r="BM41" s="23">
        <v>0</v>
      </c>
    </row>
    <row r="42" spans="1:65" ht="51" x14ac:dyDescent="0.25">
      <c r="A42" s="76">
        <f>A41+1</f>
        <v>23</v>
      </c>
      <c r="B42" s="74" t="s">
        <v>300</v>
      </c>
      <c r="C42" s="20" t="s">
        <v>319</v>
      </c>
      <c r="D42" s="16" t="s">
        <v>301</v>
      </c>
      <c r="E42" s="16" t="s">
        <v>137</v>
      </c>
      <c r="F42" s="16" t="s">
        <v>302</v>
      </c>
      <c r="G42" s="18" t="s">
        <v>303</v>
      </c>
      <c r="H42" s="16" t="s">
        <v>207</v>
      </c>
      <c r="I42" s="19">
        <v>43739</v>
      </c>
      <c r="J42" s="19">
        <v>44105</v>
      </c>
      <c r="K42" s="13" t="s">
        <v>304</v>
      </c>
      <c r="L42" s="11" t="s">
        <v>305</v>
      </c>
      <c r="M42" s="16" t="s">
        <v>306</v>
      </c>
      <c r="N42" s="19">
        <v>43860</v>
      </c>
      <c r="O42" s="51">
        <v>101265.12</v>
      </c>
      <c r="P42" s="18" t="s">
        <v>307</v>
      </c>
      <c r="Q42" s="19">
        <v>43860</v>
      </c>
      <c r="R42" s="19">
        <v>44226</v>
      </c>
      <c r="S42" s="16">
        <v>1</v>
      </c>
      <c r="T42" s="37">
        <v>0</v>
      </c>
      <c r="U42" s="51">
        <v>0</v>
      </c>
      <c r="V42" s="51">
        <v>0</v>
      </c>
      <c r="W42" s="16" t="s">
        <v>138</v>
      </c>
      <c r="X42" s="23" t="s">
        <v>308</v>
      </c>
      <c r="Y42" s="23" t="s">
        <v>308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4">
        <v>0</v>
      </c>
      <c r="AF42" s="24">
        <v>0</v>
      </c>
      <c r="AG42" s="98">
        <v>0</v>
      </c>
      <c r="AH42" s="98">
        <v>0</v>
      </c>
      <c r="AI42" s="98">
        <v>0</v>
      </c>
      <c r="AJ42" s="24">
        <v>0</v>
      </c>
      <c r="AK42" s="98">
        <v>0</v>
      </c>
      <c r="AL42" s="100">
        <f t="shared" si="3"/>
        <v>101265.12</v>
      </c>
      <c r="AM42" s="51">
        <v>0</v>
      </c>
      <c r="AN42" s="100">
        <f>8438.76+8438.76</f>
        <v>16877.52</v>
      </c>
      <c r="AO42" s="51">
        <f t="shared" si="4"/>
        <v>16877.52</v>
      </c>
      <c r="AP42" s="23">
        <v>0</v>
      </c>
      <c r="AQ42" s="23">
        <v>0</v>
      </c>
      <c r="AR42" s="23">
        <v>0</v>
      </c>
      <c r="AS42" s="23">
        <v>0</v>
      </c>
      <c r="AT42" s="23">
        <v>0</v>
      </c>
      <c r="AU42" s="23">
        <v>0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3">
        <v>0</v>
      </c>
      <c r="BC42" s="23">
        <v>0</v>
      </c>
      <c r="BD42" s="23">
        <v>0</v>
      </c>
      <c r="BE42" s="23">
        <v>0</v>
      </c>
      <c r="BF42" s="24">
        <v>0</v>
      </c>
      <c r="BG42" s="23">
        <v>0</v>
      </c>
      <c r="BH42" s="23">
        <v>0</v>
      </c>
      <c r="BI42" s="23">
        <v>0</v>
      </c>
      <c r="BJ42" s="23">
        <v>0</v>
      </c>
      <c r="BK42" s="23">
        <v>0</v>
      </c>
      <c r="BL42" s="23">
        <v>0</v>
      </c>
      <c r="BM42" s="23">
        <v>0</v>
      </c>
    </row>
    <row r="43" spans="1:65" ht="39" thickBot="1" x14ac:dyDescent="0.3">
      <c r="A43" s="78">
        <f t="shared" ref="A43" si="5">A42+1</f>
        <v>24</v>
      </c>
      <c r="B43" s="79" t="s">
        <v>309</v>
      </c>
      <c r="C43" s="33" t="s">
        <v>310</v>
      </c>
      <c r="D43" s="34" t="s">
        <v>311</v>
      </c>
      <c r="E43" s="34" t="s">
        <v>137</v>
      </c>
      <c r="F43" s="34" t="s">
        <v>312</v>
      </c>
      <c r="G43" s="35" t="s">
        <v>313</v>
      </c>
      <c r="H43" s="39">
        <v>0</v>
      </c>
      <c r="I43" s="39">
        <v>0</v>
      </c>
      <c r="J43" s="39">
        <v>0</v>
      </c>
      <c r="K43" s="90" t="s">
        <v>314</v>
      </c>
      <c r="L43" s="91" t="s">
        <v>315</v>
      </c>
      <c r="M43" s="34" t="s">
        <v>316</v>
      </c>
      <c r="N43" s="36">
        <v>43889</v>
      </c>
      <c r="O43" s="94">
        <v>2400</v>
      </c>
      <c r="P43" s="35" t="s">
        <v>313</v>
      </c>
      <c r="Q43" s="36">
        <v>43889</v>
      </c>
      <c r="R43" s="36">
        <v>44196</v>
      </c>
      <c r="S43" s="80">
        <v>1</v>
      </c>
      <c r="T43" s="81">
        <v>0</v>
      </c>
      <c r="U43" s="94">
        <v>0</v>
      </c>
      <c r="V43" s="97">
        <v>2400</v>
      </c>
      <c r="W43" s="34" t="s">
        <v>138</v>
      </c>
      <c r="X43" s="22" t="s">
        <v>308</v>
      </c>
      <c r="Y43" s="22" t="s">
        <v>308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82">
        <v>0</v>
      </c>
      <c r="AF43" s="82">
        <v>0</v>
      </c>
      <c r="AG43" s="94">
        <v>0</v>
      </c>
      <c r="AH43" s="94">
        <v>0</v>
      </c>
      <c r="AI43" s="94">
        <v>0</v>
      </c>
      <c r="AJ43" s="82">
        <v>0</v>
      </c>
      <c r="AK43" s="94">
        <v>0</v>
      </c>
      <c r="AL43" s="101">
        <f>O43-AH43+AG43+AK43</f>
        <v>2400</v>
      </c>
      <c r="AM43" s="97">
        <v>0</v>
      </c>
      <c r="AN43" s="101">
        <v>0</v>
      </c>
      <c r="AO43" s="97">
        <f t="shared" si="4"/>
        <v>0</v>
      </c>
      <c r="AP43" s="22">
        <v>0</v>
      </c>
      <c r="AQ43" s="22">
        <v>0</v>
      </c>
      <c r="AR43" s="22">
        <v>0</v>
      </c>
      <c r="AS43" s="22">
        <v>0</v>
      </c>
      <c r="AT43" s="22">
        <v>0</v>
      </c>
      <c r="AU43" s="22">
        <v>0</v>
      </c>
      <c r="AV43" s="22">
        <v>0</v>
      </c>
      <c r="AW43" s="22">
        <v>0</v>
      </c>
      <c r="AX43" s="22">
        <v>0</v>
      </c>
      <c r="AY43" s="22">
        <v>0</v>
      </c>
      <c r="AZ43" s="22">
        <v>0</v>
      </c>
      <c r="BA43" s="22">
        <v>0</v>
      </c>
      <c r="BB43" s="22">
        <v>0</v>
      </c>
      <c r="BC43" s="22">
        <v>0</v>
      </c>
      <c r="BD43" s="22">
        <v>0</v>
      </c>
      <c r="BE43" s="22">
        <v>0</v>
      </c>
      <c r="BF43" s="82">
        <v>0</v>
      </c>
      <c r="BG43" s="22">
        <v>0</v>
      </c>
      <c r="BH43" s="22">
        <v>0</v>
      </c>
      <c r="BI43" s="22">
        <v>0</v>
      </c>
      <c r="BJ43" s="22">
        <v>0</v>
      </c>
      <c r="BK43" s="22">
        <v>0</v>
      </c>
      <c r="BL43" s="22">
        <v>0</v>
      </c>
      <c r="BM43" s="22">
        <v>0</v>
      </c>
    </row>
    <row r="44" spans="1:65" ht="13.5" thickBot="1" x14ac:dyDescent="0.3">
      <c r="A44" s="83" t="s">
        <v>325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  <c r="O44" s="95">
        <f>SUM(O20:O43)</f>
        <v>8778292.2800000012</v>
      </c>
      <c r="P44" s="86"/>
      <c r="Q44" s="86"/>
      <c r="R44" s="86"/>
      <c r="S44" s="86"/>
      <c r="T44" s="86"/>
      <c r="U44" s="95">
        <f>SUM(U20:U43)</f>
        <v>446834.29</v>
      </c>
      <c r="V44" s="95">
        <f>SUM(V20:V43)</f>
        <v>4155.37</v>
      </c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95">
        <f>SUM(AG20:AG43)</f>
        <v>345126.48</v>
      </c>
      <c r="AH44" s="95">
        <f>SUM(AH20:AH43)</f>
        <v>0</v>
      </c>
      <c r="AI44" s="95">
        <f>SUM(AI20:AI43)</f>
        <v>0</v>
      </c>
      <c r="AJ44" s="86"/>
      <c r="AK44" s="95">
        <f>SUM(AK20:AK43)</f>
        <v>0</v>
      </c>
      <c r="AL44" s="95">
        <f>SUM(AL20:AL43)</f>
        <v>9123418.7600000016</v>
      </c>
      <c r="AM44" s="95">
        <f>SUM(AM20:AM43)</f>
        <v>10884491.140000001</v>
      </c>
      <c r="AN44" s="95">
        <f>SUM(AN20:AN43)</f>
        <v>4111937.08</v>
      </c>
      <c r="AO44" s="95">
        <f>SUM(AO20:AO43)</f>
        <v>14996428.220000001</v>
      </c>
      <c r="AP44" s="95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7"/>
    </row>
    <row r="46" spans="1:65" x14ac:dyDescent="0.25">
      <c r="A46" s="1" t="s">
        <v>326</v>
      </c>
    </row>
    <row r="48" spans="1:65" x14ac:dyDescent="0.25">
      <c r="A48" s="40" t="s">
        <v>327</v>
      </c>
      <c r="B48" s="40"/>
      <c r="C48" s="40"/>
      <c r="D48" s="40"/>
      <c r="E48" s="40"/>
      <c r="F48" s="40"/>
    </row>
  </sheetData>
  <mergeCells count="38">
    <mergeCell ref="A15:A19"/>
    <mergeCell ref="B15:G17"/>
    <mergeCell ref="H15:J16"/>
    <mergeCell ref="K15:AO15"/>
    <mergeCell ref="AP15:AU15"/>
    <mergeCell ref="H17:H18"/>
    <mergeCell ref="I17:J17"/>
    <mergeCell ref="AI17:AK17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A44:M44"/>
    <mergeCell ref="A48:F4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FEV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2020-09-18T18:15:34Z</cp:lastPrinted>
  <dcterms:created xsi:type="dcterms:W3CDTF">2013-10-11T22:10:57Z</dcterms:created>
  <dcterms:modified xsi:type="dcterms:W3CDTF">2020-10-14T17:41:20Z</dcterms:modified>
</cp:coreProperties>
</file>