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67"/>
  </bookViews>
  <sheets>
    <sheet name="SAFRA LICITAÇÃO DEZ 2021" sheetId="2" r:id="rId1"/>
  </sheets>
  <calcPr calcId="145621"/>
</workbook>
</file>

<file path=xl/calcChain.xml><?xml version="1.0" encoding="utf-8"?>
<calcChain xmlns="http://schemas.openxmlformats.org/spreadsheetml/2006/main">
  <c r="AL38" i="2" l="1"/>
  <c r="AK38" i="2"/>
  <c r="AJ38" i="2"/>
  <c r="AI38" i="2"/>
  <c r="AH38" i="2"/>
  <c r="AE38" i="2"/>
  <c r="AD38" i="2"/>
  <c r="AL20" i="2"/>
  <c r="L38" i="2"/>
  <c r="AK20" i="2" l="1"/>
  <c r="AK21" i="2"/>
  <c r="AL21" i="2"/>
  <c r="AK22" i="2"/>
  <c r="AL22" i="2"/>
  <c r="AL23" i="2"/>
  <c r="AK26" i="2"/>
  <c r="AL26" i="2" s="1"/>
  <c r="AK27" i="2"/>
  <c r="AL27" i="2" s="1"/>
  <c r="AK29" i="2"/>
  <c r="AL29" i="2"/>
  <c r="AK32" i="2"/>
  <c r="AL32" i="2" s="1"/>
  <c r="AK33" i="2"/>
  <c r="AL33" i="2"/>
  <c r="AK35" i="2"/>
  <c r="AL35" i="2"/>
</calcChain>
</file>

<file path=xl/sharedStrings.xml><?xml version="1.0" encoding="utf-8"?>
<sst xmlns="http://schemas.openxmlformats.org/spreadsheetml/2006/main" count="905" uniqueCount="284">
  <si>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</si>
  <si>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</si>
  <si>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</si>
  <si>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</si>
  <si>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</si>
  <si>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</si>
  <si>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</si>
  <si>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</si>
  <si>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</si>
  <si>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</si>
  <si>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</si>
  <si>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</si>
  <si>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</si>
  <si>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</si>
  <si>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</si>
  <si>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</si>
  <si>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</si>
  <si>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</si>
  <si>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</si>
  <si>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</si>
  <si>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</si>
  <si>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</si>
  <si>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</si>
  <si>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</si>
  <si>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</si>
  <si>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</si>
  <si>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</si>
  <si>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</si>
  <si>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</si>
  <si>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</si>
  <si>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</si>
  <si>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</si>
  <si>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</si>
  <si>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</si>
  <si>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</si>
  <si>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</si>
  <si>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</si>
  <si>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</si>
  <si>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</si>
  <si>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</si>
  <si>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</si>
  <si>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</si>
  <si>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</si>
  <si>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</si>
  <si>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</si>
  <si>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</si>
  <si>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</si>
  <si>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</si>
  <si>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</si>
  <si>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</si>
  <si>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</si>
  <si>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</si>
  <si>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</si>
  <si>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</si>
  <si>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</si>
  <si>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</si>
  <si>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</si>
  <si>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</si>
  <si>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</si>
  <si>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</si>
  <si>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</si>
  <si>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</si>
  <si>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</si>
  <si>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</si>
  <si>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</si>
  <si>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</si>
  <si>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</si>
  <si>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</si>
  <si>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</si>
  <si>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</si>
  <si>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</si>
  <si>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</si>
  <si>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</si>
  <si>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</si>
  <si>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</si>
  <si>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</si>
  <si>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</si>
  <si>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</si>
  <si>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</si>
  <si>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</si>
  <si>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</si>
  <si>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</si>
  <si>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</si>
  <si>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</si>
  <si>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</si>
  <si>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</si>
  <si>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</si>
  <si>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</si>
  <si>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</si>
  <si>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</si>
  <si>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</si>
  <si>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</si>
  <si>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</si>
  <si>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</si>
  <si>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</si>
  <si>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</si>
  <si>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</si>
  <si>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</si>
  <si>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</si>
  <si>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</si>
  <si>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</si>
  <si>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</si>
  <si>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</si>
  <si>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</si>
  <si>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</si>
  <si>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</si>
  <si>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</si>
  <si>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</si>
  <si>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</si>
  <si>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</si>
  <si>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</si>
  <si>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</si>
  <si>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</si>
  <si>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</si>
  <si>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</si>
  <si>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</si>
  <si>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</si>
  <si>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</si>
  <si>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</si>
  <si>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</si>
  <si>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</si>
  <si>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</si>
  <si>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Concluída em 2021</t>
  </si>
  <si>
    <t>-</t>
  </si>
  <si>
    <t>33.90.30.00</t>
  </si>
  <si>
    <t>22.172.177/0001-08</t>
  </si>
  <si>
    <t>05.511.061/0001-37</t>
  </si>
  <si>
    <t>E C O MOURA</t>
  </si>
  <si>
    <t>28.572.074/0001-11</t>
  </si>
  <si>
    <t>001/2020</t>
  </si>
  <si>
    <t>07.471.301/0001-42</t>
  </si>
  <si>
    <t>33.90.39.00</t>
  </si>
  <si>
    <t>02.799.522/0001-20</t>
  </si>
  <si>
    <t>01.279.761/0001-97</t>
  </si>
  <si>
    <t>003/2021</t>
  </si>
  <si>
    <t>DOE nº 13.129 de 17/09/2021</t>
  </si>
  <si>
    <t>33.90.39.01</t>
  </si>
  <si>
    <t>S. V. NOGUEIRA EIRELI</t>
  </si>
  <si>
    <t>011300280/2021</t>
  </si>
  <si>
    <t>Aquisição de Material Permanete ( AR CONDICIONADO)</t>
  </si>
  <si>
    <t>Menor preço por item</t>
  </si>
  <si>
    <t>PREGÃO ELETRÔNICO</t>
  </si>
  <si>
    <t>020/2021</t>
  </si>
  <si>
    <t>PROCESSO ADMINISTRATIVO N°. 032/2021</t>
  </si>
  <si>
    <t>268/2020</t>
  </si>
  <si>
    <t>DOE nº 13.043 de 13/05/2021</t>
  </si>
  <si>
    <t>36.832.659/0001-51</t>
  </si>
  <si>
    <t>J . M. COMERCIO DE CLIMATIZADORES LTDA</t>
  </si>
  <si>
    <t>01130011/2021</t>
  </si>
  <si>
    <t>DOE nº 13.044 de 14/05/2021</t>
  </si>
  <si>
    <t>Aquisição de Material Permanete ( equipamentos diversos)</t>
  </si>
  <si>
    <t>011/2020</t>
  </si>
  <si>
    <t>PROCESSO ADMINISTRATIVO N°. 268/2020</t>
  </si>
  <si>
    <t>002/2021</t>
  </si>
  <si>
    <t>DOE nº 13.112 de 23/08/2021</t>
  </si>
  <si>
    <t>J S CORDEIRO EIRELI</t>
  </si>
  <si>
    <t>01130025/2021</t>
  </si>
  <si>
    <t>DOE nº 13.112 de 13/08/2021</t>
  </si>
  <si>
    <t>Contratação de empresa para o fornecimento  de Material de Consumo: EXPEDIENTE, GÊNEROS ALIMENTÍCIOS, HIGIENE E LIMPEZA, para atender as demandas da Secretaria Municipal de Agricultura Familiar e de Desenvolvimento Econômico - SAFRA</t>
  </si>
  <si>
    <t>072/2021</t>
  </si>
  <si>
    <t>PROCESSO ADMINISTRATIVO N°. 022/2021</t>
  </si>
  <si>
    <t>27.896.988/0001-75</t>
  </si>
  <si>
    <t>J. V. NOGUEIRA IMPORTAÇÃO E EXPORTAÇÃO LTDA</t>
  </si>
  <si>
    <t>01130024/2021</t>
  </si>
  <si>
    <t>PROCESSO ADMINISTRATIVO N°. 023/2021</t>
  </si>
  <si>
    <t>DOE nº 13.111 de 20/08/2021</t>
  </si>
  <si>
    <t>01130021/2021</t>
  </si>
  <si>
    <t>DOE nº 13.106 de 13/08/2021</t>
  </si>
  <si>
    <t>PROCESSO ADMINISTRATIVO N°. 021/2021</t>
  </si>
  <si>
    <t>SEMSA</t>
  </si>
  <si>
    <t xml:space="preserve">Prorrogação do prazo de vigência </t>
  </si>
  <si>
    <t>DOE nº 12.575 de 13/03/2021</t>
  </si>
  <si>
    <t>3º</t>
  </si>
  <si>
    <t>Aditivo</t>
  </si>
  <si>
    <t>05.502.105/0001-62</t>
  </si>
  <si>
    <t>DUX COMÉRCIO REPRESENTAÇÕES IMPORTAÇÃO E EXPORTAÇÃO LTDA</t>
  </si>
  <si>
    <t>038/2018</t>
  </si>
  <si>
    <t>Contratação de empresa especializada na locação de impressora a jato de tinta com SISTEMA BULK INK.</t>
  </si>
  <si>
    <t xml:space="preserve">Pregão Presencial </t>
  </si>
  <si>
    <t>075/2017</t>
  </si>
  <si>
    <t>34335/2017</t>
  </si>
  <si>
    <t>SASDH</t>
  </si>
  <si>
    <t>005/2021</t>
  </si>
  <si>
    <t>DOE nº 13.015 de 05/04/2021</t>
  </si>
  <si>
    <t>004/2021</t>
  </si>
  <si>
    <t>Adesão</t>
  </si>
  <si>
    <t>06.194.166/0001-72</t>
  </si>
  <si>
    <t>F.BRAMBILA- EIRELI</t>
  </si>
  <si>
    <t>01130006/2021</t>
  </si>
  <si>
    <t>Fornecimento de água potável, transportada em caminhão pipa, própria para consumo humano a fim de atender as necessidades da Secretaria Municipal de Agricultura Familiar e de Desenvolvimento Econômico - SAFRA e os Mercados Municipais de Rio Branco/AC.</t>
  </si>
  <si>
    <t>253/2020</t>
  </si>
  <si>
    <t>PROCESSO ADMINISTRATIVO N° 0014.0113886</t>
  </si>
  <si>
    <t>AUGUSTO S. DE ARAUJO - EIRELI</t>
  </si>
  <si>
    <t>01130020/2021</t>
  </si>
  <si>
    <t>PROCESSO ADMINISTRATIVO N°. 018/2021</t>
  </si>
  <si>
    <t>DISBRÁS COMÉRCIO EIRELI</t>
  </si>
  <si>
    <t>01130019/2021</t>
  </si>
  <si>
    <t>PROCESSO ADMINISTRATIVO N°. 020/2021</t>
  </si>
  <si>
    <t>SESACRE</t>
  </si>
  <si>
    <t>009/2021</t>
  </si>
  <si>
    <t>DOE nº 13.091 de 23/07/2021</t>
  </si>
  <si>
    <t>04.296.753/0001-47</t>
  </si>
  <si>
    <t>ELIZEU MESQUITA DA SILVA</t>
  </si>
  <si>
    <t>01130016/2021</t>
  </si>
  <si>
    <t>Aquisição de águal potável transportada em caminhão pipa, a fim de atender as necessidades da Secretaria Municipal de Agricultura Familiar e de Desenvolvimento Econômico - SAFRA, conforme as especificações constantes no Termo de Referência, que integrou o Edital de Licitação modalidade PREGÃO ELETRÔNICO PARA REGISTRO DE PREÇOS Nº 163/2020 - cpl 01</t>
  </si>
  <si>
    <t>163/2020</t>
  </si>
  <si>
    <t>PROCESSO ADMINISTRATIVO Nº 008/2021</t>
  </si>
  <si>
    <t xml:space="preserve">Instituto de Administração Penitenciária do Acre - IAPEN/AC </t>
  </si>
  <si>
    <t>025/2018</t>
  </si>
  <si>
    <t>DOE nº 12.828 de 30/06/2020</t>
  </si>
  <si>
    <t>1º</t>
  </si>
  <si>
    <t>11.661.499/0001-02</t>
  </si>
  <si>
    <t>MAIA &amp; PIMENTEL SERVIÇOS E CONSULTORIA  LTDA - EPP</t>
  </si>
  <si>
    <t>013/2019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</si>
  <si>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</si>
  <si>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364/2018</t>
  </si>
  <si>
    <t>158/2018</t>
  </si>
  <si>
    <t>SEMEIA</t>
  </si>
  <si>
    <t>002/2020</t>
  </si>
  <si>
    <t>DOE nº 12.944 de 15/12/2020</t>
  </si>
  <si>
    <t>034/2020</t>
  </si>
  <si>
    <t>Contratação de pessoa juridíca para prestação de serviços Terceirizados, de Apoio Técnico, Administrativo e Operacional.</t>
  </si>
  <si>
    <t>115/2019</t>
  </si>
  <si>
    <t>199/2019</t>
  </si>
  <si>
    <t>005/2020</t>
  </si>
  <si>
    <t>DOE nº 13.021 de 13/04/2021</t>
  </si>
  <si>
    <t>03.082.817/0001-44</t>
  </si>
  <si>
    <t>KRONOS PROJETOS E SERVIÇOS - LTDA</t>
  </si>
  <si>
    <t>000/2021</t>
  </si>
  <si>
    <t>DOE nº 13.021 de 13/05/2021</t>
  </si>
  <si>
    <t>Prestação de Serviços Terceirizados em Apoio Operacional, de Forma Indireta e Contínua</t>
  </si>
  <si>
    <t>016/2020</t>
  </si>
  <si>
    <t>PROCESSO ADMINISTRATIVO N°. 3685/2021</t>
  </si>
  <si>
    <t>17.189.998/0001-17</t>
  </si>
  <si>
    <t>ISAO CONSULTORIA ORGANIZACIONAL LTDA - EPP.</t>
  </si>
  <si>
    <t>01130008/2021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</si>
  <si>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</si>
  <si>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4065/2021</t>
  </si>
  <si>
    <t>SECRETARIA DE ESTADO DA EDUCAÇÃO, CULTURA E ESPORTES (SEE)</t>
  </si>
  <si>
    <t>080/2018</t>
  </si>
  <si>
    <t>DOE nº 12.827 de 29/06/2020</t>
  </si>
  <si>
    <t>05.608.779/0001-46</t>
  </si>
  <si>
    <t xml:space="preserve">TEC NEWS EIRELI - EPP </t>
  </si>
  <si>
    <t>Contratação de Empresa para a prestação de serviços de limpeza de prédio, mobiliários e equipamentos públicos municipais (Mercados e CEASA)</t>
  </si>
  <si>
    <t>703/2016</t>
  </si>
  <si>
    <t>0019920-3/2016</t>
  </si>
  <si>
    <t>001/2021</t>
  </si>
  <si>
    <t>DOE nº 12.994 de 02/03/2021</t>
  </si>
  <si>
    <t>M S SERVIÇOS COMERCIO E REPRESENTAÇÕES EIRELI</t>
  </si>
  <si>
    <t>01130002/2021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</si>
  <si>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</si>
  <si>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054/2020</t>
  </si>
  <si>
    <t xml:space="preserve">PROCESSO ADMINISTRATIVO N°. 270/2020 </t>
  </si>
  <si>
    <t>DOE Nº 12.735 de 07/02/2020</t>
  </si>
  <si>
    <t>C. COM INFORMÁTICA IMPORTAÇÃO E EXPORTAÇÃO COM. E INDÚSTRIA LTDA</t>
  </si>
  <si>
    <t>DOE nº 12.441 de 30/11/2018</t>
  </si>
  <si>
    <t>Contratação de Empresa para Locação de Equipamentos de Informática</t>
  </si>
  <si>
    <t xml:space="preserve">PREGÃO ELETRONICO SRP Nº. 170/2018 </t>
  </si>
  <si>
    <t>PROCESSO ADMINISTRATIVO Nº 00116149-3/2018</t>
  </si>
  <si>
    <t>FUNDHACRE</t>
  </si>
  <si>
    <t>18/2017</t>
  </si>
  <si>
    <t>DOE nº 12.823 de 23/06/2020</t>
  </si>
  <si>
    <t>16.803.988/0001-67</t>
  </si>
  <si>
    <t xml:space="preserve">RIO BRANCO SEGURANÇA E SERVIÇOS LTDA – ME </t>
  </si>
  <si>
    <t>030/2017</t>
  </si>
  <si>
    <t>Contratação de empresa para prestação de serviços terceirizados de vigilância eletrônica, sistema digital de câmeras de monitoramento, destinada a atender as necessidades desta Secretaria</t>
  </si>
  <si>
    <t>Menor preço global</t>
  </si>
  <si>
    <t xml:space="preserve"> 064/2016</t>
  </si>
  <si>
    <t>0016315-7/2016</t>
  </si>
  <si>
    <t>Reinício</t>
  </si>
  <si>
    <t>Data ciência</t>
  </si>
  <si>
    <t>Nº</t>
  </si>
  <si>
    <t>%</t>
  </si>
  <si>
    <t>Nº Contrato</t>
  </si>
  <si>
    <t>Ordem de Serviço</t>
  </si>
  <si>
    <t>PODER EXECUTIVO MUNICIPAL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</si>
  <si>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AGRICULTURA FAMILIAR E DE DESENVOLVIMENTO ECONÔMICO - SAFRA</t>
    </r>
  </si>
  <si>
    <r>
      <t xml:space="preserve">MÊS/ANO (ACUMULADO): </t>
    </r>
    <r>
      <rPr>
        <b/>
        <sz val="11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</si>
  <si>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31/12/2021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</si>
  <si>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</si>
  <si>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Fábio de Oliveira França/ Nathan Almeida Costa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</si>
  <si>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Eracides Caetano de Souza</t>
    </r>
  </si>
  <si>
    <t>Nº do Convênio/ Contrato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</si>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</sst>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9" fontId="2" fillId="0" borderId="6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left" vertical="center" wrapText="1"/>
    </xf>
    <xf numFmtId="44" fontId="3" fillId="0" borderId="15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85724</xdr:colOff>
      <xdr:row>0</xdr:row>
      <xdr:rowOff>47625</xdr:rowOff>
    </xdr:from>
    <xdr:ext cx="504825" cy="476250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4" y="47625"/>
          <a:ext cx="5048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2"/>
  <sheetViews>
    <sheetView tabSelected="1" workbookViewId="0">
      <selection activeCell="D22" sqref="D22"/>
    </sheetView>
  </sheetViews>
  <sheetFormatPr defaultRowHeight="15" x14ac:dyDescent="0.25"/>
  <cols>
    <col min="1" max="1" width="6.85546875" style="7" customWidth="1"/>
    <col min="2" max="2" width="16.140625" style="7" customWidth="1"/>
    <col min="3" max="3" width="16.7109375" style="56" customWidth="1"/>
    <col min="4" max="4" width="20" style="7" customWidth="1"/>
    <col min="5" max="5" width="12.28515625" style="7" bestFit="1" customWidth="1"/>
    <col min="6" max="6" width="50.7109375" style="7" customWidth="1"/>
    <col min="7" max="7" width="13.5703125" style="7" customWidth="1"/>
    <col min="8" max="8" width="14" style="56" bestFit="1" customWidth="1"/>
    <col min="9" max="9" width="48.5703125" style="56" bestFit="1" customWidth="1"/>
    <col min="10" max="10" width="18" style="7" bestFit="1" customWidth="1"/>
    <col min="11" max="11" width="10.7109375" style="7" bestFit="1" customWidth="1"/>
    <col min="12" max="12" width="15.28515625" style="69" bestFit="1" customWidth="1"/>
    <col min="13" max="13" width="10.42578125" style="7" bestFit="1" customWidth="1"/>
    <col min="14" max="15" width="10.7109375" style="7" bestFit="1" customWidth="1"/>
    <col min="16" max="16" width="9.85546875" style="11" customWidth="1"/>
    <col min="17" max="18" width="11.85546875" style="7" customWidth="1"/>
    <col min="19" max="19" width="13.28515625" style="7" customWidth="1"/>
    <col min="20" max="20" width="11.42578125" style="7" customWidth="1"/>
    <col min="21" max="21" width="7.5703125" style="7" bestFit="1" customWidth="1"/>
    <col min="22" max="22" width="8.85546875" style="11" bestFit="1" customWidth="1"/>
    <col min="23" max="23" width="10.7109375" style="7" bestFit="1" customWidth="1"/>
    <col min="24" max="24" width="13.5703125" style="7" bestFit="1" customWidth="1"/>
    <col min="25" max="25" width="30.7109375" style="7" bestFit="1" customWidth="1"/>
    <col min="26" max="27" width="10.7109375" style="7" bestFit="1" customWidth="1"/>
    <col min="28" max="28" width="9.85546875" style="7" bestFit="1" customWidth="1"/>
    <col min="29" max="29" width="10.5703125" style="7" customWidth="1"/>
    <col min="30" max="31" width="9.85546875" style="69" bestFit="1" customWidth="1"/>
    <col min="32" max="32" width="12.42578125" style="7" customWidth="1"/>
    <col min="33" max="33" width="8.28515625" style="7" bestFit="1" customWidth="1"/>
    <col min="34" max="34" width="8.85546875" style="69" bestFit="1" customWidth="1"/>
    <col min="35" max="35" width="24.85546875" style="69" customWidth="1"/>
    <col min="36" max="36" width="15.28515625" style="69" customWidth="1"/>
    <col min="37" max="37" width="15.28515625" style="69" bestFit="1" customWidth="1"/>
    <col min="38" max="38" width="16.42578125" style="69" bestFit="1" customWidth="1"/>
    <col min="39" max="39" width="9.42578125" style="7" bestFit="1" customWidth="1"/>
    <col min="40" max="40" width="14.140625" style="7" customWidth="1"/>
    <col min="41" max="41" width="31.140625" style="7" bestFit="1" customWidth="1"/>
    <col min="42" max="42" width="13.140625" style="7" customWidth="1"/>
    <col min="43" max="43" width="16" style="7" customWidth="1"/>
    <col min="44" max="44" width="15.85546875" style="7" customWidth="1"/>
    <col min="45" max="45" width="13.85546875" style="7" customWidth="1"/>
    <col min="46" max="46" width="13.5703125" style="7" customWidth="1"/>
    <col min="47" max="47" width="13.42578125" style="7" customWidth="1"/>
    <col min="48" max="48" width="12.42578125" style="7" customWidth="1"/>
    <col min="49" max="54" width="9.140625" style="7"/>
    <col min="55" max="55" width="11.140625" style="7" bestFit="1" customWidth="1"/>
    <col min="56" max="57" width="12.140625" style="7" customWidth="1"/>
    <col min="58" max="58" width="5.85546875" style="7" bestFit="1" customWidth="1"/>
    <col min="59" max="59" width="8.140625" style="7" bestFit="1" customWidth="1"/>
    <col min="60" max="60" width="7.42578125" style="7" bestFit="1" customWidth="1"/>
    <col min="61" max="16384" width="9.140625" style="7"/>
  </cols>
  <sheetData>
    <row r="1" spans="1:60" s="6" customFormat="1" x14ac:dyDescent="0.25">
      <c r="C1" s="12"/>
      <c r="H1" s="12"/>
      <c r="I1" s="12"/>
      <c r="L1" s="60"/>
      <c r="P1" s="11"/>
      <c r="V1" s="11"/>
      <c r="AD1" s="60"/>
      <c r="AE1" s="60"/>
      <c r="AH1" s="60"/>
      <c r="AI1" s="60"/>
      <c r="AJ1" s="60"/>
      <c r="AK1" s="60"/>
      <c r="AL1" s="60"/>
    </row>
    <row r="2" spans="1:60" s="6" customFormat="1" x14ac:dyDescent="0.25">
      <c r="C2" s="12"/>
      <c r="H2" s="12"/>
      <c r="I2" s="12"/>
      <c r="L2" s="60"/>
      <c r="P2" s="11"/>
      <c r="V2" s="11"/>
      <c r="AD2" s="60"/>
      <c r="AE2" s="60"/>
      <c r="AH2" s="60"/>
      <c r="AI2" s="60"/>
      <c r="AJ2" s="60"/>
      <c r="AK2" s="60"/>
      <c r="AL2" s="60"/>
    </row>
    <row r="3" spans="1:60" s="6" customFormat="1" x14ac:dyDescent="0.25">
      <c r="C3" s="12"/>
      <c r="H3" s="12"/>
      <c r="I3" s="12"/>
      <c r="L3" s="60"/>
      <c r="P3" s="11"/>
      <c r="V3" s="11"/>
      <c r="AD3" s="60"/>
      <c r="AE3" s="60"/>
      <c r="AH3" s="60"/>
      <c r="AI3" s="60"/>
      <c r="AJ3" s="60"/>
      <c r="AK3" s="60"/>
      <c r="AL3" s="60"/>
    </row>
    <row r="4" spans="1:60" s="6" customFormat="1" x14ac:dyDescent="0.25">
      <c r="A4" s="12" t="s">
        <v>275</v>
      </c>
      <c r="C4" s="12"/>
      <c r="H4" s="12"/>
      <c r="I4" s="12"/>
      <c r="L4" s="60"/>
      <c r="P4" s="11"/>
      <c r="V4" s="11"/>
      <c r="AD4" s="60"/>
      <c r="AE4" s="60"/>
      <c r="AH4" s="60"/>
      <c r="AI4" s="60"/>
      <c r="AJ4" s="60"/>
      <c r="AK4" s="60"/>
      <c r="AL4" s="60"/>
    </row>
    <row r="5" spans="1:60" s="6" customFormat="1" x14ac:dyDescent="0.25">
      <c r="C5" s="12"/>
      <c r="H5" s="12"/>
      <c r="I5" s="12"/>
      <c r="L5" s="60"/>
      <c r="P5" s="11"/>
      <c r="V5" s="11"/>
      <c r="AD5" s="60"/>
      <c r="AE5" s="60"/>
      <c r="AH5" s="60"/>
      <c r="AI5" s="60"/>
      <c r="AJ5" s="60"/>
      <c r="AK5" s="60"/>
      <c r="AL5" s="60"/>
    </row>
    <row r="6" spans="1:60" s="6" customFormat="1" x14ac:dyDescent="0.25">
      <c r="A6" s="12" t="s">
        <v>118</v>
      </c>
      <c r="C6" s="12"/>
      <c r="H6" s="12"/>
      <c r="I6" s="12"/>
      <c r="L6" s="60"/>
      <c r="P6" s="11"/>
      <c r="V6" s="11"/>
      <c r="AD6" s="60"/>
      <c r="AE6" s="60"/>
      <c r="AH6" s="60"/>
      <c r="AI6" s="60"/>
      <c r="AJ6" s="60"/>
      <c r="AK6" s="60"/>
      <c r="AL6" s="60"/>
    </row>
    <row r="7" spans="1:60" s="6" customFormat="1" x14ac:dyDescent="0.25">
      <c r="A7" s="6" t="s">
        <v>93</v>
      </c>
      <c r="C7" s="12"/>
      <c r="H7" s="12"/>
      <c r="I7" s="12"/>
      <c r="L7" s="60"/>
      <c r="P7" s="11"/>
      <c r="V7" s="11"/>
      <c r="AD7" s="60"/>
      <c r="AE7" s="60"/>
      <c r="AH7" s="60"/>
      <c r="AI7" s="60"/>
      <c r="AJ7" s="60"/>
      <c r="AK7" s="60"/>
      <c r="AL7" s="60"/>
    </row>
    <row r="8" spans="1:60" s="6" customFormat="1" x14ac:dyDescent="0.25">
      <c r="A8" s="6" t="s">
        <v>121</v>
      </c>
      <c r="C8" s="12"/>
      <c r="H8" s="12"/>
      <c r="I8" s="12"/>
      <c r="L8" s="60"/>
      <c r="P8" s="11"/>
      <c r="V8" s="11"/>
      <c r="AD8" s="60"/>
      <c r="AE8" s="60"/>
      <c r="AH8" s="60"/>
      <c r="AI8" s="60"/>
      <c r="AJ8" s="60"/>
      <c r="AK8" s="60"/>
      <c r="AL8" s="60"/>
    </row>
    <row r="9" spans="1:60" s="6" customFormat="1" x14ac:dyDescent="0.25">
      <c r="C9" s="12"/>
      <c r="H9" s="12"/>
      <c r="I9" s="12"/>
      <c r="L9" s="60"/>
      <c r="P9" s="11"/>
      <c r="V9" s="11"/>
      <c r="AD9" s="60"/>
      <c r="AE9" s="60"/>
      <c r="AH9" s="60"/>
      <c r="AI9" s="60"/>
      <c r="AJ9" s="60"/>
      <c r="AK9" s="60"/>
      <c r="AL9" s="60"/>
    </row>
    <row r="10" spans="1:60" s="6" customFormat="1" x14ac:dyDescent="0.25">
      <c r="A10" s="6" t="s">
        <v>276</v>
      </c>
      <c r="C10" s="12"/>
      <c r="H10" s="12"/>
      <c r="I10" s="12"/>
      <c r="L10" s="60"/>
      <c r="P10" s="11"/>
      <c r="V10" s="11"/>
      <c r="AD10" s="60"/>
      <c r="AE10" s="60"/>
      <c r="AH10" s="60"/>
      <c r="AI10" s="60"/>
      <c r="AJ10" s="60"/>
      <c r="AK10" s="60"/>
      <c r="AL10" s="60"/>
    </row>
    <row r="11" spans="1:60" s="6" customFormat="1" x14ac:dyDescent="0.25">
      <c r="A11" s="6" t="s">
        <v>277</v>
      </c>
      <c r="C11" s="12"/>
      <c r="H11" s="12"/>
      <c r="I11" s="12"/>
      <c r="L11" s="60"/>
      <c r="P11" s="11"/>
      <c r="V11" s="11"/>
      <c r="AD11" s="60"/>
      <c r="AE11" s="60"/>
      <c r="AH11" s="60"/>
      <c r="AI11" s="60"/>
      <c r="AJ11" s="60"/>
      <c r="AK11" s="60"/>
      <c r="AL11" s="60"/>
    </row>
    <row r="12" spans="1:60" x14ac:dyDescent="0.25">
      <c r="A12" s="77" t="s">
        <v>278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</row>
    <row r="13" spans="1:60" s="6" customFormat="1" x14ac:dyDescent="0.25">
      <c r="C13" s="12"/>
      <c r="H13" s="12"/>
      <c r="I13" s="12"/>
      <c r="L13" s="60"/>
      <c r="P13" s="11"/>
      <c r="V13" s="11"/>
      <c r="AD13" s="60"/>
      <c r="AE13" s="60"/>
      <c r="AH13" s="60"/>
      <c r="AI13" s="60"/>
      <c r="AJ13" s="60"/>
      <c r="AK13" s="60"/>
      <c r="AL13" s="60"/>
    </row>
    <row r="14" spans="1:60" s="6" customFormat="1" ht="15.75" thickBot="1" x14ac:dyDescent="0.3">
      <c r="A14" s="13" t="s">
        <v>70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61"/>
      <c r="M14" s="14"/>
      <c r="N14" s="14"/>
      <c r="O14" s="14"/>
      <c r="P14" s="8"/>
      <c r="Q14" s="14"/>
      <c r="R14" s="14"/>
      <c r="S14" s="14"/>
      <c r="T14" s="14"/>
      <c r="U14" s="14"/>
      <c r="V14" s="8"/>
      <c r="W14" s="14"/>
      <c r="X14" s="14"/>
      <c r="Y14" s="14"/>
      <c r="Z14" s="14"/>
      <c r="AA14" s="14"/>
      <c r="AB14" s="14"/>
      <c r="AC14" s="14"/>
      <c r="AD14" s="61"/>
      <c r="AE14" s="61"/>
      <c r="AF14" s="14"/>
      <c r="AG14" s="14"/>
      <c r="AH14" s="61"/>
      <c r="AI14" s="61"/>
      <c r="AJ14" s="61"/>
      <c r="AK14" s="61"/>
      <c r="AL14" s="61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0" x14ac:dyDescent="0.25">
      <c r="A15" s="78" t="s">
        <v>51</v>
      </c>
      <c r="B15" s="73" t="s">
        <v>20</v>
      </c>
      <c r="C15" s="73"/>
      <c r="D15" s="73"/>
      <c r="E15" s="73"/>
      <c r="F15" s="73"/>
      <c r="G15" s="73"/>
      <c r="H15" s="73" t="s">
        <v>71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 t="s">
        <v>75</v>
      </c>
      <c r="AN15" s="73"/>
      <c r="AO15" s="73"/>
      <c r="AP15" s="73"/>
      <c r="AQ15" s="73" t="s">
        <v>92</v>
      </c>
      <c r="AR15" s="73"/>
      <c r="AS15" s="73"/>
      <c r="AT15" s="73"/>
      <c r="AU15" s="73"/>
      <c r="AV15" s="73"/>
      <c r="AW15" s="73" t="s">
        <v>72</v>
      </c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83"/>
    </row>
    <row r="16" spans="1:60" x14ac:dyDescent="0.25">
      <c r="A16" s="79"/>
      <c r="B16" s="72"/>
      <c r="C16" s="72"/>
      <c r="D16" s="72"/>
      <c r="E16" s="72"/>
      <c r="F16" s="72"/>
      <c r="G16" s="72"/>
      <c r="H16" s="72" t="s">
        <v>49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 t="s">
        <v>103</v>
      </c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 t="s">
        <v>95</v>
      </c>
      <c r="AG16" s="72"/>
      <c r="AH16" s="72"/>
      <c r="AI16" s="71" t="s">
        <v>50</v>
      </c>
      <c r="AJ16" s="71"/>
      <c r="AK16" s="71"/>
      <c r="AL16" s="71"/>
      <c r="AM16" s="72" t="s">
        <v>77</v>
      </c>
      <c r="AN16" s="72" t="s">
        <v>78</v>
      </c>
      <c r="AO16" s="72" t="s">
        <v>76</v>
      </c>
      <c r="AP16" s="72" t="s">
        <v>112</v>
      </c>
      <c r="AQ16" s="72" t="s">
        <v>82</v>
      </c>
      <c r="AR16" s="72" t="s">
        <v>83</v>
      </c>
      <c r="AS16" s="72" t="s">
        <v>84</v>
      </c>
      <c r="AT16" s="72" t="s">
        <v>86</v>
      </c>
      <c r="AU16" s="72" t="s">
        <v>85</v>
      </c>
      <c r="AV16" s="72" t="s">
        <v>86</v>
      </c>
      <c r="AW16" s="72" t="s">
        <v>1</v>
      </c>
      <c r="AX16" s="72" t="s">
        <v>56</v>
      </c>
      <c r="AY16" s="81" t="s">
        <v>59</v>
      </c>
      <c r="AZ16" s="81"/>
      <c r="BA16" s="81"/>
      <c r="BB16" s="81" t="s">
        <v>274</v>
      </c>
      <c r="BC16" s="81"/>
      <c r="BD16" s="72" t="s">
        <v>122</v>
      </c>
      <c r="BE16" s="72" t="s">
        <v>283</v>
      </c>
      <c r="BF16" s="81" t="s">
        <v>61</v>
      </c>
      <c r="BG16" s="81"/>
      <c r="BH16" s="82"/>
    </row>
    <row r="17" spans="1:60" x14ac:dyDescent="0.25">
      <c r="A17" s="79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 t="s">
        <v>94</v>
      </c>
      <c r="AA17" s="72"/>
      <c r="AB17" s="72" t="s">
        <v>97</v>
      </c>
      <c r="AC17" s="72"/>
      <c r="AD17" s="72"/>
      <c r="AE17" s="72"/>
      <c r="AF17" s="72" t="s">
        <v>96</v>
      </c>
      <c r="AG17" s="72"/>
      <c r="AH17" s="72"/>
      <c r="AI17" s="62"/>
      <c r="AJ17" s="71" t="s">
        <v>104</v>
      </c>
      <c r="AK17" s="71"/>
      <c r="AL17" s="71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81"/>
      <c r="AZ17" s="81"/>
      <c r="BA17" s="81"/>
      <c r="BB17" s="81"/>
      <c r="BC17" s="81"/>
      <c r="BD17" s="72"/>
      <c r="BE17" s="72"/>
      <c r="BF17" s="16"/>
      <c r="BG17" s="16"/>
      <c r="BH17" s="20"/>
    </row>
    <row r="18" spans="1:60" ht="45" x14ac:dyDescent="0.25">
      <c r="A18" s="79"/>
      <c r="B18" s="15" t="s">
        <v>6</v>
      </c>
      <c r="C18" s="15" t="s">
        <v>7</v>
      </c>
      <c r="D18" s="15" t="s">
        <v>0</v>
      </c>
      <c r="E18" s="15" t="s">
        <v>1</v>
      </c>
      <c r="F18" s="15" t="s">
        <v>2</v>
      </c>
      <c r="G18" s="15" t="s">
        <v>8</v>
      </c>
      <c r="H18" s="17" t="s">
        <v>273</v>
      </c>
      <c r="I18" s="15" t="s">
        <v>3</v>
      </c>
      <c r="J18" s="15" t="s">
        <v>18</v>
      </c>
      <c r="K18" s="15" t="s">
        <v>9</v>
      </c>
      <c r="L18" s="62" t="s">
        <v>47</v>
      </c>
      <c r="M18" s="15" t="s">
        <v>13</v>
      </c>
      <c r="N18" s="15" t="s">
        <v>12</v>
      </c>
      <c r="O18" s="15" t="s">
        <v>11</v>
      </c>
      <c r="P18" s="15" t="s">
        <v>4</v>
      </c>
      <c r="Q18" s="15" t="s">
        <v>282</v>
      </c>
      <c r="R18" s="15" t="s">
        <v>52</v>
      </c>
      <c r="S18" s="15" t="s">
        <v>53</v>
      </c>
      <c r="T18" s="15" t="s">
        <v>5</v>
      </c>
      <c r="U18" s="15" t="s">
        <v>1</v>
      </c>
      <c r="V18" s="15" t="s">
        <v>107</v>
      </c>
      <c r="W18" s="15" t="s">
        <v>9</v>
      </c>
      <c r="X18" s="15" t="s">
        <v>13</v>
      </c>
      <c r="Y18" s="15" t="s">
        <v>10</v>
      </c>
      <c r="Z18" s="15" t="s">
        <v>12</v>
      </c>
      <c r="AA18" s="15" t="s">
        <v>11</v>
      </c>
      <c r="AB18" s="15" t="s">
        <v>14</v>
      </c>
      <c r="AC18" s="15" t="s">
        <v>15</v>
      </c>
      <c r="AD18" s="62" t="s">
        <v>16</v>
      </c>
      <c r="AE18" s="62" t="s">
        <v>17</v>
      </c>
      <c r="AF18" s="15" t="s">
        <v>102</v>
      </c>
      <c r="AG18" s="15" t="s">
        <v>101</v>
      </c>
      <c r="AH18" s="62" t="s">
        <v>100</v>
      </c>
      <c r="AI18" s="62" t="s">
        <v>21</v>
      </c>
      <c r="AJ18" s="62" t="s">
        <v>119</v>
      </c>
      <c r="AK18" s="62" t="s">
        <v>120</v>
      </c>
      <c r="AL18" s="62" t="s">
        <v>19</v>
      </c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16" t="s">
        <v>57</v>
      </c>
      <c r="AZ18" s="16" t="s">
        <v>58</v>
      </c>
      <c r="BA18" s="16" t="s">
        <v>272</v>
      </c>
      <c r="BB18" s="16" t="s">
        <v>271</v>
      </c>
      <c r="BC18" s="15" t="s">
        <v>270</v>
      </c>
      <c r="BD18" s="72"/>
      <c r="BE18" s="72"/>
      <c r="BF18" s="16" t="s">
        <v>57</v>
      </c>
      <c r="BG18" s="16" t="s">
        <v>269</v>
      </c>
      <c r="BH18" s="20" t="s">
        <v>60</v>
      </c>
    </row>
    <row r="19" spans="1:60" ht="30.75" thickBot="1" x14ac:dyDescent="0.3">
      <c r="A19" s="80"/>
      <c r="B19" s="21" t="s">
        <v>22</v>
      </c>
      <c r="C19" s="21" t="s">
        <v>23</v>
      </c>
      <c r="D19" s="22" t="s">
        <v>46</v>
      </c>
      <c r="E19" s="21" t="s">
        <v>24</v>
      </c>
      <c r="F19" s="21" t="s">
        <v>25</v>
      </c>
      <c r="G19" s="21" t="s">
        <v>26</v>
      </c>
      <c r="H19" s="22" t="s">
        <v>27</v>
      </c>
      <c r="I19" s="21" t="s">
        <v>28</v>
      </c>
      <c r="J19" s="21" t="s">
        <v>29</v>
      </c>
      <c r="K19" s="21" t="s">
        <v>30</v>
      </c>
      <c r="L19" s="63" t="s">
        <v>31</v>
      </c>
      <c r="M19" s="21" t="s">
        <v>32</v>
      </c>
      <c r="N19" s="21" t="s">
        <v>33</v>
      </c>
      <c r="O19" s="21" t="s">
        <v>34</v>
      </c>
      <c r="P19" s="21" t="s">
        <v>35</v>
      </c>
      <c r="Q19" s="21" t="s">
        <v>36</v>
      </c>
      <c r="R19" s="21" t="s">
        <v>37</v>
      </c>
      <c r="S19" s="21" t="s">
        <v>48</v>
      </c>
      <c r="T19" s="21" t="s">
        <v>38</v>
      </c>
      <c r="U19" s="21" t="s">
        <v>106</v>
      </c>
      <c r="V19" s="21" t="s">
        <v>39</v>
      </c>
      <c r="W19" s="21" t="s">
        <v>40</v>
      </c>
      <c r="X19" s="21" t="s">
        <v>41</v>
      </c>
      <c r="Y19" s="21" t="s">
        <v>42</v>
      </c>
      <c r="Z19" s="21" t="s">
        <v>43</v>
      </c>
      <c r="AA19" s="21" t="s">
        <v>44</v>
      </c>
      <c r="AB19" s="21" t="s">
        <v>54</v>
      </c>
      <c r="AC19" s="21" t="s">
        <v>45</v>
      </c>
      <c r="AD19" s="63" t="s">
        <v>73</v>
      </c>
      <c r="AE19" s="63" t="s">
        <v>98</v>
      </c>
      <c r="AF19" s="21" t="s">
        <v>55</v>
      </c>
      <c r="AG19" s="21" t="s">
        <v>99</v>
      </c>
      <c r="AH19" s="63" t="s">
        <v>108</v>
      </c>
      <c r="AI19" s="63" t="s">
        <v>109</v>
      </c>
      <c r="AJ19" s="63" t="s">
        <v>62</v>
      </c>
      <c r="AK19" s="63" t="s">
        <v>110</v>
      </c>
      <c r="AL19" s="63" t="s">
        <v>111</v>
      </c>
      <c r="AM19" s="21" t="s">
        <v>63</v>
      </c>
      <c r="AN19" s="21" t="s">
        <v>64</v>
      </c>
      <c r="AO19" s="21" t="s">
        <v>65</v>
      </c>
      <c r="AP19" s="23" t="s">
        <v>66</v>
      </c>
      <c r="AQ19" s="23" t="s">
        <v>67</v>
      </c>
      <c r="AR19" s="23" t="s">
        <v>68</v>
      </c>
      <c r="AS19" s="23" t="s">
        <v>69</v>
      </c>
      <c r="AT19" s="23" t="s">
        <v>74</v>
      </c>
      <c r="AU19" s="23" t="s">
        <v>79</v>
      </c>
      <c r="AV19" s="23" t="s">
        <v>80</v>
      </c>
      <c r="AW19" s="23" t="s">
        <v>113</v>
      </c>
      <c r="AX19" s="23" t="s">
        <v>81</v>
      </c>
      <c r="AY19" s="23" t="s">
        <v>87</v>
      </c>
      <c r="AZ19" s="23" t="s">
        <v>88</v>
      </c>
      <c r="BA19" s="23" t="s">
        <v>89</v>
      </c>
      <c r="BB19" s="23" t="s">
        <v>90</v>
      </c>
      <c r="BC19" s="23" t="s">
        <v>91</v>
      </c>
      <c r="BD19" s="23" t="s">
        <v>105</v>
      </c>
      <c r="BE19" s="23" t="s">
        <v>114</v>
      </c>
      <c r="BF19" s="23" t="s">
        <v>115</v>
      </c>
      <c r="BG19" s="23" t="s">
        <v>116</v>
      </c>
      <c r="BH19" s="24" t="s">
        <v>117</v>
      </c>
    </row>
    <row r="20" spans="1:60" s="6" customFormat="1" ht="60" x14ac:dyDescent="0.25">
      <c r="A20" s="25">
        <v>1</v>
      </c>
      <c r="B20" s="19" t="s">
        <v>268</v>
      </c>
      <c r="C20" s="53" t="s">
        <v>267</v>
      </c>
      <c r="D20" s="32" t="s">
        <v>178</v>
      </c>
      <c r="E20" s="19" t="s">
        <v>266</v>
      </c>
      <c r="F20" s="19" t="s">
        <v>265</v>
      </c>
      <c r="G20" s="33">
        <v>11981</v>
      </c>
      <c r="H20" s="57" t="s">
        <v>264</v>
      </c>
      <c r="I20" s="53" t="s">
        <v>263</v>
      </c>
      <c r="J20" s="19" t="s">
        <v>262</v>
      </c>
      <c r="K20" s="34">
        <v>42907</v>
      </c>
      <c r="L20" s="64">
        <v>69600</v>
      </c>
      <c r="M20" s="33">
        <v>12079</v>
      </c>
      <c r="N20" s="34">
        <v>42907</v>
      </c>
      <c r="O20" s="34">
        <v>43272</v>
      </c>
      <c r="P20" s="18">
        <v>1</v>
      </c>
      <c r="Q20" s="19" t="s">
        <v>123</v>
      </c>
      <c r="R20" s="19" t="s">
        <v>123</v>
      </c>
      <c r="S20" s="19" t="s">
        <v>123</v>
      </c>
      <c r="T20" s="19" t="s">
        <v>131</v>
      </c>
      <c r="U20" s="19" t="s">
        <v>173</v>
      </c>
      <c r="V20" s="18" t="s">
        <v>172</v>
      </c>
      <c r="W20" s="34">
        <v>43991</v>
      </c>
      <c r="X20" s="19" t="s">
        <v>261</v>
      </c>
      <c r="Y20" s="19" t="s">
        <v>170</v>
      </c>
      <c r="Z20" s="34">
        <v>44001</v>
      </c>
      <c r="AA20" s="34">
        <v>44366</v>
      </c>
      <c r="AB20" s="35">
        <v>0</v>
      </c>
      <c r="AC20" s="35">
        <v>0</v>
      </c>
      <c r="AD20" s="64" t="s">
        <v>123</v>
      </c>
      <c r="AE20" s="64" t="s">
        <v>123</v>
      </c>
      <c r="AF20" s="19" t="s">
        <v>123</v>
      </c>
      <c r="AG20" s="35">
        <v>0</v>
      </c>
      <c r="AH20" s="64" t="s">
        <v>123</v>
      </c>
      <c r="AI20" s="64">
        <v>69900</v>
      </c>
      <c r="AJ20" s="64">
        <v>55873.33</v>
      </c>
      <c r="AK20" s="64">
        <f>5800+5800</f>
        <v>11600</v>
      </c>
      <c r="AL20" s="64">
        <f>SUM(AJ20:AK20)</f>
        <v>67473.33</v>
      </c>
      <c r="AM20" s="19" t="s">
        <v>260</v>
      </c>
      <c r="AN20" s="33">
        <v>12079</v>
      </c>
      <c r="AO20" s="19" t="s">
        <v>259</v>
      </c>
      <c r="AP20" s="33">
        <v>12034</v>
      </c>
      <c r="AQ20" s="36" t="s">
        <v>123</v>
      </c>
      <c r="AR20" s="36" t="s">
        <v>123</v>
      </c>
      <c r="AS20" s="36" t="s">
        <v>123</v>
      </c>
      <c r="AT20" s="36" t="s">
        <v>123</v>
      </c>
      <c r="AU20" s="36" t="s">
        <v>123</v>
      </c>
      <c r="AV20" s="36" t="s">
        <v>123</v>
      </c>
      <c r="AW20" s="36" t="s">
        <v>123</v>
      </c>
      <c r="AX20" s="36" t="s">
        <v>123</v>
      </c>
      <c r="AY20" s="36" t="s">
        <v>123</v>
      </c>
      <c r="AZ20" s="36" t="s">
        <v>123</v>
      </c>
      <c r="BA20" s="37">
        <v>0</v>
      </c>
      <c r="BB20" s="36" t="s">
        <v>123</v>
      </c>
      <c r="BC20" s="36" t="s">
        <v>123</v>
      </c>
      <c r="BD20" s="36" t="s">
        <v>123</v>
      </c>
      <c r="BE20" s="36" t="s">
        <v>123</v>
      </c>
      <c r="BF20" s="36" t="s">
        <v>123</v>
      </c>
      <c r="BG20" s="36" t="s">
        <v>123</v>
      </c>
      <c r="BH20" s="36" t="s">
        <v>123</v>
      </c>
    </row>
    <row r="21" spans="1:60" s="6" customFormat="1" ht="60" x14ac:dyDescent="0.25">
      <c r="A21" s="16">
        <v>2</v>
      </c>
      <c r="B21" s="3" t="s">
        <v>258</v>
      </c>
      <c r="C21" s="54" t="s">
        <v>257</v>
      </c>
      <c r="D21" s="38" t="s">
        <v>141</v>
      </c>
      <c r="E21" s="3" t="s">
        <v>140</v>
      </c>
      <c r="F21" s="3" t="s">
        <v>256</v>
      </c>
      <c r="G21" s="3" t="s">
        <v>255</v>
      </c>
      <c r="H21" s="58" t="s">
        <v>129</v>
      </c>
      <c r="I21" s="54" t="s">
        <v>254</v>
      </c>
      <c r="J21" s="3" t="s">
        <v>130</v>
      </c>
      <c r="K21" s="39">
        <v>43860</v>
      </c>
      <c r="L21" s="65">
        <v>101265.12</v>
      </c>
      <c r="M21" s="3" t="s">
        <v>253</v>
      </c>
      <c r="N21" s="39">
        <v>43860</v>
      </c>
      <c r="O21" s="39">
        <v>44226</v>
      </c>
      <c r="P21" s="2">
        <v>1</v>
      </c>
      <c r="Q21" s="3" t="s">
        <v>123</v>
      </c>
      <c r="R21" s="3" t="s">
        <v>123</v>
      </c>
      <c r="S21" s="3" t="s">
        <v>123</v>
      </c>
      <c r="T21" s="3" t="s">
        <v>131</v>
      </c>
      <c r="U21" s="3" t="s">
        <v>173</v>
      </c>
      <c r="V21" s="2" t="s">
        <v>123</v>
      </c>
      <c r="W21" s="3" t="s">
        <v>123</v>
      </c>
      <c r="X21" s="3" t="s">
        <v>123</v>
      </c>
      <c r="Y21" s="3" t="s">
        <v>123</v>
      </c>
      <c r="Z21" s="3" t="s">
        <v>123</v>
      </c>
      <c r="AA21" s="3" t="s">
        <v>123</v>
      </c>
      <c r="AB21" s="40">
        <v>0</v>
      </c>
      <c r="AC21" s="40">
        <v>0</v>
      </c>
      <c r="AD21" s="65" t="s">
        <v>123</v>
      </c>
      <c r="AE21" s="65" t="s">
        <v>123</v>
      </c>
      <c r="AF21" s="3" t="s">
        <v>123</v>
      </c>
      <c r="AG21" s="40">
        <v>0</v>
      </c>
      <c r="AH21" s="65" t="s">
        <v>123</v>
      </c>
      <c r="AI21" s="65">
        <v>101165.12</v>
      </c>
      <c r="AJ21" s="65" t="s">
        <v>123</v>
      </c>
      <c r="AK21" s="65">
        <f>10360.95+10360.95</f>
        <v>20721.900000000001</v>
      </c>
      <c r="AL21" s="65">
        <f>10360.95+10360.95</f>
        <v>20721.900000000001</v>
      </c>
      <c r="AM21" s="3" t="s">
        <v>123</v>
      </c>
      <c r="AN21" s="3" t="s">
        <v>123</v>
      </c>
      <c r="AO21" s="3" t="s">
        <v>123</v>
      </c>
      <c r="AP21" s="3" t="s">
        <v>123</v>
      </c>
      <c r="AQ21" s="3" t="s">
        <v>123</v>
      </c>
      <c r="AR21" s="3" t="s">
        <v>123</v>
      </c>
      <c r="AS21" s="3" t="s">
        <v>123</v>
      </c>
      <c r="AT21" s="3" t="s">
        <v>123</v>
      </c>
      <c r="AU21" s="3" t="s">
        <v>123</v>
      </c>
      <c r="AV21" s="3" t="s">
        <v>123</v>
      </c>
      <c r="AW21" s="3" t="s">
        <v>123</v>
      </c>
      <c r="AX21" s="3" t="s">
        <v>123</v>
      </c>
      <c r="AY21" s="3" t="s">
        <v>123</v>
      </c>
      <c r="AZ21" s="3" t="s">
        <v>123</v>
      </c>
      <c r="BA21" s="41">
        <v>0</v>
      </c>
      <c r="BB21" s="42" t="s">
        <v>123</v>
      </c>
      <c r="BC21" s="42" t="s">
        <v>123</v>
      </c>
      <c r="BD21" s="42" t="s">
        <v>123</v>
      </c>
      <c r="BE21" s="42" t="s">
        <v>123</v>
      </c>
      <c r="BF21" s="42" t="s">
        <v>123</v>
      </c>
      <c r="BG21" s="42" t="s">
        <v>123</v>
      </c>
      <c r="BH21" s="42" t="s">
        <v>123</v>
      </c>
    </row>
    <row r="22" spans="1:60" s="6" customFormat="1" ht="75" x14ac:dyDescent="0.25">
      <c r="A22" s="16">
        <v>3</v>
      </c>
      <c r="B22" s="3" t="s">
        <v>252</v>
      </c>
      <c r="C22" s="54" t="s">
        <v>251</v>
      </c>
      <c r="D22" s="38" t="s">
        <v>178</v>
      </c>
      <c r="E22" s="3" t="s">
        <v>140</v>
      </c>
      <c r="F22" s="3" t="s">
        <v>250</v>
      </c>
      <c r="G22" s="43">
        <v>12994</v>
      </c>
      <c r="H22" s="58" t="s">
        <v>249</v>
      </c>
      <c r="I22" s="54" t="s">
        <v>248</v>
      </c>
      <c r="J22" s="3" t="s">
        <v>125</v>
      </c>
      <c r="K22" s="39">
        <v>43927</v>
      </c>
      <c r="L22" s="65">
        <v>9933</v>
      </c>
      <c r="M22" s="43">
        <v>12994</v>
      </c>
      <c r="N22" s="39">
        <v>44257</v>
      </c>
      <c r="O22" s="39">
        <v>44561</v>
      </c>
      <c r="P22" s="2">
        <v>1</v>
      </c>
      <c r="Q22" s="3" t="s">
        <v>123</v>
      </c>
      <c r="R22" s="3" t="s">
        <v>123</v>
      </c>
      <c r="S22" s="3" t="s">
        <v>123</v>
      </c>
      <c r="T22" s="3" t="s">
        <v>124</v>
      </c>
      <c r="U22" s="3" t="s">
        <v>173</v>
      </c>
      <c r="V22" s="2" t="s">
        <v>210</v>
      </c>
      <c r="W22" s="39">
        <v>44257</v>
      </c>
      <c r="X22" s="3" t="s">
        <v>247</v>
      </c>
      <c r="Y22" s="3" t="s">
        <v>123</v>
      </c>
      <c r="Z22" s="39">
        <v>40970</v>
      </c>
      <c r="AA22" s="39">
        <v>44561</v>
      </c>
      <c r="AB22" s="40">
        <v>0</v>
      </c>
      <c r="AC22" s="40">
        <v>0</v>
      </c>
      <c r="AD22" s="65" t="s">
        <v>123</v>
      </c>
      <c r="AE22" s="65" t="s">
        <v>123</v>
      </c>
      <c r="AF22" s="3" t="s">
        <v>123</v>
      </c>
      <c r="AG22" s="40">
        <v>0</v>
      </c>
      <c r="AH22" s="65" t="s">
        <v>123</v>
      </c>
      <c r="AI22" s="65">
        <v>9933</v>
      </c>
      <c r="AJ22" s="65" t="s">
        <v>123</v>
      </c>
      <c r="AK22" s="65">
        <f>1041.67+546.44</f>
        <v>1588.1100000000001</v>
      </c>
      <c r="AL22" s="65">
        <f>1041.67+546.44</f>
        <v>1588.1100000000001</v>
      </c>
      <c r="AM22" s="3" t="s">
        <v>246</v>
      </c>
      <c r="AN22" s="43">
        <v>12994</v>
      </c>
      <c r="AO22" s="3" t="s">
        <v>123</v>
      </c>
      <c r="AP22" s="43">
        <v>12994</v>
      </c>
      <c r="AQ22" s="3" t="s">
        <v>123</v>
      </c>
      <c r="AR22" s="3" t="s">
        <v>123</v>
      </c>
      <c r="AS22" s="3" t="s">
        <v>123</v>
      </c>
      <c r="AT22" s="3" t="s">
        <v>123</v>
      </c>
      <c r="AU22" s="3" t="s">
        <v>123</v>
      </c>
      <c r="AV22" s="3" t="s">
        <v>123</v>
      </c>
      <c r="AW22" s="3" t="s">
        <v>123</v>
      </c>
      <c r="AX22" s="3" t="s">
        <v>123</v>
      </c>
      <c r="AY22" s="3" t="s">
        <v>123</v>
      </c>
      <c r="AZ22" s="3" t="s">
        <v>123</v>
      </c>
      <c r="BA22" s="41">
        <v>0</v>
      </c>
      <c r="BB22" s="42" t="s">
        <v>123</v>
      </c>
      <c r="BC22" s="42" t="s">
        <v>123</v>
      </c>
      <c r="BD22" s="42" t="s">
        <v>123</v>
      </c>
      <c r="BE22" s="42" t="s">
        <v>123</v>
      </c>
      <c r="BF22" s="42" t="s">
        <v>123</v>
      </c>
      <c r="BG22" s="42" t="s">
        <v>123</v>
      </c>
      <c r="BH22" s="42" t="s">
        <v>123</v>
      </c>
    </row>
    <row r="23" spans="1:60" s="6" customFormat="1" ht="45" x14ac:dyDescent="0.25">
      <c r="A23" s="16">
        <v>4</v>
      </c>
      <c r="B23" s="3" t="s">
        <v>245</v>
      </c>
      <c r="C23" s="54" t="s">
        <v>244</v>
      </c>
      <c r="D23" s="38" t="s">
        <v>178</v>
      </c>
      <c r="E23" s="3" t="s">
        <v>140</v>
      </c>
      <c r="F23" s="3" t="s">
        <v>243</v>
      </c>
      <c r="G23" s="3">
        <v>12113</v>
      </c>
      <c r="H23" s="58" t="s">
        <v>239</v>
      </c>
      <c r="I23" s="54" t="s">
        <v>242</v>
      </c>
      <c r="J23" s="3" t="s">
        <v>241</v>
      </c>
      <c r="K23" s="39">
        <v>43643</v>
      </c>
      <c r="L23" s="65">
        <v>871240.8</v>
      </c>
      <c r="M23" s="3">
        <v>12583</v>
      </c>
      <c r="N23" s="39">
        <v>44009</v>
      </c>
      <c r="O23" s="39">
        <v>44374</v>
      </c>
      <c r="P23" s="2">
        <v>1</v>
      </c>
      <c r="Q23" s="3" t="s">
        <v>123</v>
      </c>
      <c r="R23" s="3" t="s">
        <v>123</v>
      </c>
      <c r="S23" s="3" t="s">
        <v>123</v>
      </c>
      <c r="T23" s="3" t="s">
        <v>131</v>
      </c>
      <c r="U23" s="3" t="s">
        <v>173</v>
      </c>
      <c r="V23" s="2" t="s">
        <v>210</v>
      </c>
      <c r="W23" s="39">
        <v>44008</v>
      </c>
      <c r="X23" s="3" t="s">
        <v>240</v>
      </c>
      <c r="Y23" s="3" t="s">
        <v>123</v>
      </c>
      <c r="Z23" s="3" t="s">
        <v>123</v>
      </c>
      <c r="AA23" s="3" t="s">
        <v>123</v>
      </c>
      <c r="AB23" s="40">
        <v>0</v>
      </c>
      <c r="AC23" s="40">
        <v>0</v>
      </c>
      <c r="AD23" s="65" t="s">
        <v>123</v>
      </c>
      <c r="AE23" s="65" t="s">
        <v>123</v>
      </c>
      <c r="AF23" s="3" t="s">
        <v>123</v>
      </c>
      <c r="AG23" s="40">
        <v>0</v>
      </c>
      <c r="AH23" s="65" t="s">
        <v>123</v>
      </c>
      <c r="AI23" s="65">
        <v>871240.8</v>
      </c>
      <c r="AJ23" s="65">
        <v>405860.19</v>
      </c>
      <c r="AK23" s="65">
        <v>85850.54</v>
      </c>
      <c r="AL23" s="65">
        <f>SUM(AJ23:AK23)</f>
        <v>491710.73</v>
      </c>
      <c r="AM23" s="3" t="s">
        <v>239</v>
      </c>
      <c r="AN23" s="44">
        <v>12412</v>
      </c>
      <c r="AO23" s="3" t="s">
        <v>238</v>
      </c>
      <c r="AP23" s="43">
        <v>12412</v>
      </c>
      <c r="AQ23" s="3" t="s">
        <v>123</v>
      </c>
      <c r="AR23" s="3" t="s">
        <v>123</v>
      </c>
      <c r="AS23" s="3" t="s">
        <v>123</v>
      </c>
      <c r="AT23" s="3" t="s">
        <v>123</v>
      </c>
      <c r="AU23" s="3" t="s">
        <v>123</v>
      </c>
      <c r="AV23" s="3" t="s">
        <v>123</v>
      </c>
      <c r="AW23" s="3" t="s">
        <v>123</v>
      </c>
      <c r="AX23" s="3" t="s">
        <v>123</v>
      </c>
      <c r="AY23" s="3" t="s">
        <v>123</v>
      </c>
      <c r="AZ23" s="3" t="s">
        <v>123</v>
      </c>
      <c r="BA23" s="41">
        <v>0</v>
      </c>
      <c r="BB23" s="42" t="s">
        <v>123</v>
      </c>
      <c r="BC23" s="42" t="s">
        <v>123</v>
      </c>
      <c r="BD23" s="42" t="s">
        <v>123</v>
      </c>
      <c r="BE23" s="42" t="s">
        <v>123</v>
      </c>
      <c r="BF23" s="42" t="s">
        <v>123</v>
      </c>
      <c r="BG23" s="42" t="s">
        <v>123</v>
      </c>
      <c r="BH23" s="42" t="s">
        <v>123</v>
      </c>
    </row>
    <row r="24" spans="1:60" s="6" customFormat="1" ht="120" x14ac:dyDescent="0.25">
      <c r="A24" s="16">
        <v>5</v>
      </c>
      <c r="B24" s="3" t="s">
        <v>237</v>
      </c>
      <c r="C24" s="54" t="s">
        <v>231</v>
      </c>
      <c r="D24" s="38" t="s">
        <v>178</v>
      </c>
      <c r="E24" s="3" t="s">
        <v>140</v>
      </c>
      <c r="F24" s="3" t="s">
        <v>236</v>
      </c>
      <c r="G24" s="43" t="s">
        <v>225</v>
      </c>
      <c r="H24" s="58" t="s">
        <v>235</v>
      </c>
      <c r="I24" s="54" t="s">
        <v>234</v>
      </c>
      <c r="J24" s="3" t="s">
        <v>233</v>
      </c>
      <c r="K24" s="39">
        <v>44293</v>
      </c>
      <c r="L24" s="65">
        <v>450185.76</v>
      </c>
      <c r="M24" s="43">
        <v>13021</v>
      </c>
      <c r="N24" s="39">
        <v>44293</v>
      </c>
      <c r="O24" s="39">
        <v>44658</v>
      </c>
      <c r="P24" s="2">
        <v>1</v>
      </c>
      <c r="Q24" s="3" t="s">
        <v>123</v>
      </c>
      <c r="R24" s="3" t="s">
        <v>123</v>
      </c>
      <c r="S24" s="3" t="s">
        <v>123</v>
      </c>
      <c r="T24" s="3" t="s">
        <v>131</v>
      </c>
      <c r="U24" s="3" t="s">
        <v>123</v>
      </c>
      <c r="V24" s="2" t="s">
        <v>123</v>
      </c>
      <c r="W24" s="39">
        <v>44293</v>
      </c>
      <c r="X24" s="39" t="s">
        <v>225</v>
      </c>
      <c r="Y24" s="3" t="s">
        <v>123</v>
      </c>
      <c r="Z24" s="3" t="s">
        <v>123</v>
      </c>
      <c r="AA24" s="3" t="s">
        <v>123</v>
      </c>
      <c r="AB24" s="40">
        <v>0</v>
      </c>
      <c r="AC24" s="40">
        <v>0</v>
      </c>
      <c r="AD24" s="65" t="s">
        <v>123</v>
      </c>
      <c r="AE24" s="65" t="s">
        <v>123</v>
      </c>
      <c r="AF24" s="3" t="s">
        <v>123</v>
      </c>
      <c r="AG24" s="40">
        <v>0</v>
      </c>
      <c r="AH24" s="65" t="s">
        <v>123</v>
      </c>
      <c r="AI24" s="65">
        <v>450185.76</v>
      </c>
      <c r="AJ24" s="65" t="s">
        <v>123</v>
      </c>
      <c r="AK24" s="65">
        <v>46894.35</v>
      </c>
      <c r="AL24" s="65">
        <v>46894.35</v>
      </c>
      <c r="AM24" s="3" t="s">
        <v>182</v>
      </c>
      <c r="AN24" s="43">
        <v>13021</v>
      </c>
      <c r="AO24" s="3" t="s">
        <v>181</v>
      </c>
      <c r="AP24" s="45">
        <v>13021</v>
      </c>
      <c r="AQ24" s="3" t="s">
        <v>123</v>
      </c>
      <c r="AR24" s="3" t="s">
        <v>123</v>
      </c>
      <c r="AS24" s="3" t="s">
        <v>123</v>
      </c>
      <c r="AT24" s="3" t="s">
        <v>123</v>
      </c>
      <c r="AU24" s="3" t="s">
        <v>123</v>
      </c>
      <c r="AV24" s="3" t="s">
        <v>123</v>
      </c>
      <c r="AW24" s="3" t="s">
        <v>123</v>
      </c>
      <c r="AX24" s="3" t="s">
        <v>123</v>
      </c>
      <c r="AY24" s="3" t="s">
        <v>123</v>
      </c>
      <c r="AZ24" s="3" t="s">
        <v>123</v>
      </c>
      <c r="BA24" s="41">
        <v>0</v>
      </c>
      <c r="BB24" s="42" t="s">
        <v>123</v>
      </c>
      <c r="BC24" s="42" t="s">
        <v>123</v>
      </c>
      <c r="BD24" s="42" t="s">
        <v>123</v>
      </c>
      <c r="BE24" s="42" t="s">
        <v>123</v>
      </c>
      <c r="BF24" s="42" t="s">
        <v>123</v>
      </c>
      <c r="BG24" s="42" t="s">
        <v>123</v>
      </c>
      <c r="BH24" s="42" t="s">
        <v>123</v>
      </c>
    </row>
    <row r="25" spans="1:60" s="6" customFormat="1" ht="45" x14ac:dyDescent="0.25">
      <c r="A25" s="16">
        <v>6</v>
      </c>
      <c r="B25" s="3" t="s">
        <v>232</v>
      </c>
      <c r="C25" s="54" t="s">
        <v>231</v>
      </c>
      <c r="D25" s="38" t="s">
        <v>178</v>
      </c>
      <c r="E25" s="3" t="s">
        <v>140</v>
      </c>
      <c r="F25" s="3" t="s">
        <v>230</v>
      </c>
      <c r="G25" s="3" t="s">
        <v>229</v>
      </c>
      <c r="H25" s="58" t="s">
        <v>228</v>
      </c>
      <c r="I25" s="54" t="s">
        <v>227</v>
      </c>
      <c r="J25" s="3" t="s">
        <v>226</v>
      </c>
      <c r="K25" s="39">
        <v>44293</v>
      </c>
      <c r="L25" s="65">
        <v>405815.03999999998</v>
      </c>
      <c r="M25" s="43">
        <v>13021</v>
      </c>
      <c r="N25" s="39">
        <v>44293</v>
      </c>
      <c r="O25" s="39">
        <v>44658</v>
      </c>
      <c r="P25" s="2">
        <v>1</v>
      </c>
      <c r="Q25" s="3" t="s">
        <v>123</v>
      </c>
      <c r="R25" s="3" t="s">
        <v>123</v>
      </c>
      <c r="S25" s="3" t="s">
        <v>123</v>
      </c>
      <c r="T25" s="3" t="s">
        <v>131</v>
      </c>
      <c r="U25" s="3" t="s">
        <v>123</v>
      </c>
      <c r="V25" s="2" t="s">
        <v>123</v>
      </c>
      <c r="W25" s="39">
        <v>44293</v>
      </c>
      <c r="X25" s="3" t="s">
        <v>225</v>
      </c>
      <c r="Y25" s="3" t="s">
        <v>123</v>
      </c>
      <c r="Z25" s="3" t="s">
        <v>123</v>
      </c>
      <c r="AA25" s="3" t="s">
        <v>123</v>
      </c>
      <c r="AB25" s="40">
        <v>0</v>
      </c>
      <c r="AC25" s="40">
        <v>0</v>
      </c>
      <c r="AD25" s="65" t="s">
        <v>123</v>
      </c>
      <c r="AE25" s="65" t="s">
        <v>123</v>
      </c>
      <c r="AF25" s="3" t="s">
        <v>123</v>
      </c>
      <c r="AG25" s="40">
        <v>0</v>
      </c>
      <c r="AH25" s="65" t="s">
        <v>123</v>
      </c>
      <c r="AI25" s="65">
        <v>405815.03999999998</v>
      </c>
      <c r="AJ25" s="65" t="s">
        <v>123</v>
      </c>
      <c r="AK25" s="65">
        <v>42272.4</v>
      </c>
      <c r="AL25" s="65">
        <v>42272.4</v>
      </c>
      <c r="AM25" s="3" t="s">
        <v>224</v>
      </c>
      <c r="AN25" s="43">
        <v>13021</v>
      </c>
      <c r="AO25" s="3" t="s">
        <v>181</v>
      </c>
      <c r="AP25" s="45">
        <v>13021</v>
      </c>
      <c r="AQ25" s="3" t="s">
        <v>123</v>
      </c>
      <c r="AR25" s="3" t="s">
        <v>123</v>
      </c>
      <c r="AS25" s="3" t="s">
        <v>123</v>
      </c>
      <c r="AT25" s="3" t="s">
        <v>123</v>
      </c>
      <c r="AU25" s="3" t="s">
        <v>123</v>
      </c>
      <c r="AV25" s="3" t="s">
        <v>123</v>
      </c>
      <c r="AW25" s="3" t="s">
        <v>123</v>
      </c>
      <c r="AX25" s="3" t="s">
        <v>123</v>
      </c>
      <c r="AY25" s="3" t="s">
        <v>123</v>
      </c>
      <c r="AZ25" s="3" t="s">
        <v>123</v>
      </c>
      <c r="BA25" s="41">
        <v>0</v>
      </c>
      <c r="BB25" s="42" t="s">
        <v>123</v>
      </c>
      <c r="BC25" s="42" t="s">
        <v>123</v>
      </c>
      <c r="BD25" s="42" t="s">
        <v>123</v>
      </c>
      <c r="BE25" s="42" t="s">
        <v>123</v>
      </c>
      <c r="BF25" s="42" t="s">
        <v>123</v>
      </c>
      <c r="BG25" s="42" t="s">
        <v>123</v>
      </c>
      <c r="BH25" s="42" t="s">
        <v>123</v>
      </c>
    </row>
    <row r="26" spans="1:60" s="6" customFormat="1" ht="45" x14ac:dyDescent="0.25">
      <c r="A26" s="16">
        <v>7</v>
      </c>
      <c r="B26" s="3" t="s">
        <v>223</v>
      </c>
      <c r="C26" s="54" t="s">
        <v>222</v>
      </c>
      <c r="D26" s="38" t="s">
        <v>178</v>
      </c>
      <c r="E26" s="3" t="s">
        <v>140</v>
      </c>
      <c r="F26" s="3" t="s">
        <v>221</v>
      </c>
      <c r="G26" s="43">
        <v>12944</v>
      </c>
      <c r="H26" s="58" t="s">
        <v>220</v>
      </c>
      <c r="I26" s="54" t="s">
        <v>212</v>
      </c>
      <c r="J26" s="3" t="s">
        <v>211</v>
      </c>
      <c r="K26" s="39">
        <v>44180</v>
      </c>
      <c r="L26" s="65">
        <v>1820575.61</v>
      </c>
      <c r="M26" s="43">
        <v>12944</v>
      </c>
      <c r="N26" s="39">
        <v>44180</v>
      </c>
      <c r="O26" s="39">
        <v>44545</v>
      </c>
      <c r="P26" s="2">
        <v>1</v>
      </c>
      <c r="Q26" s="3" t="s">
        <v>123</v>
      </c>
      <c r="R26" s="3" t="s">
        <v>123</v>
      </c>
      <c r="S26" s="3" t="s">
        <v>123</v>
      </c>
      <c r="T26" s="3" t="s">
        <v>131</v>
      </c>
      <c r="U26" s="3" t="s">
        <v>123</v>
      </c>
      <c r="V26" s="2" t="s">
        <v>123</v>
      </c>
      <c r="W26" s="39">
        <v>44180</v>
      </c>
      <c r="X26" s="3" t="s">
        <v>219</v>
      </c>
      <c r="Y26" s="3" t="s">
        <v>170</v>
      </c>
      <c r="Z26" s="39">
        <v>44180</v>
      </c>
      <c r="AA26" s="39">
        <v>44545</v>
      </c>
      <c r="AB26" s="40">
        <v>0</v>
      </c>
      <c r="AC26" s="40">
        <v>0</v>
      </c>
      <c r="AD26" s="65" t="s">
        <v>123</v>
      </c>
      <c r="AE26" s="65" t="s">
        <v>123</v>
      </c>
      <c r="AF26" s="3" t="s">
        <v>123</v>
      </c>
      <c r="AG26" s="40">
        <v>0</v>
      </c>
      <c r="AH26" s="65" t="s">
        <v>123</v>
      </c>
      <c r="AI26" s="65">
        <v>1820575.61</v>
      </c>
      <c r="AJ26" s="65">
        <v>16539.3</v>
      </c>
      <c r="AK26" s="65">
        <f>121462.72+124186.59+72148.42</f>
        <v>317797.73</v>
      </c>
      <c r="AL26" s="65">
        <f>SUM(AJ26:AK26)</f>
        <v>334337.02999999997</v>
      </c>
      <c r="AM26" s="3" t="s">
        <v>218</v>
      </c>
      <c r="AN26" s="43">
        <v>12994</v>
      </c>
      <c r="AO26" s="3" t="s">
        <v>217</v>
      </c>
      <c r="AP26" s="43">
        <v>12944</v>
      </c>
      <c r="AQ26" s="3" t="s">
        <v>123</v>
      </c>
      <c r="AR26" s="3" t="s">
        <v>123</v>
      </c>
      <c r="AS26" s="3" t="s">
        <v>123</v>
      </c>
      <c r="AT26" s="3" t="s">
        <v>123</v>
      </c>
      <c r="AU26" s="3" t="s">
        <v>123</v>
      </c>
      <c r="AV26" s="3" t="s">
        <v>123</v>
      </c>
      <c r="AW26" s="3" t="s">
        <v>123</v>
      </c>
      <c r="AX26" s="3" t="s">
        <v>123</v>
      </c>
      <c r="AY26" s="3" t="s">
        <v>123</v>
      </c>
      <c r="AZ26" s="3" t="s">
        <v>123</v>
      </c>
      <c r="BA26" s="41">
        <v>0</v>
      </c>
      <c r="BB26" s="42" t="s">
        <v>123</v>
      </c>
      <c r="BC26" s="42" t="s">
        <v>123</v>
      </c>
      <c r="BD26" s="42" t="s">
        <v>123</v>
      </c>
      <c r="BE26" s="42" t="s">
        <v>123</v>
      </c>
      <c r="BF26" s="42" t="s">
        <v>123</v>
      </c>
      <c r="BG26" s="42" t="s">
        <v>123</v>
      </c>
      <c r="BH26" s="42" t="s">
        <v>123</v>
      </c>
    </row>
    <row r="27" spans="1:60" s="6" customFormat="1" ht="105" x14ac:dyDescent="0.25">
      <c r="A27" s="16">
        <v>8</v>
      </c>
      <c r="B27" s="3" t="s">
        <v>216</v>
      </c>
      <c r="C27" s="54" t="s">
        <v>215</v>
      </c>
      <c r="D27" s="38" t="s">
        <v>178</v>
      </c>
      <c r="E27" s="3" t="s">
        <v>140</v>
      </c>
      <c r="F27" s="3" t="s">
        <v>214</v>
      </c>
      <c r="G27" s="43">
        <v>12427</v>
      </c>
      <c r="H27" s="58" t="s">
        <v>213</v>
      </c>
      <c r="I27" s="54" t="s">
        <v>212</v>
      </c>
      <c r="J27" s="3" t="s">
        <v>211</v>
      </c>
      <c r="K27" s="39">
        <v>43644</v>
      </c>
      <c r="L27" s="65">
        <v>2562713.04</v>
      </c>
      <c r="M27" s="43">
        <v>12583</v>
      </c>
      <c r="N27" s="39">
        <v>44010</v>
      </c>
      <c r="O27" s="39">
        <v>44375</v>
      </c>
      <c r="P27" s="2">
        <v>1</v>
      </c>
      <c r="Q27" s="3" t="s">
        <v>123</v>
      </c>
      <c r="R27" s="3" t="s">
        <v>123</v>
      </c>
      <c r="S27" s="3" t="s">
        <v>123</v>
      </c>
      <c r="T27" s="3" t="s">
        <v>131</v>
      </c>
      <c r="U27" s="3" t="s">
        <v>123</v>
      </c>
      <c r="V27" s="2" t="s">
        <v>210</v>
      </c>
      <c r="W27" s="39">
        <v>44008</v>
      </c>
      <c r="X27" s="3" t="s">
        <v>209</v>
      </c>
      <c r="Y27" s="3" t="s">
        <v>170</v>
      </c>
      <c r="Z27" s="39">
        <v>44008</v>
      </c>
      <c r="AA27" s="39">
        <v>44372</v>
      </c>
      <c r="AB27" s="40">
        <v>0</v>
      </c>
      <c r="AC27" s="40">
        <v>0</v>
      </c>
      <c r="AD27" s="65" t="s">
        <v>123</v>
      </c>
      <c r="AE27" s="65" t="s">
        <v>123</v>
      </c>
      <c r="AF27" s="3" t="s">
        <v>123</v>
      </c>
      <c r="AG27" s="40">
        <v>0</v>
      </c>
      <c r="AH27" s="65" t="s">
        <v>123</v>
      </c>
      <c r="AI27" s="65">
        <v>2562713.04</v>
      </c>
      <c r="AJ27" s="65">
        <v>615899.71</v>
      </c>
      <c r="AK27" s="65">
        <f>210236.51+211450.99</f>
        <v>421687.5</v>
      </c>
      <c r="AL27" s="65">
        <f>SUM(AJ27:AK27)</f>
        <v>1037587.21</v>
      </c>
      <c r="AM27" s="3" t="s">
        <v>208</v>
      </c>
      <c r="AN27" s="43">
        <v>12456</v>
      </c>
      <c r="AO27" s="3" t="s">
        <v>207</v>
      </c>
      <c r="AP27" s="43">
        <v>12456</v>
      </c>
      <c r="AQ27" s="3" t="s">
        <v>123</v>
      </c>
      <c r="AR27" s="3" t="s">
        <v>123</v>
      </c>
      <c r="AS27" s="3" t="s">
        <v>123</v>
      </c>
      <c r="AT27" s="3" t="s">
        <v>123</v>
      </c>
      <c r="AU27" s="3" t="s">
        <v>123</v>
      </c>
      <c r="AV27" s="3" t="s">
        <v>123</v>
      </c>
      <c r="AW27" s="3" t="s">
        <v>123</v>
      </c>
      <c r="AX27" s="3" t="s">
        <v>123</v>
      </c>
      <c r="AY27" s="3" t="s">
        <v>123</v>
      </c>
      <c r="AZ27" s="3" t="s">
        <v>123</v>
      </c>
      <c r="BA27" s="41">
        <v>0</v>
      </c>
      <c r="BB27" s="42" t="s">
        <v>123</v>
      </c>
      <c r="BC27" s="42" t="s">
        <v>123</v>
      </c>
      <c r="BD27" s="42" t="s">
        <v>123</v>
      </c>
      <c r="BE27" s="42" t="s">
        <v>123</v>
      </c>
      <c r="BF27" s="42" t="s">
        <v>123</v>
      </c>
      <c r="BG27" s="42" t="s">
        <v>123</v>
      </c>
      <c r="BH27" s="42" t="s">
        <v>123</v>
      </c>
    </row>
    <row r="28" spans="1:60" s="6" customFormat="1" ht="120" x14ac:dyDescent="0.25">
      <c r="A28" s="16">
        <v>9</v>
      </c>
      <c r="B28" s="3" t="s">
        <v>206</v>
      </c>
      <c r="C28" s="54" t="s">
        <v>205</v>
      </c>
      <c r="D28" s="38" t="s">
        <v>141</v>
      </c>
      <c r="E28" s="3" t="s">
        <v>140</v>
      </c>
      <c r="F28" s="3" t="s">
        <v>204</v>
      </c>
      <c r="G28" s="3" t="s">
        <v>200</v>
      </c>
      <c r="H28" s="58" t="s">
        <v>203</v>
      </c>
      <c r="I28" s="54" t="s">
        <v>202</v>
      </c>
      <c r="J28" s="3" t="s">
        <v>201</v>
      </c>
      <c r="K28" s="39">
        <v>44398</v>
      </c>
      <c r="L28" s="65">
        <v>195000</v>
      </c>
      <c r="M28" s="43">
        <v>13091</v>
      </c>
      <c r="N28" s="39">
        <v>44400</v>
      </c>
      <c r="O28" s="39">
        <v>44561</v>
      </c>
      <c r="P28" s="2">
        <v>1</v>
      </c>
      <c r="Q28" s="3" t="s">
        <v>123</v>
      </c>
      <c r="R28" s="3" t="s">
        <v>123</v>
      </c>
      <c r="S28" s="3" t="s">
        <v>123</v>
      </c>
      <c r="T28" s="3" t="s">
        <v>124</v>
      </c>
      <c r="U28" s="3" t="s">
        <v>123</v>
      </c>
      <c r="V28" s="2" t="s">
        <v>123</v>
      </c>
      <c r="W28" s="39">
        <v>44398</v>
      </c>
      <c r="X28" s="3" t="s">
        <v>200</v>
      </c>
      <c r="Y28" s="3" t="s">
        <v>123</v>
      </c>
      <c r="Z28" s="3" t="s">
        <v>123</v>
      </c>
      <c r="AA28" s="3" t="s">
        <v>123</v>
      </c>
      <c r="AB28" s="40">
        <v>0</v>
      </c>
      <c r="AC28" s="40">
        <v>0</v>
      </c>
      <c r="AD28" s="65" t="s">
        <v>123</v>
      </c>
      <c r="AE28" s="65" t="s">
        <v>123</v>
      </c>
      <c r="AF28" s="3" t="s">
        <v>123</v>
      </c>
      <c r="AG28" s="40">
        <v>0</v>
      </c>
      <c r="AH28" s="65" t="s">
        <v>123</v>
      </c>
      <c r="AI28" s="65">
        <v>195000</v>
      </c>
      <c r="AJ28" s="65" t="s">
        <v>123</v>
      </c>
      <c r="AK28" s="65">
        <v>46800</v>
      </c>
      <c r="AL28" s="65">
        <v>46800</v>
      </c>
      <c r="AM28" s="3" t="s">
        <v>199</v>
      </c>
      <c r="AN28" s="43">
        <v>13091</v>
      </c>
      <c r="AO28" s="3" t="s">
        <v>198</v>
      </c>
      <c r="AP28" s="43">
        <v>13091</v>
      </c>
      <c r="AQ28" s="3" t="s">
        <v>123</v>
      </c>
      <c r="AR28" s="3" t="s">
        <v>123</v>
      </c>
      <c r="AS28" s="3" t="s">
        <v>123</v>
      </c>
      <c r="AT28" s="3" t="s">
        <v>123</v>
      </c>
      <c r="AU28" s="3" t="s">
        <v>123</v>
      </c>
      <c r="AV28" s="3" t="s">
        <v>123</v>
      </c>
      <c r="AW28" s="3" t="s">
        <v>123</v>
      </c>
      <c r="AX28" s="3" t="s">
        <v>123</v>
      </c>
      <c r="AY28" s="3" t="s">
        <v>123</v>
      </c>
      <c r="AZ28" s="3" t="s">
        <v>123</v>
      </c>
      <c r="BA28" s="41">
        <v>0</v>
      </c>
      <c r="BB28" s="42" t="s">
        <v>123</v>
      </c>
      <c r="BC28" s="42" t="s">
        <v>123</v>
      </c>
      <c r="BD28" s="42" t="s">
        <v>123</v>
      </c>
      <c r="BE28" s="42" t="s">
        <v>123</v>
      </c>
      <c r="BF28" s="42" t="s">
        <v>123</v>
      </c>
      <c r="BG28" s="42" t="s">
        <v>123</v>
      </c>
      <c r="BH28" s="42" t="s">
        <v>123</v>
      </c>
    </row>
    <row r="29" spans="1:60" s="6" customFormat="1" ht="75" x14ac:dyDescent="0.25">
      <c r="A29" s="16">
        <v>10</v>
      </c>
      <c r="B29" s="3" t="s">
        <v>197</v>
      </c>
      <c r="C29" s="54" t="s">
        <v>159</v>
      </c>
      <c r="D29" s="38" t="s">
        <v>141</v>
      </c>
      <c r="E29" s="3" t="s">
        <v>140</v>
      </c>
      <c r="F29" s="3" t="s">
        <v>158</v>
      </c>
      <c r="G29" s="3" t="s">
        <v>167</v>
      </c>
      <c r="H29" s="58" t="s">
        <v>196</v>
      </c>
      <c r="I29" s="54" t="s">
        <v>195</v>
      </c>
      <c r="J29" s="3" t="s">
        <v>133</v>
      </c>
      <c r="K29" s="39">
        <v>44426</v>
      </c>
      <c r="L29" s="65">
        <v>64932.9</v>
      </c>
      <c r="M29" s="43">
        <v>13112</v>
      </c>
      <c r="N29" s="39">
        <v>44431</v>
      </c>
      <c r="O29" s="39">
        <v>44561</v>
      </c>
      <c r="P29" s="2">
        <v>1</v>
      </c>
      <c r="Q29" s="3" t="s">
        <v>123</v>
      </c>
      <c r="R29" s="3" t="s">
        <v>123</v>
      </c>
      <c r="S29" s="3" t="s">
        <v>123</v>
      </c>
      <c r="T29" s="3" t="s">
        <v>131</v>
      </c>
      <c r="U29" s="3" t="s">
        <v>123</v>
      </c>
      <c r="V29" s="2" t="s">
        <v>123</v>
      </c>
      <c r="W29" s="39">
        <v>44426</v>
      </c>
      <c r="X29" s="3" t="s">
        <v>154</v>
      </c>
      <c r="Y29" s="3" t="s">
        <v>123</v>
      </c>
      <c r="Z29" s="3" t="s">
        <v>123</v>
      </c>
      <c r="AA29" s="3" t="s">
        <v>123</v>
      </c>
      <c r="AB29" s="40">
        <v>0</v>
      </c>
      <c r="AC29" s="40">
        <v>0</v>
      </c>
      <c r="AD29" s="65" t="s">
        <v>123</v>
      </c>
      <c r="AE29" s="65" t="s">
        <v>123</v>
      </c>
      <c r="AF29" s="3" t="s">
        <v>123</v>
      </c>
      <c r="AG29" s="40">
        <v>0</v>
      </c>
      <c r="AH29" s="65" t="s">
        <v>123</v>
      </c>
      <c r="AI29" s="65">
        <v>64932.9</v>
      </c>
      <c r="AJ29" s="65" t="s">
        <v>123</v>
      </c>
      <c r="AK29" s="65">
        <f>29889+4555</f>
        <v>34444</v>
      </c>
      <c r="AL29" s="65">
        <f>29889+4555</f>
        <v>34444</v>
      </c>
      <c r="AM29" s="3" t="s">
        <v>153</v>
      </c>
      <c r="AN29" s="3" t="s">
        <v>123</v>
      </c>
      <c r="AO29" s="3" t="s">
        <v>123</v>
      </c>
      <c r="AP29" s="3" t="s">
        <v>123</v>
      </c>
      <c r="AQ29" s="3" t="s">
        <v>123</v>
      </c>
      <c r="AR29" s="3" t="s">
        <v>123</v>
      </c>
      <c r="AS29" s="3" t="s">
        <v>123</v>
      </c>
      <c r="AT29" s="3" t="s">
        <v>123</v>
      </c>
      <c r="AU29" s="3" t="s">
        <v>123</v>
      </c>
      <c r="AV29" s="3" t="s">
        <v>123</v>
      </c>
      <c r="AW29" s="3" t="s">
        <v>123</v>
      </c>
      <c r="AX29" s="3" t="s">
        <v>123</v>
      </c>
      <c r="AY29" s="3" t="s">
        <v>123</v>
      </c>
      <c r="AZ29" s="3" t="s">
        <v>123</v>
      </c>
      <c r="BA29" s="41">
        <v>0</v>
      </c>
      <c r="BB29" s="42" t="s">
        <v>123</v>
      </c>
      <c r="BC29" s="42" t="s">
        <v>123</v>
      </c>
      <c r="BD29" s="42" t="s">
        <v>123</v>
      </c>
      <c r="BE29" s="42" t="s">
        <v>123</v>
      </c>
      <c r="BF29" s="42" t="s">
        <v>123</v>
      </c>
      <c r="BG29" s="42" t="s">
        <v>123</v>
      </c>
      <c r="BH29" s="42" t="s">
        <v>123</v>
      </c>
    </row>
    <row r="30" spans="1:60" s="6" customFormat="1" ht="75" x14ac:dyDescent="0.25">
      <c r="A30" s="16">
        <v>11</v>
      </c>
      <c r="B30" s="3" t="s">
        <v>194</v>
      </c>
      <c r="C30" s="54" t="s">
        <v>159</v>
      </c>
      <c r="D30" s="38" t="s">
        <v>141</v>
      </c>
      <c r="E30" s="3" t="s">
        <v>140</v>
      </c>
      <c r="F30" s="3" t="s">
        <v>158</v>
      </c>
      <c r="G30" s="3" t="s">
        <v>167</v>
      </c>
      <c r="H30" s="58" t="s">
        <v>193</v>
      </c>
      <c r="I30" s="54" t="s">
        <v>192</v>
      </c>
      <c r="J30" s="3" t="s">
        <v>126</v>
      </c>
      <c r="K30" s="39">
        <v>44426</v>
      </c>
      <c r="L30" s="65">
        <v>7818.8</v>
      </c>
      <c r="M30" s="43">
        <v>13111</v>
      </c>
      <c r="N30" s="39">
        <v>44428</v>
      </c>
      <c r="O30" s="39">
        <v>44561</v>
      </c>
      <c r="P30" s="2">
        <v>1</v>
      </c>
      <c r="Q30" s="3" t="s">
        <v>123</v>
      </c>
      <c r="R30" s="3" t="s">
        <v>123</v>
      </c>
      <c r="S30" s="3" t="s">
        <v>123</v>
      </c>
      <c r="T30" s="3" t="s">
        <v>131</v>
      </c>
      <c r="U30" s="3" t="s">
        <v>123</v>
      </c>
      <c r="V30" s="2" t="s">
        <v>123</v>
      </c>
      <c r="W30" s="39">
        <v>44426</v>
      </c>
      <c r="X30" s="3" t="s">
        <v>165</v>
      </c>
      <c r="Y30" s="3" t="s">
        <v>123</v>
      </c>
      <c r="Z30" s="3" t="s">
        <v>123</v>
      </c>
      <c r="AA30" s="3" t="s">
        <v>123</v>
      </c>
      <c r="AB30" s="40">
        <v>0</v>
      </c>
      <c r="AC30" s="40">
        <v>0</v>
      </c>
      <c r="AD30" s="65" t="s">
        <v>123</v>
      </c>
      <c r="AE30" s="65" t="s">
        <v>123</v>
      </c>
      <c r="AF30" s="3" t="s">
        <v>123</v>
      </c>
      <c r="AG30" s="40">
        <v>0</v>
      </c>
      <c r="AH30" s="65" t="s">
        <v>123</v>
      </c>
      <c r="AI30" s="65">
        <v>7818.8</v>
      </c>
      <c r="AJ30" s="65" t="s">
        <v>123</v>
      </c>
      <c r="AK30" s="65">
        <v>1697.5</v>
      </c>
      <c r="AL30" s="65">
        <v>1697.5</v>
      </c>
      <c r="AM30" s="3" t="s">
        <v>153</v>
      </c>
      <c r="AN30" s="43">
        <v>13113</v>
      </c>
      <c r="AO30" s="3" t="s">
        <v>123</v>
      </c>
      <c r="AP30" s="43">
        <v>13113</v>
      </c>
      <c r="AQ30" s="3" t="s">
        <v>123</v>
      </c>
      <c r="AR30" s="3" t="s">
        <v>123</v>
      </c>
      <c r="AS30" s="3" t="s">
        <v>123</v>
      </c>
      <c r="AT30" s="3" t="s">
        <v>123</v>
      </c>
      <c r="AU30" s="3" t="s">
        <v>123</v>
      </c>
      <c r="AV30" s="3" t="s">
        <v>123</v>
      </c>
      <c r="AW30" s="3" t="s">
        <v>123</v>
      </c>
      <c r="AX30" s="3" t="s">
        <v>123</v>
      </c>
      <c r="AY30" s="3" t="s">
        <v>123</v>
      </c>
      <c r="AZ30" s="3" t="s">
        <v>123</v>
      </c>
      <c r="BA30" s="41">
        <v>0</v>
      </c>
      <c r="BB30" s="42" t="s">
        <v>123</v>
      </c>
      <c r="BC30" s="42" t="s">
        <v>123</v>
      </c>
      <c r="BD30" s="42" t="s">
        <v>123</v>
      </c>
      <c r="BE30" s="42" t="s">
        <v>123</v>
      </c>
      <c r="BF30" s="42" t="s">
        <v>123</v>
      </c>
      <c r="BG30" s="42" t="s">
        <v>123</v>
      </c>
      <c r="BH30" s="42" t="s">
        <v>123</v>
      </c>
    </row>
    <row r="31" spans="1:60" s="6" customFormat="1" ht="75" x14ac:dyDescent="0.25">
      <c r="A31" s="16">
        <v>12</v>
      </c>
      <c r="B31" s="3" t="s">
        <v>191</v>
      </c>
      <c r="C31" s="54" t="s">
        <v>190</v>
      </c>
      <c r="D31" s="38" t="s">
        <v>141</v>
      </c>
      <c r="E31" s="3" t="s">
        <v>140</v>
      </c>
      <c r="F31" s="3" t="s">
        <v>189</v>
      </c>
      <c r="G31" s="3" t="s">
        <v>183</v>
      </c>
      <c r="H31" s="58" t="s">
        <v>188</v>
      </c>
      <c r="I31" s="54" t="s">
        <v>187</v>
      </c>
      <c r="J31" s="3" t="s">
        <v>186</v>
      </c>
      <c r="K31" s="39">
        <v>44286</v>
      </c>
      <c r="L31" s="65">
        <v>236000</v>
      </c>
      <c r="M31" s="43">
        <v>13015</v>
      </c>
      <c r="N31" s="39">
        <v>44286</v>
      </c>
      <c r="O31" s="39">
        <v>44561</v>
      </c>
      <c r="P31" s="2">
        <v>1</v>
      </c>
      <c r="Q31" s="3" t="s">
        <v>123</v>
      </c>
      <c r="R31" s="3" t="s">
        <v>123</v>
      </c>
      <c r="S31" s="3" t="s">
        <v>123</v>
      </c>
      <c r="T31" s="3" t="s">
        <v>124</v>
      </c>
      <c r="U31" s="3" t="s">
        <v>185</v>
      </c>
      <c r="V31" s="2" t="s">
        <v>184</v>
      </c>
      <c r="W31" s="39">
        <v>44286</v>
      </c>
      <c r="X31" s="3" t="s">
        <v>183</v>
      </c>
      <c r="Y31" s="3" t="s">
        <v>123</v>
      </c>
      <c r="Z31" s="3" t="s">
        <v>123</v>
      </c>
      <c r="AA31" s="3" t="s">
        <v>123</v>
      </c>
      <c r="AB31" s="40">
        <v>0</v>
      </c>
      <c r="AC31" s="40">
        <v>0</v>
      </c>
      <c r="AD31" s="65" t="s">
        <v>123</v>
      </c>
      <c r="AE31" s="65" t="s">
        <v>123</v>
      </c>
      <c r="AF31" s="3" t="s">
        <v>123</v>
      </c>
      <c r="AG31" s="40">
        <v>0</v>
      </c>
      <c r="AH31" s="65" t="s">
        <v>123</v>
      </c>
      <c r="AI31" s="65">
        <v>236000</v>
      </c>
      <c r="AJ31" s="65" t="s">
        <v>123</v>
      </c>
      <c r="AK31" s="65">
        <v>12242.5</v>
      </c>
      <c r="AL31" s="65">
        <v>12242.5</v>
      </c>
      <c r="AM31" s="3" t="s">
        <v>182</v>
      </c>
      <c r="AN31" s="43">
        <v>13015</v>
      </c>
      <c r="AO31" s="3" t="s">
        <v>181</v>
      </c>
      <c r="AP31" s="43">
        <v>13015</v>
      </c>
      <c r="AQ31" s="3" t="s">
        <v>123</v>
      </c>
      <c r="AR31" s="3" t="s">
        <v>123</v>
      </c>
      <c r="AS31" s="3" t="s">
        <v>123</v>
      </c>
      <c r="AT31" s="3" t="s">
        <v>123</v>
      </c>
      <c r="AU31" s="3" t="s">
        <v>123</v>
      </c>
      <c r="AV31" s="3" t="s">
        <v>123</v>
      </c>
      <c r="AW31" s="3" t="s">
        <v>123</v>
      </c>
      <c r="AX31" s="3" t="s">
        <v>123</v>
      </c>
      <c r="AY31" s="3" t="s">
        <v>123</v>
      </c>
      <c r="AZ31" s="3" t="s">
        <v>123</v>
      </c>
      <c r="BA31" s="41">
        <v>0</v>
      </c>
      <c r="BB31" s="42" t="s">
        <v>123</v>
      </c>
      <c r="BC31" s="42" t="s">
        <v>123</v>
      </c>
      <c r="BD31" s="42" t="s">
        <v>123</v>
      </c>
      <c r="BE31" s="42" t="s">
        <v>123</v>
      </c>
      <c r="BF31" s="42" t="s">
        <v>123</v>
      </c>
      <c r="BG31" s="42" t="s">
        <v>123</v>
      </c>
      <c r="BH31" s="42" t="s">
        <v>123</v>
      </c>
    </row>
    <row r="32" spans="1:60" s="6" customFormat="1" ht="30" x14ac:dyDescent="0.25">
      <c r="A32" s="16">
        <v>13</v>
      </c>
      <c r="B32" s="3" t="s">
        <v>180</v>
      </c>
      <c r="C32" s="54" t="s">
        <v>179</v>
      </c>
      <c r="D32" s="38" t="s">
        <v>178</v>
      </c>
      <c r="E32" s="3" t="s">
        <v>140</v>
      </c>
      <c r="F32" s="3" t="s">
        <v>177</v>
      </c>
      <c r="G32" s="43">
        <v>12170</v>
      </c>
      <c r="H32" s="58" t="s">
        <v>176</v>
      </c>
      <c r="I32" s="54" t="s">
        <v>175</v>
      </c>
      <c r="J32" s="3" t="s">
        <v>174</v>
      </c>
      <c r="K32" s="39">
        <v>43172</v>
      </c>
      <c r="L32" s="65">
        <v>53730</v>
      </c>
      <c r="M32" s="43">
        <v>12261</v>
      </c>
      <c r="N32" s="39">
        <v>43172</v>
      </c>
      <c r="O32" s="39">
        <v>44633</v>
      </c>
      <c r="P32" s="2">
        <v>1</v>
      </c>
      <c r="Q32" s="3" t="s">
        <v>123</v>
      </c>
      <c r="R32" s="3" t="s">
        <v>123</v>
      </c>
      <c r="S32" s="3" t="s">
        <v>123</v>
      </c>
      <c r="T32" s="3" t="s">
        <v>131</v>
      </c>
      <c r="U32" s="3" t="s">
        <v>173</v>
      </c>
      <c r="V32" s="2" t="s">
        <v>172</v>
      </c>
      <c r="W32" s="39">
        <v>44267</v>
      </c>
      <c r="X32" s="3" t="s">
        <v>171</v>
      </c>
      <c r="Y32" s="3" t="s">
        <v>170</v>
      </c>
      <c r="Z32" s="39">
        <v>44266</v>
      </c>
      <c r="AA32" s="39">
        <v>44631</v>
      </c>
      <c r="AB32" s="40">
        <v>0</v>
      </c>
      <c r="AC32" s="40">
        <v>0</v>
      </c>
      <c r="AD32" s="65" t="s">
        <v>123</v>
      </c>
      <c r="AE32" s="65" t="s">
        <v>123</v>
      </c>
      <c r="AF32" s="3" t="s">
        <v>123</v>
      </c>
      <c r="AG32" s="40">
        <v>0</v>
      </c>
      <c r="AH32" s="65" t="s">
        <v>123</v>
      </c>
      <c r="AI32" s="65">
        <v>53730</v>
      </c>
      <c r="AJ32" s="65">
        <v>94027.5</v>
      </c>
      <c r="AK32" s="65">
        <f>4477.5+4477.5</f>
        <v>8955</v>
      </c>
      <c r="AL32" s="65">
        <f>SUM(AJ32:AK32)</f>
        <v>102982.5</v>
      </c>
      <c r="AM32" s="3" t="s">
        <v>123</v>
      </c>
      <c r="AN32" s="43">
        <v>12197</v>
      </c>
      <c r="AO32" s="3" t="s">
        <v>169</v>
      </c>
      <c r="AP32" s="43">
        <v>12197</v>
      </c>
      <c r="AQ32" s="3" t="s">
        <v>123</v>
      </c>
      <c r="AR32" s="3" t="s">
        <v>123</v>
      </c>
      <c r="AS32" s="3" t="s">
        <v>123</v>
      </c>
      <c r="AT32" s="3" t="s">
        <v>123</v>
      </c>
      <c r="AU32" s="3" t="s">
        <v>123</v>
      </c>
      <c r="AV32" s="3" t="s">
        <v>123</v>
      </c>
      <c r="AW32" s="3" t="s">
        <v>123</v>
      </c>
      <c r="AX32" s="3" t="s">
        <v>123</v>
      </c>
      <c r="AY32" s="3" t="s">
        <v>123</v>
      </c>
      <c r="AZ32" s="3" t="s">
        <v>123</v>
      </c>
      <c r="BA32" s="41">
        <v>0</v>
      </c>
      <c r="BB32" s="42" t="s">
        <v>123</v>
      </c>
      <c r="BC32" s="42" t="s">
        <v>123</v>
      </c>
      <c r="BD32" s="42" t="s">
        <v>123</v>
      </c>
      <c r="BE32" s="42" t="s">
        <v>123</v>
      </c>
      <c r="BF32" s="42" t="s">
        <v>123</v>
      </c>
      <c r="BG32" s="42" t="s">
        <v>123</v>
      </c>
      <c r="BH32" s="42" t="s">
        <v>123</v>
      </c>
    </row>
    <row r="33" spans="1:60" s="6" customFormat="1" ht="75" x14ac:dyDescent="0.25">
      <c r="A33" s="16">
        <v>14</v>
      </c>
      <c r="B33" s="3" t="s">
        <v>168</v>
      </c>
      <c r="C33" s="54" t="s">
        <v>159</v>
      </c>
      <c r="D33" s="38" t="s">
        <v>141</v>
      </c>
      <c r="E33" s="3" t="s">
        <v>140</v>
      </c>
      <c r="F33" s="3" t="s">
        <v>158</v>
      </c>
      <c r="G33" s="3" t="s">
        <v>167</v>
      </c>
      <c r="H33" s="58" t="s">
        <v>166</v>
      </c>
      <c r="I33" s="54" t="s">
        <v>127</v>
      </c>
      <c r="J33" s="3" t="s">
        <v>128</v>
      </c>
      <c r="K33" s="39">
        <v>44426</v>
      </c>
      <c r="L33" s="65">
        <v>12758</v>
      </c>
      <c r="M33" s="43">
        <v>13111</v>
      </c>
      <c r="N33" s="39">
        <v>44428</v>
      </c>
      <c r="O33" s="39">
        <v>44561</v>
      </c>
      <c r="P33" s="2">
        <v>1</v>
      </c>
      <c r="Q33" s="3" t="s">
        <v>123</v>
      </c>
      <c r="R33" s="3" t="s">
        <v>123</v>
      </c>
      <c r="S33" s="3" t="s">
        <v>123</v>
      </c>
      <c r="T33" s="3" t="s">
        <v>131</v>
      </c>
      <c r="U33" s="3" t="s">
        <v>123</v>
      </c>
      <c r="V33" s="2" t="s">
        <v>123</v>
      </c>
      <c r="W33" s="39">
        <v>44426</v>
      </c>
      <c r="X33" s="3" t="s">
        <v>165</v>
      </c>
      <c r="Y33" s="3" t="s">
        <v>123</v>
      </c>
      <c r="Z33" s="3" t="s">
        <v>123</v>
      </c>
      <c r="AA33" s="3" t="s">
        <v>123</v>
      </c>
      <c r="AB33" s="40">
        <v>0</v>
      </c>
      <c r="AC33" s="40">
        <v>0</v>
      </c>
      <c r="AD33" s="65" t="s">
        <v>123</v>
      </c>
      <c r="AE33" s="65" t="s">
        <v>123</v>
      </c>
      <c r="AF33" s="3" t="s">
        <v>123</v>
      </c>
      <c r="AG33" s="40">
        <v>0</v>
      </c>
      <c r="AH33" s="65" t="s">
        <v>123</v>
      </c>
      <c r="AI33" s="65">
        <v>12758</v>
      </c>
      <c r="AJ33" s="65" t="s">
        <v>123</v>
      </c>
      <c r="AK33" s="65">
        <f>2200+4266</f>
        <v>6466</v>
      </c>
      <c r="AL33" s="65">
        <f>2200+4266</f>
        <v>6466</v>
      </c>
      <c r="AM33" s="3" t="s">
        <v>153</v>
      </c>
      <c r="AN33" s="43">
        <v>13114</v>
      </c>
      <c r="AO33" s="3" t="s">
        <v>123</v>
      </c>
      <c r="AP33" s="43">
        <v>13114</v>
      </c>
      <c r="AQ33" s="3" t="s">
        <v>123</v>
      </c>
      <c r="AR33" s="3" t="s">
        <v>123</v>
      </c>
      <c r="AS33" s="3" t="s">
        <v>123</v>
      </c>
      <c r="AT33" s="3" t="s">
        <v>123</v>
      </c>
      <c r="AU33" s="3" t="s">
        <v>123</v>
      </c>
      <c r="AV33" s="3" t="s">
        <v>123</v>
      </c>
      <c r="AW33" s="3" t="s">
        <v>123</v>
      </c>
      <c r="AX33" s="3" t="s">
        <v>123</v>
      </c>
      <c r="AY33" s="3" t="s">
        <v>123</v>
      </c>
      <c r="AZ33" s="3" t="s">
        <v>123</v>
      </c>
      <c r="BA33" s="41">
        <v>0</v>
      </c>
      <c r="BB33" s="42" t="s">
        <v>123</v>
      </c>
      <c r="BC33" s="42" t="s">
        <v>123</v>
      </c>
      <c r="BD33" s="42" t="s">
        <v>123</v>
      </c>
      <c r="BE33" s="42" t="s">
        <v>123</v>
      </c>
      <c r="BF33" s="42" t="s">
        <v>123</v>
      </c>
      <c r="BG33" s="42" t="s">
        <v>123</v>
      </c>
      <c r="BH33" s="42" t="s">
        <v>123</v>
      </c>
    </row>
    <row r="34" spans="1:60" s="6" customFormat="1" ht="75" x14ac:dyDescent="0.25">
      <c r="A34" s="16">
        <v>15</v>
      </c>
      <c r="B34" s="3" t="s">
        <v>164</v>
      </c>
      <c r="C34" s="54" t="s">
        <v>159</v>
      </c>
      <c r="D34" s="38" t="s">
        <v>141</v>
      </c>
      <c r="E34" s="3" t="s">
        <v>140</v>
      </c>
      <c r="F34" s="3" t="s">
        <v>158</v>
      </c>
      <c r="G34" s="3" t="s">
        <v>157</v>
      </c>
      <c r="H34" s="58" t="s">
        <v>163</v>
      </c>
      <c r="I34" s="54" t="s">
        <v>162</v>
      </c>
      <c r="J34" s="3" t="s">
        <v>161</v>
      </c>
      <c r="K34" s="39">
        <v>44426</v>
      </c>
      <c r="L34" s="65">
        <v>621.5</v>
      </c>
      <c r="M34" s="43">
        <v>13112</v>
      </c>
      <c r="N34" s="39">
        <v>44428</v>
      </c>
      <c r="O34" s="39">
        <v>44561</v>
      </c>
      <c r="P34" s="2">
        <v>1</v>
      </c>
      <c r="Q34" s="3" t="s">
        <v>123</v>
      </c>
      <c r="R34" s="3" t="s">
        <v>123</v>
      </c>
      <c r="S34" s="3" t="s">
        <v>123</v>
      </c>
      <c r="T34" s="3" t="s">
        <v>131</v>
      </c>
      <c r="U34" s="3" t="s">
        <v>123</v>
      </c>
      <c r="V34" s="2" t="s">
        <v>123</v>
      </c>
      <c r="W34" s="39">
        <v>44426</v>
      </c>
      <c r="X34" s="3" t="s">
        <v>154</v>
      </c>
      <c r="Y34" s="3" t="s">
        <v>123</v>
      </c>
      <c r="Z34" s="3" t="s">
        <v>123</v>
      </c>
      <c r="AA34" s="3" t="s">
        <v>123</v>
      </c>
      <c r="AB34" s="40">
        <v>0</v>
      </c>
      <c r="AC34" s="40">
        <v>0</v>
      </c>
      <c r="AD34" s="65" t="s">
        <v>123</v>
      </c>
      <c r="AE34" s="65" t="s">
        <v>123</v>
      </c>
      <c r="AF34" s="3" t="s">
        <v>123</v>
      </c>
      <c r="AG34" s="40">
        <v>0</v>
      </c>
      <c r="AH34" s="65" t="s">
        <v>123</v>
      </c>
      <c r="AI34" s="65">
        <v>621.5</v>
      </c>
      <c r="AJ34" s="65" t="s">
        <v>123</v>
      </c>
      <c r="AK34" s="65">
        <v>621.5</v>
      </c>
      <c r="AL34" s="65">
        <v>621.5</v>
      </c>
      <c r="AM34" s="3" t="s">
        <v>153</v>
      </c>
      <c r="AN34" s="43">
        <v>13112</v>
      </c>
      <c r="AO34" s="3" t="s">
        <v>123</v>
      </c>
      <c r="AP34" s="43">
        <v>13112</v>
      </c>
      <c r="AQ34" s="3" t="s">
        <v>123</v>
      </c>
      <c r="AR34" s="3" t="s">
        <v>123</v>
      </c>
      <c r="AS34" s="3" t="s">
        <v>123</v>
      </c>
      <c r="AT34" s="3" t="s">
        <v>123</v>
      </c>
      <c r="AU34" s="3" t="s">
        <v>123</v>
      </c>
      <c r="AV34" s="3" t="s">
        <v>123</v>
      </c>
      <c r="AW34" s="3" t="s">
        <v>123</v>
      </c>
      <c r="AX34" s="3" t="s">
        <v>123</v>
      </c>
      <c r="AY34" s="3" t="s">
        <v>123</v>
      </c>
      <c r="AZ34" s="3" t="s">
        <v>123</v>
      </c>
      <c r="BA34" s="41">
        <v>0</v>
      </c>
      <c r="BB34" s="42" t="s">
        <v>123</v>
      </c>
      <c r="BC34" s="42" t="s">
        <v>123</v>
      </c>
      <c r="BD34" s="42" t="s">
        <v>123</v>
      </c>
      <c r="BE34" s="42" t="s">
        <v>123</v>
      </c>
      <c r="BF34" s="42" t="s">
        <v>123</v>
      </c>
      <c r="BG34" s="42" t="s">
        <v>123</v>
      </c>
      <c r="BH34" s="42" t="s">
        <v>123</v>
      </c>
    </row>
    <row r="35" spans="1:60" s="6" customFormat="1" ht="75" x14ac:dyDescent="0.25">
      <c r="A35" s="16">
        <v>16</v>
      </c>
      <c r="B35" s="3" t="s">
        <v>160</v>
      </c>
      <c r="C35" s="54" t="s">
        <v>159</v>
      </c>
      <c r="D35" s="38" t="s">
        <v>141</v>
      </c>
      <c r="E35" s="3" t="s">
        <v>140</v>
      </c>
      <c r="F35" s="3" t="s">
        <v>158</v>
      </c>
      <c r="G35" s="3" t="s">
        <v>157</v>
      </c>
      <c r="H35" s="58" t="s">
        <v>156</v>
      </c>
      <c r="I35" s="54" t="s">
        <v>155</v>
      </c>
      <c r="J35" s="3" t="s">
        <v>128</v>
      </c>
      <c r="K35" s="39">
        <v>44426</v>
      </c>
      <c r="L35" s="65">
        <v>80.400000000000006</v>
      </c>
      <c r="M35" s="43">
        <v>13112</v>
      </c>
      <c r="N35" s="39">
        <v>44428</v>
      </c>
      <c r="O35" s="39">
        <v>44561</v>
      </c>
      <c r="P35" s="2">
        <v>1</v>
      </c>
      <c r="Q35" s="3" t="s">
        <v>123</v>
      </c>
      <c r="R35" s="3" t="s">
        <v>123</v>
      </c>
      <c r="S35" s="3" t="s">
        <v>123</v>
      </c>
      <c r="T35" s="3" t="s">
        <v>131</v>
      </c>
      <c r="U35" s="3" t="s">
        <v>123</v>
      </c>
      <c r="V35" s="2" t="s">
        <v>123</v>
      </c>
      <c r="W35" s="39">
        <v>44426</v>
      </c>
      <c r="X35" s="3" t="s">
        <v>154</v>
      </c>
      <c r="Y35" s="3" t="s">
        <v>123</v>
      </c>
      <c r="Z35" s="3" t="s">
        <v>123</v>
      </c>
      <c r="AA35" s="3" t="s">
        <v>123</v>
      </c>
      <c r="AB35" s="40">
        <v>0</v>
      </c>
      <c r="AC35" s="40">
        <v>0</v>
      </c>
      <c r="AD35" s="65" t="s">
        <v>123</v>
      </c>
      <c r="AE35" s="65" t="s">
        <v>123</v>
      </c>
      <c r="AF35" s="3" t="s">
        <v>123</v>
      </c>
      <c r="AG35" s="40">
        <v>0</v>
      </c>
      <c r="AH35" s="65" t="s">
        <v>123</v>
      </c>
      <c r="AI35" s="65">
        <v>80.400000000000006</v>
      </c>
      <c r="AJ35" s="65" t="s">
        <v>123</v>
      </c>
      <c r="AK35" s="65">
        <f>60+20.4</f>
        <v>80.400000000000006</v>
      </c>
      <c r="AL35" s="65">
        <f>60+20.4</f>
        <v>80.400000000000006</v>
      </c>
      <c r="AM35" s="3" t="s">
        <v>153</v>
      </c>
      <c r="AN35" s="43">
        <v>13112</v>
      </c>
      <c r="AO35" s="3" t="s">
        <v>123</v>
      </c>
      <c r="AP35" s="43">
        <v>13112</v>
      </c>
      <c r="AQ35" s="3" t="s">
        <v>123</v>
      </c>
      <c r="AR35" s="3" t="s">
        <v>123</v>
      </c>
      <c r="AS35" s="3" t="s">
        <v>123</v>
      </c>
      <c r="AT35" s="3" t="s">
        <v>123</v>
      </c>
      <c r="AU35" s="3" t="s">
        <v>123</v>
      </c>
      <c r="AV35" s="3" t="s">
        <v>123</v>
      </c>
      <c r="AW35" s="3" t="s">
        <v>123</v>
      </c>
      <c r="AX35" s="3" t="s">
        <v>123</v>
      </c>
      <c r="AY35" s="3" t="s">
        <v>123</v>
      </c>
      <c r="AZ35" s="3" t="s">
        <v>123</v>
      </c>
      <c r="BA35" s="41">
        <v>0</v>
      </c>
      <c r="BB35" s="42" t="s">
        <v>123</v>
      </c>
      <c r="BC35" s="42" t="s">
        <v>123</v>
      </c>
      <c r="BD35" s="42" t="s">
        <v>123</v>
      </c>
      <c r="BE35" s="42" t="s">
        <v>123</v>
      </c>
      <c r="BF35" s="42" t="s">
        <v>123</v>
      </c>
      <c r="BG35" s="42" t="s">
        <v>123</v>
      </c>
      <c r="BH35" s="42" t="s">
        <v>123</v>
      </c>
    </row>
    <row r="36" spans="1:60" s="6" customFormat="1" ht="45" x14ac:dyDescent="0.25">
      <c r="A36" s="16">
        <v>17</v>
      </c>
      <c r="B36" s="3" t="s">
        <v>152</v>
      </c>
      <c r="C36" s="54" t="s">
        <v>151</v>
      </c>
      <c r="D36" s="38" t="s">
        <v>141</v>
      </c>
      <c r="E36" s="3" t="s">
        <v>140</v>
      </c>
      <c r="F36" s="3" t="s">
        <v>150</v>
      </c>
      <c r="G36" s="3" t="s">
        <v>149</v>
      </c>
      <c r="H36" s="58" t="s">
        <v>148</v>
      </c>
      <c r="I36" s="54" t="s">
        <v>147</v>
      </c>
      <c r="J36" s="3" t="s">
        <v>146</v>
      </c>
      <c r="K36" s="39">
        <v>44322</v>
      </c>
      <c r="L36" s="65">
        <v>57499.8</v>
      </c>
      <c r="M36" s="43">
        <v>13043</v>
      </c>
      <c r="N36" s="39">
        <v>44518</v>
      </c>
      <c r="O36" s="39">
        <v>44548</v>
      </c>
      <c r="P36" s="2">
        <v>1</v>
      </c>
      <c r="Q36" s="3" t="s">
        <v>123</v>
      </c>
      <c r="R36" s="3" t="s">
        <v>123</v>
      </c>
      <c r="S36" s="3" t="s">
        <v>123</v>
      </c>
      <c r="T36" s="3" t="s">
        <v>131</v>
      </c>
      <c r="U36" s="3" t="s">
        <v>123</v>
      </c>
      <c r="V36" s="2" t="s">
        <v>123</v>
      </c>
      <c r="W36" s="39">
        <v>44322</v>
      </c>
      <c r="X36" s="3" t="s">
        <v>145</v>
      </c>
      <c r="Y36" s="3" t="s">
        <v>123</v>
      </c>
      <c r="Z36" s="3" t="s">
        <v>123</v>
      </c>
      <c r="AA36" s="3" t="s">
        <v>123</v>
      </c>
      <c r="AB36" s="40">
        <v>0</v>
      </c>
      <c r="AC36" s="40">
        <v>0</v>
      </c>
      <c r="AD36" s="65" t="s">
        <v>123</v>
      </c>
      <c r="AE36" s="65" t="s">
        <v>123</v>
      </c>
      <c r="AF36" s="3" t="s">
        <v>123</v>
      </c>
      <c r="AG36" s="40">
        <v>0</v>
      </c>
      <c r="AH36" s="65" t="s">
        <v>123</v>
      </c>
      <c r="AI36" s="65">
        <v>57499.8</v>
      </c>
      <c r="AJ36" s="65" t="s">
        <v>123</v>
      </c>
      <c r="AK36" s="65">
        <v>57499.8</v>
      </c>
      <c r="AL36" s="65">
        <v>57499.8</v>
      </c>
      <c r="AM36" s="3" t="s">
        <v>144</v>
      </c>
      <c r="AN36" s="43">
        <v>13043</v>
      </c>
      <c r="AO36" s="3" t="s">
        <v>123</v>
      </c>
      <c r="AP36" s="43">
        <v>13043</v>
      </c>
      <c r="AQ36" s="3" t="s">
        <v>123</v>
      </c>
      <c r="AR36" s="3" t="s">
        <v>123</v>
      </c>
      <c r="AS36" s="3" t="s">
        <v>123</v>
      </c>
      <c r="AT36" s="3" t="s">
        <v>123</v>
      </c>
      <c r="AU36" s="3" t="s">
        <v>123</v>
      </c>
      <c r="AV36" s="3" t="s">
        <v>123</v>
      </c>
      <c r="AW36" s="3" t="s">
        <v>123</v>
      </c>
      <c r="AX36" s="3" t="s">
        <v>123</v>
      </c>
      <c r="AY36" s="3" t="s">
        <v>123</v>
      </c>
      <c r="AZ36" s="3" t="s">
        <v>123</v>
      </c>
      <c r="BA36" s="41">
        <v>0</v>
      </c>
      <c r="BB36" s="42" t="s">
        <v>123</v>
      </c>
      <c r="BC36" s="42" t="s">
        <v>123</v>
      </c>
      <c r="BD36" s="42" t="s">
        <v>123</v>
      </c>
      <c r="BE36" s="42" t="s">
        <v>123</v>
      </c>
      <c r="BF36" s="42" t="s">
        <v>123</v>
      </c>
      <c r="BG36" s="42" t="s">
        <v>123</v>
      </c>
      <c r="BH36" s="42" t="s">
        <v>123</v>
      </c>
    </row>
    <row r="37" spans="1:60" s="6" customFormat="1" ht="45.75" thickBot="1" x14ac:dyDescent="0.3">
      <c r="A37" s="26">
        <v>18</v>
      </c>
      <c r="B37" s="46" t="s">
        <v>143</v>
      </c>
      <c r="C37" s="55" t="s">
        <v>142</v>
      </c>
      <c r="D37" s="47" t="s">
        <v>141</v>
      </c>
      <c r="E37" s="46" t="s">
        <v>140</v>
      </c>
      <c r="F37" s="46" t="s">
        <v>139</v>
      </c>
      <c r="G37" s="46" t="s">
        <v>135</v>
      </c>
      <c r="H37" s="59" t="s">
        <v>138</v>
      </c>
      <c r="I37" s="55" t="s">
        <v>137</v>
      </c>
      <c r="J37" s="46" t="s">
        <v>132</v>
      </c>
      <c r="K37" s="48">
        <v>44448</v>
      </c>
      <c r="L37" s="66">
        <v>49812.21</v>
      </c>
      <c r="M37" s="49">
        <v>13126</v>
      </c>
      <c r="N37" s="48">
        <v>44456</v>
      </c>
      <c r="O37" s="48">
        <v>44561</v>
      </c>
      <c r="P37" s="1">
        <v>1</v>
      </c>
      <c r="Q37" s="46" t="s">
        <v>123</v>
      </c>
      <c r="R37" s="46" t="s">
        <v>123</v>
      </c>
      <c r="S37" s="46" t="s">
        <v>123</v>
      </c>
      <c r="T37" s="46" t="s">
        <v>136</v>
      </c>
      <c r="U37" s="46" t="s">
        <v>123</v>
      </c>
      <c r="V37" s="1" t="s">
        <v>123</v>
      </c>
      <c r="W37" s="48">
        <v>44455</v>
      </c>
      <c r="X37" s="46" t="s">
        <v>135</v>
      </c>
      <c r="Y37" s="46" t="s">
        <v>123</v>
      </c>
      <c r="Z37" s="46" t="s">
        <v>123</v>
      </c>
      <c r="AA37" s="46" t="s">
        <v>123</v>
      </c>
      <c r="AB37" s="50">
        <v>0</v>
      </c>
      <c r="AC37" s="50">
        <v>0</v>
      </c>
      <c r="AD37" s="66" t="s">
        <v>123</v>
      </c>
      <c r="AE37" s="66" t="s">
        <v>123</v>
      </c>
      <c r="AF37" s="46" t="s">
        <v>123</v>
      </c>
      <c r="AG37" s="50">
        <v>0</v>
      </c>
      <c r="AH37" s="66" t="s">
        <v>123</v>
      </c>
      <c r="AI37" s="66">
        <v>49812.21</v>
      </c>
      <c r="AJ37" s="66" t="s">
        <v>123</v>
      </c>
      <c r="AK37" s="66">
        <v>49812.21</v>
      </c>
      <c r="AL37" s="66">
        <v>49812.21</v>
      </c>
      <c r="AM37" s="46" t="s">
        <v>134</v>
      </c>
      <c r="AN37" s="49">
        <v>13129</v>
      </c>
      <c r="AO37" s="46" t="s">
        <v>123</v>
      </c>
      <c r="AP37" s="49">
        <v>13129</v>
      </c>
      <c r="AQ37" s="46" t="s">
        <v>123</v>
      </c>
      <c r="AR37" s="46" t="s">
        <v>123</v>
      </c>
      <c r="AS37" s="46" t="s">
        <v>123</v>
      </c>
      <c r="AT37" s="46" t="s">
        <v>123</v>
      </c>
      <c r="AU37" s="46" t="s">
        <v>123</v>
      </c>
      <c r="AV37" s="46" t="s">
        <v>123</v>
      </c>
      <c r="AW37" s="46" t="s">
        <v>123</v>
      </c>
      <c r="AX37" s="46" t="s">
        <v>123</v>
      </c>
      <c r="AY37" s="46" t="s">
        <v>123</v>
      </c>
      <c r="AZ37" s="46" t="s">
        <v>123</v>
      </c>
      <c r="BA37" s="51">
        <v>0</v>
      </c>
      <c r="BB37" s="52" t="s">
        <v>123</v>
      </c>
      <c r="BC37" s="52" t="s">
        <v>123</v>
      </c>
      <c r="BD37" s="52" t="s">
        <v>123</v>
      </c>
      <c r="BE37" s="52" t="s">
        <v>123</v>
      </c>
      <c r="BF37" s="52" t="s">
        <v>123</v>
      </c>
      <c r="BG37" s="52" t="s">
        <v>123</v>
      </c>
      <c r="BH37" s="52" t="s">
        <v>123</v>
      </c>
    </row>
    <row r="38" spans="1:60" ht="15.75" thickBot="1" x14ac:dyDescent="0.3">
      <c r="A38" s="74" t="s">
        <v>279</v>
      </c>
      <c r="B38" s="75"/>
      <c r="C38" s="75"/>
      <c r="D38" s="75"/>
      <c r="E38" s="75"/>
      <c r="F38" s="76"/>
      <c r="G38" s="27"/>
      <c r="H38" s="27"/>
      <c r="I38" s="27"/>
      <c r="J38" s="27"/>
      <c r="K38" s="27"/>
      <c r="L38" s="67">
        <f>SUM(L20:L37)</f>
        <v>6969581.9800000004</v>
      </c>
      <c r="M38" s="27"/>
      <c r="N38" s="27"/>
      <c r="O38" s="27"/>
      <c r="P38" s="70"/>
      <c r="Q38" s="27"/>
      <c r="R38" s="27"/>
      <c r="S38" s="27"/>
      <c r="T38" s="27"/>
      <c r="U38" s="27"/>
      <c r="V38" s="70"/>
      <c r="W38" s="27"/>
      <c r="X38" s="27"/>
      <c r="Y38" s="27"/>
      <c r="Z38" s="27"/>
      <c r="AA38" s="27"/>
      <c r="AB38" s="27"/>
      <c r="AC38" s="27"/>
      <c r="AD38" s="67">
        <f t="shared" ref="AD38:AL38" si="0">SUM(AD20:AD37)</f>
        <v>0</v>
      </c>
      <c r="AE38" s="67">
        <f t="shared" si="0"/>
        <v>0</v>
      </c>
      <c r="AF38" s="67"/>
      <c r="AG38" s="67"/>
      <c r="AH38" s="67">
        <f t="shared" si="0"/>
        <v>0</v>
      </c>
      <c r="AI38" s="67">
        <f t="shared" si="0"/>
        <v>6969781.9800000004</v>
      </c>
      <c r="AJ38" s="67">
        <f t="shared" si="0"/>
        <v>1188200.03</v>
      </c>
      <c r="AK38" s="67">
        <f t="shared" si="0"/>
        <v>1167031.44</v>
      </c>
      <c r="AL38" s="67">
        <f t="shared" si="0"/>
        <v>2355231.4699999993</v>
      </c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9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1"/>
    </row>
    <row r="39" spans="1:6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68"/>
      <c r="M39" s="4"/>
      <c r="N39" s="4"/>
      <c r="O39" s="4"/>
      <c r="P39" s="8"/>
      <c r="Q39" s="4"/>
      <c r="R39" s="4"/>
      <c r="S39" s="4"/>
      <c r="T39" s="4"/>
      <c r="U39" s="4"/>
      <c r="V39" s="8"/>
      <c r="W39" s="4"/>
      <c r="X39" s="4"/>
      <c r="Y39" s="4"/>
      <c r="Z39" s="4"/>
      <c r="AA39" s="4"/>
      <c r="AB39" s="4"/>
      <c r="AC39" s="4"/>
      <c r="AD39" s="68"/>
      <c r="AE39" s="68"/>
      <c r="AF39" s="5"/>
      <c r="AG39" s="5"/>
      <c r="AH39" s="68"/>
      <c r="AI39" s="68"/>
      <c r="AJ39" s="68"/>
      <c r="AK39" s="68"/>
      <c r="AL39" s="68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9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</row>
    <row r="40" spans="1:60" x14ac:dyDescent="0.25">
      <c r="A40" s="77" t="s">
        <v>280</v>
      </c>
      <c r="B40" s="77"/>
      <c r="C40" s="77"/>
      <c r="D40" s="77"/>
      <c r="E40" s="77"/>
      <c r="F40" s="77"/>
    </row>
    <row r="42" spans="1:60" x14ac:dyDescent="0.25">
      <c r="A42" s="77" t="s">
        <v>281</v>
      </c>
      <c r="B42" s="77"/>
      <c r="C42" s="77"/>
      <c r="D42" s="77"/>
      <c r="E42" s="77"/>
      <c r="F42" s="77"/>
      <c r="G42" s="77"/>
    </row>
  </sheetData>
  <mergeCells count="36">
    <mergeCell ref="AY16:BA17"/>
    <mergeCell ref="AQ15:AV15"/>
    <mergeCell ref="AR16:AR18"/>
    <mergeCell ref="AS16:AS18"/>
    <mergeCell ref="AT16:AT18"/>
    <mergeCell ref="AU16:AU18"/>
    <mergeCell ref="AV16:AV18"/>
    <mergeCell ref="AQ16:AQ18"/>
    <mergeCell ref="A12:AW12"/>
    <mergeCell ref="BD16:BD18"/>
    <mergeCell ref="BE16:BE18"/>
    <mergeCell ref="BF16:BH16"/>
    <mergeCell ref="AW15:BH15"/>
    <mergeCell ref="AW16:AW18"/>
    <mergeCell ref="AX16:AX18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38:F38"/>
    <mergeCell ref="A42:G42"/>
    <mergeCell ref="A40:F40"/>
    <mergeCell ref="A15:A19"/>
    <mergeCell ref="AO16:AO18"/>
    <mergeCell ref="H15:AL15"/>
    <mergeCell ref="AI16:AL16"/>
    <mergeCell ref="U16:AE16"/>
    <mergeCell ref="AJ17:AL17"/>
    <mergeCell ref="B15:G17"/>
    <mergeCell ref="H16:T17"/>
    <mergeCell ref="U17:Y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2022-02-17T19:56:22Z</dcterms:modified>
</cp:coreProperties>
</file>