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155" tabRatio="728"/>
  </bookViews>
  <sheets>
    <sheet name="SAERB LICITAÇÕES JAN 2020" sheetId="1" r:id="rId1"/>
  </sheets>
  <definedNames>
    <definedName name="_xlnm.Print_Area" localSheetId="0">'SAERB LICITAÇÕES JAN 2020'!$A$1:$BM$38</definedName>
  </definedNames>
  <calcPr calcId="145621"/>
</workbook>
</file>

<file path=xl/calcChain.xml><?xml version="1.0" encoding="utf-8"?>
<calcChain xmlns="http://schemas.openxmlformats.org/spreadsheetml/2006/main">
  <c r="O34" i="1" l="1"/>
  <c r="AG34" i="1"/>
  <c r="AH34" i="1"/>
  <c r="AK34" i="1"/>
  <c r="AN34" i="1"/>
  <c r="AM34" i="1"/>
  <c r="AO34" i="1"/>
  <c r="AN33" i="1" l="1"/>
  <c r="AN32" i="1"/>
  <c r="AN31" i="1"/>
  <c r="AN30" i="1"/>
  <c r="AN29" i="1"/>
  <c r="AN27" i="1"/>
  <c r="AN25" i="1"/>
  <c r="AN23" i="1"/>
  <c r="AN20" i="1"/>
  <c r="AO32" i="1" l="1"/>
  <c r="AO31" i="1" l="1"/>
  <c r="AO30" i="1" l="1"/>
  <c r="AO29" i="1"/>
  <c r="AO27" i="1" l="1"/>
  <c r="AO25" i="1" l="1"/>
  <c r="AO23" i="1"/>
  <c r="AO33" i="1" l="1"/>
  <c r="AO20" i="1" l="1"/>
  <c r="AL34" i="1" l="1"/>
</calcChain>
</file>

<file path=xl/sharedStrings.xml><?xml version="1.0" encoding="utf-8"?>
<sst xmlns="http://schemas.openxmlformats.org/spreadsheetml/2006/main" count="610" uniqueCount="271">
  <si>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</si>
  <si>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</si>
  <si>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</si>
  <si>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</si>
  <si>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</si>
  <si>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</si>
  <si>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</si>
  <si>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</si>
  <si>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</si>
  <si>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</si>
  <si>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</si>
  <si>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</si>
  <si>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</si>
  <si>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</si>
  <si>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</si>
  <si>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</si>
  <si>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</si>
  <si>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</si>
  <si>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</si>
  <si>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</si>
  <si>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</si>
  <si>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</si>
  <si>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</si>
  <si>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</si>
  <si>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</si>
  <si>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</si>
  <si>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</si>
  <si>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</si>
  <si>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</si>
  <si>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</si>
  <si>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</si>
  <si>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</si>
  <si>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</si>
  <si>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</si>
  <si>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</si>
  <si>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</si>
  <si>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</si>
  <si>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</si>
  <si>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</si>
  <si>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</si>
  <si>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</si>
  <si>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</si>
  <si>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</si>
  <si>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</si>
  <si>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</si>
  <si>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</si>
  <si>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</si>
  <si>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</si>
  <si>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</si>
  <si>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</si>
  <si>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</si>
  <si>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</si>
  <si>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</si>
  <si>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</si>
  <si>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</si>
  <si>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</si>
  <si>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</si>
  <si>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</si>
  <si>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</si>
  <si>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</si>
  <si>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</si>
  <si>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</si>
  <si>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</si>
  <si>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</si>
  <si>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</si>
  <si>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</si>
  <si>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</si>
  <si>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</si>
  <si>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</si>
  <si>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</si>
  <si>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</si>
  <si>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</si>
  <si>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</si>
  <si>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</si>
  <si>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</si>
  <si>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</si>
  <si>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</si>
  <si>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</si>
  <si>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</si>
  <si>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</si>
  <si>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</si>
  <si>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</si>
  <si>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</si>
  <si>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</si>
  <si>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</si>
  <si>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</si>
  <si>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</si>
  <si>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</si>
  <si>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</si>
  <si>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</si>
  <si>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</si>
  <si>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</si>
  <si>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</si>
  <si>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</si>
  <si>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</si>
  <si>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</si>
  <si>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</si>
  <si>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</si>
  <si>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</si>
  <si>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</si>
  <si>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</si>
  <si>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</si>
  <si>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</si>
  <si>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</si>
  <si>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</si>
  <si>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</si>
  <si>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</si>
  <si>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</si>
  <si>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</si>
  <si>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</si>
  <si>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</si>
  <si>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</si>
  <si>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</si>
  <si>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</si>
  <si>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</si>
  <si>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</si>
  <si>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</si>
  <si>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</si>
  <si>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</si>
  <si>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</si>
  <si>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</si>
  <si>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</si>
  <si>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</si>
  <si>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</si>
  <si>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</si>
  <si>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</si>
  <si>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</si>
  <si>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</si>
  <si>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</si>
  <si>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</si>
  <si>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</si>
  <si>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</si>
  <si>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</si>
  <si>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</si>
  <si>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</si>
  <si>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 xml:space="preserve"> Executado no Exercício de referência</t>
  </si>
  <si>
    <t>Concluída no exercício de referência</t>
  </si>
  <si>
    <t>Em andamento no exercício de referência</t>
  </si>
  <si>
    <t>(al) = (n) - (ah) + (ag) + (ak)</t>
  </si>
  <si>
    <t>01</t>
  </si>
  <si>
    <t>03</t>
  </si>
  <si>
    <t>04</t>
  </si>
  <si>
    <t>05</t>
  </si>
  <si>
    <t>06</t>
  </si>
  <si>
    <t>menor preço</t>
  </si>
  <si>
    <t xml:space="preserve">Dispensa de Licitação </t>
  </si>
  <si>
    <t>26954/2016</t>
  </si>
  <si>
    <t>084/2015</t>
  </si>
  <si>
    <t>Registro de Preços (SEMEL)</t>
  </si>
  <si>
    <t>Adesão a Ata de Registro de Preços n.º 011/2015 (item 01), oriunda do Pregão SRP n.º 084/2015, realizada pela Secretaria Municipal de Esporte e Lazer, que tem como objeto a prestação de serviços de Limpeza e Conservação, conforme especificações contidas no Termo de referência Anexo I do Edital do citado Pregão.</t>
  </si>
  <si>
    <t>002/2016</t>
  </si>
  <si>
    <t>Prestação de serviços de arrecadação de receita pública.</t>
  </si>
  <si>
    <t>-</t>
  </si>
  <si>
    <t>TECSERV - Terceirização, Comércio e Serviços Ltda</t>
  </si>
  <si>
    <t>Banco do Brasil S/A - Setor Público</t>
  </si>
  <si>
    <t>NADA CONSTA</t>
  </si>
  <si>
    <t>33.90.39.00</t>
  </si>
  <si>
    <t>33.90.46.00</t>
  </si>
  <si>
    <t>19.09.2017</t>
  </si>
  <si>
    <t>14.840.259/0001-55</t>
  </si>
  <si>
    <t>20.09.2016</t>
  </si>
  <si>
    <t>00.000.000/5112-85</t>
  </si>
  <si>
    <t>1º</t>
  </si>
  <si>
    <t>Prorrogar a vigência por mais 01 ano.</t>
  </si>
  <si>
    <t>011/2015</t>
  </si>
  <si>
    <t>Secretaria Municipal de Esporte e Lazer - SEMEL</t>
  </si>
  <si>
    <t>D</t>
  </si>
  <si>
    <t>II, art. 24</t>
  </si>
  <si>
    <t>Aditivo</t>
  </si>
  <si>
    <t>001/2017</t>
  </si>
  <si>
    <t xml:space="preserve"> </t>
  </si>
  <si>
    <t>18.09.2017</t>
  </si>
  <si>
    <t>9129/2017</t>
  </si>
  <si>
    <t>002/2017</t>
  </si>
  <si>
    <t>Caixa Economica Federal - Setor Público</t>
  </si>
  <si>
    <t>00.360.305/0001-04</t>
  </si>
  <si>
    <t>VIII, art. 24</t>
  </si>
  <si>
    <t>R$ 2,75 (dois reais e setenta e cinco centavos) por documento recebido no Guichê; R$ 2,04 (dois reais e quatro centavos) por documento recebido na Rede Lotérica; R$ 0,84 (oitenta e quatro centavos) por documento recebido no Internet CAIXA; R$ 2,75 (dois reais e setenta e cinco centavos) por documento recebido no Auto-atendimento; R$ 2,04 (dois reais e quatro centavos) por documento recebido no Correspondente Caixa Aqui; R$ 0,30 (trinta centavos) por registro, na redisponibilização de arquivo retorno.</t>
  </si>
  <si>
    <t>21964/2017</t>
  </si>
  <si>
    <t>565/2016</t>
  </si>
  <si>
    <t>Registro de Preços (FUNDHACRE)</t>
  </si>
  <si>
    <t>Adesão a Ata de Registro de Preços n.º 003/2017, oriunda do Pregão SRP n.º 565/2016, realizada pela Fundação Hospital Estadual do Estado do Acre, que tem como objeto a contratação de empresa prestadora de serviços de locação de equipamentos de Informática.</t>
  </si>
  <si>
    <t>003/2017</t>
  </si>
  <si>
    <t>R. S. Freitas Jucá</t>
  </si>
  <si>
    <t>07.190.927/0001-80</t>
  </si>
  <si>
    <t>08.08.2017</t>
  </si>
  <si>
    <t>16.800,00</t>
  </si>
  <si>
    <t>07.08.2018</t>
  </si>
  <si>
    <t>Fundação Hospital Estadual do Acre - FUNDHACRE</t>
  </si>
  <si>
    <t>17.10.2017</t>
  </si>
  <si>
    <t>19.09.2018</t>
  </si>
  <si>
    <t>220/2017</t>
  </si>
  <si>
    <t>067/2017</t>
  </si>
  <si>
    <t>Pregão Presencial para Registro de Preços</t>
  </si>
  <si>
    <t>Prestação de Serviços de administração e fornecimento de créditos alimentícios por meio de cartões magnéticos, conforme especificações contidas no Termo de referência Anexo I do Edital.</t>
  </si>
  <si>
    <t>004/2017</t>
  </si>
  <si>
    <t>Ticket Serviços S/A</t>
  </si>
  <si>
    <t>47.866.934/0001-74</t>
  </si>
  <si>
    <t>72.900,00</t>
  </si>
  <si>
    <t>16.10.2018</t>
  </si>
  <si>
    <t>22.11.2018</t>
  </si>
  <si>
    <t>Manual de Referência - Anexo VI</t>
  </si>
  <si>
    <t>07</t>
  </si>
  <si>
    <t>08</t>
  </si>
  <si>
    <t>266/2017</t>
  </si>
  <si>
    <t>026/2017</t>
  </si>
  <si>
    <t xml:space="preserve">Tomada de Preços </t>
  </si>
  <si>
    <t>tecnica e preço</t>
  </si>
  <si>
    <t>Contratação de empresa para fornecimento do Sistema de Gestão Comercial e Operacional do Serviço de Água e Esgoto de Rio Branco – SAERB, contemplando disponibilização de rotinas necessárias, implantação, capacitação e manutenção do sistema, pelo período de 12 meses, renováveis de acordo com o previsto na Lei n.º 8.666/93.</t>
  </si>
  <si>
    <t>001/2018</t>
  </si>
  <si>
    <t>EOS Organização e Sistemas</t>
  </si>
  <si>
    <t>02.188.419/0001-44</t>
  </si>
  <si>
    <t>1º/03/2018</t>
  </si>
  <si>
    <t>05.03.2018</t>
  </si>
  <si>
    <t>04.03.2019</t>
  </si>
  <si>
    <t>41659/2017</t>
  </si>
  <si>
    <t>Registro de Preços (SEMCAS)</t>
  </si>
  <si>
    <t>Adesão a Ata de Registro de Preços n.º 001/2017, oriunda do Pregão SRP n.º 026/2017, realizada pela Secretaria Municipal de cidadania e Assistência Social - SEMCAS e, que tem como objeto a contratação de locação de impressora.</t>
  </si>
  <si>
    <t>002/2018</t>
  </si>
  <si>
    <t>15.03.2018</t>
  </si>
  <si>
    <t>14.03.2019</t>
  </si>
  <si>
    <t>Secretaria Municipal de Cidadania e Assistencia Social - SEMCAS</t>
  </si>
  <si>
    <t>09</t>
  </si>
  <si>
    <t>003/2018</t>
  </si>
  <si>
    <t>12.06.2018</t>
  </si>
  <si>
    <t>11.06.2019</t>
  </si>
  <si>
    <t>RP (101) /    RPI (110)</t>
  </si>
  <si>
    <t xml:space="preserve"> RPI (110)</t>
  </si>
  <si>
    <t>RPI (110)</t>
  </si>
  <si>
    <t>RP (101) /    RPI (110)/    CONV (107)</t>
  </si>
  <si>
    <t>Prorrogar a vigência por mais um período de 01 ano, a contar de seu vencimento.</t>
  </si>
  <si>
    <t>26.07.2018</t>
  </si>
  <si>
    <t>Prorrogar a vigência por mais um período de 01 ano, a contar de seu vencimento, bem como reajustar os valores cobrados pela prestação de serviços.</t>
  </si>
  <si>
    <t xml:space="preserve"> I - R$ 2,81 por documento recebido no Guichê; II - R$ 2,08 por documento recebido na Rede Lotérica; III - R$ 0,86 por documento recebido no Internet CAIXA; IV - R$ 2,81 por documento recebido no Auto-atendimento; V - R$ 2,08 por documento recebido no Correspondente Caixa Aqui; VI - R$ 0,31 por registro, na redisponibilização de arquivo retorno</t>
  </si>
  <si>
    <t>02.08.2018</t>
  </si>
  <si>
    <t>variável, conforme o serviço prestado</t>
  </si>
  <si>
    <t xml:space="preserve"> I - 2,1818%; II - 1,9607%; III - 2,3809%; IV - 2,1818%; V - 1,9607%; VI - 3,3333%</t>
  </si>
  <si>
    <t>30951/2018</t>
  </si>
  <si>
    <t xml:space="preserve">526/2017 </t>
  </si>
  <si>
    <t>Registro de Preços (Secretaria de Estado da Casa Civil)</t>
  </si>
  <si>
    <t>Adesão ao item 02 da Ata de Registro de Preços n.º 002/2018 oriunda do Pregão Presencial par Registro de Preços n.º 526/2017 (CPL 03), que tem como objeto a contratação de empresa especializada na prestação de serviços de transporte (do tipo locação), serviços comuns e coletivo, incluindo veículos com e sem condutor devidamente habilitados para transporte de pessoas em serviço, materiais, documentos e pequenas cargas.</t>
  </si>
  <si>
    <t>004/2018</t>
  </si>
  <si>
    <t>Omegacar Eireli - ME</t>
  </si>
  <si>
    <t>08.859.610/0001-57</t>
  </si>
  <si>
    <t>1º/10/2018</t>
  </si>
  <si>
    <t xml:space="preserve">28.788,00 </t>
  </si>
  <si>
    <t>Secretaria Estadual da Casa Civil</t>
  </si>
  <si>
    <t>2º</t>
  </si>
  <si>
    <t>02</t>
  </si>
  <si>
    <t>41838/2018</t>
  </si>
  <si>
    <t>006/2018</t>
  </si>
  <si>
    <t>Contrato Único de Prestação de Serviço</t>
  </si>
  <si>
    <t>R$ 3,80 (três reais e oitenta centavos) por liquidações efetuadas no Terminal de Auto Atendimento – TAA, Internet, Gerenciador Financeiro, Correspondente Bancário, Canal PGT, CB Postal e outros canais aqui não listados; R$ 6,00 (seis reais) por liquidações na Central de Atendimento e R$ 2,00 (dois reais) por liquidação efetuadas na Lista de Débito.</t>
  </si>
  <si>
    <t>21.11.2019</t>
  </si>
  <si>
    <t>01.03.2019</t>
  </si>
  <si>
    <t>10.06.2019</t>
  </si>
  <si>
    <t>01.08.2019</t>
  </si>
  <si>
    <t>16.07.2019</t>
  </si>
  <si>
    <t>02.08.2019</t>
  </si>
  <si>
    <t>I - R$ 2,90 por documento recebido no Guichê da Agência; II - R$ 2,15 por documento recebido na Rede Lotérica; III - R$ 0,89 por documento recebido no Internet CAIXA; IV - R$ 2,90 por documento recebido no Auto-atendimento; V - R$ 2,15 por documento recebido no Correspondente Caixa Aqui; VI - R$ 0,32 por registro, na redisponibilização de arquivo retorno.</t>
  </si>
  <si>
    <t>27.09.2019</t>
  </si>
  <si>
    <t>04.10.2019</t>
  </si>
  <si>
    <t>3º</t>
  </si>
  <si>
    <t>13.09.2019</t>
  </si>
  <si>
    <t>PRESTAÇÃO DE CONTAS MENSAL - EXERCÍCIO 2020</t>
  </si>
  <si>
    <t>Prorrogar a vigência por mais 06 meses .</t>
  </si>
  <si>
    <r>
      <t>ÓRGÃO/ENTIDADE/FUNDO:</t>
    </r>
    <r>
      <rPr>
        <b/>
        <sz val="11"/>
        <rFont val="Arial"/>
        <family val="2"/>
      </rPr>
      <t xml:space="preserve"> SERVIÇO DE ÁGUA E ESGOTO DE RIO BRANCO - SAERB</t>
    </r>
  </si>
  <si>
    <r>
      <t>MÊS/ANO:</t>
    </r>
    <r>
      <rPr>
        <b/>
        <sz val="11"/>
        <rFont val="Arial"/>
        <family val="2"/>
      </rPr>
      <t xml:space="preserve"> JANEIRO/2020</t>
    </r>
  </si>
  <si>
    <r>
      <t>DATA DA ÚLTIMA ATUALIZAÇÃO:</t>
    </r>
    <r>
      <rPr>
        <b/>
        <sz val="11"/>
        <rFont val="Arial"/>
        <family val="2"/>
      </rPr>
      <t xml:space="preserve"> 03/07/2020</t>
    </r>
  </si>
  <si>
    <r>
      <t xml:space="preserve">Nome do responsável pela elaboração: </t>
    </r>
    <r>
      <rPr>
        <b/>
        <sz val="10"/>
        <rFont val="Arial"/>
        <family val="2"/>
      </rPr>
      <t>Rutileny Cristina de Brito Lima Bastos</t>
    </r>
    <r>
      <rPr>
        <sz val="10"/>
        <rFont val="Arial"/>
        <family val="2"/>
      </rPr>
      <t xml:space="preserve"> - Agente Administrativo - matrícula n.º 700096</t>
    </r>
  </si>
  <si>
    <r>
      <t xml:space="preserve">Nome do titular do Órgão/Entidade/Fundo (no exercício do cargo): </t>
    </r>
    <r>
      <rPr>
        <b/>
        <sz val="10"/>
        <rFont val="Arial"/>
        <family val="2"/>
      </rPr>
      <t xml:space="preserve">Raimundo Correia da Costa </t>
    </r>
    <r>
      <rPr>
        <sz val="10"/>
        <rFont val="Arial"/>
        <family val="2"/>
      </rPr>
      <t>- Diretor Presidente - Decreto Municipal n.º 576/2019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</si>
</sst>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5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3" fontId="1" fillId="0" borderId="11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3" fontId="1" fillId="0" borderId="0" xfId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vertical="center" wrapText="1"/>
    </xf>
    <xf numFmtId="43" fontId="1" fillId="0" borderId="11" xfId="1" applyFont="1" applyFill="1" applyBorder="1" applyAlignment="1">
      <alignment horizontal="center" vertical="center" wrapText="1"/>
    </xf>
    <xf numFmtId="43" fontId="1" fillId="0" borderId="12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13" xfId="2" applyFont="1" applyFill="1" applyBorder="1" applyAlignment="1">
      <alignment horizontal="center" vertical="center" wrapText="1"/>
    </xf>
    <xf numFmtId="44" fontId="1" fillId="0" borderId="5" xfId="2" applyFont="1" applyFill="1" applyBorder="1" applyAlignment="1">
      <alignment horizontal="center" vertical="center"/>
    </xf>
    <xf numFmtId="44" fontId="1" fillId="0" borderId="1" xfId="2" applyFont="1" applyFill="1" applyBorder="1" applyAlignment="1">
      <alignment horizontal="center" vertical="center"/>
    </xf>
    <xf numFmtId="44" fontId="1" fillId="0" borderId="1" xfId="2" applyFont="1" applyFill="1" applyBorder="1" applyAlignment="1">
      <alignment horizontal="right" vertical="center" wrapText="1"/>
    </xf>
    <xf numFmtId="44" fontId="1" fillId="0" borderId="1" xfId="2" applyFont="1" applyFill="1" applyBorder="1" applyAlignment="1">
      <alignment horizontal="right" vertical="center" wrapText="1"/>
    </xf>
    <xf numFmtId="44" fontId="3" fillId="0" borderId="11" xfId="2" applyFont="1" applyFill="1" applyBorder="1" applyAlignment="1">
      <alignment vertical="center" wrapText="1"/>
    </xf>
    <xf numFmtId="44" fontId="3" fillId="0" borderId="0" xfId="2" applyFont="1" applyFill="1" applyBorder="1" applyAlignment="1">
      <alignment vertical="center" wrapText="1"/>
    </xf>
    <xf numFmtId="44" fontId="1" fillId="0" borderId="0" xfId="2" applyFont="1" applyFill="1" applyAlignment="1">
      <alignment vertical="center"/>
    </xf>
    <xf numFmtId="49" fontId="1" fillId="0" borderId="1" xfId="2" applyNumberFormat="1" applyFont="1" applyFill="1" applyBorder="1" applyAlignment="1">
      <alignment horizontal="justify" vertical="center" wrapText="1"/>
    </xf>
    <xf numFmtId="49" fontId="1" fillId="0" borderId="9" xfId="2" applyNumberFormat="1" applyFont="1" applyFill="1" applyBorder="1" applyAlignment="1">
      <alignment horizontal="justify" vertical="center"/>
    </xf>
    <xf numFmtId="44" fontId="1" fillId="0" borderId="5" xfId="2" applyFont="1" applyFill="1" applyBorder="1" applyAlignment="1">
      <alignment horizontal="right" vertical="center" wrapText="1"/>
    </xf>
    <xf numFmtId="44" fontId="1" fillId="0" borderId="9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1" fillId="0" borderId="5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center" vertical="center"/>
    </xf>
    <xf numFmtId="44" fontId="1" fillId="0" borderId="1" xfId="2" applyFont="1" applyFill="1" applyBorder="1" applyAlignment="1">
      <alignment horizontal="center" vertical="center" wrapText="1"/>
    </xf>
    <xf numFmtId="44" fontId="1" fillId="0" borderId="9" xfId="2" applyFont="1" applyFill="1" applyBorder="1" applyAlignment="1">
      <alignment horizontal="center" vertical="center"/>
    </xf>
    <xf numFmtId="44" fontId="1" fillId="0" borderId="9" xfId="2" applyFont="1" applyFill="1" applyBorder="1" applyAlignment="1">
      <alignment vertical="center"/>
    </xf>
    <xf numFmtId="44" fontId="1" fillId="0" borderId="9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171450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57150</xdr:rowOff>
    </xdr:from>
    <xdr:to>
      <xdr:col>1</xdr:col>
      <xdr:colOff>587905</xdr:colOff>
      <xdr:row>2</xdr:row>
      <xdr:rowOff>142875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5" y="57150"/>
          <a:ext cx="44503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8"/>
  <sheetViews>
    <sheetView tabSelected="1" zoomScaleNormal="100" zoomScaleSheetLayoutView="80" workbookViewId="0">
      <selection activeCell="A34" sqref="A34:N34"/>
    </sheetView>
  </sheetViews>
  <sheetFormatPr defaultRowHeight="12.75" x14ac:dyDescent="0.25"/>
  <cols>
    <col min="1" max="1" width="6.85546875" style="15" customWidth="1"/>
    <col min="2" max="2" width="14.140625" style="15" bestFit="1" customWidth="1"/>
    <col min="3" max="3" width="11.5703125" style="15" customWidth="1"/>
    <col min="4" max="4" width="48.5703125" style="15" bestFit="1" customWidth="1"/>
    <col min="5" max="5" width="13.85546875" style="15" bestFit="1" customWidth="1"/>
    <col min="6" max="6" width="55.7109375" style="15" customWidth="1"/>
    <col min="7" max="7" width="14.5703125" style="15" customWidth="1"/>
    <col min="8" max="8" width="14" style="15" customWidth="1"/>
    <col min="9" max="10" width="14.42578125" style="15" bestFit="1" customWidth="1"/>
    <col min="11" max="11" width="11.28515625" style="53" bestFit="1" customWidth="1"/>
    <col min="12" max="12" width="49.42578125" style="53" bestFit="1" customWidth="1"/>
    <col min="13" max="13" width="21.5703125" style="15" customWidth="1"/>
    <col min="14" max="14" width="11.7109375" style="15" customWidth="1"/>
    <col min="15" max="15" width="48.85546875" style="102" customWidth="1"/>
    <col min="16" max="16" width="10.5703125" style="15" customWidth="1"/>
    <col min="17" max="17" width="11.5703125" style="15" customWidth="1"/>
    <col min="18" max="18" width="10.85546875" style="15" customWidth="1"/>
    <col min="19" max="19" width="12.85546875" style="15" customWidth="1"/>
    <col min="20" max="20" width="17.42578125" style="15" customWidth="1"/>
    <col min="21" max="21" width="11.5703125" style="15" customWidth="1"/>
    <col min="22" max="22" width="12.85546875" style="15" customWidth="1"/>
    <col min="23" max="23" width="13" style="15" customWidth="1"/>
    <col min="24" max="24" width="9.7109375" style="15" customWidth="1"/>
    <col min="25" max="25" width="10.5703125" style="15" customWidth="1"/>
    <col min="26" max="26" width="11.7109375" style="15" customWidth="1"/>
    <col min="27" max="27" width="14.7109375" style="15" customWidth="1"/>
    <col min="28" max="28" width="42.42578125" style="15" customWidth="1"/>
    <col min="29" max="29" width="13.7109375" style="15" customWidth="1"/>
    <col min="30" max="30" width="12" style="15" customWidth="1"/>
    <col min="31" max="32" width="10.5703125" style="15" customWidth="1"/>
    <col min="33" max="33" width="13" style="102" customWidth="1"/>
    <col min="34" max="34" width="11.7109375" style="102" customWidth="1"/>
    <col min="35" max="35" width="11.7109375" style="15" customWidth="1"/>
    <col min="36" max="36" width="10.5703125" style="15" customWidth="1"/>
    <col min="37" max="37" width="24.5703125" style="15" customWidth="1"/>
    <col min="38" max="38" width="36.85546875" style="15" customWidth="1"/>
    <col min="39" max="39" width="18.7109375" style="102" customWidth="1"/>
    <col min="40" max="40" width="16.140625" style="102" customWidth="1"/>
    <col min="41" max="41" width="20.85546875" style="102" customWidth="1"/>
    <col min="42" max="44" width="11.5703125" style="15" customWidth="1"/>
    <col min="45" max="45" width="13.85546875" style="15" customWidth="1"/>
    <col min="46" max="46" width="33.140625" style="15" customWidth="1"/>
    <col min="47" max="47" width="13.140625" style="15" customWidth="1"/>
    <col min="48" max="48" width="15.5703125" style="15" customWidth="1"/>
    <col min="49" max="49" width="15" style="15" customWidth="1"/>
    <col min="50" max="50" width="13.85546875" style="15" customWidth="1"/>
    <col min="51" max="51" width="13.7109375" style="15" customWidth="1"/>
    <col min="52" max="52" width="13.28515625" style="15" customWidth="1"/>
    <col min="53" max="53" width="12.28515625" style="15" customWidth="1"/>
    <col min="54" max="54" width="14.5703125" style="15" customWidth="1"/>
    <col min="55" max="55" width="18.42578125" style="15" customWidth="1"/>
    <col min="56" max="56" width="15.7109375" style="15" customWidth="1"/>
    <col min="57" max="58" width="16.5703125" style="15" customWidth="1"/>
    <col min="59" max="59" width="15.7109375" style="15" customWidth="1"/>
    <col min="60" max="60" width="16.28515625" style="15" customWidth="1"/>
    <col min="61" max="61" width="23.140625" style="15" customWidth="1"/>
    <col min="62" max="62" width="24.28515625" style="15" customWidth="1"/>
    <col min="63" max="63" width="16" style="15" customWidth="1"/>
    <col min="64" max="64" width="16.5703125" style="15" customWidth="1"/>
    <col min="65" max="65" width="14.42578125" style="15" customWidth="1"/>
    <col min="66" max="16384" width="9.140625" style="15"/>
  </cols>
  <sheetData>
    <row r="1" spans="1:65" s="30" customFormat="1" ht="15" x14ac:dyDescent="0.25">
      <c r="K1" s="31"/>
      <c r="L1" s="31"/>
      <c r="O1" s="91"/>
      <c r="AG1" s="91"/>
      <c r="AH1" s="91"/>
      <c r="AM1" s="91"/>
      <c r="AN1" s="91"/>
      <c r="AO1" s="91"/>
    </row>
    <row r="2" spans="1:65" s="30" customFormat="1" ht="15" x14ac:dyDescent="0.25">
      <c r="K2" s="31"/>
      <c r="L2" s="31"/>
      <c r="O2" s="91"/>
      <c r="AG2" s="91"/>
      <c r="AH2" s="91"/>
      <c r="AM2" s="91"/>
      <c r="AN2" s="91"/>
      <c r="AO2" s="91"/>
    </row>
    <row r="3" spans="1:65" s="30" customFormat="1" ht="15" x14ac:dyDescent="0.25">
      <c r="K3" s="31"/>
      <c r="L3" s="31"/>
      <c r="O3" s="91"/>
      <c r="AG3" s="91"/>
      <c r="AH3" s="91"/>
      <c r="AM3" s="91"/>
      <c r="AN3" s="91"/>
      <c r="AO3" s="91"/>
    </row>
    <row r="4" spans="1:65" s="31" customFormat="1" ht="15" x14ac:dyDescent="0.25">
      <c r="A4" s="31" t="s">
        <v>51</v>
      </c>
      <c r="O4" s="92"/>
      <c r="AG4" s="92"/>
      <c r="AH4" s="92"/>
      <c r="AM4" s="92"/>
      <c r="AN4" s="92"/>
      <c r="AO4" s="92"/>
    </row>
    <row r="5" spans="1:65" s="30" customFormat="1" ht="15" x14ac:dyDescent="0.25">
      <c r="K5" s="31"/>
      <c r="L5" s="31"/>
      <c r="O5" s="91"/>
      <c r="AG5" s="91"/>
      <c r="AH5" s="91"/>
      <c r="AM5" s="91"/>
      <c r="AN5" s="91"/>
      <c r="AO5" s="91"/>
    </row>
    <row r="6" spans="1:65" s="31" customFormat="1" ht="15" x14ac:dyDescent="0.25">
      <c r="A6" s="31" t="s">
        <v>264</v>
      </c>
      <c r="O6" s="92"/>
      <c r="AG6" s="92"/>
      <c r="AH6" s="92"/>
      <c r="AM6" s="92"/>
      <c r="AN6" s="92"/>
      <c r="AO6" s="92"/>
    </row>
    <row r="7" spans="1:65" s="30" customFormat="1" ht="15" x14ac:dyDescent="0.25">
      <c r="A7" s="30" t="s">
        <v>105</v>
      </c>
      <c r="K7" s="31"/>
      <c r="L7" s="31"/>
      <c r="O7" s="91"/>
      <c r="AG7" s="91"/>
      <c r="AH7" s="91"/>
      <c r="AM7" s="91"/>
      <c r="AN7" s="91"/>
      <c r="AO7" s="91"/>
    </row>
    <row r="8" spans="1:65" s="30" customFormat="1" ht="15" x14ac:dyDescent="0.25">
      <c r="A8" s="30" t="s">
        <v>201</v>
      </c>
      <c r="K8" s="31"/>
      <c r="L8" s="31"/>
      <c r="O8" s="91"/>
      <c r="AG8" s="91"/>
      <c r="AH8" s="91"/>
      <c r="AM8" s="91"/>
      <c r="AN8" s="91"/>
      <c r="AO8" s="91"/>
    </row>
    <row r="9" spans="1:65" s="30" customFormat="1" ht="15" x14ac:dyDescent="0.25">
      <c r="K9" s="31"/>
      <c r="L9" s="31"/>
      <c r="O9" s="91"/>
      <c r="AG9" s="91"/>
      <c r="AH9" s="91"/>
      <c r="AM9" s="91"/>
      <c r="AN9" s="91"/>
      <c r="AO9" s="91"/>
    </row>
    <row r="10" spans="1:65" s="30" customFormat="1" ht="15" x14ac:dyDescent="0.25">
      <c r="A10" s="30" t="s">
        <v>266</v>
      </c>
      <c r="K10" s="31"/>
      <c r="L10" s="31"/>
      <c r="O10" s="91"/>
      <c r="AG10" s="91"/>
      <c r="AH10" s="91"/>
      <c r="AM10" s="91"/>
      <c r="AN10" s="91"/>
      <c r="AO10" s="91"/>
    </row>
    <row r="11" spans="1:65" s="30" customFormat="1" ht="15" x14ac:dyDescent="0.25">
      <c r="A11" s="30" t="s">
        <v>267</v>
      </c>
      <c r="K11" s="31"/>
      <c r="L11" s="31"/>
      <c r="O11" s="91"/>
      <c r="AG11" s="91"/>
      <c r="AH11" s="91"/>
      <c r="AM11" s="91"/>
      <c r="AN11" s="91"/>
      <c r="AO11" s="91"/>
    </row>
    <row r="12" spans="1:65" s="30" customFormat="1" ht="15" x14ac:dyDescent="0.25">
      <c r="A12" s="30" t="s">
        <v>268</v>
      </c>
      <c r="K12" s="31"/>
      <c r="L12" s="31"/>
      <c r="O12" s="91"/>
      <c r="AG12" s="91"/>
      <c r="AH12" s="91"/>
      <c r="AM12" s="91"/>
      <c r="AN12" s="91"/>
      <c r="AO12" s="91"/>
    </row>
    <row r="13" spans="1:65" s="30" customFormat="1" ht="15" x14ac:dyDescent="0.25">
      <c r="A13" s="30" t="s">
        <v>170</v>
      </c>
      <c r="K13" s="31"/>
      <c r="L13" s="31"/>
      <c r="O13" s="91"/>
      <c r="AG13" s="91"/>
      <c r="AH13" s="91"/>
      <c r="AM13" s="91"/>
      <c r="AN13" s="91"/>
      <c r="AO13" s="91"/>
    </row>
    <row r="14" spans="1:65" s="30" customFormat="1" ht="15.75" thickBot="1" x14ac:dyDescent="0.3">
      <c r="A14" s="34" t="s">
        <v>79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93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93"/>
      <c r="AH14" s="93"/>
      <c r="AI14" s="35"/>
      <c r="AJ14" s="35"/>
      <c r="AK14" s="35"/>
      <c r="AL14" s="35"/>
      <c r="AM14" s="93"/>
      <c r="AN14" s="93"/>
      <c r="AO14" s="93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1:65" x14ac:dyDescent="0.25">
      <c r="A15" s="77" t="s">
        <v>54</v>
      </c>
      <c r="B15" s="75" t="s">
        <v>22</v>
      </c>
      <c r="C15" s="75"/>
      <c r="D15" s="75"/>
      <c r="E15" s="75"/>
      <c r="F15" s="75"/>
      <c r="G15" s="75"/>
      <c r="H15" s="36"/>
      <c r="I15" s="36"/>
      <c r="J15" s="36"/>
      <c r="K15" s="75" t="s">
        <v>80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 t="s">
        <v>84</v>
      </c>
      <c r="AQ15" s="75"/>
      <c r="AR15" s="75"/>
      <c r="AS15" s="75"/>
      <c r="AT15" s="75"/>
      <c r="AU15" s="75"/>
      <c r="AV15" s="75" t="s">
        <v>104</v>
      </c>
      <c r="AW15" s="75"/>
      <c r="AX15" s="75"/>
      <c r="AY15" s="75"/>
      <c r="AZ15" s="75"/>
      <c r="BA15" s="75"/>
      <c r="BB15" s="75" t="s">
        <v>81</v>
      </c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6"/>
    </row>
    <row r="16" spans="1:65" x14ac:dyDescent="0.25">
      <c r="A16" s="78"/>
      <c r="B16" s="70"/>
      <c r="C16" s="70"/>
      <c r="D16" s="70"/>
      <c r="E16" s="70"/>
      <c r="F16" s="70"/>
      <c r="G16" s="70"/>
      <c r="H16" s="70" t="s">
        <v>124</v>
      </c>
      <c r="I16" s="70"/>
      <c r="J16" s="70"/>
      <c r="K16" s="70" t="s">
        <v>52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 t="s">
        <v>115</v>
      </c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 t="s">
        <v>107</v>
      </c>
      <c r="AJ16" s="70"/>
      <c r="AK16" s="70"/>
      <c r="AL16" s="70" t="s">
        <v>53</v>
      </c>
      <c r="AM16" s="70"/>
      <c r="AN16" s="70"/>
      <c r="AO16" s="70"/>
      <c r="AP16" s="70" t="s">
        <v>86</v>
      </c>
      <c r="AQ16" s="70" t="s">
        <v>123</v>
      </c>
      <c r="AR16" s="70"/>
      <c r="AS16" s="70" t="s">
        <v>87</v>
      </c>
      <c r="AT16" s="70" t="s">
        <v>85</v>
      </c>
      <c r="AU16" s="70" t="s">
        <v>88</v>
      </c>
      <c r="AV16" s="70" t="s">
        <v>93</v>
      </c>
      <c r="AW16" s="70" t="s">
        <v>94</v>
      </c>
      <c r="AX16" s="70" t="s">
        <v>95</v>
      </c>
      <c r="AY16" s="70" t="s">
        <v>97</v>
      </c>
      <c r="AZ16" s="70" t="s">
        <v>96</v>
      </c>
      <c r="BA16" s="70" t="s">
        <v>97</v>
      </c>
      <c r="BB16" s="70" t="s">
        <v>1</v>
      </c>
      <c r="BC16" s="70" t="s">
        <v>59</v>
      </c>
      <c r="BD16" s="69" t="s">
        <v>63</v>
      </c>
      <c r="BE16" s="69"/>
      <c r="BF16" s="69"/>
      <c r="BG16" s="69" t="s">
        <v>66</v>
      </c>
      <c r="BH16" s="69"/>
      <c r="BI16" s="70" t="s">
        <v>136</v>
      </c>
      <c r="BJ16" s="70" t="s">
        <v>137</v>
      </c>
      <c r="BK16" s="69" t="s">
        <v>69</v>
      </c>
      <c r="BL16" s="69"/>
      <c r="BM16" s="80"/>
    </row>
    <row r="17" spans="1:65" x14ac:dyDescent="0.25">
      <c r="A17" s="78"/>
      <c r="B17" s="70"/>
      <c r="C17" s="70"/>
      <c r="D17" s="70"/>
      <c r="E17" s="70"/>
      <c r="F17" s="70"/>
      <c r="G17" s="70"/>
      <c r="H17" s="70" t="s">
        <v>122</v>
      </c>
      <c r="I17" s="70" t="s">
        <v>123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 t="s">
        <v>106</v>
      </c>
      <c r="AD17" s="70"/>
      <c r="AE17" s="70" t="s">
        <v>109</v>
      </c>
      <c r="AF17" s="70"/>
      <c r="AG17" s="70"/>
      <c r="AH17" s="70"/>
      <c r="AI17" s="70" t="s">
        <v>108</v>
      </c>
      <c r="AJ17" s="70"/>
      <c r="AK17" s="70"/>
      <c r="AL17" s="8"/>
      <c r="AM17" s="107" t="s">
        <v>116</v>
      </c>
      <c r="AN17" s="107"/>
      <c r="AO17" s="107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69"/>
      <c r="BE17" s="69"/>
      <c r="BF17" s="69"/>
      <c r="BG17" s="69"/>
      <c r="BH17" s="69"/>
      <c r="BI17" s="70"/>
      <c r="BJ17" s="70"/>
      <c r="BK17" s="69"/>
      <c r="BL17" s="69"/>
      <c r="BM17" s="80"/>
    </row>
    <row r="18" spans="1:65" ht="51" x14ac:dyDescent="0.25">
      <c r="A18" s="78"/>
      <c r="B18" s="8" t="s">
        <v>7</v>
      </c>
      <c r="C18" s="8" t="s">
        <v>8</v>
      </c>
      <c r="D18" s="8" t="s">
        <v>0</v>
      </c>
      <c r="E18" s="8" t="s">
        <v>1</v>
      </c>
      <c r="F18" s="8" t="s">
        <v>2</v>
      </c>
      <c r="G18" s="8" t="s">
        <v>9</v>
      </c>
      <c r="H18" s="70"/>
      <c r="I18" s="8" t="s">
        <v>60</v>
      </c>
      <c r="J18" s="8" t="s">
        <v>61</v>
      </c>
      <c r="K18" s="32" t="s">
        <v>10</v>
      </c>
      <c r="L18" s="8" t="s">
        <v>3</v>
      </c>
      <c r="M18" s="8" t="s">
        <v>20</v>
      </c>
      <c r="N18" s="8" t="s">
        <v>11</v>
      </c>
      <c r="O18" s="94" t="s">
        <v>49</v>
      </c>
      <c r="P18" s="8" t="s">
        <v>15</v>
      </c>
      <c r="Q18" s="8" t="s">
        <v>14</v>
      </c>
      <c r="R18" s="8" t="s">
        <v>13</v>
      </c>
      <c r="S18" s="8" t="s">
        <v>4</v>
      </c>
      <c r="T18" s="8" t="s">
        <v>83</v>
      </c>
      <c r="U18" s="8" t="s">
        <v>55</v>
      </c>
      <c r="V18" s="8" t="s">
        <v>56</v>
      </c>
      <c r="W18" s="8" t="s">
        <v>5</v>
      </c>
      <c r="X18" s="8" t="s">
        <v>1</v>
      </c>
      <c r="Y18" s="8" t="s">
        <v>119</v>
      </c>
      <c r="Z18" s="8" t="s">
        <v>11</v>
      </c>
      <c r="AA18" s="8" t="s">
        <v>15</v>
      </c>
      <c r="AB18" s="8" t="s">
        <v>12</v>
      </c>
      <c r="AC18" s="8" t="s">
        <v>14</v>
      </c>
      <c r="AD18" s="8" t="s">
        <v>13</v>
      </c>
      <c r="AE18" s="8" t="s">
        <v>16</v>
      </c>
      <c r="AF18" s="8" t="s">
        <v>17</v>
      </c>
      <c r="AG18" s="94" t="s">
        <v>18</v>
      </c>
      <c r="AH18" s="94" t="s">
        <v>19</v>
      </c>
      <c r="AI18" s="8" t="s">
        <v>114</v>
      </c>
      <c r="AJ18" s="8" t="s">
        <v>113</v>
      </c>
      <c r="AK18" s="8" t="s">
        <v>112</v>
      </c>
      <c r="AL18" s="8" t="s">
        <v>23</v>
      </c>
      <c r="AM18" s="94" t="s">
        <v>134</v>
      </c>
      <c r="AN18" s="94" t="s">
        <v>135</v>
      </c>
      <c r="AO18" s="94" t="s">
        <v>21</v>
      </c>
      <c r="AP18" s="70"/>
      <c r="AQ18" s="8" t="s">
        <v>60</v>
      </c>
      <c r="AR18" s="8" t="s">
        <v>61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33" t="s">
        <v>60</v>
      </c>
      <c r="BE18" s="33" t="s">
        <v>61</v>
      </c>
      <c r="BF18" s="33" t="s">
        <v>62</v>
      </c>
      <c r="BG18" s="33" t="s">
        <v>64</v>
      </c>
      <c r="BH18" s="8" t="s">
        <v>65</v>
      </c>
      <c r="BI18" s="70"/>
      <c r="BJ18" s="70"/>
      <c r="BK18" s="33" t="s">
        <v>60</v>
      </c>
      <c r="BL18" s="33" t="s">
        <v>68</v>
      </c>
      <c r="BM18" s="37" t="s">
        <v>67</v>
      </c>
    </row>
    <row r="19" spans="1:65" ht="13.5" thickBot="1" x14ac:dyDescent="0.3">
      <c r="A19" s="79"/>
      <c r="B19" s="38" t="s">
        <v>24</v>
      </c>
      <c r="C19" s="38" t="s">
        <v>25</v>
      </c>
      <c r="D19" s="39" t="s">
        <v>48</v>
      </c>
      <c r="E19" s="38" t="s">
        <v>26</v>
      </c>
      <c r="F19" s="38" t="s">
        <v>27</v>
      </c>
      <c r="G19" s="38" t="s">
        <v>28</v>
      </c>
      <c r="H19" s="38" t="s">
        <v>29</v>
      </c>
      <c r="I19" s="38" t="s">
        <v>30</v>
      </c>
      <c r="J19" s="38" t="s">
        <v>31</v>
      </c>
      <c r="K19" s="39" t="s">
        <v>32</v>
      </c>
      <c r="L19" s="38" t="s">
        <v>33</v>
      </c>
      <c r="M19" s="38" t="s">
        <v>34</v>
      </c>
      <c r="N19" s="38" t="s">
        <v>35</v>
      </c>
      <c r="O19" s="95" t="s">
        <v>36</v>
      </c>
      <c r="P19" s="38" t="s">
        <v>37</v>
      </c>
      <c r="Q19" s="38" t="s">
        <v>38</v>
      </c>
      <c r="R19" s="38" t="s">
        <v>39</v>
      </c>
      <c r="S19" s="38" t="s">
        <v>50</v>
      </c>
      <c r="T19" s="38" t="s">
        <v>40</v>
      </c>
      <c r="U19" s="38" t="s">
        <v>118</v>
      </c>
      <c r="V19" s="38" t="s">
        <v>41</v>
      </c>
      <c r="W19" s="38" t="s">
        <v>42</v>
      </c>
      <c r="X19" s="38" t="s">
        <v>43</v>
      </c>
      <c r="Y19" s="38" t="s">
        <v>44</v>
      </c>
      <c r="Z19" s="38" t="s">
        <v>45</v>
      </c>
      <c r="AA19" s="38" t="s">
        <v>46</v>
      </c>
      <c r="AB19" s="38" t="s">
        <v>57</v>
      </c>
      <c r="AC19" s="38" t="s">
        <v>47</v>
      </c>
      <c r="AD19" s="38" t="s">
        <v>120</v>
      </c>
      <c r="AE19" s="38" t="s">
        <v>110</v>
      </c>
      <c r="AF19" s="38" t="s">
        <v>58</v>
      </c>
      <c r="AG19" s="95" t="s">
        <v>111</v>
      </c>
      <c r="AH19" s="95" t="s">
        <v>121</v>
      </c>
      <c r="AI19" s="38" t="s">
        <v>70</v>
      </c>
      <c r="AJ19" s="38" t="s">
        <v>71</v>
      </c>
      <c r="AK19" s="38" t="s">
        <v>72</v>
      </c>
      <c r="AL19" s="38" t="s">
        <v>138</v>
      </c>
      <c r="AM19" s="95" t="s">
        <v>73</v>
      </c>
      <c r="AN19" s="95" t="s">
        <v>74</v>
      </c>
      <c r="AO19" s="95" t="s">
        <v>125</v>
      </c>
      <c r="AP19" s="38" t="s">
        <v>75</v>
      </c>
      <c r="AQ19" s="38" t="s">
        <v>76</v>
      </c>
      <c r="AR19" s="38" t="s">
        <v>77</v>
      </c>
      <c r="AS19" s="38" t="s">
        <v>78</v>
      </c>
      <c r="AT19" s="38" t="s">
        <v>82</v>
      </c>
      <c r="AU19" s="40" t="s">
        <v>89</v>
      </c>
      <c r="AV19" s="40" t="s">
        <v>90</v>
      </c>
      <c r="AW19" s="40" t="s">
        <v>91</v>
      </c>
      <c r="AX19" s="40" t="s">
        <v>98</v>
      </c>
      <c r="AY19" s="40" t="s">
        <v>92</v>
      </c>
      <c r="AZ19" s="40" t="s">
        <v>99</v>
      </c>
      <c r="BA19" s="40" t="s">
        <v>100</v>
      </c>
      <c r="BB19" s="40" t="s">
        <v>101</v>
      </c>
      <c r="BC19" s="40" t="s">
        <v>102</v>
      </c>
      <c r="BD19" s="40" t="s">
        <v>103</v>
      </c>
      <c r="BE19" s="40" t="s">
        <v>117</v>
      </c>
      <c r="BF19" s="40" t="s">
        <v>126</v>
      </c>
      <c r="BG19" s="40" t="s">
        <v>127</v>
      </c>
      <c r="BH19" s="40" t="s">
        <v>128</v>
      </c>
      <c r="BI19" s="40" t="s">
        <v>129</v>
      </c>
      <c r="BJ19" s="40" t="s">
        <v>130</v>
      </c>
      <c r="BK19" s="40" t="s">
        <v>131</v>
      </c>
      <c r="BL19" s="40" t="s">
        <v>132</v>
      </c>
      <c r="BM19" s="41" t="s">
        <v>133</v>
      </c>
    </row>
    <row r="20" spans="1:65" x14ac:dyDescent="0.25">
      <c r="A20" s="87" t="s">
        <v>139</v>
      </c>
      <c r="B20" s="83" t="s">
        <v>146</v>
      </c>
      <c r="C20" s="54" t="s">
        <v>147</v>
      </c>
      <c r="D20" s="54" t="s">
        <v>148</v>
      </c>
      <c r="E20" s="54" t="s">
        <v>144</v>
      </c>
      <c r="F20" s="82" t="s">
        <v>149</v>
      </c>
      <c r="G20" s="54" t="s">
        <v>152</v>
      </c>
      <c r="H20" s="58" t="s">
        <v>164</v>
      </c>
      <c r="I20" s="73">
        <v>42349</v>
      </c>
      <c r="J20" s="73">
        <v>42714</v>
      </c>
      <c r="K20" s="81" t="s">
        <v>150</v>
      </c>
      <c r="L20" s="81" t="s">
        <v>153</v>
      </c>
      <c r="M20" s="54" t="s">
        <v>159</v>
      </c>
      <c r="N20" s="54" t="s">
        <v>160</v>
      </c>
      <c r="O20" s="96">
        <v>25935.360000000001</v>
      </c>
      <c r="P20" s="56">
        <v>11903</v>
      </c>
      <c r="Q20" s="54" t="s">
        <v>160</v>
      </c>
      <c r="R20" s="54" t="s">
        <v>158</v>
      </c>
      <c r="S20" s="58" t="s">
        <v>226</v>
      </c>
      <c r="T20" s="58" t="s">
        <v>155</v>
      </c>
      <c r="U20" s="58" t="s">
        <v>155</v>
      </c>
      <c r="V20" s="58" t="s">
        <v>155</v>
      </c>
      <c r="W20" s="60" t="s">
        <v>156</v>
      </c>
      <c r="X20" s="58" t="s">
        <v>168</v>
      </c>
      <c r="Y20" s="10" t="s">
        <v>162</v>
      </c>
      <c r="Z20" s="10" t="s">
        <v>171</v>
      </c>
      <c r="AA20" s="3">
        <v>12142</v>
      </c>
      <c r="AB20" s="4" t="s">
        <v>163</v>
      </c>
      <c r="AC20" s="6">
        <v>42998</v>
      </c>
      <c r="AD20" s="6">
        <v>43362</v>
      </c>
      <c r="AE20" s="10">
        <v>0</v>
      </c>
      <c r="AF20" s="10">
        <v>0</v>
      </c>
      <c r="AG20" s="105">
        <v>0</v>
      </c>
      <c r="AH20" s="105">
        <v>0</v>
      </c>
      <c r="AI20" s="58" t="s">
        <v>155</v>
      </c>
      <c r="AJ20" s="58" t="s">
        <v>155</v>
      </c>
      <c r="AK20" s="58" t="s">
        <v>155</v>
      </c>
      <c r="AL20" s="58" t="s">
        <v>155</v>
      </c>
      <c r="AM20" s="96">
        <v>85010.35</v>
      </c>
      <c r="AN20" s="96">
        <f>(0)</f>
        <v>0</v>
      </c>
      <c r="AO20" s="108">
        <f>AM20+AN20</f>
        <v>85010.35</v>
      </c>
      <c r="AP20" s="58" t="s">
        <v>164</v>
      </c>
      <c r="AQ20" s="73">
        <v>42349</v>
      </c>
      <c r="AR20" s="73">
        <v>42714</v>
      </c>
      <c r="AS20" s="74">
        <v>11704</v>
      </c>
      <c r="AT20" s="58" t="s">
        <v>165</v>
      </c>
      <c r="AU20" s="74">
        <v>11900</v>
      </c>
      <c r="AV20" s="58" t="s">
        <v>155</v>
      </c>
      <c r="AW20" s="58" t="s">
        <v>155</v>
      </c>
      <c r="AX20" s="58" t="s">
        <v>155</v>
      </c>
      <c r="AY20" s="58" t="s">
        <v>155</v>
      </c>
      <c r="AZ20" s="58" t="s">
        <v>155</v>
      </c>
      <c r="BA20" s="58" t="s">
        <v>155</v>
      </c>
      <c r="BB20" s="58" t="s">
        <v>155</v>
      </c>
      <c r="BC20" s="54" t="s">
        <v>155</v>
      </c>
      <c r="BD20" s="54" t="s">
        <v>155</v>
      </c>
      <c r="BE20" s="54" t="s">
        <v>155</v>
      </c>
      <c r="BF20" s="54" t="s">
        <v>155</v>
      </c>
      <c r="BG20" s="54" t="s">
        <v>155</v>
      </c>
      <c r="BH20" s="54" t="s">
        <v>155</v>
      </c>
      <c r="BI20" s="54" t="s">
        <v>155</v>
      </c>
      <c r="BJ20" s="54" t="s">
        <v>155</v>
      </c>
      <c r="BK20" s="54" t="s">
        <v>155</v>
      </c>
      <c r="BL20" s="54" t="s">
        <v>155</v>
      </c>
      <c r="BM20" s="54" t="s">
        <v>155</v>
      </c>
    </row>
    <row r="21" spans="1:65" s="17" customFormat="1" x14ac:dyDescent="0.25">
      <c r="A21" s="88"/>
      <c r="B21" s="84"/>
      <c r="C21" s="55"/>
      <c r="D21" s="55"/>
      <c r="E21" s="55"/>
      <c r="F21" s="68"/>
      <c r="G21" s="55"/>
      <c r="H21" s="59"/>
      <c r="I21" s="66"/>
      <c r="J21" s="66"/>
      <c r="K21" s="69"/>
      <c r="L21" s="69"/>
      <c r="M21" s="55"/>
      <c r="N21" s="55"/>
      <c r="O21" s="97"/>
      <c r="P21" s="57"/>
      <c r="Q21" s="55"/>
      <c r="R21" s="55"/>
      <c r="S21" s="59"/>
      <c r="T21" s="59"/>
      <c r="U21" s="59"/>
      <c r="V21" s="59"/>
      <c r="W21" s="61"/>
      <c r="X21" s="59"/>
      <c r="Y21" s="9" t="s">
        <v>247</v>
      </c>
      <c r="Z21" s="9" t="s">
        <v>190</v>
      </c>
      <c r="AA21" s="1">
        <v>12410</v>
      </c>
      <c r="AB21" s="2" t="s">
        <v>163</v>
      </c>
      <c r="AC21" s="5">
        <v>43363</v>
      </c>
      <c r="AD21" s="5">
        <v>43727</v>
      </c>
      <c r="AE21" s="9">
        <v>0</v>
      </c>
      <c r="AF21" s="9">
        <v>0</v>
      </c>
      <c r="AG21" s="99">
        <v>0</v>
      </c>
      <c r="AH21" s="99">
        <v>0</v>
      </c>
      <c r="AI21" s="59"/>
      <c r="AJ21" s="59"/>
      <c r="AK21" s="59"/>
      <c r="AL21" s="59"/>
      <c r="AM21" s="97"/>
      <c r="AN21" s="97"/>
      <c r="AO21" s="109"/>
      <c r="AP21" s="59"/>
      <c r="AQ21" s="66"/>
      <c r="AR21" s="66"/>
      <c r="AS21" s="63"/>
      <c r="AT21" s="59"/>
      <c r="AU21" s="63"/>
      <c r="AV21" s="59"/>
      <c r="AW21" s="59"/>
      <c r="AX21" s="59"/>
      <c r="AY21" s="59"/>
      <c r="AZ21" s="59"/>
      <c r="BA21" s="59"/>
      <c r="BB21" s="59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</row>
    <row r="22" spans="1:65" x14ac:dyDescent="0.25">
      <c r="A22" s="88"/>
      <c r="B22" s="84"/>
      <c r="C22" s="55"/>
      <c r="D22" s="55"/>
      <c r="E22" s="55"/>
      <c r="F22" s="68"/>
      <c r="G22" s="55"/>
      <c r="H22" s="59"/>
      <c r="I22" s="66"/>
      <c r="J22" s="66"/>
      <c r="K22" s="69"/>
      <c r="L22" s="69"/>
      <c r="M22" s="55"/>
      <c r="N22" s="55"/>
      <c r="O22" s="97"/>
      <c r="P22" s="57"/>
      <c r="Q22" s="55"/>
      <c r="R22" s="55"/>
      <c r="S22" s="59"/>
      <c r="T22" s="59"/>
      <c r="U22" s="59"/>
      <c r="V22" s="59"/>
      <c r="W22" s="61"/>
      <c r="X22" s="59"/>
      <c r="Y22" s="9" t="s">
        <v>262</v>
      </c>
      <c r="Z22" s="9" t="s">
        <v>263</v>
      </c>
      <c r="AA22" s="1">
        <v>12638</v>
      </c>
      <c r="AB22" s="2" t="s">
        <v>265</v>
      </c>
      <c r="AC22" s="5">
        <v>43728</v>
      </c>
      <c r="AD22" s="5">
        <v>43909</v>
      </c>
      <c r="AE22" s="9">
        <v>0</v>
      </c>
      <c r="AF22" s="9">
        <v>0</v>
      </c>
      <c r="AG22" s="99">
        <v>0</v>
      </c>
      <c r="AH22" s="99">
        <v>0</v>
      </c>
      <c r="AI22" s="59"/>
      <c r="AJ22" s="59"/>
      <c r="AK22" s="59"/>
      <c r="AL22" s="59"/>
      <c r="AM22" s="97"/>
      <c r="AN22" s="97"/>
      <c r="AO22" s="109"/>
      <c r="AP22" s="59"/>
      <c r="AQ22" s="66"/>
      <c r="AR22" s="66"/>
      <c r="AS22" s="63"/>
      <c r="AT22" s="59"/>
      <c r="AU22" s="63"/>
      <c r="AV22" s="59"/>
      <c r="AW22" s="59"/>
      <c r="AX22" s="59"/>
      <c r="AY22" s="59"/>
      <c r="AZ22" s="59"/>
      <c r="BA22" s="59"/>
      <c r="BB22" s="59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</row>
    <row r="23" spans="1:65" ht="127.5" x14ac:dyDescent="0.25">
      <c r="A23" s="88" t="s">
        <v>248</v>
      </c>
      <c r="B23" s="84" t="s">
        <v>172</v>
      </c>
      <c r="C23" s="55" t="s">
        <v>173</v>
      </c>
      <c r="D23" s="55" t="s">
        <v>145</v>
      </c>
      <c r="E23" s="55" t="s">
        <v>144</v>
      </c>
      <c r="F23" s="55" t="s">
        <v>151</v>
      </c>
      <c r="G23" s="57">
        <v>12108</v>
      </c>
      <c r="H23" s="59" t="s">
        <v>155</v>
      </c>
      <c r="I23" s="66" t="s">
        <v>155</v>
      </c>
      <c r="J23" s="66" t="s">
        <v>155</v>
      </c>
      <c r="K23" s="69" t="s">
        <v>173</v>
      </c>
      <c r="L23" s="67" t="s">
        <v>174</v>
      </c>
      <c r="M23" s="55" t="s">
        <v>175</v>
      </c>
      <c r="N23" s="64">
        <v>42949</v>
      </c>
      <c r="O23" s="103" t="s">
        <v>177</v>
      </c>
      <c r="P23" s="57">
        <v>12135</v>
      </c>
      <c r="Q23" s="64">
        <v>42949</v>
      </c>
      <c r="R23" s="64">
        <v>43313</v>
      </c>
      <c r="S23" s="59" t="s">
        <v>228</v>
      </c>
      <c r="T23" s="59" t="s">
        <v>155</v>
      </c>
      <c r="U23" s="59" t="s">
        <v>155</v>
      </c>
      <c r="V23" s="59" t="s">
        <v>155</v>
      </c>
      <c r="W23" s="61" t="s">
        <v>156</v>
      </c>
      <c r="X23" s="59" t="s">
        <v>168</v>
      </c>
      <c r="Y23" s="9" t="s">
        <v>162</v>
      </c>
      <c r="Z23" s="9" t="s">
        <v>231</v>
      </c>
      <c r="AA23" s="1">
        <v>12371</v>
      </c>
      <c r="AB23" s="9" t="s">
        <v>232</v>
      </c>
      <c r="AC23" s="5">
        <v>43314</v>
      </c>
      <c r="AD23" s="5">
        <v>43678</v>
      </c>
      <c r="AE23" s="9">
        <v>0</v>
      </c>
      <c r="AF23" s="9">
        <v>0</v>
      </c>
      <c r="AG23" s="99">
        <v>0</v>
      </c>
      <c r="AH23" s="99">
        <v>0</v>
      </c>
      <c r="AI23" s="9" t="s">
        <v>234</v>
      </c>
      <c r="AJ23" s="23" t="s">
        <v>235</v>
      </c>
      <c r="AK23" s="23" t="s">
        <v>236</v>
      </c>
      <c r="AL23" s="23" t="s">
        <v>233</v>
      </c>
      <c r="AM23" s="97">
        <v>3102.46</v>
      </c>
      <c r="AN23" s="97">
        <f>(0)</f>
        <v>0</v>
      </c>
      <c r="AO23" s="109">
        <f t="shared" ref="AO23:AO31" si="0">(AM23+AN23)</f>
        <v>3102.46</v>
      </c>
      <c r="AP23" s="59" t="s">
        <v>155</v>
      </c>
      <c r="AQ23" s="59" t="s">
        <v>155</v>
      </c>
      <c r="AR23" s="59" t="s">
        <v>155</v>
      </c>
      <c r="AS23" s="59" t="s">
        <v>155</v>
      </c>
      <c r="AT23" s="59" t="s">
        <v>155</v>
      </c>
      <c r="AU23" s="59" t="s">
        <v>155</v>
      </c>
      <c r="AV23" s="55" t="s">
        <v>166</v>
      </c>
      <c r="AW23" s="55" t="s">
        <v>176</v>
      </c>
      <c r="AX23" s="57">
        <v>12108</v>
      </c>
      <c r="AY23" s="64">
        <v>42949</v>
      </c>
      <c r="AZ23" s="57">
        <v>12108</v>
      </c>
      <c r="BA23" s="64">
        <v>42949</v>
      </c>
      <c r="BB23" s="59" t="s">
        <v>155</v>
      </c>
      <c r="BC23" s="55" t="s">
        <v>155</v>
      </c>
      <c r="BD23" s="55" t="s">
        <v>155</v>
      </c>
      <c r="BE23" s="55" t="s">
        <v>155</v>
      </c>
      <c r="BF23" s="55" t="s">
        <v>155</v>
      </c>
      <c r="BG23" s="55" t="s">
        <v>155</v>
      </c>
      <c r="BH23" s="55" t="s">
        <v>155</v>
      </c>
      <c r="BI23" s="55" t="s">
        <v>155</v>
      </c>
      <c r="BJ23" s="55" t="s">
        <v>155</v>
      </c>
      <c r="BK23" s="55" t="s">
        <v>155</v>
      </c>
      <c r="BL23" s="55" t="s">
        <v>155</v>
      </c>
      <c r="BM23" s="55" t="s">
        <v>155</v>
      </c>
    </row>
    <row r="24" spans="1:65" ht="127.5" x14ac:dyDescent="0.25">
      <c r="A24" s="88"/>
      <c r="B24" s="84"/>
      <c r="C24" s="55"/>
      <c r="D24" s="55"/>
      <c r="E24" s="55"/>
      <c r="F24" s="55"/>
      <c r="G24" s="57"/>
      <c r="H24" s="59"/>
      <c r="I24" s="66"/>
      <c r="J24" s="66"/>
      <c r="K24" s="69"/>
      <c r="L24" s="67"/>
      <c r="M24" s="55"/>
      <c r="N24" s="64"/>
      <c r="O24" s="103"/>
      <c r="P24" s="57"/>
      <c r="Q24" s="64"/>
      <c r="R24" s="64"/>
      <c r="S24" s="59"/>
      <c r="T24" s="59"/>
      <c r="U24" s="59"/>
      <c r="V24" s="59"/>
      <c r="W24" s="61"/>
      <c r="X24" s="59"/>
      <c r="Y24" s="9" t="s">
        <v>247</v>
      </c>
      <c r="Z24" s="9" t="s">
        <v>257</v>
      </c>
      <c r="AA24" s="1">
        <v>12596</v>
      </c>
      <c r="AB24" s="9" t="s">
        <v>232</v>
      </c>
      <c r="AC24" s="5">
        <v>43679</v>
      </c>
      <c r="AD24" s="5">
        <v>44044</v>
      </c>
      <c r="AE24" s="9">
        <v>0</v>
      </c>
      <c r="AF24" s="9">
        <v>0</v>
      </c>
      <c r="AG24" s="99">
        <v>0</v>
      </c>
      <c r="AH24" s="99">
        <v>0</v>
      </c>
      <c r="AI24" s="9" t="s">
        <v>258</v>
      </c>
      <c r="AJ24" s="23" t="s">
        <v>235</v>
      </c>
      <c r="AK24" s="24">
        <v>3.3148299999999999E-2</v>
      </c>
      <c r="AL24" s="23" t="s">
        <v>259</v>
      </c>
      <c r="AM24" s="97"/>
      <c r="AN24" s="97"/>
      <c r="AO24" s="109"/>
      <c r="AP24" s="59"/>
      <c r="AQ24" s="59"/>
      <c r="AR24" s="59"/>
      <c r="AS24" s="59"/>
      <c r="AT24" s="59"/>
      <c r="AU24" s="59"/>
      <c r="AV24" s="55"/>
      <c r="AW24" s="55"/>
      <c r="AX24" s="57"/>
      <c r="AY24" s="64"/>
      <c r="AZ24" s="57"/>
      <c r="BA24" s="64"/>
      <c r="BB24" s="59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</row>
    <row r="25" spans="1:65" ht="25.5" x14ac:dyDescent="0.25">
      <c r="A25" s="88" t="s">
        <v>140</v>
      </c>
      <c r="B25" s="84" t="s">
        <v>178</v>
      </c>
      <c r="C25" s="55" t="s">
        <v>179</v>
      </c>
      <c r="D25" s="55" t="s">
        <v>180</v>
      </c>
      <c r="E25" s="55" t="s">
        <v>144</v>
      </c>
      <c r="F25" s="68" t="s">
        <v>181</v>
      </c>
      <c r="G25" s="57">
        <v>11907</v>
      </c>
      <c r="H25" s="59" t="s">
        <v>182</v>
      </c>
      <c r="I25" s="66">
        <v>42769</v>
      </c>
      <c r="J25" s="66">
        <v>43133</v>
      </c>
      <c r="K25" s="69" t="s">
        <v>182</v>
      </c>
      <c r="L25" s="67" t="s">
        <v>183</v>
      </c>
      <c r="M25" s="55" t="s">
        <v>184</v>
      </c>
      <c r="N25" s="64" t="s">
        <v>185</v>
      </c>
      <c r="O25" s="98" t="s">
        <v>186</v>
      </c>
      <c r="P25" s="57">
        <v>12123</v>
      </c>
      <c r="Q25" s="64" t="s">
        <v>185</v>
      </c>
      <c r="R25" s="64" t="s">
        <v>187</v>
      </c>
      <c r="S25" s="59" t="s">
        <v>226</v>
      </c>
      <c r="T25" s="59" t="s">
        <v>155</v>
      </c>
      <c r="U25" s="59" t="s">
        <v>155</v>
      </c>
      <c r="V25" s="59" t="s">
        <v>155</v>
      </c>
      <c r="W25" s="61" t="s">
        <v>156</v>
      </c>
      <c r="X25" s="59" t="s">
        <v>168</v>
      </c>
      <c r="Y25" s="9" t="s">
        <v>162</v>
      </c>
      <c r="Z25" s="9" t="s">
        <v>187</v>
      </c>
      <c r="AA25" s="1">
        <v>12387</v>
      </c>
      <c r="AB25" s="9" t="s">
        <v>230</v>
      </c>
      <c r="AC25" s="5">
        <v>43320</v>
      </c>
      <c r="AD25" s="5">
        <v>43684</v>
      </c>
      <c r="AE25" s="9">
        <v>0</v>
      </c>
      <c r="AF25" s="9">
        <v>0</v>
      </c>
      <c r="AG25" s="99">
        <v>0</v>
      </c>
      <c r="AH25" s="99">
        <v>0</v>
      </c>
      <c r="AI25" s="9" t="s">
        <v>155</v>
      </c>
      <c r="AJ25" s="9" t="s">
        <v>155</v>
      </c>
      <c r="AK25" s="9" t="s">
        <v>155</v>
      </c>
      <c r="AL25" s="62">
        <v>0</v>
      </c>
      <c r="AM25" s="97">
        <v>39200</v>
      </c>
      <c r="AN25" s="97">
        <f>(0)</f>
        <v>0</v>
      </c>
      <c r="AO25" s="109">
        <f t="shared" si="0"/>
        <v>39200</v>
      </c>
      <c r="AP25" s="59" t="s">
        <v>182</v>
      </c>
      <c r="AQ25" s="66">
        <v>42769</v>
      </c>
      <c r="AR25" s="66">
        <v>43133</v>
      </c>
      <c r="AS25" s="63">
        <v>11992</v>
      </c>
      <c r="AT25" s="59" t="s">
        <v>188</v>
      </c>
      <c r="AU25" s="59" t="s">
        <v>155</v>
      </c>
      <c r="AV25" s="55" t="s">
        <v>155</v>
      </c>
      <c r="AW25" s="55" t="s">
        <v>155</v>
      </c>
      <c r="AX25" s="57" t="s">
        <v>155</v>
      </c>
      <c r="AY25" s="64" t="s">
        <v>155</v>
      </c>
      <c r="AZ25" s="57" t="s">
        <v>155</v>
      </c>
      <c r="BA25" s="64" t="s">
        <v>155</v>
      </c>
      <c r="BB25" s="59" t="s">
        <v>155</v>
      </c>
      <c r="BC25" s="55" t="s">
        <v>155</v>
      </c>
      <c r="BD25" s="55" t="s">
        <v>155</v>
      </c>
      <c r="BE25" s="55" t="s">
        <v>155</v>
      </c>
      <c r="BF25" s="55" t="s">
        <v>155</v>
      </c>
      <c r="BG25" s="55" t="s">
        <v>155</v>
      </c>
      <c r="BH25" s="55" t="s">
        <v>155</v>
      </c>
      <c r="BI25" s="55" t="s">
        <v>155</v>
      </c>
      <c r="BJ25" s="55" t="s">
        <v>155</v>
      </c>
      <c r="BK25" s="55" t="s">
        <v>155</v>
      </c>
      <c r="BL25" s="55" t="s">
        <v>155</v>
      </c>
      <c r="BM25" s="55" t="s">
        <v>155</v>
      </c>
    </row>
    <row r="26" spans="1:65" ht="25.5" x14ac:dyDescent="0.25">
      <c r="A26" s="88"/>
      <c r="B26" s="84"/>
      <c r="C26" s="55"/>
      <c r="D26" s="55"/>
      <c r="E26" s="55"/>
      <c r="F26" s="68"/>
      <c r="G26" s="57"/>
      <c r="H26" s="59"/>
      <c r="I26" s="66"/>
      <c r="J26" s="66"/>
      <c r="K26" s="69"/>
      <c r="L26" s="67"/>
      <c r="M26" s="55"/>
      <c r="N26" s="64"/>
      <c r="O26" s="98"/>
      <c r="P26" s="57"/>
      <c r="Q26" s="64"/>
      <c r="R26" s="64"/>
      <c r="S26" s="59"/>
      <c r="T26" s="59"/>
      <c r="U26" s="59"/>
      <c r="V26" s="59"/>
      <c r="W26" s="61"/>
      <c r="X26" s="59"/>
      <c r="Y26" s="9" t="s">
        <v>247</v>
      </c>
      <c r="Z26" s="9" t="s">
        <v>256</v>
      </c>
      <c r="AA26" s="9"/>
      <c r="AB26" s="9" t="s">
        <v>230</v>
      </c>
      <c r="AC26" s="5">
        <v>43685</v>
      </c>
      <c r="AD26" s="5">
        <v>44050</v>
      </c>
      <c r="AE26" s="9">
        <v>0</v>
      </c>
      <c r="AF26" s="9">
        <v>0</v>
      </c>
      <c r="AG26" s="99">
        <v>0</v>
      </c>
      <c r="AH26" s="99">
        <v>0</v>
      </c>
      <c r="AI26" s="9" t="s">
        <v>155</v>
      </c>
      <c r="AJ26" s="9" t="s">
        <v>155</v>
      </c>
      <c r="AK26" s="9" t="s">
        <v>155</v>
      </c>
      <c r="AL26" s="62"/>
      <c r="AM26" s="97"/>
      <c r="AN26" s="97"/>
      <c r="AO26" s="109"/>
      <c r="AP26" s="59"/>
      <c r="AQ26" s="66"/>
      <c r="AR26" s="66"/>
      <c r="AS26" s="63"/>
      <c r="AT26" s="59"/>
      <c r="AU26" s="59"/>
      <c r="AV26" s="55"/>
      <c r="AW26" s="55"/>
      <c r="AX26" s="57"/>
      <c r="AY26" s="64"/>
      <c r="AZ26" s="57"/>
      <c r="BA26" s="64"/>
      <c r="BB26" s="59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</row>
    <row r="27" spans="1:65" ht="25.5" x14ac:dyDescent="0.25">
      <c r="A27" s="88" t="s">
        <v>141</v>
      </c>
      <c r="B27" s="84" t="s">
        <v>191</v>
      </c>
      <c r="C27" s="55" t="s">
        <v>192</v>
      </c>
      <c r="D27" s="55" t="s">
        <v>193</v>
      </c>
      <c r="E27" s="55" t="s">
        <v>144</v>
      </c>
      <c r="F27" s="68" t="s">
        <v>194</v>
      </c>
      <c r="G27" s="57">
        <v>12138</v>
      </c>
      <c r="H27" s="59" t="s">
        <v>169</v>
      </c>
      <c r="I27" s="66">
        <v>43018</v>
      </c>
      <c r="J27" s="66">
        <v>43017</v>
      </c>
      <c r="K27" s="69" t="s">
        <v>195</v>
      </c>
      <c r="L27" s="67" t="s">
        <v>196</v>
      </c>
      <c r="M27" s="55" t="s">
        <v>197</v>
      </c>
      <c r="N27" s="64">
        <v>43025</v>
      </c>
      <c r="O27" s="98" t="s">
        <v>198</v>
      </c>
      <c r="P27" s="57">
        <v>12168</v>
      </c>
      <c r="Q27" s="64" t="s">
        <v>189</v>
      </c>
      <c r="R27" s="64" t="s">
        <v>199</v>
      </c>
      <c r="S27" s="59" t="s">
        <v>229</v>
      </c>
      <c r="T27" s="59" t="s">
        <v>155</v>
      </c>
      <c r="U27" s="59" t="s">
        <v>155</v>
      </c>
      <c r="V27" s="59" t="s">
        <v>155</v>
      </c>
      <c r="W27" s="61" t="s">
        <v>157</v>
      </c>
      <c r="X27" s="59" t="s">
        <v>168</v>
      </c>
      <c r="Y27" s="9" t="s">
        <v>162</v>
      </c>
      <c r="Z27" s="9" t="s">
        <v>199</v>
      </c>
      <c r="AA27" s="1">
        <v>12423</v>
      </c>
      <c r="AB27" s="9" t="s">
        <v>163</v>
      </c>
      <c r="AC27" s="5">
        <v>43390</v>
      </c>
      <c r="AD27" s="5">
        <v>43754</v>
      </c>
      <c r="AE27" s="9">
        <v>0</v>
      </c>
      <c r="AF27" s="9">
        <v>0</v>
      </c>
      <c r="AG27" s="99">
        <v>0</v>
      </c>
      <c r="AH27" s="99">
        <v>0</v>
      </c>
      <c r="AI27" s="9" t="s">
        <v>155</v>
      </c>
      <c r="AJ27" s="9" t="s">
        <v>155</v>
      </c>
      <c r="AK27" s="9" t="s">
        <v>155</v>
      </c>
      <c r="AL27" s="65">
        <v>0</v>
      </c>
      <c r="AM27" s="97">
        <v>2033060</v>
      </c>
      <c r="AN27" s="97">
        <f>(74850)</f>
        <v>74850</v>
      </c>
      <c r="AO27" s="109">
        <f t="shared" si="0"/>
        <v>2107910</v>
      </c>
      <c r="AP27" s="59" t="s">
        <v>169</v>
      </c>
      <c r="AQ27" s="66">
        <v>43018</v>
      </c>
      <c r="AR27" s="66">
        <v>43017</v>
      </c>
      <c r="AS27" s="63">
        <v>12161</v>
      </c>
      <c r="AT27" s="59" t="s">
        <v>196</v>
      </c>
      <c r="AU27" s="59" t="s">
        <v>155</v>
      </c>
      <c r="AV27" s="55" t="s">
        <v>155</v>
      </c>
      <c r="AW27" s="55" t="s">
        <v>155</v>
      </c>
      <c r="AX27" s="57" t="s">
        <v>155</v>
      </c>
      <c r="AY27" s="64" t="s">
        <v>155</v>
      </c>
      <c r="AZ27" s="57" t="s">
        <v>155</v>
      </c>
      <c r="BA27" s="64" t="s">
        <v>155</v>
      </c>
      <c r="BB27" s="59" t="s">
        <v>155</v>
      </c>
      <c r="BC27" s="55" t="s">
        <v>155</v>
      </c>
      <c r="BD27" s="55" t="s">
        <v>155</v>
      </c>
      <c r="BE27" s="55" t="s">
        <v>155</v>
      </c>
      <c r="BF27" s="55" t="s">
        <v>155</v>
      </c>
      <c r="BG27" s="55" t="s">
        <v>155</v>
      </c>
      <c r="BH27" s="55" t="s">
        <v>155</v>
      </c>
      <c r="BI27" s="55" t="s">
        <v>155</v>
      </c>
      <c r="BJ27" s="55" t="s">
        <v>155</v>
      </c>
      <c r="BK27" s="55" t="s">
        <v>155</v>
      </c>
      <c r="BL27" s="55" t="s">
        <v>155</v>
      </c>
      <c r="BM27" s="55" t="s">
        <v>155</v>
      </c>
    </row>
    <row r="28" spans="1:65" ht="25.5" x14ac:dyDescent="0.25">
      <c r="A28" s="88"/>
      <c r="B28" s="84"/>
      <c r="C28" s="55"/>
      <c r="D28" s="55"/>
      <c r="E28" s="55"/>
      <c r="F28" s="68"/>
      <c r="G28" s="57"/>
      <c r="H28" s="59"/>
      <c r="I28" s="66"/>
      <c r="J28" s="66"/>
      <c r="K28" s="69"/>
      <c r="L28" s="67"/>
      <c r="M28" s="55"/>
      <c r="N28" s="64"/>
      <c r="O28" s="98"/>
      <c r="P28" s="57"/>
      <c r="Q28" s="64"/>
      <c r="R28" s="64"/>
      <c r="S28" s="59"/>
      <c r="T28" s="59"/>
      <c r="U28" s="59"/>
      <c r="V28" s="59"/>
      <c r="W28" s="61"/>
      <c r="X28" s="59"/>
      <c r="Y28" s="9" t="s">
        <v>247</v>
      </c>
      <c r="Z28" s="9" t="s">
        <v>260</v>
      </c>
      <c r="AA28" s="1">
        <v>12659</v>
      </c>
      <c r="AB28" s="9" t="s">
        <v>163</v>
      </c>
      <c r="AC28" s="5">
        <v>43755</v>
      </c>
      <c r="AD28" s="5">
        <v>44120</v>
      </c>
      <c r="AE28" s="9">
        <v>0</v>
      </c>
      <c r="AF28" s="9">
        <v>0</v>
      </c>
      <c r="AG28" s="99">
        <v>0</v>
      </c>
      <c r="AH28" s="99">
        <v>0</v>
      </c>
      <c r="AI28" s="9" t="s">
        <v>155</v>
      </c>
      <c r="AJ28" s="9" t="s">
        <v>155</v>
      </c>
      <c r="AK28" s="9" t="s">
        <v>155</v>
      </c>
      <c r="AL28" s="65"/>
      <c r="AM28" s="97"/>
      <c r="AN28" s="97"/>
      <c r="AO28" s="109"/>
      <c r="AP28" s="59"/>
      <c r="AQ28" s="66"/>
      <c r="AR28" s="66"/>
      <c r="AS28" s="63"/>
      <c r="AT28" s="59"/>
      <c r="AU28" s="59"/>
      <c r="AV28" s="55"/>
      <c r="AW28" s="55"/>
      <c r="AX28" s="57"/>
      <c r="AY28" s="64"/>
      <c r="AZ28" s="57"/>
      <c r="BA28" s="64"/>
      <c r="BB28" s="59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</row>
    <row r="29" spans="1:65" ht="76.5" x14ac:dyDescent="0.25">
      <c r="A29" s="89" t="s">
        <v>142</v>
      </c>
      <c r="B29" s="85" t="s">
        <v>204</v>
      </c>
      <c r="C29" s="16" t="s">
        <v>205</v>
      </c>
      <c r="D29" s="16" t="s">
        <v>206</v>
      </c>
      <c r="E29" s="16" t="s">
        <v>207</v>
      </c>
      <c r="F29" s="23" t="s">
        <v>208</v>
      </c>
      <c r="G29" s="25">
        <v>12190</v>
      </c>
      <c r="H29" s="9" t="s">
        <v>155</v>
      </c>
      <c r="I29" s="5" t="s">
        <v>155</v>
      </c>
      <c r="J29" s="5" t="s">
        <v>155</v>
      </c>
      <c r="K29" s="33" t="s">
        <v>209</v>
      </c>
      <c r="L29" s="50" t="s">
        <v>210</v>
      </c>
      <c r="M29" s="16" t="s">
        <v>211</v>
      </c>
      <c r="N29" s="26" t="s">
        <v>212</v>
      </c>
      <c r="O29" s="99">
        <v>54000</v>
      </c>
      <c r="P29" s="25">
        <v>12258</v>
      </c>
      <c r="Q29" s="26" t="s">
        <v>213</v>
      </c>
      <c r="R29" s="26" t="s">
        <v>214</v>
      </c>
      <c r="S29" s="9" t="s">
        <v>226</v>
      </c>
      <c r="T29" s="9" t="s">
        <v>155</v>
      </c>
      <c r="U29" s="9" t="s">
        <v>155</v>
      </c>
      <c r="V29" s="9" t="s">
        <v>155</v>
      </c>
      <c r="W29" s="27" t="s">
        <v>156</v>
      </c>
      <c r="X29" s="9" t="s">
        <v>168</v>
      </c>
      <c r="Y29" s="9" t="s">
        <v>162</v>
      </c>
      <c r="Z29" s="9" t="s">
        <v>254</v>
      </c>
      <c r="AA29" s="1">
        <v>12530</v>
      </c>
      <c r="AB29" s="9" t="s">
        <v>163</v>
      </c>
      <c r="AC29" s="5">
        <v>43529</v>
      </c>
      <c r="AD29" s="5">
        <v>43894</v>
      </c>
      <c r="AE29" s="9">
        <v>0</v>
      </c>
      <c r="AF29" s="9">
        <v>0</v>
      </c>
      <c r="AG29" s="99">
        <v>0</v>
      </c>
      <c r="AH29" s="99">
        <v>0</v>
      </c>
      <c r="AI29" s="9" t="s">
        <v>155</v>
      </c>
      <c r="AJ29" s="9" t="s">
        <v>155</v>
      </c>
      <c r="AK29" s="9" t="s">
        <v>155</v>
      </c>
      <c r="AL29" s="28">
        <v>0</v>
      </c>
      <c r="AM29" s="110">
        <v>58500</v>
      </c>
      <c r="AN29" s="110">
        <f>(0)</f>
        <v>0</v>
      </c>
      <c r="AO29" s="111">
        <f t="shared" si="0"/>
        <v>58500</v>
      </c>
      <c r="AP29" s="9" t="s">
        <v>155</v>
      </c>
      <c r="AQ29" s="5" t="s">
        <v>155</v>
      </c>
      <c r="AR29" s="5" t="s">
        <v>155</v>
      </c>
      <c r="AS29" s="1" t="s">
        <v>155</v>
      </c>
      <c r="AT29" s="9" t="s">
        <v>155</v>
      </c>
      <c r="AU29" s="9" t="s">
        <v>155</v>
      </c>
      <c r="AV29" s="16" t="s">
        <v>155</v>
      </c>
      <c r="AW29" s="16" t="s">
        <v>155</v>
      </c>
      <c r="AX29" s="25" t="s">
        <v>155</v>
      </c>
      <c r="AY29" s="26" t="s">
        <v>155</v>
      </c>
      <c r="AZ29" s="25" t="s">
        <v>155</v>
      </c>
      <c r="BA29" s="26" t="s">
        <v>155</v>
      </c>
      <c r="BB29" s="9" t="s">
        <v>155</v>
      </c>
      <c r="BC29" s="16" t="s">
        <v>155</v>
      </c>
      <c r="BD29" s="16" t="s">
        <v>155</v>
      </c>
      <c r="BE29" s="16" t="s">
        <v>155</v>
      </c>
      <c r="BF29" s="16" t="s">
        <v>155</v>
      </c>
      <c r="BG29" s="16" t="s">
        <v>155</v>
      </c>
      <c r="BH29" s="16" t="s">
        <v>155</v>
      </c>
      <c r="BI29" s="16" t="s">
        <v>155</v>
      </c>
      <c r="BJ29" s="16" t="s">
        <v>155</v>
      </c>
      <c r="BK29" s="16" t="s">
        <v>155</v>
      </c>
      <c r="BL29" s="16" t="s">
        <v>155</v>
      </c>
      <c r="BM29" s="16" t="s">
        <v>155</v>
      </c>
    </row>
    <row r="30" spans="1:65" ht="51" x14ac:dyDescent="0.25">
      <c r="A30" s="89" t="s">
        <v>143</v>
      </c>
      <c r="B30" s="85" t="s">
        <v>215</v>
      </c>
      <c r="C30" s="16" t="s">
        <v>205</v>
      </c>
      <c r="D30" s="16" t="s">
        <v>216</v>
      </c>
      <c r="E30" s="16" t="s">
        <v>144</v>
      </c>
      <c r="F30" s="23" t="s">
        <v>217</v>
      </c>
      <c r="G30" s="25">
        <v>12007</v>
      </c>
      <c r="H30" s="9" t="s">
        <v>169</v>
      </c>
      <c r="I30" s="5">
        <v>42828</v>
      </c>
      <c r="J30" s="5">
        <v>43192</v>
      </c>
      <c r="K30" s="33" t="s">
        <v>218</v>
      </c>
      <c r="L30" s="50" t="s">
        <v>183</v>
      </c>
      <c r="M30" s="16" t="s">
        <v>184</v>
      </c>
      <c r="N30" s="26" t="s">
        <v>219</v>
      </c>
      <c r="O30" s="99">
        <v>1560</v>
      </c>
      <c r="P30" s="25">
        <v>12264</v>
      </c>
      <c r="Q30" s="26" t="s">
        <v>219</v>
      </c>
      <c r="R30" s="26" t="s">
        <v>220</v>
      </c>
      <c r="S30" s="9" t="s">
        <v>226</v>
      </c>
      <c r="T30" s="9" t="s">
        <v>155</v>
      </c>
      <c r="U30" s="9" t="s">
        <v>155</v>
      </c>
      <c r="V30" s="9" t="s">
        <v>155</v>
      </c>
      <c r="W30" s="27" t="s">
        <v>156</v>
      </c>
      <c r="X30" s="9" t="s">
        <v>168</v>
      </c>
      <c r="Y30" s="9" t="s">
        <v>162</v>
      </c>
      <c r="Z30" s="9" t="s">
        <v>220</v>
      </c>
      <c r="AA30" s="1">
        <v>12534</v>
      </c>
      <c r="AB30" s="9" t="s">
        <v>163</v>
      </c>
      <c r="AC30" s="5">
        <v>43539</v>
      </c>
      <c r="AD30" s="5">
        <v>43904</v>
      </c>
      <c r="AE30" s="9">
        <v>0</v>
      </c>
      <c r="AF30" s="9">
        <v>0</v>
      </c>
      <c r="AG30" s="99">
        <v>0</v>
      </c>
      <c r="AH30" s="99">
        <v>0</v>
      </c>
      <c r="AI30" s="9" t="s">
        <v>155</v>
      </c>
      <c r="AJ30" s="9" t="s">
        <v>155</v>
      </c>
      <c r="AK30" s="9" t="s">
        <v>155</v>
      </c>
      <c r="AL30" s="29">
        <v>0</v>
      </c>
      <c r="AM30" s="110">
        <v>2730</v>
      </c>
      <c r="AN30" s="110">
        <f>(0)</f>
        <v>0</v>
      </c>
      <c r="AO30" s="111">
        <f t="shared" si="0"/>
        <v>2730</v>
      </c>
      <c r="AP30" s="9" t="s">
        <v>169</v>
      </c>
      <c r="AQ30" s="5">
        <v>42828</v>
      </c>
      <c r="AR30" s="5">
        <v>43192</v>
      </c>
      <c r="AS30" s="1">
        <v>12031</v>
      </c>
      <c r="AT30" s="9" t="s">
        <v>221</v>
      </c>
      <c r="AU30" s="9" t="s">
        <v>155</v>
      </c>
      <c r="AV30" s="16" t="s">
        <v>155</v>
      </c>
      <c r="AW30" s="16" t="s">
        <v>155</v>
      </c>
      <c r="AX30" s="25" t="s">
        <v>155</v>
      </c>
      <c r="AY30" s="26" t="s">
        <v>155</v>
      </c>
      <c r="AZ30" s="25" t="s">
        <v>155</v>
      </c>
      <c r="BA30" s="26" t="s">
        <v>155</v>
      </c>
      <c r="BB30" s="9" t="s">
        <v>155</v>
      </c>
      <c r="BC30" s="16" t="s">
        <v>155</v>
      </c>
      <c r="BD30" s="16" t="s">
        <v>155</v>
      </c>
      <c r="BE30" s="16" t="s">
        <v>155</v>
      </c>
      <c r="BF30" s="16" t="s">
        <v>155</v>
      </c>
      <c r="BG30" s="16" t="s">
        <v>155</v>
      </c>
      <c r="BH30" s="16" t="s">
        <v>155</v>
      </c>
      <c r="BI30" s="16" t="s">
        <v>155</v>
      </c>
      <c r="BJ30" s="16" t="s">
        <v>155</v>
      </c>
      <c r="BK30" s="16" t="s">
        <v>155</v>
      </c>
      <c r="BL30" s="16" t="s">
        <v>155</v>
      </c>
      <c r="BM30" s="16" t="s">
        <v>155</v>
      </c>
    </row>
    <row r="31" spans="1:65" ht="63.75" x14ac:dyDescent="0.25">
      <c r="A31" s="89" t="s">
        <v>202</v>
      </c>
      <c r="B31" s="85" t="s">
        <v>178</v>
      </c>
      <c r="C31" s="16" t="s">
        <v>179</v>
      </c>
      <c r="D31" s="16" t="s">
        <v>180</v>
      </c>
      <c r="E31" s="16" t="s">
        <v>144</v>
      </c>
      <c r="F31" s="23" t="s">
        <v>181</v>
      </c>
      <c r="G31" s="25">
        <v>11907</v>
      </c>
      <c r="H31" s="9" t="s">
        <v>182</v>
      </c>
      <c r="I31" s="5">
        <v>42769</v>
      </c>
      <c r="J31" s="5">
        <v>43133</v>
      </c>
      <c r="K31" s="33" t="s">
        <v>223</v>
      </c>
      <c r="L31" s="50" t="s">
        <v>183</v>
      </c>
      <c r="M31" s="16" t="s">
        <v>184</v>
      </c>
      <c r="N31" s="26" t="s">
        <v>224</v>
      </c>
      <c r="O31" s="99" t="s">
        <v>186</v>
      </c>
      <c r="P31" s="25">
        <v>12333</v>
      </c>
      <c r="Q31" s="26" t="s">
        <v>224</v>
      </c>
      <c r="R31" s="26" t="s">
        <v>225</v>
      </c>
      <c r="S31" s="9" t="s">
        <v>226</v>
      </c>
      <c r="T31" s="9" t="s">
        <v>155</v>
      </c>
      <c r="U31" s="9" t="s">
        <v>155</v>
      </c>
      <c r="V31" s="9" t="s">
        <v>155</v>
      </c>
      <c r="W31" s="27" t="s">
        <v>156</v>
      </c>
      <c r="X31" s="9" t="s">
        <v>155</v>
      </c>
      <c r="Y31" s="9" t="s">
        <v>162</v>
      </c>
      <c r="Z31" s="9" t="s">
        <v>255</v>
      </c>
      <c r="AA31" s="1">
        <v>12570</v>
      </c>
      <c r="AB31" s="9" t="s">
        <v>163</v>
      </c>
      <c r="AC31" s="5">
        <v>43628</v>
      </c>
      <c r="AD31" s="5">
        <v>43993</v>
      </c>
      <c r="AE31" s="9">
        <v>0</v>
      </c>
      <c r="AF31" s="9">
        <v>0</v>
      </c>
      <c r="AG31" s="99">
        <v>0</v>
      </c>
      <c r="AH31" s="99">
        <v>0</v>
      </c>
      <c r="AI31" s="9" t="s">
        <v>155</v>
      </c>
      <c r="AJ31" s="9" t="s">
        <v>155</v>
      </c>
      <c r="AK31" s="9" t="s">
        <v>155</v>
      </c>
      <c r="AL31" s="29">
        <v>0</v>
      </c>
      <c r="AM31" s="110">
        <v>12600</v>
      </c>
      <c r="AN31" s="110">
        <f>(0)</f>
        <v>0</v>
      </c>
      <c r="AO31" s="111">
        <f t="shared" si="0"/>
        <v>12600</v>
      </c>
      <c r="AP31" s="9" t="s">
        <v>182</v>
      </c>
      <c r="AQ31" s="5">
        <v>42769</v>
      </c>
      <c r="AR31" s="5">
        <v>43133</v>
      </c>
      <c r="AS31" s="1">
        <v>11992</v>
      </c>
      <c r="AT31" s="9" t="s">
        <v>188</v>
      </c>
      <c r="AU31" s="9" t="s">
        <v>155</v>
      </c>
      <c r="AV31" s="16" t="s">
        <v>155</v>
      </c>
      <c r="AW31" s="16" t="s">
        <v>155</v>
      </c>
      <c r="AX31" s="25" t="s">
        <v>155</v>
      </c>
      <c r="AY31" s="26" t="s">
        <v>155</v>
      </c>
      <c r="AZ31" s="25" t="s">
        <v>155</v>
      </c>
      <c r="BA31" s="26" t="s">
        <v>155</v>
      </c>
      <c r="BB31" s="9" t="s">
        <v>155</v>
      </c>
      <c r="BC31" s="16" t="s">
        <v>155</v>
      </c>
      <c r="BD31" s="16" t="s">
        <v>155</v>
      </c>
      <c r="BE31" s="16" t="s">
        <v>155</v>
      </c>
      <c r="BF31" s="16" t="s">
        <v>155</v>
      </c>
      <c r="BG31" s="16" t="s">
        <v>155</v>
      </c>
      <c r="BH31" s="16" t="s">
        <v>155</v>
      </c>
      <c r="BI31" s="16" t="s">
        <v>155</v>
      </c>
      <c r="BJ31" s="16" t="s">
        <v>155</v>
      </c>
      <c r="BK31" s="16" t="s">
        <v>155</v>
      </c>
      <c r="BL31" s="16" t="s">
        <v>155</v>
      </c>
      <c r="BM31" s="16" t="s">
        <v>155</v>
      </c>
    </row>
    <row r="32" spans="1:65" ht="102" x14ac:dyDescent="0.25">
      <c r="A32" s="89" t="s">
        <v>203</v>
      </c>
      <c r="B32" s="85" t="s">
        <v>237</v>
      </c>
      <c r="C32" s="16" t="s">
        <v>238</v>
      </c>
      <c r="D32" s="16" t="s">
        <v>239</v>
      </c>
      <c r="E32" s="16" t="s">
        <v>144</v>
      </c>
      <c r="F32" s="23" t="s">
        <v>240</v>
      </c>
      <c r="G32" s="25">
        <v>12181</v>
      </c>
      <c r="H32" s="9" t="s">
        <v>218</v>
      </c>
      <c r="I32" s="5">
        <v>43154</v>
      </c>
      <c r="J32" s="5">
        <v>43518</v>
      </c>
      <c r="K32" s="33" t="s">
        <v>241</v>
      </c>
      <c r="L32" s="50" t="s">
        <v>242</v>
      </c>
      <c r="M32" s="16" t="s">
        <v>243</v>
      </c>
      <c r="N32" s="26" t="s">
        <v>244</v>
      </c>
      <c r="O32" s="99" t="s">
        <v>245</v>
      </c>
      <c r="P32" s="25">
        <v>12404</v>
      </c>
      <c r="Q32" s="26">
        <v>43383</v>
      </c>
      <c r="R32" s="26">
        <v>43747</v>
      </c>
      <c r="S32" s="9" t="s">
        <v>226</v>
      </c>
      <c r="T32" s="9" t="s">
        <v>155</v>
      </c>
      <c r="U32" s="9" t="s">
        <v>155</v>
      </c>
      <c r="V32" s="9" t="s">
        <v>155</v>
      </c>
      <c r="W32" s="27" t="s">
        <v>156</v>
      </c>
      <c r="X32" s="9" t="s">
        <v>155</v>
      </c>
      <c r="Y32" s="9" t="s">
        <v>162</v>
      </c>
      <c r="Z32" s="9" t="s">
        <v>261</v>
      </c>
      <c r="AA32" s="1">
        <v>12651</v>
      </c>
      <c r="AB32" s="9" t="s">
        <v>163</v>
      </c>
      <c r="AC32" s="5">
        <v>43748</v>
      </c>
      <c r="AD32" s="5">
        <v>44113</v>
      </c>
      <c r="AE32" s="9">
        <v>0</v>
      </c>
      <c r="AF32" s="9">
        <v>0</v>
      </c>
      <c r="AG32" s="99">
        <v>0</v>
      </c>
      <c r="AH32" s="99">
        <v>0</v>
      </c>
      <c r="AI32" s="9" t="s">
        <v>155</v>
      </c>
      <c r="AJ32" s="9" t="s">
        <v>155</v>
      </c>
      <c r="AK32" s="9" t="s">
        <v>155</v>
      </c>
      <c r="AL32" s="29">
        <v>0</v>
      </c>
      <c r="AM32" s="110">
        <v>35265.300000000003</v>
      </c>
      <c r="AN32" s="110">
        <f>(0)</f>
        <v>0</v>
      </c>
      <c r="AO32" s="111">
        <f t="shared" ref="AO32" si="1">(AM32+AN32)</f>
        <v>35265.300000000003</v>
      </c>
      <c r="AP32" s="9" t="s">
        <v>218</v>
      </c>
      <c r="AQ32" s="5">
        <v>43154</v>
      </c>
      <c r="AR32" s="5">
        <v>43518</v>
      </c>
      <c r="AS32" s="1">
        <v>12248</v>
      </c>
      <c r="AT32" s="9" t="s">
        <v>246</v>
      </c>
      <c r="AU32" s="1">
        <v>12248</v>
      </c>
      <c r="AV32" s="16" t="s">
        <v>155</v>
      </c>
      <c r="AW32" s="16" t="s">
        <v>155</v>
      </c>
      <c r="AX32" s="25" t="s">
        <v>155</v>
      </c>
      <c r="AY32" s="26" t="s">
        <v>155</v>
      </c>
      <c r="AZ32" s="25" t="s">
        <v>155</v>
      </c>
      <c r="BA32" s="26" t="s">
        <v>155</v>
      </c>
      <c r="BB32" s="9" t="s">
        <v>155</v>
      </c>
      <c r="BC32" s="16" t="s">
        <v>155</v>
      </c>
      <c r="BD32" s="16" t="s">
        <v>155</v>
      </c>
      <c r="BE32" s="16" t="s">
        <v>155</v>
      </c>
      <c r="BF32" s="16" t="s">
        <v>155</v>
      </c>
      <c r="BG32" s="16" t="s">
        <v>155</v>
      </c>
      <c r="BH32" s="16" t="s">
        <v>155</v>
      </c>
      <c r="BI32" s="16" t="s">
        <v>155</v>
      </c>
      <c r="BJ32" s="16" t="s">
        <v>155</v>
      </c>
      <c r="BK32" s="16" t="s">
        <v>155</v>
      </c>
      <c r="BL32" s="16" t="s">
        <v>155</v>
      </c>
      <c r="BM32" s="16" t="s">
        <v>155</v>
      </c>
    </row>
    <row r="33" spans="1:65" s="19" customFormat="1" ht="90" thickBot="1" x14ac:dyDescent="0.3">
      <c r="A33" s="90" t="s">
        <v>222</v>
      </c>
      <c r="B33" s="86" t="s">
        <v>249</v>
      </c>
      <c r="C33" s="42" t="s">
        <v>250</v>
      </c>
      <c r="D33" s="42" t="s">
        <v>145</v>
      </c>
      <c r="E33" s="42" t="s">
        <v>144</v>
      </c>
      <c r="F33" s="43" t="s">
        <v>151</v>
      </c>
      <c r="G33" s="44">
        <v>12451</v>
      </c>
      <c r="H33" s="7" t="s">
        <v>155</v>
      </c>
      <c r="I33" s="7" t="s">
        <v>155</v>
      </c>
      <c r="J33" s="7" t="s">
        <v>155</v>
      </c>
      <c r="K33" s="51" t="s">
        <v>251</v>
      </c>
      <c r="L33" s="52" t="s">
        <v>154</v>
      </c>
      <c r="M33" s="42" t="s">
        <v>161</v>
      </c>
      <c r="N33" s="42" t="s">
        <v>200</v>
      </c>
      <c r="O33" s="104" t="s">
        <v>252</v>
      </c>
      <c r="P33" s="44">
        <v>12451</v>
      </c>
      <c r="Q33" s="42" t="s">
        <v>200</v>
      </c>
      <c r="R33" s="42" t="s">
        <v>253</v>
      </c>
      <c r="S33" s="7" t="s">
        <v>227</v>
      </c>
      <c r="T33" s="7" t="s">
        <v>155</v>
      </c>
      <c r="U33" s="7" t="s">
        <v>155</v>
      </c>
      <c r="V33" s="7" t="s">
        <v>155</v>
      </c>
      <c r="W33" s="45" t="s">
        <v>156</v>
      </c>
      <c r="X33" s="7" t="s">
        <v>155</v>
      </c>
      <c r="Y33" s="7" t="s">
        <v>155</v>
      </c>
      <c r="Z33" s="7" t="s">
        <v>155</v>
      </c>
      <c r="AA33" s="7" t="s">
        <v>155</v>
      </c>
      <c r="AB33" s="7" t="s">
        <v>155</v>
      </c>
      <c r="AC33" s="7" t="s">
        <v>155</v>
      </c>
      <c r="AD33" s="7" t="s">
        <v>155</v>
      </c>
      <c r="AE33" s="7">
        <v>0</v>
      </c>
      <c r="AF33" s="7">
        <v>0</v>
      </c>
      <c r="AG33" s="106">
        <v>0</v>
      </c>
      <c r="AH33" s="106">
        <v>0</v>
      </c>
      <c r="AI33" s="7" t="s">
        <v>155</v>
      </c>
      <c r="AJ33" s="7" t="s">
        <v>155</v>
      </c>
      <c r="AK33" s="7" t="s">
        <v>155</v>
      </c>
      <c r="AL33" s="7" t="s">
        <v>155</v>
      </c>
      <c r="AM33" s="112">
        <v>843.8</v>
      </c>
      <c r="AN33" s="113">
        <f>(0)</f>
        <v>0</v>
      </c>
      <c r="AO33" s="114">
        <f>AM33+AN33</f>
        <v>843.8</v>
      </c>
      <c r="AP33" s="7" t="s">
        <v>155</v>
      </c>
      <c r="AQ33" s="7" t="s">
        <v>155</v>
      </c>
      <c r="AR33" s="7" t="s">
        <v>155</v>
      </c>
      <c r="AS33" s="7" t="s">
        <v>155</v>
      </c>
      <c r="AT33" s="7" t="s">
        <v>155</v>
      </c>
      <c r="AU33" s="7" t="s">
        <v>155</v>
      </c>
      <c r="AV33" s="42" t="s">
        <v>166</v>
      </c>
      <c r="AW33" s="42" t="s">
        <v>167</v>
      </c>
      <c r="AX33" s="44">
        <v>12451</v>
      </c>
      <c r="AY33" s="46">
        <v>43448</v>
      </c>
      <c r="AZ33" s="44">
        <v>12451</v>
      </c>
      <c r="BA33" s="46">
        <v>43448</v>
      </c>
      <c r="BB33" s="7" t="s">
        <v>155</v>
      </c>
      <c r="BC33" s="42" t="s">
        <v>155</v>
      </c>
      <c r="BD33" s="42" t="s">
        <v>155</v>
      </c>
      <c r="BE33" s="42" t="s">
        <v>155</v>
      </c>
      <c r="BF33" s="42" t="s">
        <v>155</v>
      </c>
      <c r="BG33" s="42" t="s">
        <v>155</v>
      </c>
      <c r="BH33" s="42" t="s">
        <v>155</v>
      </c>
      <c r="BI33" s="42" t="s">
        <v>155</v>
      </c>
      <c r="BJ33" s="42" t="s">
        <v>155</v>
      </c>
      <c r="BK33" s="42" t="s">
        <v>155</v>
      </c>
      <c r="BL33" s="42" t="s">
        <v>155</v>
      </c>
      <c r="BM33" s="42" t="s">
        <v>155</v>
      </c>
    </row>
    <row r="34" spans="1:65" s="20" customFormat="1" ht="13.5" thickBot="1" x14ac:dyDescent="0.3">
      <c r="A34" s="71" t="s">
        <v>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00">
        <f>SUM(O20:O33)</f>
        <v>81495.360000000001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100">
        <f>SUM(AG20:AG33)</f>
        <v>0</v>
      </c>
      <c r="AH34" s="100">
        <f>SUM(AH20:AH33)</f>
        <v>0</v>
      </c>
      <c r="AI34" s="47"/>
      <c r="AJ34" s="47"/>
      <c r="AK34" s="100">
        <f>SUM(AK20:AK33)</f>
        <v>3.3148299999999999E-2</v>
      </c>
      <c r="AL34" s="47">
        <f>SUM(AL20:AL32)</f>
        <v>0</v>
      </c>
      <c r="AM34" s="100">
        <f t="shared" ref="AM34:AN34" si="2">SUM(AM20:AM33)</f>
        <v>2270311.9099999997</v>
      </c>
      <c r="AN34" s="100">
        <f t="shared" si="2"/>
        <v>74850</v>
      </c>
      <c r="AO34" s="100">
        <f>SUM(AO20:AO33)</f>
        <v>2345161.9099999997</v>
      </c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49"/>
    </row>
    <row r="35" spans="1:6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1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01"/>
      <c r="AH35" s="101"/>
      <c r="AI35" s="13"/>
      <c r="AJ35" s="13"/>
      <c r="AK35" s="13"/>
      <c r="AL35" s="13"/>
      <c r="AM35" s="101"/>
      <c r="AN35" s="101"/>
      <c r="AO35" s="101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21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 x14ac:dyDescent="0.25">
      <c r="A36" s="14" t="s">
        <v>269</v>
      </c>
      <c r="B36" s="14"/>
      <c r="C36" s="14"/>
      <c r="D36" s="14"/>
    </row>
    <row r="37" spans="1:65" x14ac:dyDescent="0.25">
      <c r="A37" s="14"/>
      <c r="B37" s="14"/>
      <c r="C37" s="14"/>
      <c r="D37" s="14"/>
    </row>
    <row r="38" spans="1:65" x14ac:dyDescent="0.25">
      <c r="A38" s="14" t="s">
        <v>270</v>
      </c>
      <c r="B38" s="14"/>
      <c r="C38" s="14"/>
      <c r="D38" s="14"/>
      <c r="E38" s="14"/>
      <c r="F38" s="14"/>
      <c r="G38" s="14"/>
      <c r="H38" s="14"/>
      <c r="I38" s="14"/>
      <c r="J38" s="14"/>
    </row>
  </sheetData>
  <mergeCells count="247">
    <mergeCell ref="BK20:BK22"/>
    <mergeCell ref="BL20:BL22"/>
    <mergeCell ref="BM20:BM22"/>
    <mergeCell ref="AT20:AT22"/>
    <mergeCell ref="AU20:AU22"/>
    <mergeCell ref="AV20:AV22"/>
    <mergeCell ref="AW20:AW22"/>
    <mergeCell ref="AX20:AX22"/>
    <mergeCell ref="AY20:AY22"/>
    <mergeCell ref="AZ20:AZ22"/>
    <mergeCell ref="BA20:BA22"/>
    <mergeCell ref="BB20:BB22"/>
    <mergeCell ref="BE20:BE22"/>
    <mergeCell ref="BF20:BF22"/>
    <mergeCell ref="BG20:BG22"/>
    <mergeCell ref="BH20:BH22"/>
    <mergeCell ref="BI20:BI22"/>
    <mergeCell ref="BJ20:BJ22"/>
    <mergeCell ref="BC20:BC22"/>
    <mergeCell ref="BD20:BD22"/>
    <mergeCell ref="BI16:BI18"/>
    <mergeCell ref="BJ16:BJ18"/>
    <mergeCell ref="BB15:BM15"/>
    <mergeCell ref="BB16:BB18"/>
    <mergeCell ref="BC16:BC18"/>
    <mergeCell ref="A15:A19"/>
    <mergeCell ref="AL16:AO16"/>
    <mergeCell ref="X16:AH16"/>
    <mergeCell ref="AM17:AO17"/>
    <mergeCell ref="B15:G17"/>
    <mergeCell ref="K16:W17"/>
    <mergeCell ref="X17:AB17"/>
    <mergeCell ref="AU16:AU18"/>
    <mergeCell ref="AP15:AU15"/>
    <mergeCell ref="K15:AO15"/>
    <mergeCell ref="AV15:BA15"/>
    <mergeCell ref="BK16:BM17"/>
    <mergeCell ref="BG16:BH17"/>
    <mergeCell ref="BD16:BF17"/>
    <mergeCell ref="AX16:AX18"/>
    <mergeCell ref="AY16:AY18"/>
    <mergeCell ref="AZ16:AZ18"/>
    <mergeCell ref="BA16:BA18"/>
    <mergeCell ref="AV16:AV18"/>
    <mergeCell ref="AW16:AW18"/>
    <mergeCell ref="A23:A24"/>
    <mergeCell ref="B23:B24"/>
    <mergeCell ref="C23:C24"/>
    <mergeCell ref="D23:D24"/>
    <mergeCell ref="E23:E24"/>
    <mergeCell ref="H23:H24"/>
    <mergeCell ref="A20:A22"/>
    <mergeCell ref="T23:T24"/>
    <mergeCell ref="U23:U24"/>
    <mergeCell ref="V23:V24"/>
    <mergeCell ref="W23:W24"/>
    <mergeCell ref="X23:X24"/>
    <mergeCell ref="AP20:AP22"/>
    <mergeCell ref="AQ20:AQ22"/>
    <mergeCell ref="AR20:AR22"/>
    <mergeCell ref="AS20:AS22"/>
    <mergeCell ref="AP23:AP24"/>
    <mergeCell ref="AQ23:AQ24"/>
    <mergeCell ref="AQ16:AR17"/>
    <mergeCell ref="J20:J22"/>
    <mergeCell ref="K20:K22"/>
    <mergeCell ref="L20:L22"/>
    <mergeCell ref="AN20:AN22"/>
    <mergeCell ref="AC17:AD17"/>
    <mergeCell ref="AE17:AH17"/>
    <mergeCell ref="AI16:AK16"/>
    <mergeCell ref="AI17:AK17"/>
    <mergeCell ref="A34:N34"/>
    <mergeCell ref="H25:H26"/>
    <mergeCell ref="AS16:AS18"/>
    <mergeCell ref="AT16:AT18"/>
    <mergeCell ref="I17:J17"/>
    <mergeCell ref="H17:H18"/>
    <mergeCell ref="H16:J16"/>
    <mergeCell ref="AO20:AO22"/>
    <mergeCell ref="B20:B22"/>
    <mergeCell ref="C20:C22"/>
    <mergeCell ref="D20:D22"/>
    <mergeCell ref="E20:E22"/>
    <mergeCell ref="F20:F22"/>
    <mergeCell ref="G20:G22"/>
    <mergeCell ref="H20:H22"/>
    <mergeCell ref="I20:I22"/>
    <mergeCell ref="AP16:AP18"/>
    <mergeCell ref="V25:V26"/>
    <mergeCell ref="U25:U26"/>
    <mergeCell ref="T25:T26"/>
    <mergeCell ref="AM23:AM24"/>
    <mergeCell ref="AN23:AN24"/>
    <mergeCell ref="AO23:AO24"/>
    <mergeCell ref="AM25:AM26"/>
    <mergeCell ref="AN25:AN26"/>
    <mergeCell ref="AO25:AO26"/>
    <mergeCell ref="AM20:AM22"/>
    <mergeCell ref="A25:A26"/>
    <mergeCell ref="B25:B26"/>
    <mergeCell ref="C25:C26"/>
    <mergeCell ref="D25:D26"/>
    <mergeCell ref="E25:E26"/>
    <mergeCell ref="F25:F26"/>
    <mergeCell ref="F23:F24"/>
    <mergeCell ref="G23:G24"/>
    <mergeCell ref="G25:G26"/>
    <mergeCell ref="J23:J24"/>
    <mergeCell ref="I23:I24"/>
    <mergeCell ref="O25:O26"/>
    <mergeCell ref="O23:O24"/>
    <mergeCell ref="P25:P26"/>
    <mergeCell ref="P23:P24"/>
    <mergeCell ref="Q23:Q24"/>
    <mergeCell ref="R23:R24"/>
    <mergeCell ref="S23:S24"/>
    <mergeCell ref="S25:S26"/>
    <mergeCell ref="R25:R26"/>
    <mergeCell ref="Q25:Q26"/>
    <mergeCell ref="X25:X26"/>
    <mergeCell ref="W25:W26"/>
    <mergeCell ref="L25:L26"/>
    <mergeCell ref="M25:M26"/>
    <mergeCell ref="N25:N26"/>
    <mergeCell ref="N23:N24"/>
    <mergeCell ref="M23:M24"/>
    <mergeCell ref="L23:L24"/>
    <mergeCell ref="K23:K24"/>
    <mergeCell ref="I25:I26"/>
    <mergeCell ref="J25:J26"/>
    <mergeCell ref="K25:K26"/>
    <mergeCell ref="AT23:AT24"/>
    <mergeCell ref="AU23:AU24"/>
    <mergeCell ref="AP25:AP26"/>
    <mergeCell ref="AQ25:AQ26"/>
    <mergeCell ref="AR25:AR26"/>
    <mergeCell ref="AS25:AS26"/>
    <mergeCell ref="AT25:AT26"/>
    <mergeCell ref="AU25:AU26"/>
    <mergeCell ref="AV25:AV26"/>
    <mergeCell ref="AV23:AV24"/>
    <mergeCell ref="AR23:AR24"/>
    <mergeCell ref="AS23:AS24"/>
    <mergeCell ref="AW23:AW24"/>
    <mergeCell ref="AX23:AX24"/>
    <mergeCell ref="AY23:AY24"/>
    <mergeCell ref="AZ23:AZ24"/>
    <mergeCell ref="BA23:BA24"/>
    <mergeCell ref="BB23:BB24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M25:BM26"/>
    <mergeCell ref="BL25:BL26"/>
    <mergeCell ref="BK25:BK26"/>
    <mergeCell ref="BJ25:BJ26"/>
    <mergeCell ref="BI25:BI26"/>
    <mergeCell ref="A27:A28"/>
    <mergeCell ref="L27:L28"/>
    <mergeCell ref="AM27:AM28"/>
    <mergeCell ref="AN27:AN28"/>
    <mergeCell ref="AO27:AO28"/>
    <mergeCell ref="B27:B28"/>
    <mergeCell ref="C27:C28"/>
    <mergeCell ref="D27:D28"/>
    <mergeCell ref="E27:E28"/>
    <mergeCell ref="F27:F28"/>
    <mergeCell ref="K27:K28"/>
    <mergeCell ref="J27:J28"/>
    <mergeCell ref="I27:I28"/>
    <mergeCell ref="H27:H28"/>
    <mergeCell ref="G27:G28"/>
    <mergeCell ref="M27:M28"/>
    <mergeCell ref="N27:N28"/>
    <mergeCell ref="O27:O28"/>
    <mergeCell ref="P27:P28"/>
    <mergeCell ref="Q27:Q28"/>
    <mergeCell ref="R27:R28"/>
    <mergeCell ref="S27:S28"/>
    <mergeCell ref="AW27:AW28"/>
    <mergeCell ref="AX27:AX28"/>
    <mergeCell ref="AY27:AY28"/>
    <mergeCell ref="AZ27:AZ28"/>
    <mergeCell ref="BA27:BA28"/>
    <mergeCell ref="T27:T28"/>
    <mergeCell ref="U27:U28"/>
    <mergeCell ref="V27:V28"/>
    <mergeCell ref="W27:W28"/>
    <mergeCell ref="X27:X28"/>
    <mergeCell ref="AL27:AL28"/>
    <mergeCell ref="AP27:AP28"/>
    <mergeCell ref="AQ27:AQ28"/>
    <mergeCell ref="AR27:AR28"/>
    <mergeCell ref="BM27:BM28"/>
    <mergeCell ref="BL27:BL28"/>
    <mergeCell ref="BK27:BK28"/>
    <mergeCell ref="X20:X22"/>
    <mergeCell ref="W20:W22"/>
    <mergeCell ref="V20:V22"/>
    <mergeCell ref="U20:U22"/>
    <mergeCell ref="T20:T22"/>
    <mergeCell ref="S20:S22"/>
    <mergeCell ref="AL20:AL22"/>
    <mergeCell ref="AL25:AL26"/>
    <mergeCell ref="BB27:BB28"/>
    <mergeCell ref="BC27:BC28"/>
    <mergeCell ref="BD27:BD28"/>
    <mergeCell ref="BE27:BE28"/>
    <mergeCell ref="BF27:BF28"/>
    <mergeCell ref="BG27:BG28"/>
    <mergeCell ref="BH27:BH28"/>
    <mergeCell ref="BI27:BI28"/>
    <mergeCell ref="BJ27:BJ28"/>
    <mergeCell ref="AS27:AS28"/>
    <mergeCell ref="AT27:AT28"/>
    <mergeCell ref="AU27:AU28"/>
    <mergeCell ref="AV27:AV28"/>
    <mergeCell ref="R20:R22"/>
    <mergeCell ref="Q20:Q22"/>
    <mergeCell ref="P20:P22"/>
    <mergeCell ref="O20:O22"/>
    <mergeCell ref="M20:M22"/>
    <mergeCell ref="N20:N22"/>
    <mergeCell ref="AI20:AI22"/>
    <mergeCell ref="AJ20:AJ22"/>
    <mergeCell ref="AK20:AK22"/>
  </mergeCells>
  <pageMargins left="1.1023622047244095" right="0.51181102362204722" top="0.39370078740157483" bottom="0.39370078740157483" header="0.31496062992125984" footer="0.31496062992125984"/>
  <pageSetup paperSize="9" scale="50" orientation="landscape" r:id="rId1"/>
  <headerFooter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SAERB LICITAÇÕES JAN 2020</vt:lpstr>
      <vt:lpstr>'SAERB LICITAÇÕES JAN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2019-05-06T11:52:25Z</cp:lastPrinted>
  <dcterms:created xsi:type="dcterms:W3CDTF">2013-10-11T22:10:57Z</dcterms:created>
  <dcterms:modified xsi:type="dcterms:W3CDTF">2020-10-14T16:32:28Z</dcterms:modified>
</cp:coreProperties>
</file>