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480" windowHeight="7995" tabRatio="752"/>
  </bookViews>
  <sheets>
    <sheet name="SAERB DEZ 2016" sheetId="1" r:id="rId1"/>
  </sheets>
  <definedNames>
    <definedName name="_xlnm.Print_Area" localSheetId="0">'SAERB DEZ 2016'!$A$1:$BM$37</definedName>
  </definedNames>
  <calcPr calcId="145621"/>
</workbook>
</file>

<file path=xl/calcChain.xml><?xml version="1.0" encoding="utf-8"?>
<calcChain xmlns="http://schemas.openxmlformats.org/spreadsheetml/2006/main">
  <c r="AK29" i="1" l="1"/>
  <c r="AL29" i="1" s="1"/>
  <c r="AO36" i="1"/>
  <c r="AO34" i="1"/>
  <c r="AN35" i="1"/>
  <c r="AO35" i="1" s="1"/>
  <c r="AN33" i="1"/>
  <c r="AO33" i="1" s="1"/>
  <c r="AN32" i="1"/>
  <c r="AO32" i="1" s="1"/>
  <c r="AN29" i="1"/>
  <c r="AO29" i="1" s="1"/>
  <c r="AN22" i="1"/>
  <c r="AO22" i="1" s="1"/>
  <c r="AH25" i="1"/>
  <c r="AL22" i="1" s="1"/>
  <c r="AG26" i="1"/>
  <c r="AG24" i="1"/>
  <c r="O33" i="1"/>
  <c r="AN37" i="1" l="1"/>
  <c r="AM37" i="1"/>
  <c r="AG37" i="1"/>
  <c r="AH37" i="1"/>
  <c r="O37" i="1"/>
  <c r="AO37" i="1" l="1"/>
  <c r="AL37" i="1"/>
</calcChain>
</file>

<file path=xl/sharedStrings.xml><?xml version="1.0" encoding="utf-8"?>
<sst xmlns="http://schemas.openxmlformats.org/spreadsheetml/2006/main" count="712" uniqueCount="349">
  <si>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</si>
  <si>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</si>
  <si>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</si>
  <si>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</si>
  <si>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</si>
  <si>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</si>
  <si>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</si>
  <si>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</si>
  <si>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</si>
  <si>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</si>
  <si>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</si>
  <si>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</si>
  <si>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</si>
  <si>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</si>
  <si>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</si>
  <si>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</si>
  <si>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</si>
  <si>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</si>
  <si>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</si>
  <si>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</si>
  <si>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</si>
  <si>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</si>
  <si>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</si>
  <si>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</si>
  <si>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</si>
  <si>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</si>
  <si>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</si>
  <si>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</si>
  <si>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</si>
  <si>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</si>
  <si>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</si>
  <si>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</si>
  <si>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</si>
  <si>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</si>
  <si>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</si>
  <si>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</si>
  <si>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</si>
  <si>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</si>
  <si>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</si>
  <si>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</si>
  <si>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</si>
  <si>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</si>
  <si>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</si>
  <si>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</si>
  <si>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</si>
  <si>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</si>
  <si>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</si>
  <si>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</si>
  <si>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</si>
  <si>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</si>
  <si>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</si>
  <si>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</si>
  <si>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</si>
  <si>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</si>
  <si>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</si>
  <si>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</si>
  <si>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</si>
  <si>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</si>
  <si>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</si>
  <si>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</si>
  <si>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</si>
  <si>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</si>
  <si>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</si>
  <si>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</si>
  <si>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</si>
  <si>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</si>
  <si>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</si>
  <si>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</si>
  <si>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</si>
  <si>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</si>
  <si>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</si>
  <si>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</si>
  <si>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</si>
  <si>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</si>
  <si>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</si>
  <si>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</si>
  <si>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</si>
  <si>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</si>
  <si>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</si>
  <si>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</si>
  <si>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</si>
  <si>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</si>
  <si>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</si>
  <si>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</si>
  <si>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</si>
  <si>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</si>
  <si>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</si>
  <si>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</si>
  <si>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</si>
  <si>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</si>
  <si>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</si>
  <si>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</si>
  <si>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</si>
  <si>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</si>
  <si>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</si>
  <si>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</si>
  <si>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</si>
  <si>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</si>
  <si>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</si>
  <si>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</si>
  <si>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</si>
  <si>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</si>
  <si>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</si>
  <si>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</si>
  <si>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</si>
  <si>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</si>
  <si>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</si>
  <si>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</si>
  <si>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</si>
  <si>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</si>
  <si>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</si>
  <si>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</si>
  <si>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</si>
  <si>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</si>
  <si>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</si>
  <si>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</si>
  <si>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</si>
  <si>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</si>
  <si>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</si>
  <si>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</si>
  <si>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</si>
  <si>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</si>
  <si>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</si>
  <si>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</si>
  <si>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</si>
  <si>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</si>
  <si>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</si>
  <si>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</si>
  <si>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</si>
  <si>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</si>
  <si>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</si>
  <si>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</si>
  <si>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</si>
  <si>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</si>
  <si>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</si>
  <si>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</si>
  <si>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</si>
  <si>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</si>
  <si>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</si>
  <si>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</si>
  <si>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</si>
  <si>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</si>
  <si>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</si>
  <si>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</si>
  <si>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</si>
  <si>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motivo da alteração do contrato original formalizada no termo aditivo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</si>
  <si>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</si>
  <si>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</si>
  <si>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</si>
  <si>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</si>
  <si>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</si>
  <si>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</si>
  <si>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</si>
  <si>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</si>
  <si>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</si>
  <si>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</si>
  <si>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</si>
  <si>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</si>
  <si>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</si>
  <si>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</si>
  <si>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</si>
  <si>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</si>
  <si>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</si>
  <si>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</si>
  <si>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</si>
  <si>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</si>
  <si>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</si>
  <si>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</si>
  <si>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</si>
  <si>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</si>
  <si>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</si>
  <si>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</si>
  <si>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</si>
  <si>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</si>
  <si>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</si>
  <si>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</si>
  <si>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Nº da Ata de Registro de Preços</t>
  </si>
  <si>
    <t>Vigência da Ata</t>
  </si>
  <si>
    <t>Registro de Preços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</si>
  <si>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</si>
  <si>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</si>
  <si>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</si>
  <si>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</si>
  <si>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</si>
  <si>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</si>
  <si>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</si>
  <si>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</si>
  <si>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</si>
  <si>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</si>
  <si>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</si>
  <si>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</si>
  <si>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</si>
  <si>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</si>
  <si>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</si>
  <si>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</si>
  <si>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Informar o número do CNPJ ou do CPF da parte contratada</t>
  </si>
  <si>
    <t xml:space="preserve">(x) </t>
  </si>
  <si>
    <t>Informar o tipo de instrumento utilizado para a alteração contrataul, se termo aditivo ou apostilamento</t>
  </si>
  <si>
    <t>Informar o número do Diário Oficial do Estado em que foi feita a publicação resumida do instrumento de alteração contratual</t>
  </si>
  <si>
    <t>(ae) e (af)</t>
  </si>
  <si>
    <t>Informar a data da concessão do reajuste, quando for o caso</t>
  </si>
  <si>
    <t>Informar o percentual do reajuste, quando for o caso</t>
  </si>
  <si>
    <t>Informar o valor do reajuste, quando for o caso</t>
  </si>
  <si>
    <t>(al) = (n) - (ah) + (ag) + (ak)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</si>
  <si>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</si>
  <si>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</si>
  <si>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</si>
  <si>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Informar a data do início da vigência da Ata</t>
  </si>
  <si>
    <t>informar a data do término da vigência da Ata</t>
  </si>
  <si>
    <t>(be) e (bf)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</si>
  <si>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</si>
  <si>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</si>
  <si>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PRESTAÇÃO DE CONTAS MENSAL - EXERCÍCIO 2016</t>
  </si>
  <si>
    <t>Manual de Referência - Anexos IV, VI, VII e VIII</t>
  </si>
  <si>
    <t>01</t>
  </si>
  <si>
    <t>02</t>
  </si>
  <si>
    <t>03</t>
  </si>
  <si>
    <t>04</t>
  </si>
  <si>
    <t>05</t>
  </si>
  <si>
    <t>06</t>
  </si>
  <si>
    <t>07</t>
  </si>
  <si>
    <t>110690371/2011</t>
  </si>
  <si>
    <t>002/2011</t>
  </si>
  <si>
    <t xml:space="preserve">Pregão Presencial </t>
  </si>
  <si>
    <t>menor preço</t>
  </si>
  <si>
    <t>Contratação de empresa especializada na prestação de serviços de limpeza e conservação.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</si>
  <si>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</si>
  <si>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</si>
  <si>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</si>
  <si>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</si>
  <si>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</si>
  <si>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</si>
  <si>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</si>
  <si>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</si>
  <si>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</si>
  <si>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</si>
  <si>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</si>
  <si>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</si>
  <si>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</si>
  <si>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</si>
  <si>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</si>
  <si>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</si>
  <si>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</si>
  <si>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</si>
  <si>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</si>
  <si>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</si>
  <si>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</si>
  <si>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</si>
  <si>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</si>
  <si>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042/2011</t>
  </si>
  <si>
    <t>R.E.D. Pontes - ME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</si>
  <si>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</si>
  <si>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</si>
  <si>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</si>
  <si>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</si>
  <si>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</si>
  <si>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</si>
  <si>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</si>
  <si>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</si>
  <si>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</si>
  <si>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</si>
  <si>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</si>
  <si>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03.417.593/0001-84</t>
  </si>
  <si>
    <t>20.09.2011</t>
  </si>
  <si>
    <t>19.09.2012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</si>
  <si>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</si>
  <si>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</si>
  <si>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</si>
  <si>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</si>
  <si>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</si>
  <si>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</si>
  <si>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</si>
  <si>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</si>
  <si>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</si>
  <si>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</si>
  <si>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</si>
  <si>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</si>
  <si>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</si>
  <si>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</si>
  <si>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</si>
  <si>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</si>
  <si>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</si>
  <si>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</si>
  <si>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</si>
  <si>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</si>
  <si>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</si>
  <si>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</si>
  <si>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</si>
  <si>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</si>
  <si>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</si>
  <si>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</si>
  <si>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</si>
  <si>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</si>
  <si>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</si>
  <si>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</si>
  <si>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</si>
  <si>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</si>
  <si>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4º</t>
  </si>
  <si>
    <t>5º</t>
  </si>
  <si>
    <t>6º</t>
  </si>
  <si>
    <t>7º</t>
  </si>
  <si>
    <t>30.08.2012</t>
  </si>
  <si>
    <t>30.10.2012</t>
  </si>
  <si>
    <t>26.12.2012</t>
  </si>
  <si>
    <t>27.02.2013</t>
  </si>
  <si>
    <t>14.02.2014</t>
  </si>
  <si>
    <t>27.02.2015</t>
  </si>
  <si>
    <t>26.02.2016</t>
  </si>
  <si>
    <t>09.10.2015</t>
  </si>
  <si>
    <t>07.10.2016</t>
  </si>
  <si>
    <t>Prorrogar a vigência por mais 40 dias</t>
  </si>
  <si>
    <t>20.09.2012</t>
  </si>
  <si>
    <t>Prorrogar a vigência por mais 02 meses</t>
  </si>
  <si>
    <t>01.11.2012</t>
  </si>
  <si>
    <t>31.12.2012</t>
  </si>
  <si>
    <t>01.01.2013</t>
  </si>
  <si>
    <t>28.02.2013</t>
  </si>
  <si>
    <t>Prorrogar a vigência por mais 01 ano, bem como suprimir o objeto contratado</t>
  </si>
  <si>
    <t>01.03.2013</t>
  </si>
  <si>
    <t>28.02.2014</t>
  </si>
  <si>
    <t>Prorrogar a vigência por mais 01 ano</t>
  </si>
  <si>
    <t>01.03.2014</t>
  </si>
  <si>
    <t>28.02.2015</t>
  </si>
  <si>
    <t>Prorrogar a vigência por mais 01 ano.</t>
  </si>
  <si>
    <t>01.03.2015</t>
  </si>
  <si>
    <t>28.02.2016</t>
  </si>
  <si>
    <t>Prorrogar a vigência até 19.09.2016.</t>
  </si>
  <si>
    <t>01.03.2016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</si>
  <si>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</si>
  <si>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</si>
  <si>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</si>
  <si>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</si>
  <si>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</si>
  <si>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</si>
  <si>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</si>
  <si>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</si>
  <si>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</si>
  <si>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</si>
  <si>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</si>
  <si>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</si>
  <si>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</si>
  <si>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</si>
  <si>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</si>
  <si>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</si>
  <si>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</si>
  <si>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DEZEMBRO/2016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</si>
  <si>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30/12/2016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</si>
  <si>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 xml:space="preserve">Rutileny Cristina de Brito Lima Bastos </t>
    </r>
    <r>
      <rPr>
        <sz val="11"/>
        <color theme="1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</si>
  <si>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Weruska Lima Bezerra</t>
    </r>
    <r>
      <rPr>
        <sz val="11"/>
        <color theme="1"/>
        <rFont val="Calibri"/>
        <family val="2"/>
        <scheme val="minor"/>
      </rPr>
      <t xml:space="preserve"> - Diretora Presidente - Decreto Municipal n.º 018/2013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</si>
</sst>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D1B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2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57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49" xfId="0" applyFont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justify" vertical="center"/>
    </xf>
    <xf numFmtId="3" fontId="3" fillId="0" borderId="49" xfId="0" applyNumberFormat="1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left" vertical="center" wrapText="1"/>
    </xf>
    <xf numFmtId="43" fontId="3" fillId="0" borderId="49" xfId="1" applyFont="1" applyFill="1" applyBorder="1" applyAlignment="1">
      <alignment horizontal="right" vertical="center" wrapText="1"/>
    </xf>
    <xf numFmtId="4" fontId="3" fillId="0" borderId="49" xfId="0" applyNumberFormat="1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justify" vertical="center" wrapText="1"/>
    </xf>
    <xf numFmtId="4" fontId="0" fillId="0" borderId="21" xfId="0" applyNumberFormat="1" applyFont="1" applyFill="1" applyBorder="1" applyAlignment="1">
      <alignment horizontal="center" vertical="center" wrapText="1"/>
    </xf>
    <xf numFmtId="2" fontId="0" fillId="0" borderId="21" xfId="1" applyNumberFormat="1" applyFont="1" applyFill="1" applyBorder="1" applyAlignment="1">
      <alignment horizontal="right" vertical="center" wrapText="1"/>
    </xf>
    <xf numFmtId="4" fontId="3" fillId="0" borderId="49" xfId="0" applyNumberFormat="1" applyFont="1" applyFill="1" applyBorder="1" applyAlignment="1">
      <alignment horizontal="right" vertical="center" wrapText="1"/>
    </xf>
    <xf numFmtId="43" fontId="0" fillId="0" borderId="49" xfId="1" applyFont="1" applyFill="1" applyBorder="1" applyAlignment="1">
      <alignment horizontal="center" vertical="center" wrapText="1"/>
    </xf>
    <xf numFmtId="43" fontId="3" fillId="0" borderId="49" xfId="1" applyFont="1" applyFill="1" applyBorder="1" applyAlignment="1">
      <alignment horizontal="center" vertical="center" wrapText="1"/>
    </xf>
    <xf numFmtId="43" fontId="0" fillId="0" borderId="49" xfId="0" applyNumberFormat="1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/>
    </xf>
    <xf numFmtId="3" fontId="3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left" vertical="center" wrapText="1"/>
    </xf>
    <xf numFmtId="43" fontId="3" fillId="0" borderId="29" xfId="1" applyFont="1" applyFill="1" applyBorder="1" applyAlignment="1">
      <alignment horizontal="right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justify" vertical="center" wrapText="1"/>
    </xf>
    <xf numFmtId="4" fontId="0" fillId="0" borderId="15" xfId="0" applyNumberFormat="1" applyFont="1" applyFill="1" applyBorder="1" applyAlignment="1">
      <alignment horizontal="center" vertical="center" wrapText="1"/>
    </xf>
    <xf numFmtId="2" fontId="0" fillId="0" borderId="15" xfId="1" applyNumberFormat="1" applyFont="1" applyFill="1" applyBorder="1" applyAlignment="1">
      <alignment horizontal="right" vertical="center" wrapText="1"/>
    </xf>
    <xf numFmtId="4" fontId="3" fillId="0" borderId="29" xfId="0" applyNumberFormat="1" applyFont="1" applyFill="1" applyBorder="1" applyAlignment="1">
      <alignment horizontal="right" vertical="center" wrapText="1"/>
    </xf>
    <xf numFmtId="43" fontId="0" fillId="0" borderId="29" xfId="1" applyFont="1" applyFill="1" applyBorder="1" applyAlignment="1">
      <alignment horizontal="center" vertical="center" wrapText="1"/>
    </xf>
    <xf numFmtId="43" fontId="3" fillId="0" borderId="29" xfId="1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2" fontId="0" fillId="0" borderId="1" xfId="1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justify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justify" vertical="center"/>
    </xf>
    <xf numFmtId="3" fontId="3" fillId="0" borderId="37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43" fontId="3" fillId="0" borderId="37" xfId="1" applyFont="1" applyFill="1" applyBorder="1" applyAlignment="1">
      <alignment horizontal="right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3" fontId="3" fillId="0" borderId="37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justify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2" fontId="3" fillId="0" borderId="37" xfId="1" applyNumberFormat="1" applyFont="1" applyFill="1" applyBorder="1" applyAlignment="1">
      <alignment horizontal="right" vertical="center" wrapText="1"/>
    </xf>
    <xf numFmtId="4" fontId="3" fillId="0" borderId="37" xfId="0" applyNumberFormat="1" applyFont="1" applyFill="1" applyBorder="1" applyAlignment="1">
      <alignment horizontal="right" vertical="center" wrapText="1"/>
    </xf>
    <xf numFmtId="43" fontId="0" fillId="0" borderId="37" xfId="1" applyFont="1" applyFill="1" applyBorder="1" applyAlignment="1">
      <alignment horizontal="center" vertical="center" wrapText="1"/>
    </xf>
    <xf numFmtId="43" fontId="3" fillId="0" borderId="37" xfId="1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justify" vertical="center" wrapText="1"/>
    </xf>
    <xf numFmtId="3" fontId="3" fillId="0" borderId="49" xfId="0" applyNumberFormat="1" applyFont="1" applyBorder="1" applyAlignment="1">
      <alignment horizontal="center" vertical="center" wrapText="1"/>
    </xf>
    <xf numFmtId="0" fontId="5" fillId="0" borderId="49" xfId="0" applyFont="1" applyBorder="1" applyAlignment="1">
      <alignment horizontal="left" vertical="center"/>
    </xf>
    <xf numFmtId="43" fontId="3" fillId="0" borderId="49" xfId="1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14" fontId="3" fillId="0" borderId="49" xfId="0" applyNumberFormat="1" applyFont="1" applyBorder="1" applyAlignment="1">
      <alignment horizontal="center" vertical="center"/>
    </xf>
    <xf numFmtId="14" fontId="3" fillId="0" borderId="49" xfId="0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 wrapText="1"/>
    </xf>
    <xf numFmtId="3" fontId="0" fillId="0" borderId="49" xfId="0" applyNumberFormat="1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justify" vertical="center" wrapText="1"/>
    </xf>
    <xf numFmtId="1" fontId="0" fillId="0" borderId="49" xfId="0" applyNumberFormat="1" applyFont="1" applyFill="1" applyBorder="1" applyAlignment="1">
      <alignment horizontal="center" vertical="center" wrapText="1"/>
    </xf>
    <xf numFmtId="2" fontId="0" fillId="0" borderId="49" xfId="0" applyNumberFormat="1" applyFont="1" applyFill="1" applyBorder="1" applyAlignment="1">
      <alignment horizontal="center" vertical="center" wrapText="1"/>
    </xf>
    <xf numFmtId="2" fontId="0" fillId="0" borderId="49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vertical="center" wrapText="1"/>
    </xf>
    <xf numFmtId="43" fontId="3" fillId="0" borderId="21" xfId="1" applyFont="1" applyFill="1" applyBorder="1" applyAlignment="1">
      <alignment vertical="center" wrapText="1"/>
    </xf>
    <xf numFmtId="14" fontId="0" fillId="0" borderId="49" xfId="0" applyNumberFormat="1" applyFont="1" applyFill="1" applyBorder="1" applyAlignment="1">
      <alignment horizontal="center" vertical="center" wrapText="1"/>
    </xf>
    <xf numFmtId="3" fontId="0" fillId="0" borderId="49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43" fontId="3" fillId="0" borderId="29" xfId="1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0" fontId="5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horizontal="justify" vertical="center" wrapText="1"/>
    </xf>
    <xf numFmtId="3" fontId="3" fillId="0" borderId="37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/>
    </xf>
    <xf numFmtId="43" fontId="3" fillId="0" borderId="37" xfId="1" applyFont="1" applyBorder="1" applyAlignment="1">
      <alignment horizontal="center" vertical="center"/>
    </xf>
    <xf numFmtId="4" fontId="3" fillId="0" borderId="37" xfId="0" applyNumberFormat="1" applyFont="1" applyBorder="1" applyAlignment="1">
      <alignment horizontal="center" vertical="center"/>
    </xf>
    <xf numFmtId="14" fontId="3" fillId="0" borderId="37" xfId="0" applyNumberFormat="1" applyFont="1" applyBorder="1" applyAlignment="1">
      <alignment horizontal="center" vertical="center"/>
    </xf>
    <xf numFmtId="14" fontId="3" fillId="0" borderId="37" xfId="0" applyNumberFormat="1" applyFont="1" applyFill="1" applyBorder="1" applyAlignment="1">
      <alignment horizontal="center" vertical="center"/>
    </xf>
    <xf numFmtId="3" fontId="0" fillId="0" borderId="37" xfId="0" applyNumberFormat="1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justify" vertical="center" wrapText="1"/>
    </xf>
    <xf numFmtId="1" fontId="0" fillId="0" borderId="37" xfId="0" applyNumberFormat="1" applyFont="1" applyFill="1" applyBorder="1" applyAlignment="1">
      <alignment horizontal="center" vertical="center" wrapText="1"/>
    </xf>
    <xf numFmtId="2" fontId="0" fillId="0" borderId="37" xfId="0" applyNumberFormat="1" applyFont="1" applyFill="1" applyBorder="1" applyAlignment="1">
      <alignment horizontal="center" vertical="center" wrapText="1"/>
    </xf>
    <xf numFmtId="2" fontId="0" fillId="0" borderId="37" xfId="0" applyNumberFormat="1" applyFont="1" applyFill="1" applyBorder="1" applyAlignment="1">
      <alignment horizontal="right" vertical="center" wrapText="1"/>
    </xf>
    <xf numFmtId="0" fontId="0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justify" vertical="center" wrapText="1"/>
    </xf>
    <xf numFmtId="3" fontId="3" fillId="0" borderId="50" xfId="0" applyNumberFormat="1" applyFont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justify" vertical="center"/>
    </xf>
    <xf numFmtId="43" fontId="3" fillId="0" borderId="50" xfId="1" applyFont="1" applyBorder="1" applyAlignment="1">
      <alignment horizontal="right" vertical="center"/>
    </xf>
    <xf numFmtId="0" fontId="3" fillId="0" borderId="50" xfId="0" applyFont="1" applyBorder="1" applyAlignment="1">
      <alignment horizontal="center" vertical="center" wrapText="1"/>
    </xf>
    <xf numFmtId="4" fontId="6" fillId="0" borderId="50" xfId="0" applyNumberFormat="1" applyFont="1" applyBorder="1" applyAlignment="1">
      <alignment horizontal="center" vertical="center"/>
    </xf>
    <xf numFmtId="43" fontId="0" fillId="0" borderId="50" xfId="1" applyFont="1" applyFill="1" applyBorder="1" applyAlignment="1">
      <alignment horizontal="center" vertical="center" wrapText="1"/>
    </xf>
    <xf numFmtId="43" fontId="3" fillId="0" borderId="50" xfId="1" applyFont="1" applyFill="1" applyBorder="1" applyAlignment="1">
      <alignment horizontal="center" vertical="center" wrapText="1"/>
    </xf>
    <xf numFmtId="43" fontId="0" fillId="0" borderId="50" xfId="0" applyNumberFormat="1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/>
    </xf>
    <xf numFmtId="3" fontId="0" fillId="0" borderId="50" xfId="0" applyNumberFormat="1" applyFont="1" applyBorder="1" applyAlignment="1">
      <alignment horizontal="center" vertical="center"/>
    </xf>
    <xf numFmtId="14" fontId="0" fillId="0" borderId="50" xfId="0" applyNumberFormat="1" applyFont="1" applyBorder="1" applyAlignment="1">
      <alignment horizontal="center" vertical="center"/>
    </xf>
    <xf numFmtId="14" fontId="0" fillId="0" borderId="53" xfId="0" applyNumberFormat="1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3" fontId="0" fillId="0" borderId="50" xfId="0" applyNumberFormat="1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left" vertical="center" wrapText="1"/>
    </xf>
    <xf numFmtId="2" fontId="0" fillId="0" borderId="50" xfId="0" applyNumberFormat="1" applyFont="1" applyFill="1" applyBorder="1" applyAlignment="1">
      <alignment horizontal="center" vertical="center" wrapText="1"/>
    </xf>
    <xf numFmtId="2" fontId="0" fillId="0" borderId="50" xfId="0" applyNumberFormat="1" applyFont="1" applyFill="1" applyBorder="1" applyAlignment="1">
      <alignment horizontal="right" vertical="center" wrapText="1"/>
    </xf>
    <xf numFmtId="2" fontId="3" fillId="0" borderId="50" xfId="0" applyNumberFormat="1" applyFont="1" applyFill="1" applyBorder="1" applyAlignment="1">
      <alignment horizontal="right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3" fillId="0" borderId="50" xfId="0" applyNumberFormat="1" applyFont="1" applyBorder="1" applyAlignment="1">
      <alignment horizontal="justify" vertical="center" wrapText="1"/>
    </xf>
    <xf numFmtId="43" fontId="0" fillId="0" borderId="50" xfId="1" applyFont="1" applyBorder="1" applyAlignment="1">
      <alignment horizontal="center" vertical="center"/>
    </xf>
    <xf numFmtId="14" fontId="0" fillId="0" borderId="50" xfId="0" applyNumberFormat="1" applyFont="1" applyFill="1" applyBorder="1" applyAlignment="1">
      <alignment horizontal="center" vertical="center" wrapText="1"/>
    </xf>
    <xf numFmtId="3" fontId="0" fillId="0" borderId="56" xfId="0" applyNumberFormat="1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justify" vertical="justify"/>
    </xf>
    <xf numFmtId="0" fontId="3" fillId="0" borderId="15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left" vertical="center"/>
    </xf>
    <xf numFmtId="43" fontId="0" fillId="0" borderId="29" xfId="1" applyFont="1" applyBorder="1" applyAlignment="1">
      <alignment vertical="center"/>
    </xf>
    <xf numFmtId="3" fontId="0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43" fontId="0" fillId="0" borderId="29" xfId="1" applyFont="1" applyBorder="1" applyAlignment="1">
      <alignment horizontal="center" vertical="center"/>
    </xf>
    <xf numFmtId="43" fontId="3" fillId="0" borderId="29" xfId="1" applyFont="1" applyBorder="1" applyAlignment="1">
      <alignment horizontal="center" vertical="center"/>
    </xf>
    <xf numFmtId="43" fontId="0" fillId="0" borderId="15" xfId="0" applyNumberFormat="1" applyFont="1" applyFill="1" applyBorder="1" applyAlignment="1">
      <alignment horizontal="center" vertical="center" wrapText="1"/>
    </xf>
    <xf numFmtId="14" fontId="0" fillId="0" borderId="15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3" fontId="0" fillId="0" borderId="46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50" xfId="0" applyFont="1" applyBorder="1" applyAlignment="1">
      <alignment horizontal="left" vertical="center"/>
    </xf>
    <xf numFmtId="0" fontId="0" fillId="0" borderId="50" xfId="0" applyFont="1" applyBorder="1" applyAlignment="1">
      <alignment vertical="center"/>
    </xf>
    <xf numFmtId="0" fontId="0" fillId="0" borderId="50" xfId="0" applyFont="1" applyBorder="1" applyAlignment="1">
      <alignment horizontal="justify" vertical="justify"/>
    </xf>
    <xf numFmtId="43" fontId="0" fillId="0" borderId="50" xfId="1" applyFont="1" applyBorder="1" applyAlignment="1">
      <alignment vertical="center"/>
    </xf>
    <xf numFmtId="43" fontId="0" fillId="0" borderId="1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4" fontId="2" fillId="0" borderId="37" xfId="0" applyNumberFormat="1" applyFont="1" applyFill="1" applyBorder="1" applyAlignment="1">
      <alignment wrapText="1"/>
    </xf>
    <xf numFmtId="0" fontId="2" fillId="0" borderId="37" xfId="0" applyFont="1" applyFill="1" applyBorder="1" applyAlignment="1">
      <alignment wrapText="1"/>
    </xf>
    <xf numFmtId="2" fontId="2" fillId="0" borderId="37" xfId="0" applyNumberFormat="1" applyFont="1" applyFill="1" applyBorder="1" applyAlignment="1">
      <alignment wrapText="1"/>
    </xf>
    <xf numFmtId="2" fontId="4" fillId="0" borderId="37" xfId="0" applyNumberFormat="1" applyFont="1" applyFill="1" applyBorder="1" applyAlignment="1">
      <alignment wrapText="1"/>
    </xf>
    <xf numFmtId="2" fontId="2" fillId="0" borderId="38" xfId="0" applyNumberFormat="1" applyFont="1" applyFill="1" applyBorder="1" applyAlignment="1">
      <alignment wrapText="1"/>
    </xf>
    <xf numFmtId="2" fontId="2" fillId="0" borderId="39" xfId="0" applyNumberFormat="1" applyFont="1" applyFill="1" applyBorder="1" applyAlignment="1">
      <alignment wrapText="1"/>
    </xf>
    <xf numFmtId="2" fontId="2" fillId="0" borderId="36" xfId="0" applyNumberFormat="1" applyFont="1" applyFill="1" applyBorder="1" applyAlignment="1">
      <alignment wrapText="1"/>
    </xf>
    <xf numFmtId="2" fontId="2" fillId="0" borderId="41" xfId="0" applyNumberFormat="1" applyFont="1" applyFill="1" applyBorder="1" applyAlignment="1">
      <alignment wrapText="1"/>
    </xf>
    <xf numFmtId="0" fontId="0" fillId="0" borderId="39" xfId="0" applyFont="1" applyBorder="1" applyAlignment="1">
      <alignment horizontal="center" wrapText="1"/>
    </xf>
    <xf numFmtId="0" fontId="0" fillId="0" borderId="3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4" fillId="0" borderId="0" xfId="0" applyFont="1" applyAlignment="1"/>
    <xf numFmtId="0" fontId="2" fillId="0" borderId="0" xfId="0" applyFont="1"/>
    <xf numFmtId="0" fontId="7" fillId="0" borderId="0" xfId="0" applyFont="1" applyFill="1" applyBorder="1" applyAlignment="1">
      <alignment horizontal="left" wrapText="1"/>
    </xf>
    <xf numFmtId="0" fontId="8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49" fontId="4" fillId="0" borderId="63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49" fontId="2" fillId="0" borderId="68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49" fontId="2" fillId="0" borderId="70" xfId="0" applyNumberFormat="1" applyFont="1" applyBorder="1" applyAlignment="1">
      <alignment horizontal="center" vertical="center"/>
    </xf>
    <xf numFmtId="49" fontId="2" fillId="0" borderId="58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tabSelected="1" zoomScaleNormal="100" zoomScaleSheetLayoutView="100" workbookViewId="0">
      <selection activeCell="D5" sqref="D5"/>
    </sheetView>
  </sheetViews>
  <sheetFormatPr defaultRowHeight="15" x14ac:dyDescent="0.25"/>
  <cols>
    <col min="1" max="1" width="6.85546875" style="3" customWidth="1"/>
    <col min="2" max="2" width="18.5703125" style="3" customWidth="1"/>
    <col min="3" max="3" width="11.5703125" style="3" customWidth="1"/>
    <col min="4" max="4" width="32.5703125" style="3" customWidth="1"/>
    <col min="5" max="5" width="13.7109375" style="3" customWidth="1"/>
    <col min="6" max="6" width="55.7109375" style="3" customWidth="1"/>
    <col min="7" max="7" width="18.140625" style="3" customWidth="1"/>
    <col min="8" max="10" width="18.140625" style="46" customWidth="1"/>
    <col min="11" max="11" width="12.7109375" style="3" customWidth="1"/>
    <col min="12" max="12" width="50.140625" style="3" customWidth="1"/>
    <col min="13" max="13" width="21.5703125" style="3" customWidth="1"/>
    <col min="14" max="14" width="10.5703125" style="3" customWidth="1"/>
    <col min="15" max="15" width="48.85546875" style="3" customWidth="1"/>
    <col min="16" max="16" width="10.5703125" style="3" customWidth="1"/>
    <col min="17" max="17" width="11.5703125" style="3" customWidth="1"/>
    <col min="18" max="19" width="10.5703125" style="3" customWidth="1"/>
    <col min="20" max="20" width="16.140625" style="3" customWidth="1"/>
    <col min="21" max="21" width="10.5703125" style="3" customWidth="1"/>
    <col min="22" max="22" width="10" style="3" customWidth="1"/>
    <col min="23" max="23" width="13" style="3" customWidth="1"/>
    <col min="24" max="24" width="8.7109375" style="3" customWidth="1"/>
    <col min="25" max="26" width="10.5703125" style="3" customWidth="1"/>
    <col min="27" max="27" width="14.7109375" style="3" customWidth="1"/>
    <col min="28" max="28" width="42.42578125" style="3" customWidth="1"/>
    <col min="29" max="29" width="13.7109375" style="3" customWidth="1"/>
    <col min="30" max="30" width="12" style="3" customWidth="1"/>
    <col min="31" max="32" width="10.5703125" style="3" customWidth="1"/>
    <col min="33" max="33" width="13" style="3" customWidth="1"/>
    <col min="34" max="34" width="11.7109375" style="3" customWidth="1"/>
    <col min="35" max="37" width="10.5703125" style="46" customWidth="1"/>
    <col min="38" max="38" width="21" style="46" customWidth="1"/>
    <col min="39" max="39" width="18.7109375" style="3" customWidth="1"/>
    <col min="40" max="40" width="16.140625" style="3" customWidth="1"/>
    <col min="41" max="41" width="20.85546875" style="3" customWidth="1"/>
    <col min="42" max="44" width="11.5703125" style="3" customWidth="1"/>
    <col min="45" max="45" width="13.85546875" style="3" customWidth="1"/>
    <col min="46" max="46" width="33.140625" style="3" customWidth="1"/>
    <col min="47" max="47" width="13.140625" style="3" customWidth="1"/>
    <col min="48" max="48" width="15.5703125" style="3" customWidth="1"/>
    <col min="49" max="49" width="1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14.5703125" style="3" bestFit="1" customWidth="1"/>
    <col min="55" max="55" width="18.42578125" style="3" bestFit="1" customWidth="1"/>
    <col min="56" max="56" width="15.7109375" style="3" customWidth="1"/>
    <col min="57" max="58" width="16.5703125" style="3" customWidth="1"/>
    <col min="59" max="59" width="15.7109375" style="3" customWidth="1"/>
    <col min="60" max="60" width="16.28515625" style="3" customWidth="1"/>
    <col min="61" max="61" width="26" style="3" customWidth="1"/>
    <col min="62" max="62" width="28.85546875" style="3" customWidth="1"/>
    <col min="63" max="63" width="16" style="3" customWidth="1"/>
    <col min="64" max="64" width="16.5703125" style="3" customWidth="1"/>
    <col min="65" max="65" width="55.28515625" style="3" customWidth="1"/>
    <col min="66" max="16384" width="9.140625" style="3"/>
  </cols>
  <sheetData>
    <row r="1" spans="1:6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6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6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65" s="266" customFormat="1" x14ac:dyDescent="0.25">
      <c r="A4" s="264" t="s">
        <v>51</v>
      </c>
      <c r="B4" s="264"/>
      <c r="C4" s="264"/>
      <c r="D4" s="264"/>
      <c r="E4" s="264"/>
      <c r="F4" s="264"/>
      <c r="G4" s="264"/>
      <c r="H4" s="265"/>
      <c r="I4" s="265"/>
      <c r="J4" s="265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5"/>
      <c r="AJ4" s="265"/>
      <c r="AK4" s="265"/>
      <c r="AL4" s="265"/>
      <c r="AM4" s="264"/>
      <c r="AN4" s="264"/>
      <c r="AO4" s="264"/>
      <c r="AP4" s="264"/>
      <c r="AQ4" s="264"/>
      <c r="AR4" s="264"/>
      <c r="AT4" s="264"/>
      <c r="AU4" s="264"/>
      <c r="AV4" s="264"/>
      <c r="AW4" s="264"/>
      <c r="AX4" s="264"/>
      <c r="AY4" s="264"/>
      <c r="AZ4" s="264"/>
      <c r="BA4" s="264"/>
    </row>
    <row r="5" spans="1:65" x14ac:dyDescent="0.25">
      <c r="B5" s="6"/>
      <c r="C5" s="6"/>
      <c r="D5" s="6"/>
      <c r="E5" s="6"/>
      <c r="F5" s="6"/>
      <c r="G5" s="6"/>
      <c r="H5" s="7"/>
      <c r="I5" s="7"/>
      <c r="J5" s="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  <c r="AJ5" s="7"/>
      <c r="AK5" s="7"/>
      <c r="AL5" s="7"/>
      <c r="AM5" s="6"/>
      <c r="AN5" s="6"/>
      <c r="AO5" s="6"/>
      <c r="AP5" s="6"/>
      <c r="AQ5" s="6"/>
      <c r="AR5" s="6"/>
      <c r="AT5" s="6"/>
      <c r="AU5" s="6"/>
      <c r="AV5" s="6"/>
      <c r="AW5" s="6"/>
      <c r="AX5" s="6"/>
      <c r="AY5" s="6"/>
      <c r="AZ5" s="6"/>
      <c r="BA5" s="6"/>
    </row>
    <row r="6" spans="1:65" s="266" customFormat="1" x14ac:dyDescent="0.25">
      <c r="A6" s="261" t="s">
        <v>212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4"/>
      <c r="AU6" s="264"/>
      <c r="AV6" s="264"/>
      <c r="AW6" s="264"/>
      <c r="AX6" s="264"/>
      <c r="AY6" s="264"/>
      <c r="AZ6" s="264"/>
      <c r="BA6" s="264"/>
      <c r="BB6" s="264"/>
    </row>
    <row r="7" spans="1:65" x14ac:dyDescent="0.25">
      <c r="A7" s="2"/>
      <c r="B7" s="2"/>
      <c r="C7" s="2"/>
      <c r="D7" s="2"/>
      <c r="E7" s="2"/>
      <c r="F7" s="2"/>
      <c r="G7" s="2"/>
      <c r="H7" s="8"/>
      <c r="I7" s="8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8"/>
      <c r="AJ7" s="8"/>
      <c r="AK7" s="8"/>
      <c r="AL7" s="8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65" x14ac:dyDescent="0.25">
      <c r="A8" s="1" t="s">
        <v>107</v>
      </c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8"/>
      <c r="AJ8" s="8"/>
      <c r="AK8" s="8"/>
      <c r="AL8" s="8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65" x14ac:dyDescent="0.25">
      <c r="A9" s="1" t="s">
        <v>213</v>
      </c>
      <c r="B9" s="1"/>
      <c r="C9" s="1"/>
      <c r="D9" s="1"/>
      <c r="E9" s="1"/>
      <c r="F9" s="2"/>
      <c r="G9" s="2"/>
      <c r="H9" s="8"/>
      <c r="I9" s="8"/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8"/>
      <c r="AJ9" s="8"/>
      <c r="AK9" s="8"/>
      <c r="AL9" s="8"/>
      <c r="AM9" s="2"/>
      <c r="AN9" s="2"/>
      <c r="AO9" s="2"/>
      <c r="AP9" s="2"/>
      <c r="AQ9" s="2"/>
      <c r="AR9" s="2"/>
      <c r="AS9" s="2"/>
      <c r="AT9" s="6"/>
      <c r="AU9" s="6"/>
      <c r="AV9" s="6"/>
      <c r="AW9" s="6"/>
      <c r="AX9" s="6"/>
      <c r="AY9" s="6"/>
      <c r="AZ9" s="6"/>
      <c r="BA9" s="6"/>
      <c r="BB9" s="6"/>
    </row>
    <row r="10" spans="1:65" x14ac:dyDescent="0.25">
      <c r="B10" s="6"/>
      <c r="C10" s="6"/>
      <c r="D10" s="6"/>
      <c r="E10" s="6"/>
      <c r="F10" s="6"/>
      <c r="G10" s="6"/>
      <c r="H10" s="7"/>
      <c r="I10" s="7"/>
      <c r="J10" s="7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7"/>
      <c r="AK10" s="7"/>
      <c r="AL10" s="7"/>
      <c r="AM10" s="6"/>
      <c r="AN10" s="6"/>
      <c r="AO10" s="6"/>
      <c r="AP10" s="6"/>
      <c r="AQ10" s="6"/>
      <c r="AR10" s="6"/>
      <c r="AS10" s="6"/>
      <c r="AT10" s="4"/>
      <c r="AU10" s="4"/>
      <c r="AV10" s="4"/>
      <c r="AW10" s="4"/>
      <c r="AX10" s="4"/>
      <c r="AY10" s="4"/>
      <c r="AZ10" s="4"/>
      <c r="BA10" s="4"/>
      <c r="BB10" s="4"/>
    </row>
    <row r="11" spans="1:65" x14ac:dyDescent="0.25">
      <c r="A11" s="1" t="s">
        <v>344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4"/>
      <c r="AG11" s="4"/>
      <c r="AH11" s="4"/>
      <c r="AI11" s="5"/>
      <c r="AJ11" s="5"/>
      <c r="AK11" s="5"/>
      <c r="AL11" s="5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65" x14ac:dyDescent="0.25">
      <c r="A12" s="2" t="s">
        <v>345</v>
      </c>
      <c r="B12" s="2"/>
      <c r="C12" s="2"/>
      <c r="D12" s="2"/>
      <c r="E12" s="2"/>
      <c r="F12" s="2"/>
      <c r="G12" s="2"/>
      <c r="H12" s="8"/>
      <c r="I12" s="8"/>
      <c r="J12" s="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/>
      <c r="AG12" s="4"/>
      <c r="AH12" s="4"/>
      <c r="AI12" s="5"/>
      <c r="AJ12" s="5"/>
      <c r="AK12" s="5"/>
      <c r="AL12" s="5"/>
      <c r="AM12" s="4"/>
      <c r="AN12" s="4"/>
      <c r="AO12" s="4"/>
      <c r="AP12" s="4"/>
      <c r="AQ12" s="4"/>
      <c r="AR12" s="4"/>
      <c r="AS12" s="4"/>
    </row>
    <row r="13" spans="1:65" x14ac:dyDescent="0.25">
      <c r="A13" s="8" t="s">
        <v>346</v>
      </c>
      <c r="B13" s="2"/>
      <c r="C13" s="2"/>
      <c r="D13" s="2"/>
      <c r="E13" s="2"/>
      <c r="F13" s="2"/>
      <c r="G13" s="2"/>
      <c r="H13" s="8"/>
      <c r="I13" s="8"/>
      <c r="J13" s="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4"/>
      <c r="AG13" s="4"/>
      <c r="AH13" s="4"/>
      <c r="AI13" s="5"/>
      <c r="AJ13" s="5"/>
      <c r="AK13" s="5"/>
      <c r="AL13" s="5"/>
      <c r="AM13" s="4"/>
      <c r="AN13" s="4"/>
      <c r="AO13" s="4"/>
      <c r="AP13" s="4"/>
      <c r="AQ13" s="4"/>
      <c r="AR13" s="4"/>
      <c r="AS13" s="4"/>
      <c r="AT13" s="6"/>
      <c r="AU13" s="6"/>
      <c r="AV13" s="6"/>
      <c r="AW13" s="6"/>
      <c r="AX13" s="6"/>
      <c r="AY13" s="6"/>
      <c r="AZ13" s="6"/>
      <c r="BA13" s="6"/>
    </row>
    <row r="14" spans="1:65" x14ac:dyDescent="0.25">
      <c r="B14" s="6"/>
      <c r="C14" s="6"/>
      <c r="D14" s="6"/>
      <c r="E14" s="6"/>
      <c r="F14" s="6"/>
      <c r="G14" s="6"/>
      <c r="H14" s="7"/>
      <c r="I14" s="7"/>
      <c r="J14" s="7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  <c r="AJ14" s="7"/>
      <c r="AK14" s="7"/>
      <c r="AL14" s="7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65" x14ac:dyDescent="0.25">
      <c r="B15" s="6"/>
      <c r="C15" s="6"/>
      <c r="D15" s="6"/>
      <c r="E15" s="6"/>
      <c r="F15" s="6"/>
      <c r="G15" s="6"/>
      <c r="H15" s="7"/>
      <c r="I15" s="7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7"/>
      <c r="AK15" s="7"/>
      <c r="AL15" s="7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65" s="268" customFormat="1" ht="15.75" customHeight="1" thickBot="1" x14ac:dyDescent="0.3">
      <c r="A16" s="267" t="s">
        <v>81</v>
      </c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7"/>
      <c r="BG16" s="267"/>
      <c r="BH16" s="267"/>
      <c r="BI16" s="267"/>
      <c r="BJ16" s="267"/>
      <c r="BK16" s="267"/>
      <c r="BL16" s="267"/>
      <c r="BM16" s="267"/>
    </row>
    <row r="17" spans="1:65" ht="15.75" customHeight="1" x14ac:dyDescent="0.25">
      <c r="A17" s="269" t="s">
        <v>54</v>
      </c>
      <c r="B17" s="9" t="s">
        <v>22</v>
      </c>
      <c r="C17" s="10"/>
      <c r="D17" s="10"/>
      <c r="E17" s="10"/>
      <c r="F17" s="10"/>
      <c r="G17" s="10"/>
      <c r="H17" s="301"/>
      <c r="I17" s="302"/>
      <c r="J17" s="303"/>
      <c r="K17" s="11" t="s">
        <v>82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2" t="s">
        <v>86</v>
      </c>
      <c r="AQ17" s="13"/>
      <c r="AR17" s="13"/>
      <c r="AS17" s="14"/>
      <c r="AT17" s="14"/>
      <c r="AU17" s="15"/>
      <c r="AV17" s="16" t="s">
        <v>106</v>
      </c>
      <c r="AW17" s="11"/>
      <c r="AX17" s="11"/>
      <c r="AY17" s="11"/>
      <c r="AZ17" s="11"/>
      <c r="BA17" s="17"/>
      <c r="BB17" s="18" t="s">
        <v>83</v>
      </c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20"/>
    </row>
    <row r="18" spans="1:65" ht="15.75" customHeight="1" x14ac:dyDescent="0.25">
      <c r="A18" s="270"/>
      <c r="B18" s="21"/>
      <c r="C18" s="22"/>
      <c r="D18" s="22"/>
      <c r="E18" s="22"/>
      <c r="F18" s="22"/>
      <c r="G18" s="22"/>
      <c r="H18" s="23" t="s">
        <v>178</v>
      </c>
      <c r="I18" s="24"/>
      <c r="J18" s="25"/>
      <c r="K18" s="26" t="s">
        <v>52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28" t="s">
        <v>117</v>
      </c>
      <c r="Y18" s="29"/>
      <c r="Z18" s="29"/>
      <c r="AA18" s="29"/>
      <c r="AB18" s="29"/>
      <c r="AC18" s="29"/>
      <c r="AD18" s="29"/>
      <c r="AE18" s="29"/>
      <c r="AF18" s="29"/>
      <c r="AG18" s="29"/>
      <c r="AH18" s="30"/>
      <c r="AI18" s="31" t="s">
        <v>109</v>
      </c>
      <c r="AJ18" s="32"/>
      <c r="AK18" s="33"/>
      <c r="AL18" s="34" t="s">
        <v>53</v>
      </c>
      <c r="AM18" s="29"/>
      <c r="AN18" s="29"/>
      <c r="AO18" s="29"/>
      <c r="AP18" s="271" t="s">
        <v>88</v>
      </c>
      <c r="AQ18" s="28" t="s">
        <v>177</v>
      </c>
      <c r="AR18" s="27"/>
      <c r="AS18" s="39" t="s">
        <v>89</v>
      </c>
      <c r="AT18" s="39" t="s">
        <v>87</v>
      </c>
      <c r="AU18" s="34" t="s">
        <v>90</v>
      </c>
      <c r="AV18" s="272" t="s">
        <v>95</v>
      </c>
      <c r="AW18" s="273" t="s">
        <v>96</v>
      </c>
      <c r="AX18" s="273" t="s">
        <v>97</v>
      </c>
      <c r="AY18" s="273" t="s">
        <v>99</v>
      </c>
      <c r="AZ18" s="273" t="s">
        <v>98</v>
      </c>
      <c r="BA18" s="274" t="s">
        <v>99</v>
      </c>
      <c r="BB18" s="271" t="s">
        <v>1</v>
      </c>
      <c r="BC18" s="275" t="s">
        <v>59</v>
      </c>
      <c r="BD18" s="276" t="s">
        <v>63</v>
      </c>
      <c r="BE18" s="277"/>
      <c r="BF18" s="278"/>
      <c r="BG18" s="276" t="s">
        <v>66</v>
      </c>
      <c r="BH18" s="278"/>
      <c r="BI18" s="275" t="s">
        <v>193</v>
      </c>
      <c r="BJ18" s="39" t="s">
        <v>194</v>
      </c>
      <c r="BK18" s="276" t="s">
        <v>69</v>
      </c>
      <c r="BL18" s="277"/>
      <c r="BM18" s="279"/>
    </row>
    <row r="19" spans="1:65" ht="15.75" customHeight="1" x14ac:dyDescent="0.25">
      <c r="A19" s="270"/>
      <c r="B19" s="35"/>
      <c r="C19" s="36"/>
      <c r="D19" s="36"/>
      <c r="E19" s="36"/>
      <c r="F19" s="36"/>
      <c r="G19" s="36"/>
      <c r="H19" s="37" t="s">
        <v>176</v>
      </c>
      <c r="I19" s="37" t="s">
        <v>177</v>
      </c>
      <c r="J19" s="37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8"/>
      <c r="X19" s="34"/>
      <c r="Y19" s="29"/>
      <c r="Z19" s="29"/>
      <c r="AA19" s="29"/>
      <c r="AB19" s="30"/>
      <c r="AC19" s="39" t="s">
        <v>108</v>
      </c>
      <c r="AD19" s="39"/>
      <c r="AE19" s="34" t="s">
        <v>111</v>
      </c>
      <c r="AF19" s="29"/>
      <c r="AG19" s="29"/>
      <c r="AH19" s="30"/>
      <c r="AI19" s="31" t="s">
        <v>110</v>
      </c>
      <c r="AJ19" s="32"/>
      <c r="AK19" s="33"/>
      <c r="AL19" s="40"/>
      <c r="AM19" s="34" t="s">
        <v>118</v>
      </c>
      <c r="AN19" s="29"/>
      <c r="AO19" s="30"/>
      <c r="AP19" s="30"/>
      <c r="AQ19" s="280"/>
      <c r="AR19" s="38"/>
      <c r="AS19" s="39"/>
      <c r="AT19" s="39"/>
      <c r="AU19" s="34"/>
      <c r="AV19" s="281"/>
      <c r="AW19" s="282"/>
      <c r="AX19" s="282"/>
      <c r="AY19" s="282"/>
      <c r="AZ19" s="282"/>
      <c r="BA19" s="283"/>
      <c r="BB19" s="271"/>
      <c r="BC19" s="275"/>
      <c r="BD19" s="284"/>
      <c r="BE19" s="285"/>
      <c r="BF19" s="286"/>
      <c r="BG19" s="284"/>
      <c r="BH19" s="286"/>
      <c r="BI19" s="275"/>
      <c r="BJ19" s="39"/>
      <c r="BK19" s="284"/>
      <c r="BL19" s="285"/>
      <c r="BM19" s="287"/>
    </row>
    <row r="20" spans="1:65" ht="47.45" customHeight="1" x14ac:dyDescent="0.25">
      <c r="A20" s="270"/>
      <c r="B20" s="288" t="s">
        <v>7</v>
      </c>
      <c r="C20" s="289" t="s">
        <v>8</v>
      </c>
      <c r="D20" s="289" t="s">
        <v>0</v>
      </c>
      <c r="E20" s="289" t="s">
        <v>1</v>
      </c>
      <c r="F20" s="289" t="s">
        <v>2</v>
      </c>
      <c r="G20" s="290" t="s">
        <v>9</v>
      </c>
      <c r="H20" s="291"/>
      <c r="I20" s="292" t="s">
        <v>60</v>
      </c>
      <c r="J20" s="292" t="s">
        <v>61</v>
      </c>
      <c r="K20" s="293" t="s">
        <v>10</v>
      </c>
      <c r="L20" s="289" t="s">
        <v>3</v>
      </c>
      <c r="M20" s="289" t="s">
        <v>20</v>
      </c>
      <c r="N20" s="289" t="s">
        <v>11</v>
      </c>
      <c r="O20" s="289" t="s">
        <v>49</v>
      </c>
      <c r="P20" s="289" t="s">
        <v>15</v>
      </c>
      <c r="Q20" s="289" t="s">
        <v>14</v>
      </c>
      <c r="R20" s="289" t="s">
        <v>13</v>
      </c>
      <c r="S20" s="289" t="s">
        <v>4</v>
      </c>
      <c r="T20" s="289" t="s">
        <v>85</v>
      </c>
      <c r="U20" s="289" t="s">
        <v>55</v>
      </c>
      <c r="V20" s="289" t="s">
        <v>56</v>
      </c>
      <c r="W20" s="289" t="s">
        <v>5</v>
      </c>
      <c r="X20" s="289" t="s">
        <v>1</v>
      </c>
      <c r="Y20" s="289" t="s">
        <v>121</v>
      </c>
      <c r="Z20" s="289" t="s">
        <v>11</v>
      </c>
      <c r="AA20" s="289" t="s">
        <v>15</v>
      </c>
      <c r="AB20" s="289" t="s">
        <v>12</v>
      </c>
      <c r="AC20" s="289" t="s">
        <v>14</v>
      </c>
      <c r="AD20" s="289" t="s">
        <v>13</v>
      </c>
      <c r="AE20" s="289" t="s">
        <v>16</v>
      </c>
      <c r="AF20" s="289" t="s">
        <v>17</v>
      </c>
      <c r="AG20" s="289" t="s">
        <v>18</v>
      </c>
      <c r="AH20" s="289" t="s">
        <v>19</v>
      </c>
      <c r="AI20" s="292" t="s">
        <v>116</v>
      </c>
      <c r="AJ20" s="292" t="s">
        <v>115</v>
      </c>
      <c r="AK20" s="292" t="s">
        <v>114</v>
      </c>
      <c r="AL20" s="292" t="s">
        <v>23</v>
      </c>
      <c r="AM20" s="289" t="s">
        <v>191</v>
      </c>
      <c r="AN20" s="289" t="s">
        <v>192</v>
      </c>
      <c r="AO20" s="290" t="s">
        <v>21</v>
      </c>
      <c r="AP20" s="271"/>
      <c r="AQ20" s="294" t="s">
        <v>60</v>
      </c>
      <c r="AR20" s="294" t="s">
        <v>61</v>
      </c>
      <c r="AS20" s="39"/>
      <c r="AT20" s="39"/>
      <c r="AU20" s="34"/>
      <c r="AV20" s="295"/>
      <c r="AW20" s="296"/>
      <c r="AX20" s="296"/>
      <c r="AY20" s="296"/>
      <c r="AZ20" s="296"/>
      <c r="BA20" s="297"/>
      <c r="BB20" s="271"/>
      <c r="BC20" s="275"/>
      <c r="BD20" s="298" t="s">
        <v>60</v>
      </c>
      <c r="BE20" s="298" t="s">
        <v>61</v>
      </c>
      <c r="BF20" s="298" t="s">
        <v>62</v>
      </c>
      <c r="BG20" s="298" t="s">
        <v>64</v>
      </c>
      <c r="BH20" s="299" t="s">
        <v>65</v>
      </c>
      <c r="BI20" s="275"/>
      <c r="BJ20" s="39"/>
      <c r="BK20" s="298" t="s">
        <v>60</v>
      </c>
      <c r="BL20" s="298" t="s">
        <v>68</v>
      </c>
      <c r="BM20" s="300" t="s">
        <v>67</v>
      </c>
    </row>
    <row r="21" spans="1:65" s="46" customFormat="1" ht="30.75" thickBot="1" x14ac:dyDescent="0.3">
      <c r="A21" s="304"/>
      <c r="B21" s="305" t="s">
        <v>24</v>
      </c>
      <c r="C21" s="306" t="s">
        <v>25</v>
      </c>
      <c r="D21" s="307" t="s">
        <v>48</v>
      </c>
      <c r="E21" s="306" t="s">
        <v>26</v>
      </c>
      <c r="F21" s="306" t="s">
        <v>27</v>
      </c>
      <c r="G21" s="308" t="s">
        <v>28</v>
      </c>
      <c r="H21" s="306" t="s">
        <v>29</v>
      </c>
      <c r="I21" s="306" t="s">
        <v>30</v>
      </c>
      <c r="J21" s="306" t="s">
        <v>31</v>
      </c>
      <c r="K21" s="309" t="s">
        <v>32</v>
      </c>
      <c r="L21" s="306" t="s">
        <v>33</v>
      </c>
      <c r="M21" s="306" t="s">
        <v>34</v>
      </c>
      <c r="N21" s="306" t="s">
        <v>35</v>
      </c>
      <c r="O21" s="310" t="s">
        <v>36</v>
      </c>
      <c r="P21" s="306" t="s">
        <v>37</v>
      </c>
      <c r="Q21" s="306" t="s">
        <v>38</v>
      </c>
      <c r="R21" s="306" t="s">
        <v>39</v>
      </c>
      <c r="S21" s="306" t="s">
        <v>50</v>
      </c>
      <c r="T21" s="306" t="s">
        <v>40</v>
      </c>
      <c r="U21" s="306" t="s">
        <v>120</v>
      </c>
      <c r="V21" s="306" t="s">
        <v>41</v>
      </c>
      <c r="W21" s="306" t="s">
        <v>42</v>
      </c>
      <c r="X21" s="306" t="s">
        <v>43</v>
      </c>
      <c r="Y21" s="306" t="s">
        <v>44</v>
      </c>
      <c r="Z21" s="306" t="s">
        <v>45</v>
      </c>
      <c r="AA21" s="306" t="s">
        <v>46</v>
      </c>
      <c r="AB21" s="306" t="s">
        <v>57</v>
      </c>
      <c r="AC21" s="306" t="s">
        <v>47</v>
      </c>
      <c r="AD21" s="306" t="s">
        <v>149</v>
      </c>
      <c r="AE21" s="306" t="s">
        <v>112</v>
      </c>
      <c r="AF21" s="306" t="s">
        <v>58</v>
      </c>
      <c r="AG21" s="306" t="s">
        <v>113</v>
      </c>
      <c r="AH21" s="306" t="s">
        <v>151</v>
      </c>
      <c r="AI21" s="306" t="s">
        <v>70</v>
      </c>
      <c r="AJ21" s="306" t="s">
        <v>71</v>
      </c>
      <c r="AK21" s="306" t="s">
        <v>72</v>
      </c>
      <c r="AL21" s="306" t="s">
        <v>203</v>
      </c>
      <c r="AM21" s="306" t="s">
        <v>74</v>
      </c>
      <c r="AN21" s="308" t="s">
        <v>75</v>
      </c>
      <c r="AO21" s="306" t="s">
        <v>182</v>
      </c>
      <c r="AP21" s="311" t="s">
        <v>77</v>
      </c>
      <c r="AQ21" s="311" t="s">
        <v>78</v>
      </c>
      <c r="AR21" s="311" t="s">
        <v>79</v>
      </c>
      <c r="AS21" s="311" t="s">
        <v>80</v>
      </c>
      <c r="AT21" s="312" t="s">
        <v>84</v>
      </c>
      <c r="AU21" s="313" t="s">
        <v>91</v>
      </c>
      <c r="AV21" s="314" t="s">
        <v>92</v>
      </c>
      <c r="AW21" s="315" t="s">
        <v>93</v>
      </c>
      <c r="AX21" s="315" t="s">
        <v>100</v>
      </c>
      <c r="AY21" s="315" t="s">
        <v>94</v>
      </c>
      <c r="AZ21" s="316" t="s">
        <v>101</v>
      </c>
      <c r="BA21" s="317" t="s">
        <v>102</v>
      </c>
      <c r="BB21" s="314" t="s">
        <v>103</v>
      </c>
      <c r="BC21" s="315" t="s">
        <v>104</v>
      </c>
      <c r="BD21" s="315" t="s">
        <v>105</v>
      </c>
      <c r="BE21" s="316" t="s">
        <v>119</v>
      </c>
      <c r="BF21" s="316" t="s">
        <v>183</v>
      </c>
      <c r="BG21" s="316" t="s">
        <v>184</v>
      </c>
      <c r="BH21" s="315" t="s">
        <v>185</v>
      </c>
      <c r="BI21" s="315" t="s">
        <v>186</v>
      </c>
      <c r="BJ21" s="315" t="s">
        <v>187</v>
      </c>
      <c r="BK21" s="316" t="s">
        <v>188</v>
      </c>
      <c r="BL21" s="316" t="s">
        <v>189</v>
      </c>
      <c r="BM21" s="316" t="s">
        <v>190</v>
      </c>
    </row>
    <row r="22" spans="1:65" x14ac:dyDescent="0.25">
      <c r="A22" s="323" t="s">
        <v>214</v>
      </c>
      <c r="B22" s="318" t="s">
        <v>221</v>
      </c>
      <c r="C22" s="48" t="s">
        <v>222</v>
      </c>
      <c r="D22" s="49" t="s">
        <v>223</v>
      </c>
      <c r="E22" s="48" t="s">
        <v>224</v>
      </c>
      <c r="F22" s="50" t="s">
        <v>225</v>
      </c>
      <c r="G22" s="51">
        <v>10520</v>
      </c>
      <c r="H22" s="49" t="s">
        <v>266</v>
      </c>
      <c r="I22" s="49" t="s">
        <v>266</v>
      </c>
      <c r="J22" s="49" t="s">
        <v>266</v>
      </c>
      <c r="K22" s="49" t="s">
        <v>249</v>
      </c>
      <c r="L22" s="52" t="s">
        <v>250</v>
      </c>
      <c r="M22" s="47" t="s">
        <v>262</v>
      </c>
      <c r="N22" s="48" t="s">
        <v>263</v>
      </c>
      <c r="O22" s="53">
        <v>599975.31000000006</v>
      </c>
      <c r="P22" s="51">
        <v>10642</v>
      </c>
      <c r="Q22" s="54" t="s">
        <v>263</v>
      </c>
      <c r="R22" s="49" t="s">
        <v>264</v>
      </c>
      <c r="S22" s="55" t="s">
        <v>265</v>
      </c>
      <c r="T22" s="48" t="s">
        <v>266</v>
      </c>
      <c r="U22" s="48" t="s">
        <v>266</v>
      </c>
      <c r="V22" s="48" t="s">
        <v>266</v>
      </c>
      <c r="W22" s="49" t="s">
        <v>267</v>
      </c>
      <c r="X22" s="48" t="s">
        <v>343</v>
      </c>
      <c r="Y22" s="56" t="s">
        <v>294</v>
      </c>
      <c r="Z22" s="56" t="s">
        <v>301</v>
      </c>
      <c r="AA22" s="57">
        <v>10884</v>
      </c>
      <c r="AB22" s="58" t="s">
        <v>310</v>
      </c>
      <c r="AC22" s="56" t="s">
        <v>311</v>
      </c>
      <c r="AD22" s="56" t="s">
        <v>302</v>
      </c>
      <c r="AE22" s="56">
        <v>0</v>
      </c>
      <c r="AF22" s="56">
        <v>0</v>
      </c>
      <c r="AG22" s="59">
        <v>0</v>
      </c>
      <c r="AH22" s="60">
        <v>0</v>
      </c>
      <c r="AI22" s="49" t="s">
        <v>266</v>
      </c>
      <c r="AJ22" s="49" t="s">
        <v>266</v>
      </c>
      <c r="AK22" s="49" t="s">
        <v>266</v>
      </c>
      <c r="AL22" s="61">
        <f>(O22-AH25+AG25+AK25)</f>
        <v>80265.359998515341</v>
      </c>
      <c r="AM22" s="62">
        <v>916581.34</v>
      </c>
      <c r="AN22" s="63">
        <f>SUM(1485.69+1485.69+1485.69+1485.69+1485.69+1485.69+1485.69+1485.69+940.88)</f>
        <v>12826.400000000001</v>
      </c>
      <c r="AO22" s="64">
        <f>AM22+AN22</f>
        <v>929407.74</v>
      </c>
      <c r="AP22" s="48" t="s">
        <v>266</v>
      </c>
      <c r="AQ22" s="48" t="s">
        <v>266</v>
      </c>
      <c r="AR22" s="48" t="s">
        <v>266</v>
      </c>
      <c r="AS22" s="48" t="s">
        <v>266</v>
      </c>
      <c r="AT22" s="48" t="s">
        <v>266</v>
      </c>
      <c r="AU22" s="65" t="s">
        <v>266</v>
      </c>
      <c r="AV22" s="66" t="s">
        <v>266</v>
      </c>
      <c r="AW22" s="67" t="s">
        <v>266</v>
      </c>
      <c r="AX22" s="67" t="s">
        <v>266</v>
      </c>
      <c r="AY22" s="67" t="s">
        <v>266</v>
      </c>
      <c r="AZ22" s="67" t="s">
        <v>266</v>
      </c>
      <c r="BA22" s="68" t="s">
        <v>266</v>
      </c>
      <c r="BB22" s="66" t="s">
        <v>266</v>
      </c>
      <c r="BC22" s="47" t="s">
        <v>266</v>
      </c>
      <c r="BD22" s="47" t="s">
        <v>266</v>
      </c>
      <c r="BE22" s="47" t="s">
        <v>266</v>
      </c>
      <c r="BF22" s="47" t="s">
        <v>266</v>
      </c>
      <c r="BG22" s="47" t="s">
        <v>266</v>
      </c>
      <c r="BH22" s="47" t="s">
        <v>266</v>
      </c>
      <c r="BI22" s="47" t="s">
        <v>266</v>
      </c>
      <c r="BJ22" s="47" t="s">
        <v>266</v>
      </c>
      <c r="BK22" s="47" t="s">
        <v>266</v>
      </c>
      <c r="BL22" s="47" t="s">
        <v>266</v>
      </c>
      <c r="BM22" s="69" t="s">
        <v>266</v>
      </c>
    </row>
    <row r="23" spans="1:65" ht="15" customHeight="1" x14ac:dyDescent="0.25">
      <c r="A23" s="324"/>
      <c r="B23" s="319"/>
      <c r="C23" s="41"/>
      <c r="D23" s="71"/>
      <c r="E23" s="41"/>
      <c r="F23" s="72"/>
      <c r="G23" s="73"/>
      <c r="H23" s="71"/>
      <c r="I23" s="71"/>
      <c r="J23" s="71"/>
      <c r="K23" s="71"/>
      <c r="L23" s="74"/>
      <c r="M23" s="70"/>
      <c r="N23" s="41"/>
      <c r="O23" s="75"/>
      <c r="P23" s="73"/>
      <c r="Q23" s="76"/>
      <c r="R23" s="71"/>
      <c r="S23" s="77"/>
      <c r="T23" s="41"/>
      <c r="U23" s="41"/>
      <c r="V23" s="41"/>
      <c r="W23" s="71"/>
      <c r="X23" s="41"/>
      <c r="Y23" s="78" t="s">
        <v>295</v>
      </c>
      <c r="Z23" s="42" t="s">
        <v>302</v>
      </c>
      <c r="AA23" s="79">
        <v>10925</v>
      </c>
      <c r="AB23" s="80" t="s">
        <v>312</v>
      </c>
      <c r="AC23" s="42" t="s">
        <v>313</v>
      </c>
      <c r="AD23" s="42" t="s">
        <v>314</v>
      </c>
      <c r="AE23" s="42">
        <v>0</v>
      </c>
      <c r="AF23" s="78">
        <v>0</v>
      </c>
      <c r="AG23" s="81">
        <v>0</v>
      </c>
      <c r="AH23" s="82">
        <v>0</v>
      </c>
      <c r="AI23" s="71"/>
      <c r="AJ23" s="71"/>
      <c r="AK23" s="71"/>
      <c r="AL23" s="83"/>
      <c r="AM23" s="84"/>
      <c r="AN23" s="85"/>
      <c r="AO23" s="41"/>
      <c r="AP23" s="41"/>
      <c r="AQ23" s="41"/>
      <c r="AR23" s="41"/>
      <c r="AS23" s="41"/>
      <c r="AT23" s="41"/>
      <c r="AU23" s="86"/>
      <c r="AV23" s="87"/>
      <c r="AW23" s="88"/>
      <c r="AX23" s="88"/>
      <c r="AY23" s="88"/>
      <c r="AZ23" s="88"/>
      <c r="BA23" s="89"/>
      <c r="BB23" s="87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90"/>
    </row>
    <row r="24" spans="1:65" ht="15" customHeight="1" x14ac:dyDescent="0.25">
      <c r="A24" s="324"/>
      <c r="B24" s="319"/>
      <c r="C24" s="41"/>
      <c r="D24" s="71"/>
      <c r="E24" s="41"/>
      <c r="F24" s="72"/>
      <c r="G24" s="73"/>
      <c r="H24" s="71"/>
      <c r="I24" s="71"/>
      <c r="J24" s="71"/>
      <c r="K24" s="71"/>
      <c r="L24" s="74"/>
      <c r="M24" s="70"/>
      <c r="N24" s="41"/>
      <c r="O24" s="75"/>
      <c r="P24" s="73"/>
      <c r="Q24" s="76"/>
      <c r="R24" s="71"/>
      <c r="S24" s="77"/>
      <c r="T24" s="41"/>
      <c r="U24" s="41"/>
      <c r="V24" s="41"/>
      <c r="W24" s="71"/>
      <c r="X24" s="41"/>
      <c r="Y24" s="78" t="s">
        <v>296</v>
      </c>
      <c r="Z24" s="42" t="s">
        <v>303</v>
      </c>
      <c r="AA24" s="79">
        <v>10958</v>
      </c>
      <c r="AB24" s="80" t="s">
        <v>312</v>
      </c>
      <c r="AC24" s="42" t="s">
        <v>315</v>
      </c>
      <c r="AD24" s="42" t="s">
        <v>316</v>
      </c>
      <c r="AE24" s="42">
        <v>0</v>
      </c>
      <c r="AF24" s="42">
        <v>0</v>
      </c>
      <c r="AG24" s="91">
        <f>((AI23*(AE24/100)))</f>
        <v>0</v>
      </c>
      <c r="AH24" s="92">
        <v>0</v>
      </c>
      <c r="AI24" s="71"/>
      <c r="AJ24" s="71"/>
      <c r="AK24" s="71"/>
      <c r="AL24" s="83"/>
      <c r="AM24" s="84"/>
      <c r="AN24" s="85"/>
      <c r="AO24" s="41"/>
      <c r="AP24" s="41"/>
      <c r="AQ24" s="41"/>
      <c r="AR24" s="41"/>
      <c r="AS24" s="41"/>
      <c r="AT24" s="41"/>
      <c r="AU24" s="86"/>
      <c r="AV24" s="87"/>
      <c r="AW24" s="88"/>
      <c r="AX24" s="88"/>
      <c r="AY24" s="88"/>
      <c r="AZ24" s="88"/>
      <c r="BA24" s="89"/>
      <c r="BB24" s="87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90"/>
    </row>
    <row r="25" spans="1:65" ht="30" x14ac:dyDescent="0.25">
      <c r="A25" s="324"/>
      <c r="B25" s="319"/>
      <c r="C25" s="41"/>
      <c r="D25" s="71"/>
      <c r="E25" s="41"/>
      <c r="F25" s="72"/>
      <c r="G25" s="73"/>
      <c r="H25" s="71"/>
      <c r="I25" s="71"/>
      <c r="J25" s="71"/>
      <c r="K25" s="71"/>
      <c r="L25" s="74"/>
      <c r="M25" s="70"/>
      <c r="N25" s="41"/>
      <c r="O25" s="75"/>
      <c r="P25" s="73"/>
      <c r="Q25" s="76"/>
      <c r="R25" s="71"/>
      <c r="S25" s="77"/>
      <c r="T25" s="41"/>
      <c r="U25" s="41"/>
      <c r="V25" s="41"/>
      <c r="W25" s="71"/>
      <c r="X25" s="41"/>
      <c r="Y25" s="42" t="s">
        <v>297</v>
      </c>
      <c r="Z25" s="42" t="s">
        <v>304</v>
      </c>
      <c r="AA25" s="79">
        <v>11036</v>
      </c>
      <c r="AB25" s="93" t="s">
        <v>317</v>
      </c>
      <c r="AC25" s="42" t="s">
        <v>318</v>
      </c>
      <c r="AD25" s="42" t="s">
        <v>319</v>
      </c>
      <c r="AE25" s="42">
        <v>0</v>
      </c>
      <c r="AF25" s="94">
        <v>86.621889491000005</v>
      </c>
      <c r="AG25" s="94">
        <v>0</v>
      </c>
      <c r="AH25" s="95">
        <f>(O22*(AF25/100))</f>
        <v>519709.95000148471</v>
      </c>
      <c r="AI25" s="71"/>
      <c r="AJ25" s="71"/>
      <c r="AK25" s="71"/>
      <c r="AL25" s="83"/>
      <c r="AM25" s="84"/>
      <c r="AN25" s="85"/>
      <c r="AO25" s="41"/>
      <c r="AP25" s="41"/>
      <c r="AQ25" s="41"/>
      <c r="AR25" s="41"/>
      <c r="AS25" s="41"/>
      <c r="AT25" s="41"/>
      <c r="AU25" s="86"/>
      <c r="AV25" s="87"/>
      <c r="AW25" s="88"/>
      <c r="AX25" s="88"/>
      <c r="AY25" s="88"/>
      <c r="AZ25" s="88"/>
      <c r="BA25" s="89"/>
      <c r="BB25" s="87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90"/>
    </row>
    <row r="26" spans="1:65" ht="15" customHeight="1" x14ac:dyDescent="0.25">
      <c r="A26" s="324"/>
      <c r="B26" s="319"/>
      <c r="C26" s="41"/>
      <c r="D26" s="71"/>
      <c r="E26" s="41"/>
      <c r="F26" s="72"/>
      <c r="G26" s="73"/>
      <c r="H26" s="71"/>
      <c r="I26" s="71"/>
      <c r="J26" s="71"/>
      <c r="K26" s="71"/>
      <c r="L26" s="74"/>
      <c r="M26" s="70"/>
      <c r="N26" s="41"/>
      <c r="O26" s="75"/>
      <c r="P26" s="73"/>
      <c r="Q26" s="76"/>
      <c r="R26" s="71"/>
      <c r="S26" s="77"/>
      <c r="T26" s="41"/>
      <c r="U26" s="41"/>
      <c r="V26" s="41"/>
      <c r="W26" s="71"/>
      <c r="X26" s="41"/>
      <c r="Y26" s="42" t="s">
        <v>298</v>
      </c>
      <c r="Z26" s="42" t="s">
        <v>305</v>
      </c>
      <c r="AA26" s="79">
        <v>11279</v>
      </c>
      <c r="AB26" s="80" t="s">
        <v>320</v>
      </c>
      <c r="AC26" s="42" t="s">
        <v>321</v>
      </c>
      <c r="AD26" s="42" t="s">
        <v>322</v>
      </c>
      <c r="AE26" s="42">
        <v>0</v>
      </c>
      <c r="AF26" s="42">
        <v>0</v>
      </c>
      <c r="AG26" s="91">
        <f>((AI25*(AE26/100)))</f>
        <v>0</v>
      </c>
      <c r="AH26" s="92">
        <v>0</v>
      </c>
      <c r="AI26" s="71"/>
      <c r="AJ26" s="71"/>
      <c r="AK26" s="71"/>
      <c r="AL26" s="83"/>
      <c r="AM26" s="84"/>
      <c r="AN26" s="85"/>
      <c r="AO26" s="41"/>
      <c r="AP26" s="41"/>
      <c r="AQ26" s="41"/>
      <c r="AR26" s="41"/>
      <c r="AS26" s="41"/>
      <c r="AT26" s="41"/>
      <c r="AU26" s="86"/>
      <c r="AV26" s="87"/>
      <c r="AW26" s="88"/>
      <c r="AX26" s="88"/>
      <c r="AY26" s="88"/>
      <c r="AZ26" s="88"/>
      <c r="BA26" s="89"/>
      <c r="BB26" s="87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90"/>
    </row>
    <row r="27" spans="1:65" ht="15" customHeight="1" x14ac:dyDescent="0.25">
      <c r="A27" s="324"/>
      <c r="B27" s="319"/>
      <c r="C27" s="41"/>
      <c r="D27" s="71"/>
      <c r="E27" s="41"/>
      <c r="F27" s="72"/>
      <c r="G27" s="73"/>
      <c r="H27" s="71"/>
      <c r="I27" s="71"/>
      <c r="J27" s="71"/>
      <c r="K27" s="71"/>
      <c r="L27" s="74"/>
      <c r="M27" s="70"/>
      <c r="N27" s="41"/>
      <c r="O27" s="75"/>
      <c r="P27" s="73"/>
      <c r="Q27" s="76"/>
      <c r="R27" s="71"/>
      <c r="S27" s="77"/>
      <c r="T27" s="41"/>
      <c r="U27" s="41"/>
      <c r="V27" s="41"/>
      <c r="W27" s="71"/>
      <c r="X27" s="41"/>
      <c r="Y27" s="42" t="s">
        <v>299</v>
      </c>
      <c r="Z27" s="44" t="s">
        <v>306</v>
      </c>
      <c r="AA27" s="96">
        <v>11525</v>
      </c>
      <c r="AB27" s="97" t="s">
        <v>323</v>
      </c>
      <c r="AC27" s="42" t="s">
        <v>324</v>
      </c>
      <c r="AD27" s="42" t="s">
        <v>325</v>
      </c>
      <c r="AE27" s="44">
        <v>0</v>
      </c>
      <c r="AF27" s="44">
        <v>0</v>
      </c>
      <c r="AG27" s="98">
        <v>0</v>
      </c>
      <c r="AH27" s="99">
        <v>0</v>
      </c>
      <c r="AI27" s="71"/>
      <c r="AJ27" s="71"/>
      <c r="AK27" s="71"/>
      <c r="AL27" s="83"/>
      <c r="AM27" s="84"/>
      <c r="AN27" s="85"/>
      <c r="AO27" s="41"/>
      <c r="AP27" s="41"/>
      <c r="AQ27" s="41"/>
      <c r="AR27" s="41"/>
      <c r="AS27" s="41"/>
      <c r="AT27" s="41"/>
      <c r="AU27" s="86"/>
      <c r="AV27" s="87"/>
      <c r="AW27" s="88"/>
      <c r="AX27" s="88"/>
      <c r="AY27" s="88"/>
      <c r="AZ27" s="88"/>
      <c r="BA27" s="89"/>
      <c r="BB27" s="87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90"/>
    </row>
    <row r="28" spans="1:65" ht="15.75" customHeight="1" thickBot="1" x14ac:dyDescent="0.3">
      <c r="A28" s="325"/>
      <c r="B28" s="320"/>
      <c r="C28" s="101"/>
      <c r="D28" s="102"/>
      <c r="E28" s="101"/>
      <c r="F28" s="103"/>
      <c r="G28" s="104"/>
      <c r="H28" s="102"/>
      <c r="I28" s="102"/>
      <c r="J28" s="102"/>
      <c r="K28" s="102"/>
      <c r="L28" s="105"/>
      <c r="M28" s="100"/>
      <c r="N28" s="101"/>
      <c r="O28" s="106"/>
      <c r="P28" s="104"/>
      <c r="Q28" s="107"/>
      <c r="R28" s="102"/>
      <c r="S28" s="108"/>
      <c r="T28" s="101"/>
      <c r="U28" s="101"/>
      <c r="V28" s="101"/>
      <c r="W28" s="102"/>
      <c r="X28" s="101"/>
      <c r="Y28" s="109" t="s">
        <v>300</v>
      </c>
      <c r="Z28" s="110" t="s">
        <v>307</v>
      </c>
      <c r="AA28" s="111">
        <v>11756</v>
      </c>
      <c r="AB28" s="112" t="s">
        <v>326</v>
      </c>
      <c r="AC28" s="109" t="s">
        <v>327</v>
      </c>
      <c r="AD28" s="109" t="s">
        <v>283</v>
      </c>
      <c r="AE28" s="110">
        <v>0</v>
      </c>
      <c r="AF28" s="110">
        <v>0</v>
      </c>
      <c r="AG28" s="113">
        <v>0</v>
      </c>
      <c r="AH28" s="114">
        <v>0</v>
      </c>
      <c r="AI28" s="102"/>
      <c r="AJ28" s="102"/>
      <c r="AK28" s="102"/>
      <c r="AL28" s="115"/>
      <c r="AM28" s="116"/>
      <c r="AN28" s="117"/>
      <c r="AO28" s="101"/>
      <c r="AP28" s="101"/>
      <c r="AQ28" s="101"/>
      <c r="AR28" s="101"/>
      <c r="AS28" s="101"/>
      <c r="AT28" s="101"/>
      <c r="AU28" s="118"/>
      <c r="AV28" s="119"/>
      <c r="AW28" s="120"/>
      <c r="AX28" s="120"/>
      <c r="AY28" s="120"/>
      <c r="AZ28" s="120"/>
      <c r="BA28" s="121"/>
      <c r="BB28" s="119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22"/>
    </row>
    <row r="29" spans="1:65" ht="42" customHeight="1" x14ac:dyDescent="0.25">
      <c r="A29" s="323" t="s">
        <v>215</v>
      </c>
      <c r="B29" s="318" t="s">
        <v>226</v>
      </c>
      <c r="C29" s="123" t="s">
        <v>227</v>
      </c>
      <c r="D29" s="123" t="s">
        <v>228</v>
      </c>
      <c r="E29" s="48" t="s">
        <v>224</v>
      </c>
      <c r="F29" s="124" t="s">
        <v>229</v>
      </c>
      <c r="G29" s="125" t="s">
        <v>248</v>
      </c>
      <c r="H29" s="49" t="s">
        <v>266</v>
      </c>
      <c r="I29" s="49" t="s">
        <v>266</v>
      </c>
      <c r="J29" s="49" t="s">
        <v>266</v>
      </c>
      <c r="K29" s="55" t="s">
        <v>251</v>
      </c>
      <c r="L29" s="126" t="s">
        <v>252</v>
      </c>
      <c r="M29" s="47" t="s">
        <v>268</v>
      </c>
      <c r="N29" s="48" t="s">
        <v>269</v>
      </c>
      <c r="O29" s="127">
        <v>23400</v>
      </c>
      <c r="P29" s="125">
        <v>11174</v>
      </c>
      <c r="Q29" s="128" t="s">
        <v>269</v>
      </c>
      <c r="R29" s="129" t="s">
        <v>270</v>
      </c>
      <c r="S29" s="55" t="s">
        <v>271</v>
      </c>
      <c r="T29" s="48" t="s">
        <v>266</v>
      </c>
      <c r="U29" s="48" t="s">
        <v>266</v>
      </c>
      <c r="V29" s="48" t="s">
        <v>266</v>
      </c>
      <c r="W29" s="130" t="s">
        <v>272</v>
      </c>
      <c r="X29" s="48" t="s">
        <v>343</v>
      </c>
      <c r="Y29" s="131" t="s">
        <v>294</v>
      </c>
      <c r="Z29" s="131" t="s">
        <v>270</v>
      </c>
      <c r="AA29" s="132">
        <v>11427</v>
      </c>
      <c r="AB29" s="133" t="s">
        <v>328</v>
      </c>
      <c r="AC29" s="131" t="s">
        <v>329</v>
      </c>
      <c r="AD29" s="131" t="s">
        <v>308</v>
      </c>
      <c r="AE29" s="134">
        <v>0</v>
      </c>
      <c r="AF29" s="134">
        <v>0</v>
      </c>
      <c r="AG29" s="135">
        <v>0</v>
      </c>
      <c r="AH29" s="136">
        <v>0</v>
      </c>
      <c r="AI29" s="137" t="s">
        <v>270</v>
      </c>
      <c r="AJ29" s="137">
        <v>5.4478</v>
      </c>
      <c r="AK29" s="138">
        <f>(106.23*12)</f>
        <v>1274.76</v>
      </c>
      <c r="AL29" s="61">
        <f>(O29+AK29)</f>
        <v>24674.76</v>
      </c>
      <c r="AM29" s="62">
        <v>53658.45</v>
      </c>
      <c r="AN29" s="63">
        <f>SUM(2056.23+2056.23+2056.23+2056.23+2056.23+2056.23+2056.23+2056.23+2056.23+2056.23+2056.23+2056.23)</f>
        <v>24674.76</v>
      </c>
      <c r="AO29" s="64">
        <f>AM29+AN29</f>
        <v>78333.209999999992</v>
      </c>
      <c r="AP29" s="48" t="s">
        <v>335</v>
      </c>
      <c r="AQ29" s="139">
        <v>41451</v>
      </c>
      <c r="AR29" s="139">
        <v>41815</v>
      </c>
      <c r="AS29" s="140">
        <v>11145</v>
      </c>
      <c r="AT29" s="48" t="s">
        <v>338</v>
      </c>
      <c r="AU29" s="65" t="s">
        <v>266</v>
      </c>
      <c r="AV29" s="66" t="s">
        <v>266</v>
      </c>
      <c r="AW29" s="67" t="s">
        <v>266</v>
      </c>
      <c r="AX29" s="67" t="s">
        <v>266</v>
      </c>
      <c r="AY29" s="67" t="s">
        <v>266</v>
      </c>
      <c r="AZ29" s="67" t="s">
        <v>266</v>
      </c>
      <c r="BA29" s="68" t="s">
        <v>266</v>
      </c>
      <c r="BB29" s="66" t="s">
        <v>266</v>
      </c>
      <c r="BC29" s="47" t="s">
        <v>266</v>
      </c>
      <c r="BD29" s="47" t="s">
        <v>266</v>
      </c>
      <c r="BE29" s="47" t="s">
        <v>266</v>
      </c>
      <c r="BF29" s="47" t="s">
        <v>266</v>
      </c>
      <c r="BG29" s="47" t="s">
        <v>266</v>
      </c>
      <c r="BH29" s="47" t="s">
        <v>266</v>
      </c>
      <c r="BI29" s="47" t="s">
        <v>266</v>
      </c>
      <c r="BJ29" s="47" t="s">
        <v>266</v>
      </c>
      <c r="BK29" s="47" t="s">
        <v>266</v>
      </c>
      <c r="BL29" s="47" t="s">
        <v>266</v>
      </c>
      <c r="BM29" s="69" t="s">
        <v>266</v>
      </c>
    </row>
    <row r="30" spans="1:65" ht="44.25" customHeight="1" x14ac:dyDescent="0.25">
      <c r="A30" s="324"/>
      <c r="B30" s="319"/>
      <c r="C30" s="141"/>
      <c r="D30" s="141"/>
      <c r="E30" s="41"/>
      <c r="F30" s="142"/>
      <c r="G30" s="143"/>
      <c r="H30" s="71"/>
      <c r="I30" s="71"/>
      <c r="J30" s="71"/>
      <c r="K30" s="77"/>
      <c r="L30" s="144"/>
      <c r="M30" s="70"/>
      <c r="N30" s="41"/>
      <c r="O30" s="145"/>
      <c r="P30" s="143"/>
      <c r="Q30" s="146"/>
      <c r="R30" s="147"/>
      <c r="S30" s="77"/>
      <c r="T30" s="41"/>
      <c r="U30" s="41"/>
      <c r="V30" s="41"/>
      <c r="W30" s="148"/>
      <c r="X30" s="41"/>
      <c r="Y30" s="42" t="s">
        <v>295</v>
      </c>
      <c r="Z30" s="42" t="s">
        <v>308</v>
      </c>
      <c r="AA30" s="79">
        <v>11661</v>
      </c>
      <c r="AB30" s="93" t="s">
        <v>323</v>
      </c>
      <c r="AC30" s="42" t="s">
        <v>330</v>
      </c>
      <c r="AD30" s="42" t="s">
        <v>331</v>
      </c>
      <c r="AE30" s="149">
        <v>0</v>
      </c>
      <c r="AF30" s="149">
        <v>0</v>
      </c>
      <c r="AG30" s="94">
        <v>0</v>
      </c>
      <c r="AH30" s="150">
        <v>0</v>
      </c>
      <c r="AI30" s="44" t="s">
        <v>266</v>
      </c>
      <c r="AJ30" s="44" t="s">
        <v>266</v>
      </c>
      <c r="AK30" s="44" t="s">
        <v>266</v>
      </c>
      <c r="AL30" s="83"/>
      <c r="AM30" s="84"/>
      <c r="AN30" s="85"/>
      <c r="AO30" s="41"/>
      <c r="AP30" s="41"/>
      <c r="AQ30" s="41"/>
      <c r="AR30" s="41"/>
      <c r="AS30" s="41"/>
      <c r="AT30" s="41"/>
      <c r="AU30" s="86"/>
      <c r="AV30" s="87"/>
      <c r="AW30" s="88"/>
      <c r="AX30" s="88"/>
      <c r="AY30" s="88"/>
      <c r="AZ30" s="88"/>
      <c r="BA30" s="89"/>
      <c r="BB30" s="87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90"/>
    </row>
    <row r="31" spans="1:65" ht="40.5" customHeight="1" thickBot="1" x14ac:dyDescent="0.3">
      <c r="A31" s="325"/>
      <c r="B31" s="320"/>
      <c r="C31" s="151"/>
      <c r="D31" s="151"/>
      <c r="E31" s="101"/>
      <c r="F31" s="152"/>
      <c r="G31" s="153"/>
      <c r="H31" s="102"/>
      <c r="I31" s="102"/>
      <c r="J31" s="102"/>
      <c r="K31" s="108"/>
      <c r="L31" s="154"/>
      <c r="M31" s="100"/>
      <c r="N31" s="101"/>
      <c r="O31" s="155"/>
      <c r="P31" s="153"/>
      <c r="Q31" s="156"/>
      <c r="R31" s="157"/>
      <c r="S31" s="108"/>
      <c r="T31" s="101"/>
      <c r="U31" s="101"/>
      <c r="V31" s="101"/>
      <c r="W31" s="158"/>
      <c r="X31" s="101"/>
      <c r="Y31" s="109" t="s">
        <v>296</v>
      </c>
      <c r="Z31" s="109" t="s">
        <v>309</v>
      </c>
      <c r="AA31" s="159">
        <v>11914</v>
      </c>
      <c r="AB31" s="160" t="s">
        <v>323</v>
      </c>
      <c r="AC31" s="109" t="s">
        <v>332</v>
      </c>
      <c r="AD31" s="109" t="s">
        <v>333</v>
      </c>
      <c r="AE31" s="161">
        <v>0</v>
      </c>
      <c r="AF31" s="161">
        <v>0</v>
      </c>
      <c r="AG31" s="162">
        <v>0</v>
      </c>
      <c r="AH31" s="163">
        <v>0</v>
      </c>
      <c r="AI31" s="110" t="s">
        <v>266</v>
      </c>
      <c r="AJ31" s="110" t="s">
        <v>266</v>
      </c>
      <c r="AK31" s="110" t="s">
        <v>266</v>
      </c>
      <c r="AL31" s="115"/>
      <c r="AM31" s="116"/>
      <c r="AN31" s="117"/>
      <c r="AO31" s="101"/>
      <c r="AP31" s="101"/>
      <c r="AQ31" s="101"/>
      <c r="AR31" s="101"/>
      <c r="AS31" s="101"/>
      <c r="AT31" s="101"/>
      <c r="AU31" s="118"/>
      <c r="AV31" s="119"/>
      <c r="AW31" s="120"/>
      <c r="AX31" s="120"/>
      <c r="AY31" s="120"/>
      <c r="AZ31" s="120"/>
      <c r="BA31" s="121"/>
      <c r="BB31" s="119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22"/>
    </row>
    <row r="32" spans="1:65" ht="55.5" customHeight="1" thickBot="1" x14ac:dyDescent="0.3">
      <c r="A32" s="326" t="s">
        <v>216</v>
      </c>
      <c r="B32" s="321" t="s">
        <v>230</v>
      </c>
      <c r="C32" s="165" t="s">
        <v>231</v>
      </c>
      <c r="D32" s="165" t="s">
        <v>232</v>
      </c>
      <c r="E32" s="166" t="s">
        <v>224</v>
      </c>
      <c r="F32" s="167" t="s">
        <v>233</v>
      </c>
      <c r="G32" s="168">
        <v>11381</v>
      </c>
      <c r="H32" s="169" t="s">
        <v>266</v>
      </c>
      <c r="I32" s="169" t="s">
        <v>266</v>
      </c>
      <c r="J32" s="169" t="s">
        <v>266</v>
      </c>
      <c r="K32" s="170" t="s">
        <v>253</v>
      </c>
      <c r="L32" s="167" t="s">
        <v>254</v>
      </c>
      <c r="M32" s="166" t="s">
        <v>273</v>
      </c>
      <c r="N32" s="166" t="s">
        <v>274</v>
      </c>
      <c r="O32" s="171">
        <v>0</v>
      </c>
      <c r="P32" s="168">
        <v>11429</v>
      </c>
      <c r="Q32" s="165" t="s">
        <v>274</v>
      </c>
      <c r="R32" s="165" t="s">
        <v>275</v>
      </c>
      <c r="S32" s="172" t="s">
        <v>276</v>
      </c>
      <c r="T32" s="166" t="s">
        <v>266</v>
      </c>
      <c r="U32" s="166" t="s">
        <v>266</v>
      </c>
      <c r="V32" s="166" t="s">
        <v>266</v>
      </c>
      <c r="W32" s="173" t="s">
        <v>277</v>
      </c>
      <c r="X32" s="166" t="s">
        <v>266</v>
      </c>
      <c r="Y32" s="166" t="s">
        <v>266</v>
      </c>
      <c r="Z32" s="166" t="s">
        <v>266</v>
      </c>
      <c r="AA32" s="166" t="s">
        <v>266</v>
      </c>
      <c r="AB32" s="166" t="s">
        <v>266</v>
      </c>
      <c r="AC32" s="166" t="s">
        <v>266</v>
      </c>
      <c r="AD32" s="166" t="s">
        <v>266</v>
      </c>
      <c r="AE32" s="166" t="s">
        <v>266</v>
      </c>
      <c r="AF32" s="166" t="s">
        <v>266</v>
      </c>
      <c r="AG32" s="166" t="s">
        <v>266</v>
      </c>
      <c r="AH32" s="166" t="s">
        <v>266</v>
      </c>
      <c r="AI32" s="169" t="s">
        <v>266</v>
      </c>
      <c r="AJ32" s="169" t="s">
        <v>266</v>
      </c>
      <c r="AK32" s="169" t="s">
        <v>266</v>
      </c>
      <c r="AL32" s="169" t="s">
        <v>266</v>
      </c>
      <c r="AM32" s="174">
        <v>791187</v>
      </c>
      <c r="AN32" s="175">
        <f>SUM(32900+32900+33600+2500+113350+52000+50500+50500+51550+51500+51500+51500)</f>
        <v>574300</v>
      </c>
      <c r="AO32" s="176">
        <f>AM32+AN32</f>
        <v>1365487</v>
      </c>
      <c r="AP32" s="166" t="s">
        <v>266</v>
      </c>
      <c r="AQ32" s="166" t="s">
        <v>266</v>
      </c>
      <c r="AR32" s="166" t="s">
        <v>266</v>
      </c>
      <c r="AS32" s="166" t="s">
        <v>266</v>
      </c>
      <c r="AT32" s="166" t="s">
        <v>266</v>
      </c>
      <c r="AU32" s="177" t="s">
        <v>266</v>
      </c>
      <c r="AV32" s="178" t="s">
        <v>341</v>
      </c>
      <c r="AW32" s="164" t="s">
        <v>342</v>
      </c>
      <c r="AX32" s="179">
        <v>11381</v>
      </c>
      <c r="AY32" s="180">
        <v>41879</v>
      </c>
      <c r="AZ32" s="179">
        <v>11381</v>
      </c>
      <c r="BA32" s="181">
        <v>41879</v>
      </c>
      <c r="BB32" s="182" t="s">
        <v>266</v>
      </c>
      <c r="BC32" s="164" t="s">
        <v>266</v>
      </c>
      <c r="BD32" s="164" t="s">
        <v>266</v>
      </c>
      <c r="BE32" s="164" t="s">
        <v>266</v>
      </c>
      <c r="BF32" s="164" t="s">
        <v>266</v>
      </c>
      <c r="BG32" s="164" t="s">
        <v>266</v>
      </c>
      <c r="BH32" s="164" t="s">
        <v>266</v>
      </c>
      <c r="BI32" s="164" t="s">
        <v>266</v>
      </c>
      <c r="BJ32" s="164" t="s">
        <v>266</v>
      </c>
      <c r="BK32" s="164" t="s">
        <v>266</v>
      </c>
      <c r="BL32" s="183" t="s">
        <v>266</v>
      </c>
      <c r="BM32" s="184" t="s">
        <v>266</v>
      </c>
    </row>
    <row r="33" spans="1:65" ht="42" customHeight="1" thickBot="1" x14ac:dyDescent="0.3">
      <c r="A33" s="326" t="s">
        <v>217</v>
      </c>
      <c r="B33" s="321" t="s">
        <v>234</v>
      </c>
      <c r="C33" s="165" t="s">
        <v>235</v>
      </c>
      <c r="D33" s="165" t="s">
        <v>223</v>
      </c>
      <c r="E33" s="166" t="s">
        <v>224</v>
      </c>
      <c r="F33" s="167" t="s">
        <v>236</v>
      </c>
      <c r="G33" s="168">
        <v>11612</v>
      </c>
      <c r="H33" s="169" t="s">
        <v>266</v>
      </c>
      <c r="I33" s="169" t="s">
        <v>266</v>
      </c>
      <c r="J33" s="169" t="s">
        <v>266</v>
      </c>
      <c r="K33" s="165" t="s">
        <v>255</v>
      </c>
      <c r="L33" s="167" t="s">
        <v>256</v>
      </c>
      <c r="M33" s="166" t="s">
        <v>278</v>
      </c>
      <c r="N33" s="166" t="s">
        <v>279</v>
      </c>
      <c r="O33" s="171">
        <f>(6100*12)</f>
        <v>73200</v>
      </c>
      <c r="P33" s="168">
        <v>11637</v>
      </c>
      <c r="Q33" s="165" t="s">
        <v>279</v>
      </c>
      <c r="R33" s="165" t="s">
        <v>280</v>
      </c>
      <c r="S33" s="172" t="s">
        <v>281</v>
      </c>
      <c r="T33" s="166" t="s">
        <v>266</v>
      </c>
      <c r="U33" s="166" t="s">
        <v>266</v>
      </c>
      <c r="V33" s="166" t="s">
        <v>266</v>
      </c>
      <c r="W33" s="173" t="s">
        <v>267</v>
      </c>
      <c r="X33" s="166" t="s">
        <v>343</v>
      </c>
      <c r="Y33" s="166" t="s">
        <v>294</v>
      </c>
      <c r="Z33" s="166" t="s">
        <v>280</v>
      </c>
      <c r="AA33" s="185">
        <v>11901</v>
      </c>
      <c r="AB33" s="186" t="s">
        <v>323</v>
      </c>
      <c r="AC33" s="166" t="s">
        <v>280</v>
      </c>
      <c r="AD33" s="166" t="s">
        <v>334</v>
      </c>
      <c r="AE33" s="166">
        <v>0</v>
      </c>
      <c r="AF33" s="166">
        <v>0</v>
      </c>
      <c r="AG33" s="187">
        <v>0</v>
      </c>
      <c r="AH33" s="188">
        <v>0</v>
      </c>
      <c r="AI33" s="169" t="s">
        <v>266</v>
      </c>
      <c r="AJ33" s="169" t="s">
        <v>266</v>
      </c>
      <c r="AK33" s="169" t="s">
        <v>266</v>
      </c>
      <c r="AL33" s="189">
        <v>0</v>
      </c>
      <c r="AM33" s="174">
        <v>18300</v>
      </c>
      <c r="AN33" s="175">
        <f>SUM(4676.67+6100+6100+6100+6100+6100+6100+6100+6100+6100+6100+6100+6100)</f>
        <v>77876.67</v>
      </c>
      <c r="AO33" s="176">
        <f>AM33+AN33</f>
        <v>96176.67</v>
      </c>
      <c r="AP33" s="166" t="s">
        <v>266</v>
      </c>
      <c r="AQ33" s="166" t="s">
        <v>266</v>
      </c>
      <c r="AR33" s="166" t="s">
        <v>266</v>
      </c>
      <c r="AS33" s="166" t="s">
        <v>266</v>
      </c>
      <c r="AT33" s="166" t="s">
        <v>266</v>
      </c>
      <c r="AU33" s="177" t="s">
        <v>266</v>
      </c>
      <c r="AV33" s="182" t="s">
        <v>266</v>
      </c>
      <c r="AW33" s="190" t="s">
        <v>266</v>
      </c>
      <c r="AX33" s="190" t="s">
        <v>266</v>
      </c>
      <c r="AY33" s="190" t="s">
        <v>266</v>
      </c>
      <c r="AZ33" s="190" t="s">
        <v>266</v>
      </c>
      <c r="BA33" s="191" t="s">
        <v>266</v>
      </c>
      <c r="BB33" s="182" t="s">
        <v>266</v>
      </c>
      <c r="BC33" s="164" t="s">
        <v>266</v>
      </c>
      <c r="BD33" s="164" t="s">
        <v>266</v>
      </c>
      <c r="BE33" s="164" t="s">
        <v>266</v>
      </c>
      <c r="BF33" s="164" t="s">
        <v>266</v>
      </c>
      <c r="BG33" s="164" t="s">
        <v>266</v>
      </c>
      <c r="BH33" s="164" t="s">
        <v>266</v>
      </c>
      <c r="BI33" s="164" t="s">
        <v>266</v>
      </c>
      <c r="BJ33" s="164" t="s">
        <v>266</v>
      </c>
      <c r="BK33" s="164" t="s">
        <v>266</v>
      </c>
      <c r="BL33" s="183" t="s">
        <v>266</v>
      </c>
      <c r="BM33" s="184" t="s">
        <v>266</v>
      </c>
    </row>
    <row r="34" spans="1:65" ht="96" customHeight="1" thickBot="1" x14ac:dyDescent="0.3">
      <c r="A34" s="326" t="s">
        <v>218</v>
      </c>
      <c r="B34" s="321" t="s">
        <v>237</v>
      </c>
      <c r="C34" s="165" t="s">
        <v>238</v>
      </c>
      <c r="D34" s="165" t="s">
        <v>239</v>
      </c>
      <c r="E34" s="166" t="s">
        <v>224</v>
      </c>
      <c r="F34" s="192" t="s">
        <v>240</v>
      </c>
      <c r="G34" s="168" t="s">
        <v>248</v>
      </c>
      <c r="H34" s="169" t="s">
        <v>266</v>
      </c>
      <c r="I34" s="169" t="s">
        <v>266</v>
      </c>
      <c r="J34" s="169" t="s">
        <v>266</v>
      </c>
      <c r="K34" s="165" t="s">
        <v>257</v>
      </c>
      <c r="L34" s="167" t="s">
        <v>258</v>
      </c>
      <c r="M34" s="166" t="s">
        <v>282</v>
      </c>
      <c r="N34" s="166" t="s">
        <v>283</v>
      </c>
      <c r="O34" s="171">
        <v>15648.7</v>
      </c>
      <c r="P34" s="168">
        <v>11908</v>
      </c>
      <c r="Q34" s="165" t="s">
        <v>283</v>
      </c>
      <c r="R34" s="165" t="s">
        <v>284</v>
      </c>
      <c r="S34" s="172" t="s">
        <v>285</v>
      </c>
      <c r="T34" s="166" t="s">
        <v>266</v>
      </c>
      <c r="U34" s="166" t="s">
        <v>266</v>
      </c>
      <c r="V34" s="166" t="s">
        <v>266</v>
      </c>
      <c r="W34" s="173" t="s">
        <v>267</v>
      </c>
      <c r="X34" s="166" t="s">
        <v>266</v>
      </c>
      <c r="Y34" s="166" t="s">
        <v>266</v>
      </c>
      <c r="Z34" s="166" t="s">
        <v>266</v>
      </c>
      <c r="AA34" s="166" t="s">
        <v>266</v>
      </c>
      <c r="AB34" s="166" t="s">
        <v>266</v>
      </c>
      <c r="AC34" s="166" t="s">
        <v>266</v>
      </c>
      <c r="AD34" s="166" t="s">
        <v>266</v>
      </c>
      <c r="AE34" s="166" t="s">
        <v>266</v>
      </c>
      <c r="AF34" s="166" t="s">
        <v>266</v>
      </c>
      <c r="AG34" s="166" t="s">
        <v>266</v>
      </c>
      <c r="AH34" s="166" t="s">
        <v>266</v>
      </c>
      <c r="AI34" s="169" t="s">
        <v>266</v>
      </c>
      <c r="AJ34" s="169" t="s">
        <v>266</v>
      </c>
      <c r="AK34" s="169" t="s">
        <v>266</v>
      </c>
      <c r="AL34" s="169" t="s">
        <v>266</v>
      </c>
      <c r="AM34" s="193">
        <v>0</v>
      </c>
      <c r="AN34" s="193">
        <v>2665.9</v>
      </c>
      <c r="AO34" s="176">
        <f>AM34+AN34</f>
        <v>2665.9</v>
      </c>
      <c r="AP34" s="166" t="s">
        <v>336</v>
      </c>
      <c r="AQ34" s="194">
        <v>42107</v>
      </c>
      <c r="AR34" s="194">
        <v>42472</v>
      </c>
      <c r="AS34" s="169" t="s">
        <v>266</v>
      </c>
      <c r="AT34" s="166" t="s">
        <v>339</v>
      </c>
      <c r="AU34" s="195">
        <v>11749</v>
      </c>
      <c r="AV34" s="182" t="s">
        <v>266</v>
      </c>
      <c r="AW34" s="190" t="s">
        <v>266</v>
      </c>
      <c r="AX34" s="190" t="s">
        <v>266</v>
      </c>
      <c r="AY34" s="190" t="s">
        <v>266</v>
      </c>
      <c r="AZ34" s="190" t="s">
        <v>266</v>
      </c>
      <c r="BA34" s="191" t="s">
        <v>266</v>
      </c>
      <c r="BB34" s="182" t="s">
        <v>266</v>
      </c>
      <c r="BC34" s="164" t="s">
        <v>266</v>
      </c>
      <c r="BD34" s="164" t="s">
        <v>266</v>
      </c>
      <c r="BE34" s="164" t="s">
        <v>266</v>
      </c>
      <c r="BF34" s="164" t="s">
        <v>266</v>
      </c>
      <c r="BG34" s="164" t="s">
        <v>266</v>
      </c>
      <c r="BH34" s="164" t="s">
        <v>266</v>
      </c>
      <c r="BI34" s="164" t="s">
        <v>266</v>
      </c>
      <c r="BJ34" s="164" t="s">
        <v>266</v>
      </c>
      <c r="BK34" s="164" t="s">
        <v>266</v>
      </c>
      <c r="BL34" s="183" t="s">
        <v>266</v>
      </c>
      <c r="BM34" s="184" t="s">
        <v>266</v>
      </c>
    </row>
    <row r="35" spans="1:65" ht="84" customHeight="1" thickBot="1" x14ac:dyDescent="0.3">
      <c r="A35" s="327" t="s">
        <v>219</v>
      </c>
      <c r="B35" s="322" t="s">
        <v>241</v>
      </c>
      <c r="C35" s="196" t="s">
        <v>242</v>
      </c>
      <c r="D35" s="196" t="s">
        <v>243</v>
      </c>
      <c r="E35" s="196" t="s">
        <v>224</v>
      </c>
      <c r="F35" s="197" t="s">
        <v>244</v>
      </c>
      <c r="G35" s="196" t="s">
        <v>248</v>
      </c>
      <c r="H35" s="198" t="s">
        <v>266</v>
      </c>
      <c r="I35" s="198" t="s">
        <v>266</v>
      </c>
      <c r="J35" s="198" t="s">
        <v>266</v>
      </c>
      <c r="K35" s="196" t="s">
        <v>246</v>
      </c>
      <c r="L35" s="199" t="s">
        <v>259</v>
      </c>
      <c r="M35" s="196" t="s">
        <v>286</v>
      </c>
      <c r="N35" s="196" t="s">
        <v>287</v>
      </c>
      <c r="O35" s="200">
        <v>25935.360000000001</v>
      </c>
      <c r="P35" s="201">
        <v>11903</v>
      </c>
      <c r="Q35" s="196" t="s">
        <v>287</v>
      </c>
      <c r="R35" s="196" t="s">
        <v>288</v>
      </c>
      <c r="S35" s="202" t="s">
        <v>265</v>
      </c>
      <c r="T35" s="203" t="s">
        <v>266</v>
      </c>
      <c r="U35" s="203" t="s">
        <v>266</v>
      </c>
      <c r="V35" s="203" t="s">
        <v>266</v>
      </c>
      <c r="W35" s="204" t="s">
        <v>267</v>
      </c>
      <c r="X35" s="78" t="s">
        <v>266</v>
      </c>
      <c r="Y35" s="203" t="s">
        <v>266</v>
      </c>
      <c r="Z35" s="203" t="s">
        <v>266</v>
      </c>
      <c r="AA35" s="203" t="s">
        <v>266</v>
      </c>
      <c r="AB35" s="203" t="s">
        <v>266</v>
      </c>
      <c r="AC35" s="203" t="s">
        <v>266</v>
      </c>
      <c r="AD35" s="203" t="s">
        <v>266</v>
      </c>
      <c r="AE35" s="203" t="s">
        <v>266</v>
      </c>
      <c r="AF35" s="203" t="s">
        <v>266</v>
      </c>
      <c r="AG35" s="203" t="s">
        <v>266</v>
      </c>
      <c r="AH35" s="203" t="s">
        <v>266</v>
      </c>
      <c r="AI35" s="198" t="s">
        <v>266</v>
      </c>
      <c r="AJ35" s="198" t="s">
        <v>266</v>
      </c>
      <c r="AK35" s="198" t="s">
        <v>266</v>
      </c>
      <c r="AL35" s="205" t="s">
        <v>266</v>
      </c>
      <c r="AM35" s="206">
        <v>0</v>
      </c>
      <c r="AN35" s="207">
        <f>(2881.71+2161.28+2161.28)</f>
        <v>7204.27</v>
      </c>
      <c r="AO35" s="208">
        <f>AM35+AN35</f>
        <v>7204.27</v>
      </c>
      <c r="AP35" s="78" t="s">
        <v>337</v>
      </c>
      <c r="AQ35" s="209">
        <v>42349</v>
      </c>
      <c r="AR35" s="209">
        <v>42714</v>
      </c>
      <c r="AS35" s="210">
        <v>11704</v>
      </c>
      <c r="AT35" s="78" t="s">
        <v>340</v>
      </c>
      <c r="AU35" s="211">
        <v>11900</v>
      </c>
      <c r="AV35" s="212" t="s">
        <v>266</v>
      </c>
      <c r="AW35" s="213" t="s">
        <v>266</v>
      </c>
      <c r="AX35" s="213" t="s">
        <v>266</v>
      </c>
      <c r="AY35" s="213" t="s">
        <v>266</v>
      </c>
      <c r="AZ35" s="213" t="s">
        <v>266</v>
      </c>
      <c r="BA35" s="214" t="s">
        <v>266</v>
      </c>
      <c r="BB35" s="212" t="s">
        <v>266</v>
      </c>
      <c r="BC35" s="215" t="s">
        <v>266</v>
      </c>
      <c r="BD35" s="215" t="s">
        <v>266</v>
      </c>
      <c r="BE35" s="215" t="s">
        <v>266</v>
      </c>
      <c r="BF35" s="215" t="s">
        <v>266</v>
      </c>
      <c r="BG35" s="215" t="s">
        <v>266</v>
      </c>
      <c r="BH35" s="215" t="s">
        <v>266</v>
      </c>
      <c r="BI35" s="215" t="s">
        <v>266</v>
      </c>
      <c r="BJ35" s="215" t="s">
        <v>266</v>
      </c>
      <c r="BK35" s="215" t="s">
        <v>266</v>
      </c>
      <c r="BL35" s="216" t="s">
        <v>266</v>
      </c>
      <c r="BM35" s="217" t="s">
        <v>266</v>
      </c>
    </row>
    <row r="36" spans="1:65" ht="210.75" thickBot="1" x14ac:dyDescent="0.3">
      <c r="A36" s="326" t="s">
        <v>220</v>
      </c>
      <c r="B36" s="321" t="s">
        <v>245</v>
      </c>
      <c r="C36" s="164" t="s">
        <v>246</v>
      </c>
      <c r="D36" s="164" t="s">
        <v>232</v>
      </c>
      <c r="E36" s="164" t="s">
        <v>224</v>
      </c>
      <c r="F36" s="218" t="s">
        <v>247</v>
      </c>
      <c r="G36" s="179">
        <v>11944</v>
      </c>
      <c r="H36" s="44" t="s">
        <v>266</v>
      </c>
      <c r="I36" s="44" t="s">
        <v>266</v>
      </c>
      <c r="J36" s="44" t="s">
        <v>266</v>
      </c>
      <c r="K36" s="164" t="s">
        <v>260</v>
      </c>
      <c r="L36" s="219" t="s">
        <v>261</v>
      </c>
      <c r="M36" s="164" t="s">
        <v>289</v>
      </c>
      <c r="N36" s="164" t="s">
        <v>290</v>
      </c>
      <c r="O36" s="220" t="s">
        <v>291</v>
      </c>
      <c r="P36" s="179">
        <v>11947</v>
      </c>
      <c r="Q36" s="164" t="s">
        <v>290</v>
      </c>
      <c r="R36" s="164" t="s">
        <v>292</v>
      </c>
      <c r="S36" s="172" t="s">
        <v>293</v>
      </c>
      <c r="T36" s="166" t="s">
        <v>266</v>
      </c>
      <c r="U36" s="166" t="s">
        <v>266</v>
      </c>
      <c r="V36" s="166" t="s">
        <v>266</v>
      </c>
      <c r="W36" s="173" t="s">
        <v>267</v>
      </c>
      <c r="X36" s="42" t="s">
        <v>266</v>
      </c>
      <c r="Y36" s="166" t="s">
        <v>266</v>
      </c>
      <c r="Z36" s="166" t="s">
        <v>266</v>
      </c>
      <c r="AA36" s="166" t="s">
        <v>266</v>
      </c>
      <c r="AB36" s="166" t="s">
        <v>266</v>
      </c>
      <c r="AC36" s="166" t="s">
        <v>266</v>
      </c>
      <c r="AD36" s="166" t="s">
        <v>266</v>
      </c>
      <c r="AE36" s="166" t="s">
        <v>266</v>
      </c>
      <c r="AF36" s="166" t="s">
        <v>266</v>
      </c>
      <c r="AG36" s="166" t="s">
        <v>266</v>
      </c>
      <c r="AH36" s="166" t="s">
        <v>266</v>
      </c>
      <c r="AI36" s="44" t="s">
        <v>266</v>
      </c>
      <c r="AJ36" s="44" t="s">
        <v>266</v>
      </c>
      <c r="AK36" s="44" t="s">
        <v>266</v>
      </c>
      <c r="AL36" s="169" t="s">
        <v>266</v>
      </c>
      <c r="AM36" s="193">
        <v>0</v>
      </c>
      <c r="AN36" s="221">
        <v>250</v>
      </c>
      <c r="AO36" s="222">
        <f>AM36+AN36</f>
        <v>250</v>
      </c>
      <c r="AP36" s="42" t="s">
        <v>266</v>
      </c>
      <c r="AQ36" s="42" t="s">
        <v>266</v>
      </c>
      <c r="AR36" s="42" t="s">
        <v>266</v>
      </c>
      <c r="AS36" s="42" t="s">
        <v>266</v>
      </c>
      <c r="AT36" s="42" t="s">
        <v>266</v>
      </c>
      <c r="AU36" s="43" t="s">
        <v>266</v>
      </c>
      <c r="AV36" s="223" t="s">
        <v>341</v>
      </c>
      <c r="AW36" s="45" t="s">
        <v>342</v>
      </c>
      <c r="AX36" s="224">
        <v>11944</v>
      </c>
      <c r="AY36" s="225">
        <v>42705</v>
      </c>
      <c r="AZ36" s="224">
        <v>11944</v>
      </c>
      <c r="BA36" s="226">
        <v>42705</v>
      </c>
      <c r="BB36" s="227" t="s">
        <v>266</v>
      </c>
      <c r="BC36" s="45" t="s">
        <v>266</v>
      </c>
      <c r="BD36" s="45" t="s">
        <v>266</v>
      </c>
      <c r="BE36" s="45" t="s">
        <v>266</v>
      </c>
      <c r="BF36" s="45" t="s">
        <v>266</v>
      </c>
      <c r="BG36" s="45" t="s">
        <v>266</v>
      </c>
      <c r="BH36" s="45" t="s">
        <v>266</v>
      </c>
      <c r="BI36" s="45" t="s">
        <v>266</v>
      </c>
      <c r="BJ36" s="45" t="s">
        <v>266</v>
      </c>
      <c r="BK36" s="45" t="s">
        <v>266</v>
      </c>
      <c r="BL36" s="228" t="s">
        <v>266</v>
      </c>
      <c r="BM36" s="229" t="s">
        <v>266</v>
      </c>
    </row>
    <row r="37" spans="1:65" ht="15.75" thickBot="1" x14ac:dyDescent="0.3">
      <c r="A37" s="230" t="s">
        <v>6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2"/>
      <c r="O37" s="233">
        <f>SUM(O21:O21)</f>
        <v>0</v>
      </c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5">
        <f>SUM(AG21:AG21)</f>
        <v>0</v>
      </c>
      <c r="AH37" s="235">
        <f>SUM(AH21:AH21)</f>
        <v>0</v>
      </c>
      <c r="AI37" s="236"/>
      <c r="AJ37" s="236"/>
      <c r="AK37" s="236"/>
      <c r="AL37" s="236">
        <f>SUM(AL21:AL21)</f>
        <v>0</v>
      </c>
      <c r="AM37" s="235">
        <f>SUM(AM21:AM21)</f>
        <v>0</v>
      </c>
      <c r="AN37" s="235">
        <f>SUM(AN21:AN21)</f>
        <v>0</v>
      </c>
      <c r="AO37" s="237">
        <f>SUM(AO21:AO21)</f>
        <v>0</v>
      </c>
      <c r="AP37" s="238"/>
      <c r="AQ37" s="239"/>
      <c r="AR37" s="239"/>
      <c r="AS37" s="235"/>
      <c r="AT37" s="235"/>
      <c r="AU37" s="237"/>
      <c r="AV37" s="238"/>
      <c r="AW37" s="239"/>
      <c r="AX37" s="239"/>
      <c r="AY37" s="239"/>
      <c r="AZ37" s="239"/>
      <c r="BA37" s="240"/>
      <c r="BB37" s="241"/>
      <c r="BC37" s="242"/>
      <c r="BD37" s="242"/>
      <c r="BE37" s="242"/>
      <c r="BF37" s="242"/>
      <c r="BG37" s="242"/>
      <c r="BH37" s="242"/>
      <c r="BI37" s="242"/>
      <c r="BJ37" s="242"/>
      <c r="BK37" s="242"/>
      <c r="BL37" s="243"/>
      <c r="BM37" s="244"/>
    </row>
    <row r="38" spans="1:65" x14ac:dyDescent="0.25">
      <c r="A38" s="245"/>
      <c r="B38" s="245"/>
      <c r="C38" s="245"/>
      <c r="D38" s="245"/>
      <c r="E38" s="245"/>
      <c r="F38" s="245"/>
      <c r="G38" s="245"/>
      <c r="H38" s="246"/>
      <c r="I38" s="246"/>
      <c r="J38" s="246"/>
      <c r="K38" s="245"/>
      <c r="L38" s="245"/>
      <c r="M38" s="245"/>
      <c r="N38" s="245"/>
      <c r="O38" s="247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9"/>
      <c r="AH38" s="249"/>
      <c r="AI38" s="250"/>
      <c r="AJ38" s="250"/>
      <c r="AK38" s="250"/>
      <c r="AL38" s="250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51"/>
      <c r="BC38" s="252"/>
      <c r="BD38" s="252"/>
      <c r="BE38" s="252"/>
      <c r="BF38" s="252"/>
      <c r="BG38" s="252"/>
      <c r="BH38" s="252"/>
      <c r="BI38" s="252"/>
      <c r="BJ38" s="252"/>
      <c r="BK38" s="252"/>
      <c r="BL38" s="252"/>
      <c r="BM38" s="252"/>
    </row>
    <row r="39" spans="1:65" s="329" customFormat="1" x14ac:dyDescent="0.25">
      <c r="A39" s="328" t="s">
        <v>347</v>
      </c>
      <c r="B39" s="330"/>
      <c r="C39" s="330"/>
      <c r="D39" s="328"/>
      <c r="E39" s="328"/>
      <c r="F39" s="328"/>
      <c r="G39" s="328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3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I39" s="46"/>
      <c r="AJ39" s="46"/>
      <c r="AK39" s="46"/>
      <c r="AL39" s="46"/>
    </row>
    <row r="40" spans="1:65" s="329" customFormat="1" x14ac:dyDescent="0.25">
      <c r="A40" s="330" t="s">
        <v>348</v>
      </c>
      <c r="B40" s="328"/>
      <c r="C40" s="328"/>
      <c r="D40" s="328"/>
      <c r="E40" s="328"/>
      <c r="F40" s="328"/>
      <c r="G40" s="328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I40" s="46"/>
      <c r="AJ40" s="46"/>
      <c r="AK40" s="46"/>
      <c r="AL40" s="46"/>
    </row>
    <row r="42" spans="1:65" x14ac:dyDescent="0.25">
      <c r="B42" s="253" t="s">
        <v>175</v>
      </c>
      <c r="C42" s="253"/>
    </row>
    <row r="43" spans="1:65" x14ac:dyDescent="0.25">
      <c r="B43" s="6" t="s">
        <v>122</v>
      </c>
      <c r="C43" s="253" t="s">
        <v>123</v>
      </c>
      <c r="D43" s="253"/>
      <c r="E43" s="253"/>
      <c r="F43" s="253"/>
      <c r="G43" s="253"/>
      <c r="H43" s="7"/>
      <c r="I43" s="7"/>
      <c r="J43" s="7"/>
    </row>
    <row r="44" spans="1:65" x14ac:dyDescent="0.25">
      <c r="B44" s="6" t="s">
        <v>24</v>
      </c>
      <c r="C44" s="1" t="s">
        <v>124</v>
      </c>
      <c r="D44" s="1"/>
      <c r="E44" s="1"/>
      <c r="F44" s="1"/>
      <c r="G44" s="1"/>
      <c r="H44" s="8"/>
      <c r="I44" s="8"/>
      <c r="J44" s="8"/>
    </row>
    <row r="45" spans="1:65" x14ac:dyDescent="0.25">
      <c r="B45" s="6" t="s">
        <v>25</v>
      </c>
      <c r="C45" s="1" t="s">
        <v>125</v>
      </c>
      <c r="D45" s="1"/>
      <c r="E45" s="1"/>
      <c r="F45" s="1"/>
      <c r="G45" s="1"/>
      <c r="H45" s="8"/>
      <c r="I45" s="8"/>
      <c r="J45" s="8"/>
    </row>
    <row r="46" spans="1:65" x14ac:dyDescent="0.25">
      <c r="B46" s="6" t="s">
        <v>48</v>
      </c>
      <c r="C46" s="1" t="s">
        <v>126</v>
      </c>
      <c r="D46" s="1"/>
      <c r="E46" s="1"/>
      <c r="F46" s="1"/>
      <c r="G46" s="1"/>
      <c r="H46" s="8"/>
      <c r="I46" s="8"/>
      <c r="J46" s="8"/>
    </row>
    <row r="47" spans="1:65" x14ac:dyDescent="0.25">
      <c r="B47" s="254" t="s">
        <v>127</v>
      </c>
      <c r="C47" s="255" t="s">
        <v>128</v>
      </c>
      <c r="D47" s="255"/>
      <c r="E47" s="255"/>
      <c r="F47" s="255"/>
      <c r="G47" s="255"/>
      <c r="H47" s="256"/>
      <c r="I47" s="256"/>
      <c r="J47" s="256"/>
    </row>
    <row r="48" spans="1:65" x14ac:dyDescent="0.25">
      <c r="B48" s="254"/>
      <c r="C48" s="255"/>
      <c r="D48" s="255"/>
      <c r="E48" s="255"/>
      <c r="F48" s="255"/>
      <c r="G48" s="255"/>
      <c r="H48" s="256"/>
      <c r="I48" s="256"/>
      <c r="J48" s="256"/>
    </row>
    <row r="49" spans="2:10" x14ac:dyDescent="0.25">
      <c r="B49" s="6" t="s">
        <v>27</v>
      </c>
      <c r="C49" s="257" t="s">
        <v>129</v>
      </c>
      <c r="D49" s="257"/>
      <c r="E49" s="257"/>
      <c r="F49" s="257"/>
      <c r="G49" s="257"/>
      <c r="H49" s="258"/>
      <c r="I49" s="258"/>
      <c r="J49" s="258"/>
    </row>
    <row r="50" spans="2:10" x14ac:dyDescent="0.25">
      <c r="B50" s="6" t="s">
        <v>28</v>
      </c>
      <c r="C50" s="257" t="s">
        <v>130</v>
      </c>
      <c r="D50" s="257"/>
      <c r="E50" s="257"/>
      <c r="F50" s="257"/>
      <c r="G50" s="257"/>
      <c r="H50" s="258"/>
      <c r="I50" s="258"/>
      <c r="J50" s="258"/>
    </row>
    <row r="51" spans="2:10" x14ac:dyDescent="0.25">
      <c r="B51" s="6" t="s">
        <v>29</v>
      </c>
      <c r="C51" s="257" t="s">
        <v>179</v>
      </c>
      <c r="D51" s="257"/>
      <c r="E51" s="257"/>
      <c r="F51" s="257"/>
      <c r="G51" s="259"/>
      <c r="H51" s="258"/>
      <c r="I51" s="258"/>
      <c r="J51" s="258"/>
    </row>
    <row r="52" spans="2:10" x14ac:dyDescent="0.25">
      <c r="B52" s="6" t="s">
        <v>30</v>
      </c>
      <c r="C52" s="257" t="s">
        <v>180</v>
      </c>
      <c r="D52" s="257"/>
      <c r="E52" s="257"/>
      <c r="F52" s="257"/>
      <c r="G52" s="259"/>
      <c r="H52" s="258"/>
      <c r="I52" s="258"/>
      <c r="J52" s="258"/>
    </row>
    <row r="53" spans="2:10" x14ac:dyDescent="0.25">
      <c r="B53" s="6" t="s">
        <v>31</v>
      </c>
      <c r="C53" s="257" t="s">
        <v>181</v>
      </c>
      <c r="D53" s="257"/>
      <c r="E53" s="257"/>
      <c r="F53" s="257"/>
      <c r="G53" s="259"/>
      <c r="H53" s="258"/>
      <c r="I53" s="258"/>
      <c r="J53" s="258"/>
    </row>
    <row r="54" spans="2:10" x14ac:dyDescent="0.25">
      <c r="B54" s="6" t="s">
        <v>32</v>
      </c>
      <c r="C54" s="1" t="s">
        <v>131</v>
      </c>
      <c r="D54" s="1"/>
      <c r="E54" s="1"/>
      <c r="F54" s="1"/>
      <c r="G54" s="1"/>
      <c r="H54" s="8"/>
      <c r="I54" s="8"/>
      <c r="J54" s="8"/>
    </row>
    <row r="55" spans="2:10" x14ac:dyDescent="0.25">
      <c r="B55" s="6" t="s">
        <v>33</v>
      </c>
      <c r="C55" s="257" t="s">
        <v>132</v>
      </c>
      <c r="D55" s="257"/>
      <c r="E55" s="257"/>
      <c r="F55" s="257"/>
      <c r="G55" s="257"/>
      <c r="H55" s="258"/>
      <c r="I55" s="258"/>
      <c r="J55" s="258"/>
    </row>
    <row r="56" spans="2:10" ht="14.45" customHeight="1" x14ac:dyDescent="0.25">
      <c r="B56" s="6" t="s">
        <v>34</v>
      </c>
      <c r="C56" s="257" t="s">
        <v>195</v>
      </c>
      <c r="D56" s="257"/>
      <c r="E56" s="257"/>
      <c r="F56" s="257"/>
      <c r="G56" s="259"/>
      <c r="H56" s="258"/>
      <c r="I56" s="258"/>
      <c r="J56" s="258"/>
    </row>
    <row r="57" spans="2:10" x14ac:dyDescent="0.25">
      <c r="B57" s="6" t="s">
        <v>35</v>
      </c>
      <c r="C57" s="1" t="s">
        <v>133</v>
      </c>
      <c r="D57" s="1"/>
      <c r="E57" s="1"/>
      <c r="F57" s="1"/>
      <c r="G57" s="1"/>
      <c r="H57" s="8"/>
      <c r="I57" s="8"/>
      <c r="J57" s="8"/>
    </row>
    <row r="58" spans="2:10" x14ac:dyDescent="0.25">
      <c r="B58" s="7" t="s">
        <v>36</v>
      </c>
      <c r="C58" s="1" t="s">
        <v>134</v>
      </c>
      <c r="D58" s="1"/>
      <c r="E58" s="1"/>
      <c r="F58" s="1"/>
      <c r="G58" s="1"/>
      <c r="H58" s="8"/>
      <c r="I58" s="8"/>
      <c r="J58" s="8"/>
    </row>
    <row r="59" spans="2:10" x14ac:dyDescent="0.25">
      <c r="B59" s="6" t="s">
        <v>37</v>
      </c>
      <c r="C59" s="257" t="s">
        <v>135</v>
      </c>
      <c r="D59" s="257"/>
      <c r="E59" s="257"/>
      <c r="F59" s="257"/>
      <c r="G59" s="257"/>
      <c r="H59" s="258"/>
      <c r="I59" s="258"/>
      <c r="J59" s="258"/>
    </row>
    <row r="60" spans="2:10" x14ac:dyDescent="0.25">
      <c r="B60" s="6" t="s">
        <v>38</v>
      </c>
      <c r="C60" s="1" t="s">
        <v>136</v>
      </c>
      <c r="D60" s="1"/>
      <c r="E60" s="1"/>
      <c r="F60" s="1"/>
      <c r="G60" s="1"/>
      <c r="H60" s="8"/>
      <c r="I60" s="8"/>
      <c r="J60" s="8"/>
    </row>
    <row r="61" spans="2:10" x14ac:dyDescent="0.25">
      <c r="B61" s="6" t="s">
        <v>39</v>
      </c>
      <c r="C61" s="1" t="s">
        <v>137</v>
      </c>
      <c r="D61" s="1"/>
      <c r="E61" s="1"/>
      <c r="F61" s="1"/>
      <c r="G61" s="1"/>
      <c r="H61" s="8"/>
      <c r="I61" s="8"/>
      <c r="J61" s="8"/>
    </row>
    <row r="62" spans="2:10" x14ac:dyDescent="0.25">
      <c r="B62" s="6" t="s">
        <v>50</v>
      </c>
      <c r="C62" s="1" t="s">
        <v>138</v>
      </c>
      <c r="D62" s="1"/>
      <c r="E62" s="1"/>
      <c r="F62" s="1"/>
      <c r="G62" s="1"/>
      <c r="H62" s="8"/>
      <c r="I62" s="8"/>
      <c r="J62" s="8"/>
    </row>
    <row r="63" spans="2:10" x14ac:dyDescent="0.25">
      <c r="B63" s="254" t="s">
        <v>40</v>
      </c>
      <c r="C63" s="255" t="s">
        <v>139</v>
      </c>
      <c r="D63" s="255"/>
      <c r="E63" s="255"/>
      <c r="F63" s="255"/>
      <c r="G63" s="255"/>
      <c r="H63" s="256"/>
      <c r="I63" s="256"/>
      <c r="J63" s="256"/>
    </row>
    <row r="64" spans="2:10" ht="16.899999999999999" customHeight="1" x14ac:dyDescent="0.25">
      <c r="B64" s="254"/>
      <c r="C64" s="255"/>
      <c r="D64" s="255"/>
      <c r="E64" s="255"/>
      <c r="F64" s="255"/>
      <c r="G64" s="255"/>
      <c r="H64" s="256"/>
      <c r="I64" s="256"/>
      <c r="J64" s="256"/>
    </row>
    <row r="65" spans="2:10" ht="25.9" customHeight="1" x14ac:dyDescent="0.25">
      <c r="B65" s="6" t="s">
        <v>120</v>
      </c>
      <c r="C65" s="255" t="s">
        <v>140</v>
      </c>
      <c r="D65" s="255"/>
      <c r="E65" s="255"/>
      <c r="F65" s="255"/>
      <c r="G65" s="255"/>
      <c r="H65" s="256"/>
      <c r="I65" s="256"/>
      <c r="J65" s="256"/>
    </row>
    <row r="66" spans="2:10" ht="29.45" customHeight="1" x14ac:dyDescent="0.25">
      <c r="B66" s="6" t="s">
        <v>41</v>
      </c>
      <c r="C66" s="255" t="s">
        <v>141</v>
      </c>
      <c r="D66" s="255"/>
      <c r="E66" s="255"/>
      <c r="F66" s="255"/>
      <c r="G66" s="255"/>
      <c r="H66" s="256"/>
      <c r="I66" s="256"/>
      <c r="J66" s="256"/>
    </row>
    <row r="67" spans="2:10" x14ac:dyDescent="0.25">
      <c r="B67" s="6" t="s">
        <v>42</v>
      </c>
      <c r="C67" s="4" t="s">
        <v>142</v>
      </c>
      <c r="D67" s="4"/>
      <c r="E67" s="4"/>
      <c r="F67" s="4"/>
      <c r="G67" s="4"/>
      <c r="H67" s="5"/>
      <c r="I67" s="5"/>
      <c r="J67" s="5"/>
    </row>
    <row r="68" spans="2:10" x14ac:dyDescent="0.25">
      <c r="B68" s="6" t="s">
        <v>196</v>
      </c>
      <c r="C68" s="1" t="s">
        <v>197</v>
      </c>
      <c r="D68" s="1"/>
      <c r="E68" s="1"/>
      <c r="F68" s="1"/>
      <c r="G68" s="4"/>
      <c r="H68" s="5"/>
      <c r="I68" s="5"/>
      <c r="J68" s="5"/>
    </row>
    <row r="69" spans="2:10" x14ac:dyDescent="0.25">
      <c r="B69" s="6" t="s">
        <v>44</v>
      </c>
      <c r="C69" s="1" t="s">
        <v>143</v>
      </c>
      <c r="D69" s="1"/>
      <c r="E69" s="1"/>
      <c r="F69" s="1"/>
      <c r="G69" s="1"/>
      <c r="H69" s="8"/>
      <c r="I69" s="8"/>
      <c r="J69" s="8"/>
    </row>
    <row r="70" spans="2:10" x14ac:dyDescent="0.25">
      <c r="B70" s="6" t="s">
        <v>45</v>
      </c>
      <c r="C70" s="1" t="s">
        <v>144</v>
      </c>
      <c r="D70" s="1"/>
      <c r="E70" s="1"/>
      <c r="F70" s="1"/>
      <c r="G70" s="1"/>
      <c r="H70" s="8"/>
      <c r="I70" s="8"/>
      <c r="J70" s="8"/>
    </row>
    <row r="71" spans="2:10" x14ac:dyDescent="0.25">
      <c r="B71" s="6" t="s">
        <v>46</v>
      </c>
      <c r="C71" s="1" t="s">
        <v>198</v>
      </c>
      <c r="D71" s="1"/>
      <c r="E71" s="1"/>
      <c r="F71" s="1"/>
      <c r="G71" s="1"/>
      <c r="H71" s="8"/>
      <c r="I71" s="8"/>
      <c r="J71" s="8"/>
    </row>
    <row r="72" spans="2:10" x14ac:dyDescent="0.25">
      <c r="B72" s="6" t="s">
        <v>57</v>
      </c>
      <c r="C72" s="1" t="s">
        <v>145</v>
      </c>
      <c r="D72" s="1"/>
      <c r="E72" s="1"/>
      <c r="F72" s="1"/>
      <c r="G72" s="1"/>
      <c r="H72" s="8"/>
      <c r="I72" s="8"/>
      <c r="J72" s="8"/>
    </row>
    <row r="73" spans="2:10" x14ac:dyDescent="0.25">
      <c r="B73" s="6" t="s">
        <v>94</v>
      </c>
      <c r="C73" s="1" t="s">
        <v>146</v>
      </c>
      <c r="D73" s="1"/>
      <c r="E73" s="1"/>
      <c r="F73" s="1"/>
      <c r="G73" s="1"/>
      <c r="H73" s="8"/>
      <c r="I73" s="8"/>
      <c r="J73" s="8"/>
    </row>
    <row r="74" spans="2:10" x14ac:dyDescent="0.25">
      <c r="B74" s="6" t="s">
        <v>199</v>
      </c>
      <c r="C74" s="1" t="s">
        <v>147</v>
      </c>
      <c r="D74" s="1"/>
      <c r="E74" s="1"/>
      <c r="F74" s="1"/>
      <c r="G74" s="1"/>
      <c r="H74" s="8"/>
      <c r="I74" s="8"/>
      <c r="J74" s="8"/>
    </row>
    <row r="75" spans="2:10" x14ac:dyDescent="0.25">
      <c r="B75" s="6" t="s">
        <v>113</v>
      </c>
      <c r="C75" s="1" t="s">
        <v>148</v>
      </c>
      <c r="D75" s="1"/>
      <c r="E75" s="1"/>
      <c r="F75" s="1"/>
      <c r="G75" s="1"/>
      <c r="H75" s="8"/>
      <c r="I75" s="8"/>
      <c r="J75" s="8"/>
    </row>
    <row r="76" spans="2:10" x14ac:dyDescent="0.25">
      <c r="B76" s="6" t="s">
        <v>151</v>
      </c>
      <c r="C76" s="1" t="s">
        <v>150</v>
      </c>
      <c r="D76" s="1"/>
      <c r="E76" s="1"/>
      <c r="F76" s="1"/>
      <c r="G76" s="1"/>
      <c r="H76" s="8"/>
      <c r="I76" s="8"/>
      <c r="J76" s="8"/>
    </row>
    <row r="77" spans="2:10" x14ac:dyDescent="0.25">
      <c r="B77" s="6" t="s">
        <v>70</v>
      </c>
      <c r="C77" s="1" t="s">
        <v>200</v>
      </c>
      <c r="D77" s="1"/>
      <c r="E77" s="1"/>
      <c r="F77" s="1"/>
      <c r="G77" s="2"/>
      <c r="H77" s="8"/>
      <c r="I77" s="8"/>
      <c r="J77" s="8"/>
    </row>
    <row r="78" spans="2:10" x14ac:dyDescent="0.25">
      <c r="B78" s="6" t="s">
        <v>71</v>
      </c>
      <c r="C78" s="1" t="s">
        <v>201</v>
      </c>
      <c r="D78" s="1"/>
      <c r="E78" s="1"/>
      <c r="F78" s="1"/>
      <c r="G78" s="2"/>
      <c r="H78" s="8"/>
      <c r="I78" s="8"/>
      <c r="J78" s="8"/>
    </row>
    <row r="79" spans="2:10" x14ac:dyDescent="0.25">
      <c r="B79" s="6" t="s">
        <v>72</v>
      </c>
      <c r="C79" s="1" t="s">
        <v>202</v>
      </c>
      <c r="D79" s="1"/>
      <c r="E79" s="1"/>
      <c r="F79" s="1"/>
      <c r="G79" s="2"/>
      <c r="H79" s="8"/>
      <c r="I79" s="8"/>
      <c r="J79" s="8"/>
    </row>
    <row r="80" spans="2:10" x14ac:dyDescent="0.25">
      <c r="B80" s="6" t="s">
        <v>73</v>
      </c>
      <c r="C80" s="1" t="s">
        <v>204</v>
      </c>
      <c r="D80" s="1"/>
      <c r="E80" s="1"/>
      <c r="F80" s="1"/>
      <c r="G80" s="1"/>
      <c r="H80" s="8"/>
      <c r="I80" s="8"/>
      <c r="J80" s="8"/>
    </row>
    <row r="81" spans="2:10" x14ac:dyDescent="0.25">
      <c r="B81" s="6" t="s">
        <v>74</v>
      </c>
      <c r="C81" s="257" t="s">
        <v>205</v>
      </c>
      <c r="D81" s="257"/>
      <c r="E81" s="257"/>
      <c r="F81" s="257"/>
      <c r="G81" s="257"/>
      <c r="H81" s="258"/>
      <c r="I81" s="258"/>
      <c r="J81" s="258"/>
    </row>
    <row r="82" spans="2:10" x14ac:dyDescent="0.25">
      <c r="B82" s="6" t="s">
        <v>75</v>
      </c>
      <c r="C82" s="1" t="s">
        <v>206</v>
      </c>
      <c r="D82" s="1"/>
      <c r="E82" s="1"/>
      <c r="F82" s="1"/>
      <c r="G82" s="1"/>
      <c r="H82" s="8"/>
      <c r="I82" s="8"/>
      <c r="J82" s="8"/>
    </row>
    <row r="83" spans="2:10" x14ac:dyDescent="0.25">
      <c r="B83" s="6" t="s">
        <v>76</v>
      </c>
      <c r="C83" s="1" t="s">
        <v>152</v>
      </c>
      <c r="D83" s="1"/>
      <c r="E83" s="1"/>
      <c r="F83" s="1"/>
      <c r="G83" s="1"/>
      <c r="H83" s="8"/>
      <c r="I83" s="8"/>
      <c r="J83" s="8"/>
    </row>
    <row r="84" spans="2:10" x14ac:dyDescent="0.25">
      <c r="B84" s="260"/>
      <c r="C84" s="261" t="s">
        <v>153</v>
      </c>
      <c r="D84" s="261"/>
      <c r="E84" s="261"/>
      <c r="F84" s="261"/>
      <c r="G84" s="261"/>
      <c r="H84" s="262"/>
      <c r="I84" s="262"/>
      <c r="J84" s="262"/>
    </row>
    <row r="85" spans="2:10" x14ac:dyDescent="0.25">
      <c r="B85" s="6" t="s">
        <v>77</v>
      </c>
      <c r="C85" s="1" t="s">
        <v>154</v>
      </c>
      <c r="D85" s="1"/>
      <c r="E85" s="1"/>
      <c r="F85" s="1"/>
      <c r="G85" s="1"/>
      <c r="H85" s="8"/>
      <c r="I85" s="8"/>
      <c r="J85" s="8"/>
    </row>
    <row r="86" spans="2:10" x14ac:dyDescent="0.25">
      <c r="B86" s="6" t="s">
        <v>78</v>
      </c>
      <c r="C86" s="1" t="s">
        <v>207</v>
      </c>
      <c r="D86" s="1"/>
      <c r="E86" s="1"/>
      <c r="F86" s="1"/>
      <c r="G86" s="2"/>
      <c r="H86" s="8"/>
      <c r="I86" s="8"/>
      <c r="J86" s="8"/>
    </row>
    <row r="87" spans="2:10" x14ac:dyDescent="0.25">
      <c r="B87" s="6" t="s">
        <v>79</v>
      </c>
      <c r="C87" s="1" t="s">
        <v>208</v>
      </c>
      <c r="D87" s="1"/>
      <c r="E87" s="1"/>
      <c r="F87" s="1"/>
      <c r="G87" s="2"/>
      <c r="H87" s="8"/>
      <c r="I87" s="8"/>
      <c r="J87" s="8"/>
    </row>
    <row r="88" spans="2:10" x14ac:dyDescent="0.25">
      <c r="B88" s="6" t="s">
        <v>80</v>
      </c>
      <c r="C88" s="1" t="s">
        <v>155</v>
      </c>
      <c r="D88" s="1"/>
      <c r="E88" s="1"/>
      <c r="F88" s="1"/>
      <c r="G88" s="1"/>
      <c r="H88" s="8"/>
      <c r="I88" s="8"/>
      <c r="J88" s="8"/>
    </row>
    <row r="89" spans="2:10" x14ac:dyDescent="0.25">
      <c r="B89" s="6" t="s">
        <v>84</v>
      </c>
      <c r="C89" s="1" t="s">
        <v>156</v>
      </c>
      <c r="D89" s="1"/>
      <c r="E89" s="1"/>
      <c r="F89" s="1"/>
      <c r="G89" s="1"/>
      <c r="H89" s="8"/>
      <c r="I89" s="8"/>
      <c r="J89" s="8"/>
    </row>
    <row r="90" spans="2:10" x14ac:dyDescent="0.25">
      <c r="B90" s="6" t="s">
        <v>91</v>
      </c>
      <c r="C90" s="1" t="s">
        <v>157</v>
      </c>
      <c r="D90" s="1"/>
      <c r="E90" s="1"/>
      <c r="F90" s="1"/>
      <c r="G90" s="1"/>
      <c r="H90" s="8"/>
      <c r="I90" s="8"/>
      <c r="J90" s="8"/>
    </row>
    <row r="91" spans="2:10" x14ac:dyDescent="0.25">
      <c r="B91" s="260"/>
      <c r="C91" s="261" t="s">
        <v>158</v>
      </c>
      <c r="D91" s="261"/>
      <c r="E91" s="261"/>
      <c r="F91" s="261"/>
      <c r="G91" s="261"/>
      <c r="H91" s="262"/>
      <c r="I91" s="262"/>
      <c r="J91" s="262"/>
    </row>
    <row r="92" spans="2:10" x14ac:dyDescent="0.25">
      <c r="B92" s="6" t="s">
        <v>92</v>
      </c>
      <c r="C92" s="1" t="s">
        <v>159</v>
      </c>
      <c r="D92" s="1"/>
      <c r="E92" s="1"/>
      <c r="F92" s="1"/>
      <c r="G92" s="1"/>
      <c r="H92" s="8"/>
      <c r="I92" s="8"/>
      <c r="J92" s="8"/>
    </row>
    <row r="93" spans="2:10" x14ac:dyDescent="0.25">
      <c r="B93" s="6" t="s">
        <v>93</v>
      </c>
      <c r="C93" s="1" t="s">
        <v>160</v>
      </c>
      <c r="D93" s="1"/>
      <c r="E93" s="1"/>
      <c r="F93" s="1"/>
      <c r="G93" s="1"/>
      <c r="H93" s="8"/>
      <c r="I93" s="8"/>
      <c r="J93" s="8"/>
    </row>
    <row r="94" spans="2:10" x14ac:dyDescent="0.25">
      <c r="B94" s="6" t="s">
        <v>100</v>
      </c>
      <c r="C94" s="1" t="s">
        <v>161</v>
      </c>
      <c r="D94" s="1"/>
      <c r="E94" s="1"/>
      <c r="F94" s="1"/>
      <c r="G94" s="1"/>
      <c r="H94" s="8"/>
      <c r="I94" s="8"/>
      <c r="J94" s="8"/>
    </row>
    <row r="95" spans="2:10" x14ac:dyDescent="0.25">
      <c r="B95" s="6" t="s">
        <v>94</v>
      </c>
      <c r="C95" s="1" t="s">
        <v>162</v>
      </c>
      <c r="D95" s="1"/>
      <c r="E95" s="1"/>
      <c r="F95" s="1"/>
      <c r="G95" s="1"/>
      <c r="H95" s="8"/>
      <c r="I95" s="8"/>
      <c r="J95" s="8"/>
    </row>
    <row r="96" spans="2:10" x14ac:dyDescent="0.25">
      <c r="B96" s="6" t="s">
        <v>101</v>
      </c>
      <c r="C96" s="1" t="s">
        <v>163</v>
      </c>
      <c r="D96" s="1"/>
      <c r="E96" s="1"/>
      <c r="F96" s="1"/>
      <c r="G96" s="1"/>
      <c r="H96" s="8"/>
      <c r="I96" s="8"/>
      <c r="J96" s="8"/>
    </row>
    <row r="97" spans="2:10" x14ac:dyDescent="0.25">
      <c r="B97" s="6" t="s">
        <v>102</v>
      </c>
      <c r="C97" s="1" t="s">
        <v>164</v>
      </c>
      <c r="D97" s="1"/>
      <c r="E97" s="1"/>
      <c r="F97" s="1"/>
      <c r="G97" s="1"/>
      <c r="H97" s="8"/>
      <c r="I97" s="8"/>
      <c r="J97" s="8"/>
    </row>
    <row r="98" spans="2:10" x14ac:dyDescent="0.25">
      <c r="B98" s="260"/>
      <c r="C98" s="261" t="s">
        <v>165</v>
      </c>
      <c r="D98" s="261"/>
      <c r="E98" s="261"/>
      <c r="F98" s="261"/>
      <c r="G98" s="261"/>
      <c r="H98" s="262"/>
      <c r="I98" s="262"/>
      <c r="J98" s="262"/>
    </row>
    <row r="99" spans="2:10" x14ac:dyDescent="0.25">
      <c r="B99" s="6" t="s">
        <v>103</v>
      </c>
      <c r="C99" s="263" t="s">
        <v>166</v>
      </c>
      <c r="D99" s="263"/>
      <c r="E99" s="263"/>
      <c r="F99" s="263"/>
      <c r="G99" s="263"/>
      <c r="H99" s="258"/>
      <c r="I99" s="258"/>
      <c r="J99" s="258"/>
    </row>
    <row r="100" spans="2:10" x14ac:dyDescent="0.25">
      <c r="B100" s="6" t="s">
        <v>104</v>
      </c>
      <c r="C100" s="1" t="s">
        <v>167</v>
      </c>
      <c r="D100" s="1"/>
      <c r="E100" s="1"/>
      <c r="F100" s="1"/>
      <c r="G100" s="1"/>
      <c r="H100" s="8"/>
      <c r="I100" s="8"/>
      <c r="J100" s="8"/>
    </row>
    <row r="101" spans="2:10" x14ac:dyDescent="0.25">
      <c r="B101" s="6" t="s">
        <v>209</v>
      </c>
      <c r="C101" s="1" t="s">
        <v>168</v>
      </c>
      <c r="D101" s="1"/>
      <c r="E101" s="1"/>
      <c r="F101" s="1"/>
      <c r="G101" s="1"/>
      <c r="H101" s="8"/>
      <c r="I101" s="8"/>
      <c r="J101" s="8"/>
    </row>
    <row r="102" spans="2:10" x14ac:dyDescent="0.25">
      <c r="B102" s="6" t="s">
        <v>183</v>
      </c>
      <c r="C102" s="1" t="s">
        <v>169</v>
      </c>
      <c r="D102" s="1"/>
      <c r="E102" s="1"/>
      <c r="F102" s="1"/>
      <c r="G102" s="1"/>
      <c r="H102" s="8"/>
      <c r="I102" s="8"/>
      <c r="J102" s="8"/>
    </row>
    <row r="103" spans="2:10" x14ac:dyDescent="0.25">
      <c r="B103" s="6" t="s">
        <v>184</v>
      </c>
      <c r="C103" s="1" t="s">
        <v>170</v>
      </c>
      <c r="D103" s="1"/>
      <c r="E103" s="1"/>
      <c r="F103" s="1"/>
      <c r="G103" s="1"/>
      <c r="H103" s="8"/>
      <c r="I103" s="8"/>
      <c r="J103" s="8"/>
    </row>
    <row r="104" spans="2:10" x14ac:dyDescent="0.25">
      <c r="B104" s="6" t="s">
        <v>185</v>
      </c>
      <c r="C104" s="1" t="s">
        <v>171</v>
      </c>
      <c r="D104" s="1"/>
      <c r="E104" s="1"/>
      <c r="F104" s="1"/>
      <c r="G104" s="1"/>
      <c r="H104" s="8"/>
      <c r="I104" s="8"/>
      <c r="J104" s="8"/>
    </row>
    <row r="105" spans="2:10" x14ac:dyDescent="0.25">
      <c r="B105" s="6" t="s">
        <v>186</v>
      </c>
      <c r="C105" s="1" t="s">
        <v>210</v>
      </c>
      <c r="D105" s="1"/>
      <c r="E105" s="1"/>
      <c r="F105" s="1"/>
      <c r="G105" s="1"/>
      <c r="H105" s="8"/>
      <c r="I105" s="8"/>
      <c r="J105" s="8"/>
    </row>
    <row r="106" spans="2:10" x14ac:dyDescent="0.25">
      <c r="B106" s="6" t="s">
        <v>187</v>
      </c>
      <c r="C106" s="1" t="s">
        <v>211</v>
      </c>
      <c r="D106" s="1"/>
      <c r="E106" s="1"/>
      <c r="F106" s="1"/>
      <c r="G106" s="1"/>
      <c r="H106" s="8"/>
      <c r="I106" s="8"/>
      <c r="J106" s="8"/>
    </row>
    <row r="107" spans="2:10" x14ac:dyDescent="0.25">
      <c r="B107" s="6" t="s">
        <v>188</v>
      </c>
      <c r="C107" s="3" t="s">
        <v>172</v>
      </c>
    </row>
    <row r="108" spans="2:10" x14ac:dyDescent="0.25">
      <c r="B108" s="7" t="s">
        <v>189</v>
      </c>
      <c r="C108" s="257" t="s">
        <v>173</v>
      </c>
      <c r="D108" s="257"/>
      <c r="E108" s="257"/>
      <c r="F108" s="257"/>
      <c r="G108" s="257"/>
      <c r="H108" s="258"/>
      <c r="I108" s="258"/>
      <c r="J108" s="258"/>
    </row>
    <row r="109" spans="2:10" x14ac:dyDescent="0.25">
      <c r="B109" s="6" t="s">
        <v>190</v>
      </c>
      <c r="C109" s="1" t="s">
        <v>174</v>
      </c>
      <c r="D109" s="1"/>
      <c r="E109" s="1"/>
      <c r="F109" s="1"/>
      <c r="G109" s="1"/>
      <c r="H109" s="8"/>
      <c r="I109" s="8"/>
      <c r="J109" s="8"/>
    </row>
  </sheetData>
  <mergeCells count="216">
    <mergeCell ref="BI22:BI28"/>
    <mergeCell ref="BI29:BI31"/>
    <mergeCell ref="BJ22:BJ28"/>
    <mergeCell ref="BJ29:BJ31"/>
    <mergeCell ref="BK22:BK28"/>
    <mergeCell ref="BK29:BK31"/>
    <mergeCell ref="BL22:BL28"/>
    <mergeCell ref="BL29:BL31"/>
    <mergeCell ref="BM29:BM31"/>
    <mergeCell ref="BM22:BM28"/>
    <mergeCell ref="BD22:BD28"/>
    <mergeCell ref="BD29:BD31"/>
    <mergeCell ref="BE22:BE28"/>
    <mergeCell ref="BE29:BE31"/>
    <mergeCell ref="BF22:BF28"/>
    <mergeCell ref="BF29:BF31"/>
    <mergeCell ref="BG22:BG28"/>
    <mergeCell ref="BG29:BG31"/>
    <mergeCell ref="BH22:BH28"/>
    <mergeCell ref="BH29:BH31"/>
    <mergeCell ref="AY22:AY28"/>
    <mergeCell ref="AY29:AY31"/>
    <mergeCell ref="AZ22:AZ28"/>
    <mergeCell ref="AZ29:AZ31"/>
    <mergeCell ref="BA22:BA28"/>
    <mergeCell ref="BA29:BA31"/>
    <mergeCell ref="BB22:BB28"/>
    <mergeCell ref="BB29:BB31"/>
    <mergeCell ref="BC22:BC28"/>
    <mergeCell ref="BC29:BC31"/>
    <mergeCell ref="AT22:AT28"/>
    <mergeCell ref="AT29:AT31"/>
    <mergeCell ref="AU22:AU28"/>
    <mergeCell ref="AU29:AU31"/>
    <mergeCell ref="AV22:AV28"/>
    <mergeCell ref="AV29:AV31"/>
    <mergeCell ref="AW22:AW28"/>
    <mergeCell ref="AW29:AW31"/>
    <mergeCell ref="AX22:AX28"/>
    <mergeCell ref="AX29:AX31"/>
    <mergeCell ref="AO22:AO28"/>
    <mergeCell ref="AO29:AO31"/>
    <mergeCell ref="AP29:AP31"/>
    <mergeCell ref="AP22:AP28"/>
    <mergeCell ref="AQ29:AQ31"/>
    <mergeCell ref="AQ22:AQ28"/>
    <mergeCell ref="AR22:AR28"/>
    <mergeCell ref="AR29:AR31"/>
    <mergeCell ref="AS22:AS28"/>
    <mergeCell ref="AS29:AS31"/>
    <mergeCell ref="AJ22:AJ28"/>
    <mergeCell ref="AK22:AK28"/>
    <mergeCell ref="AM22:AM28"/>
    <mergeCell ref="AM29:AM31"/>
    <mergeCell ref="AN29:AN31"/>
    <mergeCell ref="AN22:AN28"/>
    <mergeCell ref="AI22:AI28"/>
    <mergeCell ref="AL29:AL31"/>
    <mergeCell ref="AL22:AL28"/>
    <mergeCell ref="V29:V31"/>
    <mergeCell ref="V22:V28"/>
    <mergeCell ref="W29:W31"/>
    <mergeCell ref="W22:W28"/>
    <mergeCell ref="X22:X28"/>
    <mergeCell ref="X29:X31"/>
    <mergeCell ref="Q22:Q28"/>
    <mergeCell ref="Q29:Q31"/>
    <mergeCell ref="R22:R28"/>
    <mergeCell ref="S22:S28"/>
    <mergeCell ref="T22:T28"/>
    <mergeCell ref="U22:U28"/>
    <mergeCell ref="R29:R31"/>
    <mergeCell ref="S29:S31"/>
    <mergeCell ref="T29:T31"/>
    <mergeCell ref="U29:U31"/>
    <mergeCell ref="L22:L28"/>
    <mergeCell ref="L29:L31"/>
    <mergeCell ref="M22:M28"/>
    <mergeCell ref="M29:M31"/>
    <mergeCell ref="N22:N28"/>
    <mergeCell ref="N29:N31"/>
    <mergeCell ref="O22:O28"/>
    <mergeCell ref="O29:O31"/>
    <mergeCell ref="P22:P28"/>
    <mergeCell ref="P29:P31"/>
    <mergeCell ref="G22:G28"/>
    <mergeCell ref="G29:G31"/>
    <mergeCell ref="H22:H28"/>
    <mergeCell ref="H29:H31"/>
    <mergeCell ref="I22:I28"/>
    <mergeCell ref="J22:J28"/>
    <mergeCell ref="I29:I31"/>
    <mergeCell ref="J29:J31"/>
    <mergeCell ref="K22:K28"/>
    <mergeCell ref="K29:K31"/>
    <mergeCell ref="C22:C28"/>
    <mergeCell ref="D22:D28"/>
    <mergeCell ref="E22:E28"/>
    <mergeCell ref="F22:F28"/>
    <mergeCell ref="B29:B31"/>
    <mergeCell ref="C29:C31"/>
    <mergeCell ref="D29:D31"/>
    <mergeCell ref="E29:E31"/>
    <mergeCell ref="F29:F31"/>
    <mergeCell ref="C108:G108"/>
    <mergeCell ref="C109:G109"/>
    <mergeCell ref="B42:C42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83:G83"/>
    <mergeCell ref="C84:G84"/>
    <mergeCell ref="C95:G95"/>
    <mergeCell ref="C96:G96"/>
    <mergeCell ref="C85:G85"/>
    <mergeCell ref="C88:G88"/>
    <mergeCell ref="C89:G89"/>
    <mergeCell ref="C90:G90"/>
    <mergeCell ref="C91:G91"/>
    <mergeCell ref="B63:B64"/>
    <mergeCell ref="C63:G64"/>
    <mergeCell ref="C65:G65"/>
    <mergeCell ref="C66:G66"/>
    <mergeCell ref="C69:G69"/>
    <mergeCell ref="C70:G70"/>
    <mergeCell ref="C71:G71"/>
    <mergeCell ref="C68:F68"/>
    <mergeCell ref="C72:G72"/>
    <mergeCell ref="C77:F77"/>
    <mergeCell ref="C78:F78"/>
    <mergeCell ref="C79:F79"/>
    <mergeCell ref="C86:F86"/>
    <mergeCell ref="C87:F87"/>
    <mergeCell ref="C74:G74"/>
    <mergeCell ref="C75:G75"/>
    <mergeCell ref="C76:G76"/>
    <mergeCell ref="C80:G80"/>
    <mergeCell ref="C81:G81"/>
    <mergeCell ref="C82:G82"/>
    <mergeCell ref="B47:B48"/>
    <mergeCell ref="C47:G48"/>
    <mergeCell ref="C49:G49"/>
    <mergeCell ref="C50:G50"/>
    <mergeCell ref="C54:G54"/>
    <mergeCell ref="C55:G55"/>
    <mergeCell ref="C57:G57"/>
    <mergeCell ref="C58:G58"/>
    <mergeCell ref="C51:F51"/>
    <mergeCell ref="C52:F52"/>
    <mergeCell ref="C53:F53"/>
    <mergeCell ref="C56:F56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AC19:AD19"/>
    <mergeCell ref="AE19:AH19"/>
    <mergeCell ref="AI18:AK18"/>
    <mergeCell ref="AI19:AK19"/>
    <mergeCell ref="AU18:AU20"/>
    <mergeCell ref="A37:N37"/>
    <mergeCell ref="AP18:AP20"/>
    <mergeCell ref="AS18:AS20"/>
    <mergeCell ref="AT18:AT20"/>
    <mergeCell ref="I19:J19"/>
    <mergeCell ref="H19:H20"/>
    <mergeCell ref="H18:J18"/>
    <mergeCell ref="AW18:AW20"/>
    <mergeCell ref="AX18:AX20"/>
    <mergeCell ref="AY18:AY20"/>
    <mergeCell ref="AZ18:AZ20"/>
    <mergeCell ref="BA18:BA20"/>
    <mergeCell ref="AV18:AV20"/>
    <mergeCell ref="A22:A28"/>
    <mergeCell ref="AQ18:AR19"/>
    <mergeCell ref="A29:A31"/>
    <mergeCell ref="B22:B28"/>
    <mergeCell ref="C43:G43"/>
    <mergeCell ref="C44:G44"/>
    <mergeCell ref="C45:G45"/>
    <mergeCell ref="C46:G46"/>
    <mergeCell ref="C59:G59"/>
    <mergeCell ref="C60:G60"/>
    <mergeCell ref="C61:G61"/>
    <mergeCell ref="C62:G62"/>
    <mergeCell ref="C73:G73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DEZ 2016</vt:lpstr>
      <vt:lpstr>'SAERB DEZ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2017-02-13T16:45:27Z</dcterms:modified>
</cp:coreProperties>
</file>