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38"/>
  </bookViews>
  <sheets>
    <sheet name="RBTRANS LICITAÇÕES OUT 2018" sheetId="4" r:id="rId1"/>
  </sheets>
  <definedNames>
    <definedName name="_xlnm._FilterDatabase" localSheetId="0" hidden="1">'RBTRANS LICITAÇÕES OUT 2018'!$A$14:$BH$77</definedName>
    <definedName name="_xlnm.Print_Area" localSheetId="0">'RBTRANS LICITAÇÕES OUT 2018'!$A$1:$BH$121</definedName>
  </definedNames>
  <calcPr calcId="145621"/>
</workbook>
</file>

<file path=xl/calcChain.xml><?xml version="1.0" encoding="utf-8"?>
<calcChain xmlns="http://schemas.openxmlformats.org/spreadsheetml/2006/main">
  <c r="AD118" i="4" l="1"/>
  <c r="AE118" i="4"/>
  <c r="AL118" i="4"/>
  <c r="AK118" i="4"/>
  <c r="AJ118" i="4"/>
  <c r="AI118" i="4"/>
  <c r="AH118" i="4"/>
  <c r="L118" i="4"/>
  <c r="AK98" i="4" l="1"/>
  <c r="AL117" i="4" l="1"/>
  <c r="AK96" i="4" l="1"/>
  <c r="AK34" i="4" l="1"/>
  <c r="AL115" i="4"/>
  <c r="AL116" i="4"/>
  <c r="AK104" i="4"/>
  <c r="AK40" i="4"/>
  <c r="AK49" i="4"/>
  <c r="AK54" i="4"/>
  <c r="AK59" i="4"/>
  <c r="AK61" i="4"/>
  <c r="AK79" i="4"/>
  <c r="AK71" i="4"/>
  <c r="AK77" i="4"/>
  <c r="AK76" i="4"/>
  <c r="AK108" i="4"/>
  <c r="AK110" i="4"/>
  <c r="AK81" i="4"/>
  <c r="AK66" i="4"/>
  <c r="AK62" i="4"/>
  <c r="AK29" i="4"/>
  <c r="AK28" i="4"/>
  <c r="AK27" i="4"/>
  <c r="AK24" i="4"/>
  <c r="AK109" i="4"/>
  <c r="AK74" i="4"/>
  <c r="AK94" i="4"/>
  <c r="AK92" i="4"/>
  <c r="AK93" i="4"/>
  <c r="AK111" i="4" l="1"/>
  <c r="AL114" i="4"/>
  <c r="AL113" i="4"/>
  <c r="AL112" i="4"/>
  <c r="AK73" i="4" l="1"/>
  <c r="AK87" i="4"/>
  <c r="AL111" i="4" l="1"/>
  <c r="AL110" i="4"/>
  <c r="AL109" i="4" l="1"/>
  <c r="AK105" i="4" l="1"/>
  <c r="AK97" i="4"/>
  <c r="AK84" i="4"/>
  <c r="AK91" i="4"/>
  <c r="AK95" i="4"/>
  <c r="AL95" i="4" l="1"/>
  <c r="AL103" i="4"/>
  <c r="AL102" i="4"/>
  <c r="AL101" i="4"/>
  <c r="AL104" i="4"/>
  <c r="AL105" i="4"/>
  <c r="AL98" i="4" l="1"/>
  <c r="AL99" i="4"/>
  <c r="AL100" i="4"/>
  <c r="AL97" i="4"/>
  <c r="AL96" i="4"/>
  <c r="AK88" i="4"/>
  <c r="AL94" i="4" l="1"/>
  <c r="AL93" i="4"/>
  <c r="AI93" i="4"/>
  <c r="AL92" i="4" l="1"/>
  <c r="AL91" i="4"/>
  <c r="AK89" i="4" l="1"/>
  <c r="AJ89" i="4"/>
  <c r="AL89" i="4" l="1"/>
  <c r="AL88" i="4"/>
  <c r="AL87" i="4"/>
  <c r="AL61" i="4" l="1"/>
  <c r="AL54" i="4" l="1"/>
  <c r="AL49" i="4" l="1"/>
  <c r="AL34" i="4" l="1"/>
  <c r="AL86" i="4" l="1"/>
  <c r="AL85" i="4"/>
  <c r="AL84" i="4" l="1"/>
  <c r="AL62" i="4"/>
  <c r="AL82" i="4" l="1"/>
  <c r="AL83" i="4"/>
  <c r="AL40" i="4" l="1"/>
  <c r="AL73" i="4"/>
  <c r="AL79" i="4"/>
  <c r="AL81" i="4" l="1"/>
  <c r="AL71" i="4"/>
  <c r="AL66" i="4"/>
  <c r="AL77" i="4"/>
  <c r="AL76" i="4" l="1"/>
  <c r="AL74" i="4"/>
  <c r="AL27" i="4"/>
  <c r="AL29" i="4" l="1"/>
  <c r="AL28" i="4"/>
  <c r="AL24" i="4"/>
  <c r="AL59" i="4" l="1"/>
  <c r="AL57" i="4"/>
  <c r="AI41" i="4" l="1"/>
  <c r="AI45" i="4" l="1"/>
</calcChain>
</file>

<file path=xl/sharedStrings.xml><?xml version="1.0" encoding="utf-8"?>
<sst xmlns="http://schemas.openxmlformats.org/spreadsheetml/2006/main" count="14793" uniqueCount="528">
  <si>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</si>
  <si>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</si>
  <si>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</si>
  <si>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</si>
  <si>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</si>
  <si>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</si>
  <si>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</si>
  <si>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</si>
  <si>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</si>
  <si>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</si>
  <si>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</si>
  <si>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</si>
  <si>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</si>
  <si>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</si>
  <si>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</si>
  <si>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</si>
  <si>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</si>
  <si>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</si>
  <si>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</si>
  <si>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</si>
  <si>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</si>
  <si>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</si>
  <si>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</si>
  <si>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</si>
  <si>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</si>
  <si>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</si>
  <si>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</si>
  <si>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</si>
  <si>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</si>
  <si>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</si>
  <si>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</si>
  <si>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</si>
  <si>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</si>
  <si>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</si>
  <si>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</si>
  <si>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</si>
  <si>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</si>
  <si>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</si>
  <si>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</si>
  <si>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</si>
  <si>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</si>
  <si>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</si>
  <si>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</si>
  <si>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</si>
  <si>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</si>
  <si>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</si>
  <si>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</si>
  <si>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</si>
  <si>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</si>
  <si>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</si>
  <si>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</si>
  <si>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</si>
  <si>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</si>
  <si>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</si>
  <si>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</si>
  <si>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</si>
  <si>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</si>
  <si>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</si>
  <si>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</si>
  <si>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</si>
  <si>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</si>
  <si>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</si>
  <si>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</si>
  <si>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</si>
  <si>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</si>
  <si>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</si>
  <si>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</si>
  <si>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</si>
  <si>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</si>
  <si>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</si>
  <si>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</si>
  <si>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</si>
  <si>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</si>
  <si>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</si>
  <si>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</si>
  <si>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</si>
  <si>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</si>
  <si>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</si>
  <si>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</si>
  <si>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</si>
  <si>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</si>
  <si>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</si>
  <si>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</si>
  <si>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</si>
  <si>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</si>
  <si>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</si>
  <si>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</si>
  <si>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</si>
  <si>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</si>
  <si>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</si>
  <si>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</si>
  <si>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</si>
  <si>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</si>
  <si>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</si>
  <si>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</si>
  <si>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</si>
  <si>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</si>
  <si>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</si>
  <si>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</si>
  <si>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</si>
  <si>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</si>
  <si>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</si>
  <si>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</si>
  <si>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</si>
  <si>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</si>
  <si>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</si>
  <si>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</si>
  <si>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</si>
  <si>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</si>
  <si>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</si>
  <si>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</si>
  <si>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</si>
  <si>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</si>
  <si>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</si>
  <si>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</si>
  <si>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</si>
  <si>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</si>
  <si>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</si>
  <si>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</si>
  <si>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</si>
  <si>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</si>
  <si>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</si>
  <si>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</si>
  <si>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</si>
  <si>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</si>
  <si>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</si>
  <si>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</si>
  <si>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</si>
  <si>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</si>
  <si>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</si>
  <si>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</si>
  <si>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</si>
  <si>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</si>
  <si>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</si>
  <si>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</si>
  <si>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</si>
  <si>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</si>
  <si>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</si>
  <si>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</si>
  <si>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</si>
  <si>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</si>
  <si>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</si>
  <si>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</si>
  <si>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</si>
  <si>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</si>
  <si>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</si>
  <si>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</si>
  <si>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</si>
  <si>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</si>
  <si>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</si>
  <si>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</si>
  <si>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</si>
  <si>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</si>
  <si>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</si>
  <si>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</si>
  <si>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</si>
  <si>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</si>
  <si>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</si>
  <si>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</si>
  <si>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</si>
  <si>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</si>
  <si>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</si>
  <si>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</si>
  <si>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</si>
  <si>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</si>
  <si>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</si>
  <si>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</si>
  <si>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</si>
  <si>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</si>
  <si>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</si>
  <si>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</si>
  <si>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</si>
  <si>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</si>
  <si>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</si>
  <si>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</si>
  <si>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</si>
  <si>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</si>
  <si>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</si>
  <si>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</si>
  <si>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</si>
  <si>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</si>
  <si>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</si>
  <si>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</si>
  <si>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</si>
  <si>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</si>
  <si>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</si>
  <si>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</si>
  <si>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</si>
  <si>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</si>
  <si>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</si>
  <si>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</si>
  <si>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</si>
  <si>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</si>
  <si>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</si>
  <si>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</si>
  <si>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</si>
  <si>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</si>
  <si>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</si>
  <si>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</si>
  <si>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</si>
  <si>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</si>
  <si>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</si>
  <si>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</si>
  <si>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</si>
  <si>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</si>
  <si>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</si>
  <si>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</si>
  <si>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</si>
  <si>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</si>
  <si>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</si>
  <si>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</si>
  <si>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</si>
  <si>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</si>
  <si>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</si>
  <si>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</si>
  <si>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</si>
  <si>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</si>
  <si>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</si>
  <si>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</si>
  <si>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</si>
  <si>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</si>
  <si>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</si>
  <si>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</si>
  <si>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</si>
  <si>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</si>
  <si>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</si>
  <si>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</si>
  <si>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</si>
  <si>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</si>
  <si>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</si>
  <si>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</si>
  <si>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</si>
  <si>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</si>
  <si>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</si>
  <si>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</si>
  <si>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</si>
  <si>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</si>
  <si>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</si>
  <si>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</si>
  <si>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</si>
  <si>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</si>
  <si>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</si>
  <si>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</si>
  <si>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</si>
  <si>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</si>
  <si>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</si>
  <si>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</si>
  <si>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</si>
  <si>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</si>
  <si>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</si>
  <si>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</si>
  <si>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</si>
  <si>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</si>
  <si>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</si>
  <si>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</si>
  <si>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</si>
  <si>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</si>
  <si>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</si>
  <si>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</si>
  <si>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</si>
  <si>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>PRESTAÇÃO DE CONTAS ANUAL - EXERCÍCIO 2018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</si>
  <si>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</si>
  <si>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</si>
  <si>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</si>
  <si>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</si>
  <si>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</si>
  <si>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</si>
  <si>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</si>
  <si>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</si>
  <si>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</si>
  <si>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</si>
  <si>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</si>
  <si>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</si>
  <si>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</si>
  <si>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</si>
  <si>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</si>
  <si>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</si>
  <si>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</si>
  <si>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</si>
  <si>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</si>
  <si>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</si>
  <si>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</si>
  <si>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</si>
  <si>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</si>
  <si>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</si>
  <si>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</si>
  <si>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</si>
  <si>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</si>
  <si>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</si>
  <si>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</si>
  <si>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</si>
  <si>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</si>
  <si>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</si>
  <si>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</si>
  <si>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</si>
  <si>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</si>
  <si>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</si>
  <si>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</si>
  <si>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</si>
  <si>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</si>
  <si>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</si>
  <si>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</si>
  <si>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</si>
  <si>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</si>
  <si>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</si>
  <si>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</si>
  <si>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</si>
  <si>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</si>
  <si>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</si>
  <si>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</si>
  <si>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</si>
  <si>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</si>
  <si>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</si>
  <si>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</si>
  <si>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</si>
  <si>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</si>
  <si>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</si>
  <si>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</si>
  <si>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</si>
  <si>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</si>
  <si>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</si>
  <si>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</si>
  <si>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</si>
  <si>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</si>
  <si>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</si>
  <si>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</si>
  <si>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</si>
  <si>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</si>
  <si>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</si>
  <si>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</si>
  <si>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</si>
  <si>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</si>
  <si>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</si>
  <si>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</si>
  <si>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</si>
  <si>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</si>
  <si>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</si>
  <si>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</si>
  <si>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</si>
  <si>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</si>
  <si>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</si>
  <si>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</si>
  <si>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</si>
  <si>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</si>
  <si>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</si>
  <si>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</si>
  <si>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</si>
  <si>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</si>
  <si>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</si>
  <si>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</si>
  <si>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</si>
  <si>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</si>
  <si>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</si>
  <si>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</si>
  <si>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</si>
  <si>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</si>
  <si>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</si>
  <si>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</si>
  <si>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</si>
  <si>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</si>
  <si>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</si>
  <si>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</si>
  <si>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</si>
  <si>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</si>
  <si>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</si>
  <si>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017/2018</t>
  </si>
  <si>
    <t>Pregão SRP Nº 122/2016</t>
  </si>
  <si>
    <t>Prestação de serviços de lavagem de veículos e motocicletas, com fornecimento do material de consumo, mão de obra, máquinas e equipamentos necessários a realização dos serviços.</t>
  </si>
  <si>
    <t>F. M. TERCEIRIZAÇÃO - LTDA</t>
  </si>
  <si>
    <t>20.345.453/0001-67</t>
  </si>
  <si>
    <t>039/2018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</si>
  <si>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</si>
  <si>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</si>
  <si>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</si>
  <si>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</si>
  <si>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</si>
  <si>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33.90.39.00 / 33.90.30.00</t>
  </si>
  <si>
    <t>073/2018</t>
  </si>
  <si>
    <t>Pregão SRP Nº 129/2016   CEL/PMRB</t>
  </si>
  <si>
    <t>Prestação de serviço de assistência técnica, manutenção preventiva e corretiva de veículos automotores - leves, utilitários, pesados e máquina de pintura viária.</t>
  </si>
  <si>
    <t>005/2017</t>
  </si>
  <si>
    <t xml:space="preserve">A. CARNEIRO DE LIMA JUNIOR - ME </t>
  </si>
  <si>
    <t>10.443.477/0001-03</t>
  </si>
  <si>
    <t>Termo Aditivo de Prazo e Valor</t>
  </si>
  <si>
    <t>063/2018</t>
  </si>
  <si>
    <t>Pregão Presencial nº 016/2017 - CEL/PMRB</t>
  </si>
  <si>
    <t>Prestação de serviço de manutenção preventiva e corretiva de elevadores (com substituição de peças).</t>
  </si>
  <si>
    <t>026/2018</t>
  </si>
  <si>
    <t>AMAZON ELEV LTDA</t>
  </si>
  <si>
    <t>22.391.531/0001-95</t>
  </si>
  <si>
    <t>066/2018</t>
  </si>
  <si>
    <t>Parecer PROJU nº 026/2018</t>
  </si>
  <si>
    <t>Prestação de serviços continuados de manutenção corretira, configuração em centrais telefônicas tipo PABX INTELBRAS IMPACTA94 - CENTRAL PABX HIBRIDA, equipamentos periféricos (roteadores, sistema de suprimento de energia, aparelhos analógicos e digitais)</t>
  </si>
  <si>
    <t>020/2018</t>
  </si>
  <si>
    <t>EMSERTEL - EMPRESA DE SERVIÇOS DE TELECOMUNICAÇÕES LTDA - ME</t>
  </si>
  <si>
    <t>10.213.569/0001-99</t>
  </si>
  <si>
    <t>095/2018</t>
  </si>
  <si>
    <t>Pregão SRP Nº 047/2018   CEL/PMRB</t>
  </si>
  <si>
    <t>Serviço de geração/produção e veiculação de busdoor de publicidade e propaganda.</t>
  </si>
  <si>
    <t>024/2018</t>
  </si>
  <si>
    <t>W. ANDRADE SILVA - ME</t>
  </si>
  <si>
    <t>17.940.616/0001-45</t>
  </si>
  <si>
    <t>086/2018</t>
  </si>
  <si>
    <t>Pregão SRP Nº 020/2018   CEL/PMRB</t>
  </si>
  <si>
    <t>Aquisição de material de consumo (material de limpeza e outros)</t>
  </si>
  <si>
    <t>M R DISTRIBUIDORA LTDA</t>
  </si>
  <si>
    <t>11.001.135/0001-98</t>
  </si>
  <si>
    <t>040/2018</t>
  </si>
  <si>
    <t xml:space="preserve">Aquisição de madeiras </t>
  </si>
  <si>
    <t>COMABEL INDUSTRIA E COMÉRCIO DE MADEIRAS BENEFICIADAS LTDA</t>
  </si>
  <si>
    <t>07.773.277/0001-04</t>
  </si>
  <si>
    <t>EMPRESA MUNICIPAL DE URBANIZAÇÃO DE RIO BRANCO - EMURB</t>
  </si>
  <si>
    <t>Aquisição de material de consumo (serralheria - gradil e suporte metálico)</t>
  </si>
  <si>
    <t>M. S. LIMA EIRELI</t>
  </si>
  <si>
    <t>22.589.427/0001-00</t>
  </si>
  <si>
    <t>Fonte 07</t>
  </si>
  <si>
    <t>Pregão SRP Nº 045/2017   CPL/PMRB</t>
  </si>
  <si>
    <t>Pregão SRP Nº 088/2017   CEL/PMRB</t>
  </si>
  <si>
    <t>085/2018</t>
  </si>
  <si>
    <t>090/2018</t>
  </si>
  <si>
    <t>Pregão SRP Nº 025/2018   CEL/PMRB</t>
  </si>
  <si>
    <t>Aquisição de material de consumo - material de expediente</t>
  </si>
  <si>
    <t>016/2018</t>
  </si>
  <si>
    <t>088/2018</t>
  </si>
  <si>
    <t>014/2018</t>
  </si>
  <si>
    <t>Pregão SRP Nº 086/2017   CEL/PMRB</t>
  </si>
  <si>
    <t>Aquisição de material de consumo - capacete articulado modular escamoteável</t>
  </si>
  <si>
    <t>DENTAL BÉLIA LTDA</t>
  </si>
  <si>
    <t>04.043.808/0001-07</t>
  </si>
  <si>
    <t>019/2018</t>
  </si>
  <si>
    <t>Prestação de serviço de manutenção preventiva e corretiva de ar condicionados.</t>
  </si>
  <si>
    <t xml:space="preserve">SALDANHAS E FREITAS LTDA - ME </t>
  </si>
  <si>
    <t>18.105.606.0001-57</t>
  </si>
  <si>
    <t>05/2017</t>
  </si>
  <si>
    <t>SUPERINTENDÊNCIA REGIONAL DO TRABALHO DO ACRE</t>
  </si>
  <si>
    <t>068/2018</t>
  </si>
  <si>
    <t>Pregão SRP Nº 122/2017   CEL/PMRB</t>
  </si>
  <si>
    <t>Aquisição de material de consumo - papelaria</t>
  </si>
  <si>
    <t>022/2018</t>
  </si>
  <si>
    <t>049/2018</t>
  </si>
  <si>
    <t xml:space="preserve">Pregão SRP Nº 011/2016  </t>
  </si>
  <si>
    <t xml:space="preserve">Aquisição de material permanente - equipamentos de controle de acesso (catracas, leitores biométricos e acessórios) </t>
  </si>
  <si>
    <t>083/2017</t>
  </si>
  <si>
    <t>AMPLO TECNOLOGIA EM AUTOMAÇÃO COMERCIAL - L F DE LIMA SILVA - ME</t>
  </si>
  <si>
    <t>07.460.808/0001-09</t>
  </si>
  <si>
    <t>19/2016</t>
  </si>
  <si>
    <t>TRIBUNAL DE CONTAS DO ESTADO DO ACRE - TCE</t>
  </si>
  <si>
    <t>098/2018</t>
  </si>
  <si>
    <t>Pregão SRP Nº 477/2017   CPL 02</t>
  </si>
  <si>
    <t>Aquisição de bandeiras oficiais.</t>
  </si>
  <si>
    <t>N. F. GRANDE E COMPANHIA LTDA - EPP</t>
  </si>
  <si>
    <t>79.034.153/0001-00</t>
  </si>
  <si>
    <t>11/2017</t>
  </si>
  <si>
    <t>.</t>
  </si>
  <si>
    <t>SECRETARIA DE ESTADO DA CASA CIVIL</t>
  </si>
  <si>
    <t>094/2018</t>
  </si>
  <si>
    <t>Pregão SRP Nº 053/2017   CPL 01</t>
  </si>
  <si>
    <t>Locação de veículo de apoio, tipo passeio, com condutor</t>
  </si>
  <si>
    <t>025/2018</t>
  </si>
  <si>
    <t>053/2017</t>
  </si>
  <si>
    <t>DERACRE</t>
  </si>
  <si>
    <t>101/2018</t>
  </si>
  <si>
    <t>Pregão SRP Nº 065/2017 CPL 02</t>
  </si>
  <si>
    <t>Sistema de Registro de Preços - Adesão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</si>
  <si>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</si>
  <si>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</si>
  <si>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</si>
  <si>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</si>
  <si>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</si>
  <si>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</si>
  <si>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007/2018</t>
  </si>
  <si>
    <t>Pregão SRP Nº 127/2016 CEL/PMRB</t>
  </si>
  <si>
    <t>Sistema de Registros de Preços</t>
  </si>
  <si>
    <t>074/2018</t>
  </si>
  <si>
    <t>Prestação de serviços reproráficos</t>
  </si>
  <si>
    <t>007/2017</t>
  </si>
  <si>
    <t>GRUPO E - IMP. E EXP. LTDA</t>
  </si>
  <si>
    <t>17.410.071/0001-65</t>
  </si>
  <si>
    <t>Prorrogação de prazo</t>
  </si>
  <si>
    <t>097/2018</t>
  </si>
  <si>
    <t>Pregão SRP Nº 005/2017 CEL/PMRB</t>
  </si>
  <si>
    <t>Material gráfico</t>
  </si>
  <si>
    <t>029/2018</t>
  </si>
  <si>
    <t>SILVA &amp; MILANIN LTDA</t>
  </si>
  <si>
    <t>02.629.212/0001-68</t>
  </si>
  <si>
    <t>Secretaria Municipal da Casa Civil - PMRB</t>
  </si>
  <si>
    <t>MAVI TINTAS E SINALIZADORA LTDA</t>
  </si>
  <si>
    <t>114/2018</t>
  </si>
  <si>
    <t>Pregão Eletrônico SRP nº 002/2018</t>
  </si>
  <si>
    <t>Material de sinalização viária</t>
  </si>
  <si>
    <t>032/2018</t>
  </si>
  <si>
    <t>14.191.875/0001-22</t>
  </si>
  <si>
    <t xml:space="preserve">Fonte 07  </t>
  </si>
  <si>
    <t>089/2018</t>
  </si>
  <si>
    <t>Material de consumo - expediente.</t>
  </si>
  <si>
    <t>015/2018</t>
  </si>
  <si>
    <t>J. S. CORDEIRO - EPP</t>
  </si>
  <si>
    <t>18.255.882/0001-00</t>
  </si>
  <si>
    <t>087/2018</t>
  </si>
  <si>
    <t>Aquisição de material de consumo - limpeza e outros</t>
  </si>
  <si>
    <t>ROBERTH E SOUSA LTDA</t>
  </si>
  <si>
    <t>09.019.016/0001-10</t>
  </si>
  <si>
    <t>124/2018</t>
  </si>
  <si>
    <t>Pregão SRP Nº 079/2018   CEL/PMRB</t>
  </si>
  <si>
    <t>Serviço de execução de sinalização horizontal nas vias urbanas do município de Rio Branco</t>
  </si>
  <si>
    <t>043/2018</t>
  </si>
  <si>
    <t>NOVA VIDA PROJETOS E EDIFICAÇÕES LTDA</t>
  </si>
  <si>
    <t>14.359.681/0001-93</t>
  </si>
  <si>
    <t>Pregão SRP Nº 074/2017   CEL/PMRB</t>
  </si>
  <si>
    <t xml:space="preserve">Sistema de Registro de Preços </t>
  </si>
  <si>
    <t>Maior percentual de desconto</t>
  </si>
  <si>
    <t>Empresa de engenharia, para sob demanda, prestar serviços de manutenção predial preentiva e corretiva com fornecimento de peças, equipamentos, materiais e mão de obra.</t>
  </si>
  <si>
    <t>035/2018</t>
  </si>
  <si>
    <t>S M COMÉRCIO E CONSTRUÇÃO LTDA</t>
  </si>
  <si>
    <t>08.291.050/0001-87</t>
  </si>
  <si>
    <t>Secretaria Municipal de Meio Ambiente - SEMEIA</t>
  </si>
  <si>
    <t>103/2018</t>
  </si>
  <si>
    <t>Pregão SRP Nº 008/2018   CEL/PMRB</t>
  </si>
  <si>
    <t>Aquisição de material de consumo de limpeza em geral.</t>
  </si>
  <si>
    <t>034/2018</t>
  </si>
  <si>
    <t>PODER EXECUTIVO MUNICIPAL</t>
  </si>
  <si>
    <r>
      <t>MÊS/ANO:</t>
    </r>
    <r>
      <rPr>
        <b/>
        <sz val="11"/>
        <rFont val="Calibri"/>
        <family val="2"/>
        <scheme val="minor"/>
      </rPr>
      <t xml:space="preserve"> JANEIRO A OUTUBRO/2018</t>
    </r>
  </si>
  <si>
    <r>
      <t xml:space="preserve">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</si>
  <si>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31/10/2018</t>
    </r>
  </si>
  <si>
    <t xml:space="preserve"> DEMONSTRATIVO DE LICITAÇÕES, CONTRATOS  E OBRAS CONTRATADAS</t>
  </si>
  <si>
    <t>TOTAL</t>
  </si>
  <si>
    <r>
      <t xml:space="preserve">Chefe da Divisão Administrativa: </t>
    </r>
    <r>
      <rPr>
        <b/>
        <sz val="11"/>
        <rFont val="Calibri"/>
        <family val="2"/>
        <scheme val="minor"/>
      </rPr>
      <t>Paola Victória Salvatierra C. Figueiredo</t>
    </r>
  </si>
  <si>
    <r>
      <t>Superintendente:</t>
    </r>
    <r>
      <rPr>
        <b/>
        <sz val="11"/>
        <rFont val="Calibri"/>
        <family val="2"/>
        <scheme val="minor"/>
      </rPr>
      <t xml:space="preserve"> 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</si>
</sst>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0.0%"/>
    <numFmt numFmtId="165" formatCode="0.000000%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1" fillId="0" borderId="0" xfId="1" applyFont="1" applyFill="1" applyAlignment="1" applyProtection="1">
      <alignment vertical="center"/>
      <protection locked="0"/>
    </xf>
    <xf numFmtId="44" fontId="1" fillId="0" borderId="0" xfId="1" applyFont="1" applyFill="1" applyAlignment="1">
      <alignment horizontal="left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4" fontId="2" fillId="0" borderId="11" xfId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left" vertical="center" wrapText="1"/>
    </xf>
    <xf numFmtId="9" fontId="1" fillId="0" borderId="11" xfId="0" applyNumberFormat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left" vertical="center" wrapText="1"/>
    </xf>
    <xf numFmtId="44" fontId="2" fillId="0" borderId="15" xfId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13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38101</xdr:colOff>
      <xdr:row>0</xdr:row>
      <xdr:rowOff>9526</xdr:rowOff>
    </xdr:from>
    <xdr:to>
      <xdr:col>1</xdr:col>
      <xdr:colOff>571500</xdr:colOff>
      <xdr:row>3</xdr:row>
      <xdr:rowOff>19050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6" y="9526"/>
          <a:ext cx="533399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61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61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66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30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3"/>
  <sheetViews>
    <sheetView tabSelected="1" zoomScaleNormal="100" workbookViewId="0">
      <selection activeCell="B132" sqref="B132"/>
    </sheetView>
  </sheetViews>
  <sheetFormatPr defaultRowHeight="15" x14ac:dyDescent="0.25"/>
  <cols>
    <col min="1" max="1" width="6.7109375" style="1" customWidth="1"/>
    <col min="2" max="2" width="16.7109375" style="3" bestFit="1" customWidth="1"/>
    <col min="3" max="3" width="24.7109375" style="3" customWidth="1"/>
    <col min="4" max="4" width="28.85546875" style="3" bestFit="1" customWidth="1"/>
    <col min="5" max="5" width="15" style="3" customWidth="1"/>
    <col min="6" max="6" width="58.28515625" style="92" customWidth="1"/>
    <col min="7" max="7" width="15" style="3" customWidth="1"/>
    <col min="8" max="8" width="11.5703125" style="3" bestFit="1" customWidth="1"/>
    <col min="9" max="9" width="66.140625" style="92" customWidth="1"/>
    <col min="10" max="10" width="18" style="3" bestFit="1" customWidth="1"/>
    <col min="11" max="11" width="10.7109375" style="3" bestFit="1" customWidth="1"/>
    <col min="12" max="12" width="14.85546875" style="126" customWidth="1"/>
    <col min="13" max="13" width="10.42578125" style="3" bestFit="1" customWidth="1"/>
    <col min="14" max="14" width="10.7109375" style="3" bestFit="1" customWidth="1"/>
    <col min="15" max="15" width="11" style="3" bestFit="1" customWidth="1"/>
    <col min="16" max="16" width="24.42578125" style="3" customWidth="1"/>
    <col min="17" max="17" width="11" style="3" customWidth="1"/>
    <col min="18" max="18" width="11.7109375" style="3" bestFit="1" customWidth="1"/>
    <col min="19" max="19" width="13.28515625" style="3" bestFit="1" customWidth="1"/>
    <col min="20" max="20" width="12.28515625" style="3" bestFit="1" customWidth="1"/>
    <col min="21" max="21" width="4.85546875" style="3" bestFit="1" customWidth="1"/>
    <col min="22" max="22" width="16" style="3" bestFit="1" customWidth="1"/>
    <col min="23" max="23" width="10.7109375" style="3" bestFit="1" customWidth="1"/>
    <col min="24" max="24" width="13.28515625" style="84" bestFit="1" customWidth="1"/>
    <col min="25" max="25" width="63.28515625" style="92" bestFit="1" customWidth="1"/>
    <col min="26" max="26" width="10.7109375" style="1" bestFit="1" customWidth="1"/>
    <col min="27" max="27" width="12.42578125" style="3" customWidth="1"/>
    <col min="28" max="28" width="10.140625" style="84" bestFit="1" customWidth="1"/>
    <col min="29" max="29" width="9.85546875" style="1" bestFit="1" customWidth="1"/>
    <col min="30" max="30" width="13.28515625" style="126" bestFit="1" customWidth="1"/>
    <col min="31" max="31" width="11.5703125" style="126" bestFit="1" customWidth="1"/>
    <col min="32" max="32" width="11" style="84" bestFit="1" customWidth="1"/>
    <col min="33" max="33" width="8.28515625" style="126" bestFit="1" customWidth="1"/>
    <col min="34" max="34" width="10.28515625" style="126" customWidth="1"/>
    <col min="35" max="35" width="13.7109375" style="126" bestFit="1" customWidth="1"/>
    <col min="36" max="36" width="15.28515625" style="126" bestFit="1" customWidth="1"/>
    <col min="37" max="37" width="15.85546875" style="126" bestFit="1" customWidth="1"/>
    <col min="38" max="38" width="16.85546875" style="136" bestFit="1" customWidth="1"/>
    <col min="39" max="39" width="11.5703125" style="84" customWidth="1"/>
    <col min="40" max="40" width="13.85546875" style="85" customWidth="1"/>
    <col min="41" max="41" width="33.140625" style="1" customWidth="1"/>
    <col min="42" max="42" width="13.140625" style="85" customWidth="1"/>
    <col min="43" max="43" width="15.5703125" style="1" customWidth="1"/>
    <col min="44" max="44" width="16.5703125" style="1" customWidth="1"/>
    <col min="45" max="45" width="13.85546875" style="1" customWidth="1"/>
    <col min="46" max="46" width="13.7109375" style="1" customWidth="1"/>
    <col min="47" max="47" width="13.28515625" style="1" customWidth="1"/>
    <col min="48" max="48" width="12.28515625" style="1" customWidth="1"/>
    <col min="49" max="49" width="9.140625" style="3"/>
    <col min="50" max="50" width="10.42578125" style="3" customWidth="1"/>
    <col min="51" max="51" width="10.7109375" style="3" customWidth="1"/>
    <col min="52" max="52" width="10.85546875" style="3" customWidth="1"/>
    <col min="53" max="54" width="9.140625" style="3"/>
    <col min="55" max="55" width="10.140625" style="3" customWidth="1"/>
    <col min="56" max="56" width="10.42578125" style="3" customWidth="1"/>
    <col min="57" max="57" width="13" style="3" customWidth="1"/>
    <col min="58" max="59" width="9.140625" style="3"/>
    <col min="60" max="60" width="7.42578125" style="3" bestFit="1" customWidth="1"/>
    <col min="61" max="286" width="9.140625" style="71"/>
    <col min="287" max="287" width="9.42578125" style="71" bestFit="1" customWidth="1"/>
    <col min="288" max="288" width="9.140625" style="71"/>
    <col min="289" max="289" width="9.42578125" style="71" bestFit="1" customWidth="1"/>
    <col min="290" max="294" width="9.140625" style="71"/>
    <col min="295" max="295" width="9.42578125" style="71" bestFit="1" customWidth="1"/>
    <col min="296" max="296" width="9.140625" style="71"/>
    <col min="297" max="297" width="9.42578125" style="71" bestFit="1" customWidth="1"/>
    <col min="298" max="302" width="9.140625" style="71"/>
    <col min="303" max="303" width="9.42578125" style="71" bestFit="1" customWidth="1"/>
    <col min="304" max="304" width="9.140625" style="71"/>
    <col min="305" max="305" width="9.42578125" style="71" bestFit="1" customWidth="1"/>
    <col min="306" max="310" width="9.140625" style="71"/>
    <col min="311" max="311" width="9.42578125" style="71" bestFit="1" customWidth="1"/>
    <col min="312" max="312" width="9.140625" style="71"/>
    <col min="313" max="313" width="9.42578125" style="71" bestFit="1" customWidth="1"/>
    <col min="314" max="318" width="9.140625" style="71"/>
    <col min="319" max="319" width="9.42578125" style="71" bestFit="1" customWidth="1"/>
    <col min="320" max="320" width="9.140625" style="71"/>
    <col min="321" max="321" width="9.42578125" style="71" bestFit="1" customWidth="1"/>
    <col min="322" max="326" width="9.140625" style="71"/>
    <col min="327" max="327" width="9.42578125" style="71" bestFit="1" customWidth="1"/>
    <col min="328" max="328" width="9.140625" style="71"/>
    <col min="329" max="329" width="9.42578125" style="71" bestFit="1" customWidth="1"/>
    <col min="330" max="334" width="9.140625" style="71"/>
    <col min="335" max="335" width="9.42578125" style="71" bestFit="1" customWidth="1"/>
    <col min="336" max="336" width="9.140625" style="71"/>
    <col min="337" max="337" width="9.42578125" style="71" bestFit="1" customWidth="1"/>
    <col min="338" max="342" width="9.140625" style="71"/>
    <col min="343" max="343" width="9.42578125" style="71" bestFit="1" customWidth="1"/>
    <col min="344" max="344" width="9.140625" style="71"/>
    <col min="345" max="345" width="9.42578125" style="71" bestFit="1" customWidth="1"/>
    <col min="346" max="350" width="9.140625" style="71"/>
    <col min="351" max="351" width="9.42578125" style="71" bestFit="1" customWidth="1"/>
    <col min="352" max="352" width="9.140625" style="71"/>
    <col min="353" max="353" width="9.42578125" style="71" bestFit="1" customWidth="1"/>
    <col min="354" max="358" width="9.140625" style="71"/>
    <col min="359" max="359" width="9.42578125" style="71" bestFit="1" customWidth="1"/>
    <col min="360" max="360" width="9.140625" style="71"/>
    <col min="361" max="361" width="9.42578125" style="71" bestFit="1" customWidth="1"/>
    <col min="362" max="366" width="9.140625" style="71"/>
    <col min="367" max="367" width="9.42578125" style="71" bestFit="1" customWidth="1"/>
    <col min="368" max="368" width="9.140625" style="71"/>
    <col min="369" max="369" width="9.42578125" style="71" bestFit="1" customWidth="1"/>
    <col min="370" max="374" width="9.140625" style="71"/>
    <col min="375" max="375" width="9.42578125" style="71" bestFit="1" customWidth="1"/>
    <col min="376" max="376" width="9.140625" style="71"/>
    <col min="377" max="377" width="9.42578125" style="71" bestFit="1" customWidth="1"/>
    <col min="378" max="382" width="9.140625" style="71"/>
    <col min="383" max="383" width="9.42578125" style="71" bestFit="1" customWidth="1"/>
    <col min="384" max="384" width="9.140625" style="71"/>
    <col min="385" max="385" width="9.42578125" style="71" bestFit="1" customWidth="1"/>
    <col min="386" max="390" width="9.140625" style="71"/>
    <col min="391" max="391" width="9.42578125" style="71" bestFit="1" customWidth="1"/>
    <col min="392" max="392" width="9.140625" style="71"/>
    <col min="393" max="393" width="9.42578125" style="71" bestFit="1" customWidth="1"/>
    <col min="394" max="398" width="9.140625" style="71"/>
    <col min="399" max="399" width="9.42578125" style="71" bestFit="1" customWidth="1"/>
    <col min="400" max="400" width="9.140625" style="71"/>
    <col min="401" max="401" width="9.42578125" style="71" bestFit="1" customWidth="1"/>
    <col min="402" max="406" width="9.140625" style="71"/>
    <col min="407" max="407" width="9.42578125" style="71" bestFit="1" customWidth="1"/>
    <col min="408" max="408" width="9.140625" style="71"/>
    <col min="409" max="409" width="9.42578125" style="71" bestFit="1" customWidth="1"/>
    <col min="410" max="414" width="9.140625" style="71"/>
    <col min="415" max="415" width="9.42578125" style="71" bestFit="1" customWidth="1"/>
    <col min="416" max="416" width="9.140625" style="71"/>
    <col min="417" max="417" width="9.42578125" style="71" bestFit="1" customWidth="1"/>
    <col min="418" max="422" width="9.140625" style="71"/>
    <col min="423" max="423" width="9.42578125" style="71" bestFit="1" customWidth="1"/>
    <col min="424" max="424" width="9.140625" style="71"/>
    <col min="425" max="425" width="9.42578125" style="71" bestFit="1" customWidth="1"/>
    <col min="426" max="430" width="9.140625" style="71"/>
    <col min="431" max="431" width="9.42578125" style="71" bestFit="1" customWidth="1"/>
    <col min="432" max="432" width="9.140625" style="71"/>
    <col min="433" max="433" width="9.42578125" style="71" bestFit="1" customWidth="1"/>
    <col min="434" max="438" width="9.140625" style="71"/>
    <col min="439" max="439" width="9.42578125" style="71" bestFit="1" customWidth="1"/>
    <col min="440" max="440" width="9.140625" style="71"/>
    <col min="441" max="441" width="9.42578125" style="71" bestFit="1" customWidth="1"/>
    <col min="442" max="446" width="9.140625" style="71"/>
    <col min="447" max="447" width="9.42578125" style="71" bestFit="1" customWidth="1"/>
    <col min="448" max="448" width="9.140625" style="71"/>
    <col min="449" max="449" width="9.42578125" style="71" bestFit="1" customWidth="1"/>
    <col min="450" max="453" width="9.140625" style="71"/>
    <col min="454" max="454" width="9.140625" style="3"/>
    <col min="455" max="455" width="9.42578125" style="3" bestFit="1" customWidth="1"/>
    <col min="456" max="456" width="9.140625" style="3"/>
    <col min="457" max="457" width="9.42578125" style="3" bestFit="1" customWidth="1"/>
    <col min="458" max="462" width="9.140625" style="3"/>
    <col min="463" max="463" width="9.42578125" style="3" bestFit="1" customWidth="1"/>
    <col min="464" max="464" width="9.140625" style="3"/>
    <col min="465" max="465" width="9.42578125" style="3" bestFit="1" customWidth="1"/>
    <col min="466" max="470" width="9.140625" style="3"/>
    <col min="471" max="471" width="9.42578125" style="3" bestFit="1" customWidth="1"/>
    <col min="472" max="472" width="9.140625" style="3"/>
    <col min="473" max="473" width="9.42578125" style="3" bestFit="1" customWidth="1"/>
    <col min="474" max="478" width="9.140625" style="3"/>
    <col min="479" max="479" width="9.42578125" style="3" bestFit="1" customWidth="1"/>
    <col min="480" max="480" width="9.140625" style="3"/>
    <col min="481" max="481" width="9.42578125" style="3" bestFit="1" customWidth="1"/>
    <col min="482" max="486" width="9.140625" style="3"/>
    <col min="487" max="487" width="9.42578125" style="3" bestFit="1" customWidth="1"/>
    <col min="488" max="488" width="9.140625" style="3"/>
    <col min="489" max="489" width="9.42578125" style="3" bestFit="1" customWidth="1"/>
    <col min="490" max="494" width="9.140625" style="3"/>
    <col min="495" max="495" width="9.42578125" style="3" bestFit="1" customWidth="1"/>
    <col min="496" max="496" width="9.140625" style="3"/>
    <col min="497" max="497" width="9.42578125" style="3" bestFit="1" customWidth="1"/>
    <col min="498" max="502" width="9.140625" style="3"/>
    <col min="503" max="503" width="9.42578125" style="3" bestFit="1" customWidth="1"/>
    <col min="504" max="504" width="9.140625" style="3"/>
    <col min="505" max="505" width="9.42578125" style="3" bestFit="1" customWidth="1"/>
    <col min="506" max="510" width="9.140625" style="3"/>
    <col min="511" max="511" width="9.42578125" style="3" bestFit="1" customWidth="1"/>
    <col min="512" max="512" width="9.140625" style="3"/>
    <col min="513" max="513" width="9.42578125" style="3" bestFit="1" customWidth="1"/>
    <col min="514" max="518" width="9.140625" style="3"/>
    <col min="519" max="519" width="9.42578125" style="3" bestFit="1" customWidth="1"/>
    <col min="520" max="520" width="9.140625" style="3"/>
    <col min="521" max="521" width="9.42578125" style="3" bestFit="1" customWidth="1"/>
    <col min="522" max="526" width="9.140625" style="3"/>
    <col min="527" max="527" width="9.42578125" style="3" bestFit="1" customWidth="1"/>
    <col min="528" max="528" width="9.140625" style="3"/>
    <col min="529" max="529" width="9.42578125" style="3" bestFit="1" customWidth="1"/>
    <col min="530" max="534" width="9.140625" style="3"/>
    <col min="535" max="535" width="9.42578125" style="3" bestFit="1" customWidth="1"/>
    <col min="536" max="536" width="9.140625" style="3"/>
    <col min="537" max="537" width="9.42578125" style="3" bestFit="1" customWidth="1"/>
    <col min="538" max="542" width="9.140625" style="3"/>
    <col min="543" max="543" width="9.42578125" style="3" bestFit="1" customWidth="1"/>
    <col min="544" max="544" width="9.140625" style="3"/>
    <col min="545" max="545" width="9.42578125" style="3" bestFit="1" customWidth="1"/>
    <col min="546" max="550" width="9.140625" style="3"/>
    <col min="551" max="551" width="9.42578125" style="3" bestFit="1" customWidth="1"/>
    <col min="552" max="552" width="9.140625" style="3"/>
    <col min="553" max="553" width="9.42578125" style="3" bestFit="1" customWidth="1"/>
    <col min="554" max="558" width="9.140625" style="3"/>
    <col min="559" max="559" width="9.42578125" style="3" bestFit="1" customWidth="1"/>
    <col min="560" max="560" width="9.140625" style="3"/>
    <col min="561" max="561" width="9.42578125" style="3" bestFit="1" customWidth="1"/>
    <col min="562" max="566" width="9.140625" style="3"/>
    <col min="567" max="567" width="9.42578125" style="3" bestFit="1" customWidth="1"/>
    <col min="568" max="568" width="9.140625" style="3"/>
    <col min="569" max="569" width="9.42578125" style="3" bestFit="1" customWidth="1"/>
    <col min="570" max="574" width="9.140625" style="3"/>
    <col min="575" max="575" width="9.42578125" style="3" bestFit="1" customWidth="1"/>
    <col min="576" max="576" width="9.140625" style="3"/>
    <col min="577" max="577" width="9.42578125" style="3" bestFit="1" customWidth="1"/>
    <col min="578" max="582" width="9.140625" style="3"/>
    <col min="583" max="583" width="9.42578125" style="3" bestFit="1" customWidth="1"/>
    <col min="584" max="584" width="9.140625" style="3"/>
    <col min="585" max="585" width="9.42578125" style="3" bestFit="1" customWidth="1"/>
    <col min="586" max="590" width="9.140625" style="3"/>
    <col min="591" max="591" width="9.42578125" style="3" bestFit="1" customWidth="1"/>
    <col min="592" max="592" width="9.140625" style="3"/>
    <col min="593" max="593" width="9.42578125" style="3" bestFit="1" customWidth="1"/>
    <col min="594" max="598" width="9.140625" style="3"/>
    <col min="599" max="599" width="9.42578125" style="3" bestFit="1" customWidth="1"/>
    <col min="600" max="600" width="9.140625" style="3"/>
    <col min="601" max="601" width="9.42578125" style="3" bestFit="1" customWidth="1"/>
    <col min="602" max="606" width="9.140625" style="3"/>
    <col min="607" max="607" width="9.42578125" style="3" bestFit="1" customWidth="1"/>
    <col min="608" max="608" width="9.140625" style="3"/>
    <col min="609" max="609" width="9.42578125" style="3" bestFit="1" customWidth="1"/>
    <col min="610" max="614" width="9.140625" style="3"/>
    <col min="615" max="615" width="9.42578125" style="3" bestFit="1" customWidth="1"/>
    <col min="616" max="616" width="9.140625" style="3"/>
    <col min="617" max="617" width="9.42578125" style="3" bestFit="1" customWidth="1"/>
    <col min="618" max="622" width="9.140625" style="3"/>
    <col min="623" max="623" width="9.42578125" style="3" bestFit="1" customWidth="1"/>
    <col min="624" max="624" width="9.140625" style="3"/>
    <col min="625" max="625" width="9.42578125" style="3" bestFit="1" customWidth="1"/>
    <col min="626" max="630" width="9.140625" style="3"/>
    <col min="631" max="631" width="9.42578125" style="3" bestFit="1" customWidth="1"/>
    <col min="632" max="632" width="9.140625" style="3"/>
    <col min="633" max="633" width="9.42578125" style="3" bestFit="1" customWidth="1"/>
    <col min="634" max="638" width="9.140625" style="3"/>
    <col min="639" max="639" width="9.42578125" style="3" bestFit="1" customWidth="1"/>
    <col min="640" max="640" width="9.140625" style="3"/>
    <col min="641" max="641" width="9.42578125" style="3" bestFit="1" customWidth="1"/>
    <col min="642" max="646" width="9.140625" style="3"/>
    <col min="647" max="647" width="9.42578125" style="3" bestFit="1" customWidth="1"/>
    <col min="648" max="648" width="9.140625" style="3"/>
    <col min="649" max="649" width="9.42578125" style="3" bestFit="1" customWidth="1"/>
    <col min="650" max="654" width="9.140625" style="3"/>
    <col min="655" max="655" width="9.42578125" style="3" bestFit="1" customWidth="1"/>
    <col min="656" max="656" width="9.140625" style="3"/>
    <col min="657" max="657" width="9.42578125" style="3" bestFit="1" customWidth="1"/>
    <col min="658" max="662" width="9.140625" style="3"/>
    <col min="663" max="663" width="9.42578125" style="3" bestFit="1" customWidth="1"/>
    <col min="664" max="664" width="9.140625" style="3"/>
    <col min="665" max="665" width="9.42578125" style="3" bestFit="1" customWidth="1"/>
    <col min="666" max="670" width="9.140625" style="3"/>
    <col min="671" max="671" width="9.42578125" style="3" bestFit="1" customWidth="1"/>
    <col min="672" max="672" width="9.140625" style="3"/>
    <col min="673" max="673" width="9.42578125" style="3" bestFit="1" customWidth="1"/>
    <col min="674" max="678" width="9.140625" style="3"/>
    <col min="679" max="679" width="9.42578125" style="3" bestFit="1" customWidth="1"/>
    <col min="680" max="680" width="9.140625" style="3"/>
    <col min="681" max="681" width="9.42578125" style="3" bestFit="1" customWidth="1"/>
    <col min="682" max="686" width="9.140625" style="3"/>
    <col min="687" max="687" width="9.42578125" style="3" bestFit="1" customWidth="1"/>
    <col min="688" max="688" width="9.140625" style="3"/>
    <col min="689" max="689" width="9.42578125" style="3" bestFit="1" customWidth="1"/>
    <col min="690" max="694" width="9.140625" style="3"/>
    <col min="695" max="695" width="9.42578125" style="3" bestFit="1" customWidth="1"/>
    <col min="696" max="696" width="9.140625" style="3"/>
    <col min="697" max="697" width="9.42578125" style="3" bestFit="1" customWidth="1"/>
    <col min="698" max="702" width="9.140625" style="3"/>
    <col min="703" max="703" width="9.42578125" style="3" bestFit="1" customWidth="1"/>
    <col min="704" max="704" width="9.140625" style="3"/>
    <col min="705" max="705" width="9.42578125" style="3" bestFit="1" customWidth="1"/>
    <col min="706" max="710" width="9.140625" style="3"/>
    <col min="711" max="711" width="9.42578125" style="3" bestFit="1" customWidth="1"/>
    <col min="712" max="712" width="9.140625" style="3"/>
    <col min="713" max="713" width="9.42578125" style="3" bestFit="1" customWidth="1"/>
    <col min="714" max="718" width="9.140625" style="3"/>
    <col min="719" max="719" width="9.42578125" style="3" bestFit="1" customWidth="1"/>
    <col min="720" max="720" width="9.140625" style="3"/>
    <col min="721" max="721" width="9.42578125" style="3" bestFit="1" customWidth="1"/>
    <col min="722" max="726" width="9.140625" style="3"/>
    <col min="727" max="727" width="9.42578125" style="3" bestFit="1" customWidth="1"/>
    <col min="728" max="728" width="9.140625" style="3"/>
    <col min="729" max="729" width="9.42578125" style="3" bestFit="1" customWidth="1"/>
    <col min="730" max="734" width="9.140625" style="3"/>
    <col min="735" max="735" width="9.42578125" style="3" bestFit="1" customWidth="1"/>
    <col min="736" max="736" width="9.140625" style="3"/>
    <col min="737" max="737" width="9.42578125" style="3" bestFit="1" customWidth="1"/>
    <col min="738" max="742" width="9.140625" style="3"/>
    <col min="743" max="743" width="9.42578125" style="3" bestFit="1" customWidth="1"/>
    <col min="744" max="744" width="9.140625" style="3"/>
    <col min="745" max="745" width="9.42578125" style="3" bestFit="1" customWidth="1"/>
    <col min="746" max="750" width="9.140625" style="3"/>
    <col min="751" max="751" width="9.42578125" style="3" bestFit="1" customWidth="1"/>
    <col min="752" max="752" width="9.140625" style="3"/>
    <col min="753" max="753" width="9.42578125" style="3" bestFit="1" customWidth="1"/>
    <col min="754" max="758" width="9.140625" style="3"/>
    <col min="759" max="759" width="9.42578125" style="3" bestFit="1" customWidth="1"/>
    <col min="760" max="760" width="9.140625" style="3"/>
    <col min="761" max="761" width="9.42578125" style="3" bestFit="1" customWidth="1"/>
    <col min="762" max="766" width="9.140625" style="3"/>
    <col min="767" max="767" width="9.42578125" style="3" bestFit="1" customWidth="1"/>
    <col min="768" max="768" width="9.140625" style="3"/>
    <col min="769" max="769" width="9.42578125" style="3" bestFit="1" customWidth="1"/>
    <col min="770" max="774" width="9.140625" style="3"/>
    <col min="775" max="775" width="9.42578125" style="3" bestFit="1" customWidth="1"/>
    <col min="776" max="776" width="9.140625" style="3"/>
    <col min="777" max="777" width="9.42578125" style="3" bestFit="1" customWidth="1"/>
    <col min="778" max="782" width="9.140625" style="3"/>
    <col min="783" max="783" width="9.42578125" style="3" bestFit="1" customWidth="1"/>
    <col min="784" max="784" width="9.140625" style="3"/>
    <col min="785" max="785" width="9.42578125" style="3" bestFit="1" customWidth="1"/>
    <col min="786" max="790" width="9.140625" style="3"/>
    <col min="791" max="791" width="9.42578125" style="3" bestFit="1" customWidth="1"/>
    <col min="792" max="792" width="9.140625" style="3"/>
    <col min="793" max="793" width="9.42578125" style="3" bestFit="1" customWidth="1"/>
    <col min="794" max="798" width="9.140625" style="3"/>
    <col min="799" max="799" width="9.42578125" style="3" bestFit="1" customWidth="1"/>
    <col min="800" max="800" width="9.140625" style="3"/>
    <col min="801" max="801" width="9.42578125" style="3" bestFit="1" customWidth="1"/>
    <col min="802" max="806" width="9.140625" style="3"/>
    <col min="807" max="807" width="9.42578125" style="3" bestFit="1" customWidth="1"/>
    <col min="808" max="808" width="9.140625" style="3"/>
    <col min="809" max="809" width="9.42578125" style="3" bestFit="1" customWidth="1"/>
    <col min="810" max="814" width="9.140625" style="3"/>
    <col min="815" max="815" width="9.42578125" style="3" bestFit="1" customWidth="1"/>
    <col min="816" max="816" width="9.140625" style="3"/>
    <col min="817" max="817" width="9.42578125" style="3" bestFit="1" customWidth="1"/>
    <col min="818" max="822" width="9.140625" style="3"/>
    <col min="823" max="823" width="9.42578125" style="3" bestFit="1" customWidth="1"/>
    <col min="824" max="824" width="9.140625" style="3"/>
    <col min="825" max="825" width="9.42578125" style="3" bestFit="1" customWidth="1"/>
    <col min="826" max="830" width="9.140625" style="3"/>
    <col min="831" max="831" width="9.42578125" style="3" bestFit="1" customWidth="1"/>
    <col min="832" max="832" width="9.140625" style="3"/>
    <col min="833" max="833" width="9.42578125" style="3" bestFit="1" customWidth="1"/>
    <col min="834" max="838" width="9.140625" style="3"/>
    <col min="839" max="839" width="9.42578125" style="3" bestFit="1" customWidth="1"/>
    <col min="840" max="840" width="9.140625" style="3"/>
    <col min="841" max="841" width="9.42578125" style="3" bestFit="1" customWidth="1"/>
    <col min="842" max="846" width="9.140625" style="3"/>
    <col min="847" max="847" width="9.42578125" style="3" bestFit="1" customWidth="1"/>
    <col min="848" max="848" width="9.140625" style="3"/>
    <col min="849" max="849" width="9.42578125" style="3" bestFit="1" customWidth="1"/>
    <col min="850" max="854" width="9.140625" style="3"/>
    <col min="855" max="855" width="9.42578125" style="3" bestFit="1" customWidth="1"/>
    <col min="856" max="856" width="9.140625" style="3"/>
    <col min="857" max="857" width="9.42578125" style="3" bestFit="1" customWidth="1"/>
    <col min="858" max="862" width="9.140625" style="3"/>
    <col min="863" max="863" width="9.42578125" style="3" bestFit="1" customWidth="1"/>
    <col min="864" max="864" width="9.140625" style="3"/>
    <col min="865" max="865" width="9.42578125" style="3" bestFit="1" customWidth="1"/>
    <col min="866" max="870" width="9.140625" style="3"/>
    <col min="871" max="871" width="9.42578125" style="3" bestFit="1" customWidth="1"/>
    <col min="872" max="872" width="9.140625" style="3"/>
    <col min="873" max="873" width="9.42578125" style="3" bestFit="1" customWidth="1"/>
    <col min="874" max="878" width="9.140625" style="3"/>
    <col min="879" max="879" width="9.42578125" style="3" bestFit="1" customWidth="1"/>
    <col min="880" max="880" width="9.140625" style="3"/>
    <col min="881" max="881" width="9.42578125" style="3" bestFit="1" customWidth="1"/>
    <col min="882" max="886" width="9.140625" style="3"/>
    <col min="887" max="887" width="9.42578125" style="3" bestFit="1" customWidth="1"/>
    <col min="888" max="888" width="9.140625" style="3"/>
    <col min="889" max="889" width="9.42578125" style="3" bestFit="1" customWidth="1"/>
    <col min="890" max="894" width="9.140625" style="3"/>
    <col min="895" max="895" width="9.42578125" style="3" bestFit="1" customWidth="1"/>
    <col min="896" max="896" width="9.140625" style="3"/>
    <col min="897" max="897" width="9.42578125" style="3" bestFit="1" customWidth="1"/>
    <col min="898" max="902" width="9.140625" style="3"/>
    <col min="903" max="903" width="9.42578125" style="3" bestFit="1" customWidth="1"/>
    <col min="904" max="904" width="9.140625" style="3"/>
    <col min="905" max="905" width="9.42578125" style="3" bestFit="1" customWidth="1"/>
    <col min="906" max="910" width="9.140625" style="3"/>
    <col min="911" max="911" width="9.42578125" style="3" bestFit="1" customWidth="1"/>
    <col min="912" max="912" width="9.140625" style="3"/>
    <col min="913" max="913" width="9.42578125" style="3" bestFit="1" customWidth="1"/>
    <col min="914" max="918" width="9.140625" style="3"/>
    <col min="919" max="919" width="9.42578125" style="3" bestFit="1" customWidth="1"/>
    <col min="920" max="920" width="9.140625" style="3"/>
    <col min="921" max="921" width="9.42578125" style="3" bestFit="1" customWidth="1"/>
    <col min="922" max="926" width="9.140625" style="3"/>
    <col min="927" max="927" width="9.42578125" style="3" bestFit="1" customWidth="1"/>
    <col min="928" max="928" width="9.140625" style="3"/>
    <col min="929" max="929" width="9.42578125" style="3" bestFit="1" customWidth="1"/>
    <col min="930" max="934" width="9.140625" style="3"/>
    <col min="935" max="935" width="9.42578125" style="3" bestFit="1" customWidth="1"/>
    <col min="936" max="936" width="9.140625" style="3"/>
    <col min="937" max="937" width="9.42578125" style="3" bestFit="1" customWidth="1"/>
    <col min="938" max="942" width="9.140625" style="3"/>
    <col min="943" max="943" width="9.42578125" style="3" bestFit="1" customWidth="1"/>
    <col min="944" max="944" width="9.140625" style="3"/>
    <col min="945" max="945" width="9.42578125" style="3" bestFit="1" customWidth="1"/>
    <col min="946" max="950" width="9.140625" style="3"/>
    <col min="951" max="951" width="9.42578125" style="3" bestFit="1" customWidth="1"/>
    <col min="952" max="952" width="9.140625" style="3"/>
    <col min="953" max="953" width="9.42578125" style="3" bestFit="1" customWidth="1"/>
    <col min="954" max="958" width="9.140625" style="3"/>
    <col min="959" max="959" width="9.42578125" style="3" bestFit="1" customWidth="1"/>
    <col min="960" max="960" width="9.140625" style="3"/>
    <col min="961" max="961" width="9.42578125" style="3" bestFit="1" customWidth="1"/>
    <col min="962" max="966" width="9.140625" style="3"/>
    <col min="967" max="967" width="9.42578125" style="3" bestFit="1" customWidth="1"/>
    <col min="968" max="968" width="9.140625" style="3"/>
    <col min="969" max="969" width="9.42578125" style="3" bestFit="1" customWidth="1"/>
    <col min="970" max="974" width="9.140625" style="3"/>
    <col min="975" max="975" width="9.42578125" style="3" bestFit="1" customWidth="1"/>
    <col min="976" max="976" width="9.140625" style="3"/>
    <col min="977" max="977" width="9.42578125" style="3" bestFit="1" customWidth="1"/>
    <col min="978" max="982" width="9.140625" style="3"/>
    <col min="983" max="983" width="9.42578125" style="3" bestFit="1" customWidth="1"/>
    <col min="984" max="984" width="9.140625" style="3"/>
    <col min="985" max="985" width="9.42578125" style="3" bestFit="1" customWidth="1"/>
    <col min="986" max="990" width="9.140625" style="3"/>
    <col min="991" max="991" width="9.42578125" style="3" bestFit="1" customWidth="1"/>
    <col min="992" max="992" width="9.140625" style="3"/>
    <col min="993" max="993" width="9.42578125" style="3" bestFit="1" customWidth="1"/>
    <col min="994" max="998" width="9.140625" style="3"/>
    <col min="999" max="999" width="9.42578125" style="3" bestFit="1" customWidth="1"/>
    <col min="1000" max="1000" width="9.140625" style="3"/>
    <col min="1001" max="1001" width="9.42578125" style="3" bestFit="1" customWidth="1"/>
    <col min="1002" max="1006" width="9.140625" style="3"/>
    <col min="1007" max="1007" width="9.42578125" style="3" bestFit="1" customWidth="1"/>
    <col min="1008" max="1008" width="9.140625" style="3"/>
    <col min="1009" max="1009" width="9.42578125" style="3" bestFit="1" customWidth="1"/>
    <col min="1010" max="1014" width="9.140625" style="3"/>
    <col min="1015" max="1015" width="9.42578125" style="3" bestFit="1" customWidth="1"/>
    <col min="1016" max="1016" width="9.140625" style="3"/>
    <col min="1017" max="1017" width="9.42578125" style="3" bestFit="1" customWidth="1"/>
    <col min="1018" max="1022" width="9.140625" style="3"/>
    <col min="1023" max="1023" width="9.42578125" style="3" bestFit="1" customWidth="1"/>
    <col min="1024" max="1024" width="9.140625" style="3"/>
    <col min="1025" max="1025" width="9.42578125" style="3" bestFit="1" customWidth="1"/>
    <col min="1026" max="1030" width="9.140625" style="3"/>
    <col min="1031" max="1031" width="9.42578125" style="3" bestFit="1" customWidth="1"/>
    <col min="1032" max="1032" width="9.140625" style="3"/>
    <col min="1033" max="1033" width="9.42578125" style="3" bestFit="1" customWidth="1"/>
    <col min="1034" max="1038" width="9.140625" style="3"/>
    <col min="1039" max="1039" width="9.42578125" style="3" bestFit="1" customWidth="1"/>
    <col min="1040" max="1040" width="9.140625" style="3"/>
    <col min="1041" max="1041" width="9.42578125" style="3" bestFit="1" customWidth="1"/>
    <col min="1042" max="1046" width="9.140625" style="3"/>
    <col min="1047" max="1047" width="9.42578125" style="3" bestFit="1" customWidth="1"/>
    <col min="1048" max="1048" width="9.140625" style="3"/>
    <col min="1049" max="1049" width="9.42578125" style="3" bestFit="1" customWidth="1"/>
    <col min="1050" max="1054" width="9.140625" style="3"/>
    <col min="1055" max="1055" width="9.42578125" style="3" bestFit="1" customWidth="1"/>
    <col min="1056" max="1056" width="9.140625" style="3"/>
    <col min="1057" max="1057" width="9.42578125" style="3" bestFit="1" customWidth="1"/>
    <col min="1058" max="1062" width="9.140625" style="3"/>
    <col min="1063" max="1063" width="9.42578125" style="3" bestFit="1" customWidth="1"/>
    <col min="1064" max="1064" width="9.140625" style="3"/>
    <col min="1065" max="1065" width="9.42578125" style="3" bestFit="1" customWidth="1"/>
    <col min="1066" max="1070" width="9.140625" style="3"/>
    <col min="1071" max="1071" width="9.42578125" style="3" bestFit="1" customWidth="1"/>
    <col min="1072" max="1072" width="9.140625" style="3"/>
    <col min="1073" max="1073" width="9.42578125" style="3" bestFit="1" customWidth="1"/>
    <col min="1074" max="1078" width="9.140625" style="3"/>
    <col min="1079" max="1079" width="9.42578125" style="3" bestFit="1" customWidth="1"/>
    <col min="1080" max="1080" width="9.140625" style="3"/>
    <col min="1081" max="1081" width="9.42578125" style="3" bestFit="1" customWidth="1"/>
    <col min="1082" max="1086" width="9.140625" style="3"/>
    <col min="1087" max="1087" width="9.42578125" style="3" bestFit="1" customWidth="1"/>
    <col min="1088" max="1088" width="9.140625" style="3"/>
    <col min="1089" max="1089" width="9.42578125" style="3" bestFit="1" customWidth="1"/>
    <col min="1090" max="1094" width="9.140625" style="3"/>
    <col min="1095" max="1095" width="9.42578125" style="3" bestFit="1" customWidth="1"/>
    <col min="1096" max="1096" width="9.140625" style="3"/>
    <col min="1097" max="1097" width="9.42578125" style="3" bestFit="1" customWidth="1"/>
    <col min="1098" max="1102" width="9.140625" style="3"/>
    <col min="1103" max="1103" width="9.42578125" style="3" bestFit="1" customWidth="1"/>
    <col min="1104" max="1104" width="9.140625" style="3"/>
    <col min="1105" max="1105" width="9.42578125" style="3" bestFit="1" customWidth="1"/>
    <col min="1106" max="1110" width="9.140625" style="3"/>
    <col min="1111" max="1111" width="9.42578125" style="3" bestFit="1" customWidth="1"/>
    <col min="1112" max="1112" width="9.140625" style="3"/>
    <col min="1113" max="1113" width="9.42578125" style="3" bestFit="1" customWidth="1"/>
    <col min="1114" max="1118" width="9.140625" style="3"/>
    <col min="1119" max="1119" width="9.42578125" style="3" bestFit="1" customWidth="1"/>
    <col min="1120" max="1120" width="9.140625" style="3"/>
    <col min="1121" max="1121" width="9.42578125" style="3" bestFit="1" customWidth="1"/>
    <col min="1122" max="1126" width="9.140625" style="3"/>
    <col min="1127" max="1127" width="9.42578125" style="3" bestFit="1" customWidth="1"/>
    <col min="1128" max="1128" width="9.140625" style="3"/>
    <col min="1129" max="1129" width="9.42578125" style="3" bestFit="1" customWidth="1"/>
    <col min="1130" max="1134" width="9.140625" style="3"/>
    <col min="1135" max="1135" width="9.42578125" style="3" bestFit="1" customWidth="1"/>
    <col min="1136" max="1136" width="9.140625" style="3"/>
    <col min="1137" max="1137" width="9.42578125" style="3" bestFit="1" customWidth="1"/>
    <col min="1138" max="1142" width="9.140625" style="3"/>
    <col min="1143" max="1143" width="9.42578125" style="3" bestFit="1" customWidth="1"/>
    <col min="1144" max="1144" width="9.140625" style="3"/>
    <col min="1145" max="1145" width="9.42578125" style="3" bestFit="1" customWidth="1"/>
    <col min="1146" max="1150" width="9.140625" style="3"/>
    <col min="1151" max="1151" width="9.42578125" style="3" bestFit="1" customWidth="1"/>
    <col min="1152" max="1152" width="9.140625" style="3"/>
    <col min="1153" max="1153" width="9.42578125" style="3" bestFit="1" customWidth="1"/>
    <col min="1154" max="1158" width="9.140625" style="3"/>
    <col min="1159" max="1159" width="9.42578125" style="3" bestFit="1" customWidth="1"/>
    <col min="1160" max="1160" width="9.140625" style="3"/>
    <col min="1161" max="1161" width="9.42578125" style="3" bestFit="1" customWidth="1"/>
    <col min="1162" max="1166" width="9.140625" style="3"/>
    <col min="1167" max="1167" width="9.42578125" style="3" bestFit="1" customWidth="1"/>
    <col min="1168" max="1168" width="9.140625" style="3"/>
    <col min="1169" max="1169" width="9.42578125" style="3" bestFit="1" customWidth="1"/>
    <col min="1170" max="1174" width="9.140625" style="3"/>
    <col min="1175" max="1175" width="9.42578125" style="3" bestFit="1" customWidth="1"/>
    <col min="1176" max="1176" width="9.140625" style="3"/>
    <col min="1177" max="1177" width="9.42578125" style="3" bestFit="1" customWidth="1"/>
    <col min="1178" max="1182" width="9.140625" style="3"/>
    <col min="1183" max="1183" width="9.42578125" style="3" bestFit="1" customWidth="1"/>
    <col min="1184" max="1184" width="9.140625" style="3"/>
    <col min="1185" max="1185" width="9.42578125" style="3" bestFit="1" customWidth="1"/>
    <col min="1186" max="1190" width="9.140625" style="3"/>
    <col min="1191" max="1191" width="9.42578125" style="3" bestFit="1" customWidth="1"/>
    <col min="1192" max="1192" width="9.140625" style="3"/>
    <col min="1193" max="1193" width="9.42578125" style="3" bestFit="1" customWidth="1"/>
    <col min="1194" max="1198" width="9.140625" style="3"/>
    <col min="1199" max="1199" width="9.42578125" style="3" bestFit="1" customWidth="1"/>
    <col min="1200" max="1200" width="9.140625" style="3"/>
    <col min="1201" max="1201" width="9.42578125" style="3" bestFit="1" customWidth="1"/>
    <col min="1202" max="1206" width="9.140625" style="3"/>
    <col min="1207" max="1207" width="9.42578125" style="3" bestFit="1" customWidth="1"/>
    <col min="1208" max="1208" width="9.140625" style="3"/>
    <col min="1209" max="1209" width="9.42578125" style="3" bestFit="1" customWidth="1"/>
    <col min="1210" max="1214" width="9.140625" style="3"/>
    <col min="1215" max="1215" width="9.42578125" style="3" bestFit="1" customWidth="1"/>
    <col min="1216" max="1216" width="9.140625" style="3"/>
    <col min="1217" max="1217" width="9.42578125" style="3" bestFit="1" customWidth="1"/>
    <col min="1218" max="1222" width="9.140625" style="3"/>
    <col min="1223" max="1223" width="9.42578125" style="3" bestFit="1" customWidth="1"/>
    <col min="1224" max="1224" width="9.140625" style="3"/>
    <col min="1225" max="1225" width="9.42578125" style="3" bestFit="1" customWidth="1"/>
    <col min="1226" max="1230" width="9.140625" style="3"/>
    <col min="1231" max="1231" width="9.42578125" style="3" bestFit="1" customWidth="1"/>
    <col min="1232" max="1232" width="9.140625" style="3"/>
    <col min="1233" max="1233" width="9.42578125" style="3" bestFit="1" customWidth="1"/>
    <col min="1234" max="1238" width="9.140625" style="3"/>
    <col min="1239" max="1239" width="9.42578125" style="3" bestFit="1" customWidth="1"/>
    <col min="1240" max="1240" width="9.140625" style="3"/>
    <col min="1241" max="1241" width="9.42578125" style="3" bestFit="1" customWidth="1"/>
    <col min="1242" max="1246" width="9.140625" style="3"/>
    <col min="1247" max="1247" width="9.42578125" style="3" bestFit="1" customWidth="1"/>
    <col min="1248" max="1248" width="9.140625" style="3"/>
    <col min="1249" max="1249" width="9.42578125" style="3" bestFit="1" customWidth="1"/>
    <col min="1250" max="1254" width="9.140625" style="3"/>
    <col min="1255" max="1255" width="9.42578125" style="3" bestFit="1" customWidth="1"/>
    <col min="1256" max="1256" width="9.140625" style="3"/>
    <col min="1257" max="1257" width="9.42578125" style="3" bestFit="1" customWidth="1"/>
    <col min="1258" max="1262" width="9.140625" style="3"/>
    <col min="1263" max="1263" width="9.42578125" style="3" bestFit="1" customWidth="1"/>
    <col min="1264" max="1264" width="9.140625" style="3"/>
    <col min="1265" max="1265" width="9.42578125" style="3" bestFit="1" customWidth="1"/>
    <col min="1266" max="1270" width="9.140625" style="3"/>
    <col min="1271" max="1271" width="9.42578125" style="3" bestFit="1" customWidth="1"/>
    <col min="1272" max="1272" width="9.140625" style="3"/>
    <col min="1273" max="1273" width="9.42578125" style="3" bestFit="1" customWidth="1"/>
    <col min="1274" max="1278" width="9.140625" style="3"/>
    <col min="1279" max="1279" width="9.42578125" style="3" bestFit="1" customWidth="1"/>
    <col min="1280" max="1280" width="9.140625" style="3"/>
    <col min="1281" max="1281" width="9.42578125" style="3" bestFit="1" customWidth="1"/>
    <col min="1282" max="1286" width="9.140625" style="3"/>
    <col min="1287" max="1287" width="9.42578125" style="3" bestFit="1" customWidth="1"/>
    <col min="1288" max="1288" width="9.140625" style="3"/>
    <col min="1289" max="1289" width="9.42578125" style="3" bestFit="1" customWidth="1"/>
    <col min="1290" max="1294" width="9.140625" style="3"/>
    <col min="1295" max="1295" width="9.42578125" style="3" bestFit="1" customWidth="1"/>
    <col min="1296" max="1296" width="9.140625" style="3"/>
    <col min="1297" max="1297" width="9.42578125" style="3" bestFit="1" customWidth="1"/>
    <col min="1298" max="1302" width="9.140625" style="3"/>
    <col min="1303" max="1303" width="9.42578125" style="3" bestFit="1" customWidth="1"/>
    <col min="1304" max="1304" width="9.140625" style="3"/>
    <col min="1305" max="1305" width="9.42578125" style="3" bestFit="1" customWidth="1"/>
    <col min="1306" max="1310" width="9.140625" style="3"/>
    <col min="1311" max="1311" width="9.42578125" style="3" bestFit="1" customWidth="1"/>
    <col min="1312" max="1312" width="9.140625" style="3"/>
    <col min="1313" max="1313" width="9.42578125" style="3" bestFit="1" customWidth="1"/>
    <col min="1314" max="1318" width="9.140625" style="3"/>
    <col min="1319" max="1319" width="9.42578125" style="3" bestFit="1" customWidth="1"/>
    <col min="1320" max="1320" width="9.140625" style="3"/>
    <col min="1321" max="1321" width="9.42578125" style="3" bestFit="1" customWidth="1"/>
    <col min="1322" max="1326" width="9.140625" style="3"/>
    <col min="1327" max="1327" width="9.42578125" style="3" bestFit="1" customWidth="1"/>
    <col min="1328" max="1328" width="9.140625" style="3"/>
    <col min="1329" max="1329" width="9.42578125" style="3" bestFit="1" customWidth="1"/>
    <col min="1330" max="1334" width="9.140625" style="3"/>
    <col min="1335" max="1335" width="9.42578125" style="3" bestFit="1" customWidth="1"/>
    <col min="1336" max="1336" width="9.140625" style="3"/>
    <col min="1337" max="1337" width="9.42578125" style="3" bestFit="1" customWidth="1"/>
    <col min="1338" max="1342" width="9.140625" style="3"/>
    <col min="1343" max="1343" width="9.42578125" style="3" bestFit="1" customWidth="1"/>
    <col min="1344" max="1344" width="9.140625" style="3"/>
    <col min="1345" max="1345" width="9.42578125" style="3" bestFit="1" customWidth="1"/>
    <col min="1346" max="1350" width="9.140625" style="3"/>
    <col min="1351" max="1351" width="9.42578125" style="3" bestFit="1" customWidth="1"/>
    <col min="1352" max="1352" width="9.140625" style="3"/>
    <col min="1353" max="1353" width="9.42578125" style="3" bestFit="1" customWidth="1"/>
    <col min="1354" max="1358" width="9.140625" style="3"/>
    <col min="1359" max="1359" width="9.42578125" style="3" bestFit="1" customWidth="1"/>
    <col min="1360" max="1360" width="9.140625" style="3"/>
    <col min="1361" max="1361" width="9.42578125" style="3" bestFit="1" customWidth="1"/>
    <col min="1362" max="1366" width="9.140625" style="3"/>
    <col min="1367" max="1367" width="9.42578125" style="3" bestFit="1" customWidth="1"/>
    <col min="1368" max="1368" width="9.140625" style="3"/>
    <col min="1369" max="1369" width="9.42578125" style="3" bestFit="1" customWidth="1"/>
    <col min="1370" max="1374" width="9.140625" style="3"/>
    <col min="1375" max="1375" width="9.42578125" style="3" bestFit="1" customWidth="1"/>
    <col min="1376" max="1376" width="9.140625" style="3"/>
    <col min="1377" max="1377" width="9.42578125" style="3" bestFit="1" customWidth="1"/>
    <col min="1378" max="1382" width="9.140625" style="3"/>
    <col min="1383" max="1383" width="9.42578125" style="3" bestFit="1" customWidth="1"/>
    <col min="1384" max="1384" width="9.140625" style="3"/>
    <col min="1385" max="1385" width="9.42578125" style="3" bestFit="1" customWidth="1"/>
    <col min="1386" max="1390" width="9.140625" style="3"/>
    <col min="1391" max="1391" width="9.42578125" style="3" bestFit="1" customWidth="1"/>
    <col min="1392" max="1392" width="9.140625" style="3"/>
    <col min="1393" max="1393" width="9.42578125" style="3" bestFit="1" customWidth="1"/>
    <col min="1394" max="1398" width="9.140625" style="3"/>
    <col min="1399" max="1399" width="9.42578125" style="3" bestFit="1" customWidth="1"/>
    <col min="1400" max="1400" width="9.140625" style="3"/>
    <col min="1401" max="1401" width="9.42578125" style="3" bestFit="1" customWidth="1"/>
    <col min="1402" max="1406" width="9.140625" style="3"/>
    <col min="1407" max="1407" width="9.42578125" style="3" bestFit="1" customWidth="1"/>
    <col min="1408" max="1408" width="9.140625" style="3"/>
    <col min="1409" max="1409" width="9.42578125" style="3" bestFit="1" customWidth="1"/>
    <col min="1410" max="1414" width="9.140625" style="3"/>
    <col min="1415" max="1415" width="9.42578125" style="3" bestFit="1" customWidth="1"/>
    <col min="1416" max="1416" width="9.140625" style="3"/>
    <col min="1417" max="1417" width="9.42578125" style="3" bestFit="1" customWidth="1"/>
    <col min="1418" max="1422" width="9.140625" style="3"/>
    <col min="1423" max="1423" width="9.42578125" style="3" bestFit="1" customWidth="1"/>
    <col min="1424" max="1424" width="9.140625" style="3"/>
    <col min="1425" max="1425" width="9.42578125" style="3" bestFit="1" customWidth="1"/>
    <col min="1426" max="1430" width="9.140625" style="3"/>
    <col min="1431" max="1431" width="9.42578125" style="3" bestFit="1" customWidth="1"/>
    <col min="1432" max="1432" width="9.140625" style="3"/>
    <col min="1433" max="1433" width="9.42578125" style="3" bestFit="1" customWidth="1"/>
    <col min="1434" max="1438" width="9.140625" style="3"/>
    <col min="1439" max="1439" width="9.42578125" style="3" bestFit="1" customWidth="1"/>
    <col min="1440" max="1440" width="9.140625" style="3"/>
    <col min="1441" max="1441" width="9.42578125" style="3" bestFit="1" customWidth="1"/>
    <col min="1442" max="1446" width="9.140625" style="3"/>
    <col min="1447" max="1447" width="9.42578125" style="3" bestFit="1" customWidth="1"/>
    <col min="1448" max="1448" width="9.140625" style="3"/>
    <col min="1449" max="1449" width="9.42578125" style="3" bestFit="1" customWidth="1"/>
    <col min="1450" max="1454" width="9.140625" style="3"/>
    <col min="1455" max="1455" width="9.42578125" style="3" bestFit="1" customWidth="1"/>
    <col min="1456" max="1456" width="9.140625" style="3"/>
    <col min="1457" max="1457" width="9.42578125" style="3" bestFit="1" customWidth="1"/>
    <col min="1458" max="1462" width="9.140625" style="3"/>
    <col min="1463" max="1463" width="9.42578125" style="3" bestFit="1" customWidth="1"/>
    <col min="1464" max="1464" width="9.140625" style="3"/>
    <col min="1465" max="1465" width="9.42578125" style="3" bestFit="1" customWidth="1"/>
    <col min="1466" max="1470" width="9.140625" style="3"/>
    <col min="1471" max="1471" width="9.42578125" style="3" bestFit="1" customWidth="1"/>
    <col min="1472" max="1472" width="9.140625" style="3"/>
    <col min="1473" max="1473" width="9.42578125" style="3" bestFit="1" customWidth="1"/>
    <col min="1474" max="1478" width="9.140625" style="3"/>
    <col min="1479" max="1479" width="9.42578125" style="3" bestFit="1" customWidth="1"/>
    <col min="1480" max="1480" width="9.140625" style="3"/>
    <col min="1481" max="1481" width="9.42578125" style="3" bestFit="1" customWidth="1"/>
    <col min="1482" max="1486" width="9.140625" style="3"/>
    <col min="1487" max="1487" width="9.42578125" style="3" bestFit="1" customWidth="1"/>
    <col min="1488" max="1488" width="9.140625" style="3"/>
    <col min="1489" max="1489" width="9.42578125" style="3" bestFit="1" customWidth="1"/>
    <col min="1490" max="1494" width="9.140625" style="3"/>
    <col min="1495" max="1495" width="9.42578125" style="3" bestFit="1" customWidth="1"/>
    <col min="1496" max="1496" width="9.140625" style="3"/>
    <col min="1497" max="1497" width="9.42578125" style="3" bestFit="1" customWidth="1"/>
    <col min="1498" max="1502" width="9.140625" style="3"/>
    <col min="1503" max="1503" width="9.42578125" style="3" bestFit="1" customWidth="1"/>
    <col min="1504" max="1504" width="9.140625" style="3"/>
    <col min="1505" max="1505" width="9.42578125" style="3" bestFit="1" customWidth="1"/>
    <col min="1506" max="1510" width="9.140625" style="3"/>
    <col min="1511" max="1511" width="9.42578125" style="3" bestFit="1" customWidth="1"/>
    <col min="1512" max="1512" width="9.140625" style="3"/>
    <col min="1513" max="1513" width="9.42578125" style="3" bestFit="1" customWidth="1"/>
    <col min="1514" max="1518" width="9.140625" style="3"/>
    <col min="1519" max="1519" width="9.42578125" style="3" bestFit="1" customWidth="1"/>
    <col min="1520" max="1520" width="9.140625" style="3"/>
    <col min="1521" max="1521" width="9.42578125" style="3" bestFit="1" customWidth="1"/>
    <col min="1522" max="1526" width="9.140625" style="3"/>
    <col min="1527" max="1527" width="9.42578125" style="3" bestFit="1" customWidth="1"/>
    <col min="1528" max="1528" width="9.140625" style="3"/>
    <col min="1529" max="1529" width="9.42578125" style="3" bestFit="1" customWidth="1"/>
    <col min="1530" max="1534" width="9.140625" style="3"/>
    <col min="1535" max="1535" width="9.42578125" style="3" bestFit="1" customWidth="1"/>
    <col min="1536" max="1536" width="9.140625" style="3"/>
    <col min="1537" max="1537" width="9.42578125" style="3" bestFit="1" customWidth="1"/>
    <col min="1538" max="1542" width="9.140625" style="3"/>
    <col min="1543" max="1543" width="9.42578125" style="3" bestFit="1" customWidth="1"/>
    <col min="1544" max="1544" width="9.140625" style="3"/>
    <col min="1545" max="1545" width="9.42578125" style="3" bestFit="1" customWidth="1"/>
    <col min="1546" max="1550" width="9.140625" style="3"/>
    <col min="1551" max="1551" width="9.42578125" style="3" bestFit="1" customWidth="1"/>
    <col min="1552" max="1552" width="9.140625" style="3"/>
    <col min="1553" max="1553" width="9.42578125" style="3" bestFit="1" customWidth="1"/>
    <col min="1554" max="1558" width="9.140625" style="3"/>
    <col min="1559" max="1559" width="9.42578125" style="3" bestFit="1" customWidth="1"/>
    <col min="1560" max="1560" width="9.140625" style="3"/>
    <col min="1561" max="1561" width="9.42578125" style="3" bestFit="1" customWidth="1"/>
    <col min="1562" max="1566" width="9.140625" style="3"/>
    <col min="1567" max="1567" width="9.42578125" style="3" bestFit="1" customWidth="1"/>
    <col min="1568" max="1568" width="9.140625" style="3"/>
    <col min="1569" max="1569" width="9.42578125" style="3" bestFit="1" customWidth="1"/>
    <col min="1570" max="1574" width="9.140625" style="3"/>
    <col min="1575" max="1575" width="9.42578125" style="3" bestFit="1" customWidth="1"/>
    <col min="1576" max="1576" width="9.140625" style="3"/>
    <col min="1577" max="1577" width="9.42578125" style="3" bestFit="1" customWidth="1"/>
    <col min="1578" max="1582" width="9.140625" style="3"/>
    <col min="1583" max="1583" width="9.42578125" style="3" bestFit="1" customWidth="1"/>
    <col min="1584" max="1584" width="9.140625" style="3"/>
    <col min="1585" max="1585" width="9.42578125" style="3" bestFit="1" customWidth="1"/>
    <col min="1586" max="1590" width="9.140625" style="3"/>
    <col min="1591" max="1591" width="9.42578125" style="3" bestFit="1" customWidth="1"/>
    <col min="1592" max="1592" width="9.140625" style="3"/>
    <col min="1593" max="1593" width="9.42578125" style="3" bestFit="1" customWidth="1"/>
    <col min="1594" max="1598" width="9.140625" style="3"/>
    <col min="1599" max="1599" width="9.42578125" style="3" bestFit="1" customWidth="1"/>
    <col min="1600" max="1600" width="9.140625" style="3"/>
    <col min="1601" max="1601" width="9.42578125" style="3" bestFit="1" customWidth="1"/>
    <col min="1602" max="1606" width="9.140625" style="3"/>
    <col min="1607" max="1607" width="9.42578125" style="3" bestFit="1" customWidth="1"/>
    <col min="1608" max="1608" width="9.140625" style="3"/>
    <col min="1609" max="1609" width="9.42578125" style="3" bestFit="1" customWidth="1"/>
    <col min="1610" max="1614" width="9.140625" style="3"/>
    <col min="1615" max="1615" width="9.42578125" style="3" bestFit="1" customWidth="1"/>
    <col min="1616" max="1616" width="9.140625" style="3"/>
    <col min="1617" max="1617" width="9.42578125" style="3" bestFit="1" customWidth="1"/>
    <col min="1618" max="1622" width="9.140625" style="3"/>
    <col min="1623" max="1623" width="9.42578125" style="3" bestFit="1" customWidth="1"/>
    <col min="1624" max="1624" width="9.140625" style="3"/>
    <col min="1625" max="1625" width="9.42578125" style="3" bestFit="1" customWidth="1"/>
    <col min="1626" max="1630" width="9.140625" style="3"/>
    <col min="1631" max="1631" width="9.42578125" style="3" bestFit="1" customWidth="1"/>
    <col min="1632" max="1632" width="9.140625" style="3"/>
    <col min="1633" max="1633" width="9.42578125" style="3" bestFit="1" customWidth="1"/>
    <col min="1634" max="1638" width="9.140625" style="3"/>
    <col min="1639" max="1639" width="9.42578125" style="3" bestFit="1" customWidth="1"/>
    <col min="1640" max="1640" width="9.140625" style="3"/>
    <col min="1641" max="1641" width="9.42578125" style="3" bestFit="1" customWidth="1"/>
    <col min="1642" max="1646" width="9.140625" style="3"/>
    <col min="1647" max="1647" width="9.42578125" style="3" bestFit="1" customWidth="1"/>
    <col min="1648" max="1648" width="9.140625" style="3"/>
    <col min="1649" max="1649" width="9.42578125" style="3" bestFit="1" customWidth="1"/>
    <col min="1650" max="1654" width="9.140625" style="3"/>
    <col min="1655" max="1655" width="9.42578125" style="3" bestFit="1" customWidth="1"/>
    <col min="1656" max="1656" width="9.140625" style="3"/>
    <col min="1657" max="1657" width="9.42578125" style="3" bestFit="1" customWidth="1"/>
    <col min="1658" max="1662" width="9.140625" style="3"/>
    <col min="1663" max="1663" width="9.42578125" style="3" bestFit="1" customWidth="1"/>
    <col min="1664" max="1664" width="9.140625" style="3"/>
    <col min="1665" max="1665" width="9.42578125" style="3" bestFit="1" customWidth="1"/>
    <col min="1666" max="1670" width="9.140625" style="3"/>
    <col min="1671" max="1671" width="9.42578125" style="3" bestFit="1" customWidth="1"/>
    <col min="1672" max="1672" width="9.140625" style="3"/>
    <col min="1673" max="1673" width="9.42578125" style="3" bestFit="1" customWidth="1"/>
    <col min="1674" max="1678" width="9.140625" style="3"/>
    <col min="1679" max="1679" width="9.42578125" style="3" bestFit="1" customWidth="1"/>
    <col min="1680" max="1680" width="9.140625" style="3"/>
    <col min="1681" max="1681" width="9.42578125" style="3" bestFit="1" customWidth="1"/>
    <col min="1682" max="1686" width="9.140625" style="3"/>
    <col min="1687" max="1687" width="9.42578125" style="3" bestFit="1" customWidth="1"/>
    <col min="1688" max="1688" width="9.140625" style="3"/>
    <col min="1689" max="1689" width="9.42578125" style="3" bestFit="1" customWidth="1"/>
    <col min="1690" max="1694" width="9.140625" style="3"/>
    <col min="1695" max="1695" width="9.42578125" style="3" bestFit="1" customWidth="1"/>
    <col min="1696" max="1696" width="9.140625" style="3"/>
    <col min="1697" max="1697" width="9.42578125" style="3" bestFit="1" customWidth="1"/>
    <col min="1698" max="1702" width="9.140625" style="3"/>
    <col min="1703" max="1703" width="9.42578125" style="3" bestFit="1" customWidth="1"/>
    <col min="1704" max="1704" width="9.140625" style="3"/>
    <col min="1705" max="1705" width="9.42578125" style="3" bestFit="1" customWidth="1"/>
    <col min="1706" max="1710" width="9.140625" style="3"/>
    <col min="1711" max="1711" width="9.42578125" style="3" bestFit="1" customWidth="1"/>
    <col min="1712" max="1712" width="9.140625" style="3"/>
    <col min="1713" max="1713" width="9.42578125" style="3" bestFit="1" customWidth="1"/>
    <col min="1714" max="1718" width="9.140625" style="3"/>
    <col min="1719" max="1719" width="9.42578125" style="3" bestFit="1" customWidth="1"/>
    <col min="1720" max="1720" width="9.140625" style="3"/>
    <col min="1721" max="1721" width="9.42578125" style="3" bestFit="1" customWidth="1"/>
    <col min="1722" max="1726" width="9.140625" style="3"/>
    <col min="1727" max="1727" width="9.42578125" style="3" bestFit="1" customWidth="1"/>
    <col min="1728" max="1728" width="9.140625" style="3"/>
    <col min="1729" max="1729" width="9.42578125" style="3" bestFit="1" customWidth="1"/>
    <col min="1730" max="1734" width="9.140625" style="3"/>
    <col min="1735" max="1735" width="9.42578125" style="3" bestFit="1" customWidth="1"/>
    <col min="1736" max="1736" width="9.140625" style="3"/>
    <col min="1737" max="1737" width="9.42578125" style="3" bestFit="1" customWidth="1"/>
    <col min="1738" max="1742" width="9.140625" style="3"/>
    <col min="1743" max="1743" width="9.42578125" style="3" bestFit="1" customWidth="1"/>
    <col min="1744" max="1744" width="9.140625" style="3"/>
    <col min="1745" max="1745" width="9.42578125" style="3" bestFit="1" customWidth="1"/>
    <col min="1746" max="1750" width="9.140625" style="3"/>
    <col min="1751" max="1751" width="9.42578125" style="3" bestFit="1" customWidth="1"/>
    <col min="1752" max="1752" width="9.140625" style="3"/>
    <col min="1753" max="1753" width="9.42578125" style="3" bestFit="1" customWidth="1"/>
    <col min="1754" max="1758" width="9.140625" style="3"/>
    <col min="1759" max="1759" width="9.42578125" style="3" bestFit="1" customWidth="1"/>
    <col min="1760" max="1760" width="9.140625" style="3"/>
    <col min="1761" max="1761" width="9.42578125" style="3" bestFit="1" customWidth="1"/>
    <col min="1762" max="1766" width="9.140625" style="3"/>
    <col min="1767" max="1767" width="9.42578125" style="3" bestFit="1" customWidth="1"/>
    <col min="1768" max="1768" width="9.140625" style="3"/>
    <col min="1769" max="1769" width="9.42578125" style="3" bestFit="1" customWidth="1"/>
    <col min="1770" max="1774" width="9.140625" style="3"/>
    <col min="1775" max="1775" width="9.42578125" style="3" bestFit="1" customWidth="1"/>
    <col min="1776" max="1776" width="9.140625" style="3"/>
    <col min="1777" max="1777" width="9.42578125" style="3" bestFit="1" customWidth="1"/>
    <col min="1778" max="1782" width="9.140625" style="3"/>
    <col min="1783" max="1783" width="9.42578125" style="3" bestFit="1" customWidth="1"/>
    <col min="1784" max="1784" width="9.140625" style="3"/>
    <col min="1785" max="1785" width="9.42578125" style="3" bestFit="1" customWidth="1"/>
    <col min="1786" max="1790" width="9.140625" style="3"/>
    <col min="1791" max="1791" width="9.42578125" style="3" bestFit="1" customWidth="1"/>
    <col min="1792" max="1792" width="9.140625" style="3"/>
    <col min="1793" max="1793" width="9.42578125" style="3" bestFit="1" customWidth="1"/>
    <col min="1794" max="1798" width="9.140625" style="3"/>
    <col min="1799" max="1799" width="9.42578125" style="3" bestFit="1" customWidth="1"/>
    <col min="1800" max="1800" width="9.140625" style="3"/>
    <col min="1801" max="1801" width="9.42578125" style="3" bestFit="1" customWidth="1"/>
    <col min="1802" max="1806" width="9.140625" style="3"/>
    <col min="1807" max="1807" width="9.42578125" style="3" bestFit="1" customWidth="1"/>
    <col min="1808" max="1808" width="9.140625" style="3"/>
    <col min="1809" max="1809" width="9.42578125" style="3" bestFit="1" customWidth="1"/>
    <col min="1810" max="1814" width="9.140625" style="3"/>
    <col min="1815" max="1815" width="9.42578125" style="3" bestFit="1" customWidth="1"/>
    <col min="1816" max="1816" width="9.140625" style="3"/>
    <col min="1817" max="1817" width="9.42578125" style="3" bestFit="1" customWidth="1"/>
    <col min="1818" max="1822" width="9.140625" style="3"/>
    <col min="1823" max="1823" width="9.42578125" style="3" bestFit="1" customWidth="1"/>
    <col min="1824" max="1824" width="9.140625" style="3"/>
    <col min="1825" max="1825" width="9.42578125" style="3" bestFit="1" customWidth="1"/>
    <col min="1826" max="1830" width="9.140625" style="3"/>
    <col min="1831" max="1831" width="9.42578125" style="3" bestFit="1" customWidth="1"/>
    <col min="1832" max="1832" width="9.140625" style="3"/>
    <col min="1833" max="1833" width="9.42578125" style="3" bestFit="1" customWidth="1"/>
    <col min="1834" max="1838" width="9.140625" style="3"/>
    <col min="1839" max="1839" width="9.42578125" style="3" bestFit="1" customWidth="1"/>
    <col min="1840" max="1840" width="9.140625" style="3"/>
    <col min="1841" max="1841" width="9.42578125" style="3" bestFit="1" customWidth="1"/>
    <col min="1842" max="1846" width="9.140625" style="3"/>
    <col min="1847" max="1847" width="9.42578125" style="3" bestFit="1" customWidth="1"/>
    <col min="1848" max="1848" width="9.140625" style="3"/>
    <col min="1849" max="1849" width="9.42578125" style="3" bestFit="1" customWidth="1"/>
    <col min="1850" max="1854" width="9.140625" style="3"/>
    <col min="1855" max="1855" width="9.42578125" style="3" bestFit="1" customWidth="1"/>
    <col min="1856" max="1856" width="9.140625" style="3"/>
    <col min="1857" max="1857" width="9.42578125" style="3" bestFit="1" customWidth="1"/>
    <col min="1858" max="1862" width="9.140625" style="3"/>
    <col min="1863" max="1863" width="9.42578125" style="3" bestFit="1" customWidth="1"/>
    <col min="1864" max="1864" width="9.140625" style="3"/>
    <col min="1865" max="1865" width="9.42578125" style="3" bestFit="1" customWidth="1"/>
    <col min="1866" max="1870" width="9.140625" style="3"/>
    <col min="1871" max="1871" width="9.42578125" style="3" bestFit="1" customWidth="1"/>
    <col min="1872" max="1872" width="9.140625" style="3"/>
    <col min="1873" max="1873" width="9.42578125" style="3" bestFit="1" customWidth="1"/>
    <col min="1874" max="1878" width="9.140625" style="3"/>
    <col min="1879" max="1879" width="9.42578125" style="3" bestFit="1" customWidth="1"/>
    <col min="1880" max="1880" width="9.140625" style="3"/>
    <col min="1881" max="1881" width="9.42578125" style="3" bestFit="1" customWidth="1"/>
    <col min="1882" max="1886" width="9.140625" style="3"/>
    <col min="1887" max="1887" width="9.42578125" style="3" bestFit="1" customWidth="1"/>
    <col min="1888" max="1888" width="9.140625" style="3"/>
    <col min="1889" max="1889" width="9.42578125" style="3" bestFit="1" customWidth="1"/>
    <col min="1890" max="1894" width="9.140625" style="3"/>
    <col min="1895" max="1895" width="9.42578125" style="3" bestFit="1" customWidth="1"/>
    <col min="1896" max="1896" width="9.140625" style="3"/>
    <col min="1897" max="1897" width="9.42578125" style="3" bestFit="1" customWidth="1"/>
    <col min="1898" max="1902" width="9.140625" style="3"/>
    <col min="1903" max="1903" width="9.42578125" style="3" bestFit="1" customWidth="1"/>
    <col min="1904" max="1904" width="9.140625" style="3"/>
    <col min="1905" max="1905" width="9.42578125" style="3" bestFit="1" customWidth="1"/>
    <col min="1906" max="1910" width="9.140625" style="3"/>
    <col min="1911" max="1911" width="9.42578125" style="3" bestFit="1" customWidth="1"/>
    <col min="1912" max="1912" width="9.140625" style="3"/>
    <col min="1913" max="1913" width="9.42578125" style="3" bestFit="1" customWidth="1"/>
    <col min="1914" max="1918" width="9.140625" style="3"/>
    <col min="1919" max="1919" width="9.42578125" style="3" bestFit="1" customWidth="1"/>
    <col min="1920" max="1920" width="9.140625" style="3"/>
    <col min="1921" max="1921" width="9.42578125" style="3" bestFit="1" customWidth="1"/>
    <col min="1922" max="1926" width="9.140625" style="3"/>
    <col min="1927" max="1927" width="9.42578125" style="3" bestFit="1" customWidth="1"/>
    <col min="1928" max="1928" width="9.140625" style="3"/>
    <col min="1929" max="1929" width="9.42578125" style="3" bestFit="1" customWidth="1"/>
    <col min="1930" max="1934" width="9.140625" style="3"/>
    <col min="1935" max="1935" width="9.42578125" style="3" bestFit="1" customWidth="1"/>
    <col min="1936" max="1936" width="9.140625" style="3"/>
    <col min="1937" max="1937" width="9.42578125" style="3" bestFit="1" customWidth="1"/>
    <col min="1938" max="1942" width="9.140625" style="3"/>
    <col min="1943" max="1943" width="9.42578125" style="3" bestFit="1" customWidth="1"/>
    <col min="1944" max="1944" width="9.140625" style="3"/>
    <col min="1945" max="1945" width="9.42578125" style="3" bestFit="1" customWidth="1"/>
    <col min="1946" max="1950" width="9.140625" style="3"/>
    <col min="1951" max="1951" width="9.42578125" style="3" bestFit="1" customWidth="1"/>
    <col min="1952" max="1952" width="9.140625" style="3"/>
    <col min="1953" max="1953" width="9.42578125" style="3" bestFit="1" customWidth="1"/>
    <col min="1954" max="1958" width="9.140625" style="3"/>
    <col min="1959" max="1959" width="9.42578125" style="3" bestFit="1" customWidth="1"/>
    <col min="1960" max="1960" width="9.140625" style="3"/>
    <col min="1961" max="1961" width="9.42578125" style="3" bestFit="1" customWidth="1"/>
    <col min="1962" max="1966" width="9.140625" style="3"/>
    <col min="1967" max="1967" width="9.42578125" style="3" bestFit="1" customWidth="1"/>
    <col min="1968" max="1968" width="9.140625" style="3"/>
    <col min="1969" max="1969" width="9.42578125" style="3" bestFit="1" customWidth="1"/>
    <col min="1970" max="1974" width="9.140625" style="3"/>
    <col min="1975" max="1975" width="9.42578125" style="3" bestFit="1" customWidth="1"/>
    <col min="1976" max="1976" width="9.140625" style="3"/>
    <col min="1977" max="1977" width="9.42578125" style="3" bestFit="1" customWidth="1"/>
    <col min="1978" max="1982" width="9.140625" style="3"/>
    <col min="1983" max="1983" width="9.42578125" style="3" bestFit="1" customWidth="1"/>
    <col min="1984" max="1984" width="9.140625" style="3"/>
    <col min="1985" max="1985" width="9.42578125" style="3" bestFit="1" customWidth="1"/>
    <col min="1986" max="1990" width="9.140625" style="3"/>
    <col min="1991" max="1991" width="9.42578125" style="3" bestFit="1" customWidth="1"/>
    <col min="1992" max="1992" width="9.140625" style="3"/>
    <col min="1993" max="1993" width="9.42578125" style="3" bestFit="1" customWidth="1"/>
    <col min="1994" max="1998" width="9.140625" style="3"/>
    <col min="1999" max="1999" width="9.42578125" style="3" bestFit="1" customWidth="1"/>
    <col min="2000" max="2000" width="9.140625" style="3"/>
    <col min="2001" max="2001" width="9.42578125" style="3" bestFit="1" customWidth="1"/>
    <col min="2002" max="2006" width="9.140625" style="3"/>
    <col min="2007" max="2007" width="9.42578125" style="3" bestFit="1" customWidth="1"/>
    <col min="2008" max="2008" width="9.140625" style="3"/>
    <col min="2009" max="2009" width="9.42578125" style="3" bestFit="1" customWidth="1"/>
    <col min="2010" max="2014" width="9.140625" style="3"/>
    <col min="2015" max="2015" width="9.42578125" style="3" bestFit="1" customWidth="1"/>
    <col min="2016" max="2016" width="9.140625" style="3"/>
    <col min="2017" max="2017" width="9.42578125" style="3" bestFit="1" customWidth="1"/>
    <col min="2018" max="2022" width="9.140625" style="3"/>
    <col min="2023" max="2023" width="9.42578125" style="3" bestFit="1" customWidth="1"/>
    <col min="2024" max="2024" width="9.140625" style="3"/>
    <col min="2025" max="2025" width="9.42578125" style="3" bestFit="1" customWidth="1"/>
    <col min="2026" max="2030" width="9.140625" style="3"/>
    <col min="2031" max="2031" width="9.42578125" style="3" bestFit="1" customWidth="1"/>
    <col min="2032" max="2032" width="9.140625" style="3"/>
    <col min="2033" max="2033" width="9.42578125" style="3" bestFit="1" customWidth="1"/>
    <col min="2034" max="2038" width="9.140625" style="3"/>
    <col min="2039" max="2039" width="9.42578125" style="3" bestFit="1" customWidth="1"/>
    <col min="2040" max="2040" width="9.140625" style="3"/>
    <col min="2041" max="2041" width="9.42578125" style="3" bestFit="1" customWidth="1"/>
    <col min="2042" max="2046" width="9.140625" style="3"/>
    <col min="2047" max="2047" width="9.42578125" style="3" bestFit="1" customWidth="1"/>
    <col min="2048" max="2048" width="9.140625" style="3"/>
    <col min="2049" max="2049" width="9.42578125" style="3" bestFit="1" customWidth="1"/>
    <col min="2050" max="2054" width="9.140625" style="3"/>
    <col min="2055" max="2055" width="9.42578125" style="3" bestFit="1" customWidth="1"/>
    <col min="2056" max="2056" width="9.140625" style="3"/>
    <col min="2057" max="2057" width="9.42578125" style="3" bestFit="1" customWidth="1"/>
    <col min="2058" max="2062" width="9.140625" style="3"/>
    <col min="2063" max="2063" width="9.42578125" style="3" bestFit="1" customWidth="1"/>
    <col min="2064" max="2064" width="9.140625" style="3"/>
    <col min="2065" max="2065" width="9.42578125" style="3" bestFit="1" customWidth="1"/>
    <col min="2066" max="2070" width="9.140625" style="3"/>
    <col min="2071" max="2071" width="9.42578125" style="3" bestFit="1" customWidth="1"/>
    <col min="2072" max="2072" width="9.140625" style="3"/>
    <col min="2073" max="2073" width="9.42578125" style="3" bestFit="1" customWidth="1"/>
    <col min="2074" max="2078" width="9.140625" style="3"/>
    <col min="2079" max="2079" width="9.42578125" style="3" bestFit="1" customWidth="1"/>
    <col min="2080" max="2080" width="9.140625" style="3"/>
    <col min="2081" max="2081" width="9.42578125" style="3" bestFit="1" customWidth="1"/>
    <col min="2082" max="2086" width="9.140625" style="3"/>
    <col min="2087" max="2087" width="9.42578125" style="3" bestFit="1" customWidth="1"/>
    <col min="2088" max="2088" width="9.140625" style="3"/>
    <col min="2089" max="2089" width="9.42578125" style="3" bestFit="1" customWidth="1"/>
    <col min="2090" max="2094" width="9.140625" style="3"/>
    <col min="2095" max="2095" width="9.42578125" style="3" bestFit="1" customWidth="1"/>
    <col min="2096" max="2096" width="9.140625" style="3"/>
    <col min="2097" max="2097" width="9.42578125" style="3" bestFit="1" customWidth="1"/>
    <col min="2098" max="2102" width="9.140625" style="3"/>
    <col min="2103" max="2103" width="9.42578125" style="3" bestFit="1" customWidth="1"/>
    <col min="2104" max="2104" width="9.140625" style="3"/>
    <col min="2105" max="2105" width="9.42578125" style="3" bestFit="1" customWidth="1"/>
    <col min="2106" max="2110" width="9.140625" style="3"/>
    <col min="2111" max="2111" width="9.42578125" style="3" bestFit="1" customWidth="1"/>
    <col min="2112" max="2112" width="9.140625" style="3"/>
    <col min="2113" max="2113" width="9.42578125" style="3" bestFit="1" customWidth="1"/>
    <col min="2114" max="2118" width="9.140625" style="3"/>
    <col min="2119" max="2119" width="9.42578125" style="3" bestFit="1" customWidth="1"/>
    <col min="2120" max="2120" width="9.140625" style="3"/>
    <col min="2121" max="2121" width="9.42578125" style="3" bestFit="1" customWidth="1"/>
    <col min="2122" max="2126" width="9.140625" style="3"/>
    <col min="2127" max="2127" width="9.42578125" style="3" bestFit="1" customWidth="1"/>
    <col min="2128" max="2128" width="9.140625" style="3"/>
    <col min="2129" max="2129" width="9.42578125" style="3" bestFit="1" customWidth="1"/>
    <col min="2130" max="2134" width="9.140625" style="3"/>
    <col min="2135" max="2135" width="9.42578125" style="3" bestFit="1" customWidth="1"/>
    <col min="2136" max="2136" width="9.140625" style="3"/>
    <col min="2137" max="2137" width="9.42578125" style="3" bestFit="1" customWidth="1"/>
    <col min="2138" max="2142" width="9.140625" style="3"/>
    <col min="2143" max="2143" width="9.42578125" style="3" bestFit="1" customWidth="1"/>
    <col min="2144" max="2144" width="9.140625" style="3"/>
    <col min="2145" max="2145" width="9.42578125" style="3" bestFit="1" customWidth="1"/>
    <col min="2146" max="2150" width="9.140625" style="3"/>
    <col min="2151" max="2151" width="9.42578125" style="3" bestFit="1" customWidth="1"/>
    <col min="2152" max="2152" width="9.140625" style="3"/>
    <col min="2153" max="2153" width="9.42578125" style="3" bestFit="1" customWidth="1"/>
    <col min="2154" max="2158" width="9.140625" style="3"/>
    <col min="2159" max="2159" width="9.42578125" style="3" bestFit="1" customWidth="1"/>
    <col min="2160" max="2160" width="9.140625" style="3"/>
    <col min="2161" max="2161" width="9.42578125" style="3" bestFit="1" customWidth="1"/>
    <col min="2162" max="2166" width="9.140625" style="3"/>
    <col min="2167" max="2167" width="9.42578125" style="3" bestFit="1" customWidth="1"/>
    <col min="2168" max="2168" width="9.140625" style="3"/>
    <col min="2169" max="2169" width="9.42578125" style="3" bestFit="1" customWidth="1"/>
    <col min="2170" max="2174" width="9.140625" style="3"/>
    <col min="2175" max="2175" width="9.42578125" style="3" bestFit="1" customWidth="1"/>
    <col min="2176" max="2176" width="9.140625" style="3"/>
    <col min="2177" max="2177" width="9.42578125" style="3" bestFit="1" customWidth="1"/>
    <col min="2178" max="2182" width="9.140625" style="3"/>
    <col min="2183" max="2183" width="9.42578125" style="3" bestFit="1" customWidth="1"/>
    <col min="2184" max="2184" width="9.140625" style="3"/>
    <col min="2185" max="2185" width="9.42578125" style="3" bestFit="1" customWidth="1"/>
    <col min="2186" max="2190" width="9.140625" style="3"/>
    <col min="2191" max="2191" width="9.42578125" style="3" bestFit="1" customWidth="1"/>
    <col min="2192" max="2192" width="9.140625" style="3"/>
    <col min="2193" max="2193" width="9.42578125" style="3" bestFit="1" customWidth="1"/>
    <col min="2194" max="2198" width="9.140625" style="3"/>
    <col min="2199" max="2199" width="9.42578125" style="3" bestFit="1" customWidth="1"/>
    <col min="2200" max="2200" width="9.140625" style="3"/>
    <col min="2201" max="2201" width="9.42578125" style="3" bestFit="1" customWidth="1"/>
    <col min="2202" max="2206" width="9.140625" style="3"/>
    <col min="2207" max="2207" width="9.42578125" style="3" bestFit="1" customWidth="1"/>
    <col min="2208" max="2208" width="9.140625" style="3"/>
    <col min="2209" max="2209" width="9.42578125" style="3" bestFit="1" customWidth="1"/>
    <col min="2210" max="2214" width="9.140625" style="3"/>
    <col min="2215" max="2215" width="9.42578125" style="3" bestFit="1" customWidth="1"/>
    <col min="2216" max="2216" width="9.140625" style="3"/>
    <col min="2217" max="2217" width="9.42578125" style="3" bestFit="1" customWidth="1"/>
    <col min="2218" max="2222" width="9.140625" style="3"/>
    <col min="2223" max="2223" width="9.42578125" style="3" bestFit="1" customWidth="1"/>
    <col min="2224" max="2224" width="9.140625" style="3"/>
    <col min="2225" max="2225" width="9.42578125" style="3" bestFit="1" customWidth="1"/>
    <col min="2226" max="2230" width="9.140625" style="3"/>
    <col min="2231" max="2231" width="9.42578125" style="3" bestFit="1" customWidth="1"/>
    <col min="2232" max="2232" width="9.140625" style="3"/>
    <col min="2233" max="2233" width="9.42578125" style="3" bestFit="1" customWidth="1"/>
    <col min="2234" max="2238" width="9.140625" style="3"/>
    <col min="2239" max="2239" width="9.42578125" style="3" bestFit="1" customWidth="1"/>
    <col min="2240" max="2240" width="9.140625" style="3"/>
    <col min="2241" max="2241" width="9.42578125" style="3" bestFit="1" customWidth="1"/>
    <col min="2242" max="2246" width="9.140625" style="3"/>
    <col min="2247" max="2247" width="9.42578125" style="3" bestFit="1" customWidth="1"/>
    <col min="2248" max="2248" width="9.140625" style="3"/>
    <col min="2249" max="2249" width="9.42578125" style="3" bestFit="1" customWidth="1"/>
    <col min="2250" max="2254" width="9.140625" style="3"/>
    <col min="2255" max="2255" width="9.42578125" style="3" bestFit="1" customWidth="1"/>
    <col min="2256" max="2256" width="9.140625" style="3"/>
    <col min="2257" max="2257" width="9.42578125" style="3" bestFit="1" customWidth="1"/>
    <col min="2258" max="2262" width="9.140625" style="3"/>
    <col min="2263" max="2263" width="9.42578125" style="3" bestFit="1" customWidth="1"/>
    <col min="2264" max="2264" width="9.140625" style="3"/>
    <col min="2265" max="2265" width="9.42578125" style="3" bestFit="1" customWidth="1"/>
    <col min="2266" max="2270" width="9.140625" style="3"/>
    <col min="2271" max="2271" width="9.42578125" style="3" bestFit="1" customWidth="1"/>
    <col min="2272" max="2272" width="9.140625" style="3"/>
    <col min="2273" max="2273" width="9.42578125" style="3" bestFit="1" customWidth="1"/>
    <col min="2274" max="2278" width="9.140625" style="3"/>
    <col min="2279" max="2279" width="9.42578125" style="3" bestFit="1" customWidth="1"/>
    <col min="2280" max="2280" width="9.140625" style="3"/>
    <col min="2281" max="2281" width="9.42578125" style="3" bestFit="1" customWidth="1"/>
    <col min="2282" max="2286" width="9.140625" style="3"/>
    <col min="2287" max="2287" width="9.42578125" style="3" bestFit="1" customWidth="1"/>
    <col min="2288" max="2288" width="9.140625" style="3"/>
    <col min="2289" max="2289" width="9.42578125" style="3" bestFit="1" customWidth="1"/>
    <col min="2290" max="2294" width="9.140625" style="3"/>
    <col min="2295" max="2295" width="9.42578125" style="3" bestFit="1" customWidth="1"/>
    <col min="2296" max="2296" width="9.140625" style="3"/>
    <col min="2297" max="2297" width="9.42578125" style="3" bestFit="1" customWidth="1"/>
    <col min="2298" max="2302" width="9.140625" style="3"/>
    <col min="2303" max="2303" width="9.42578125" style="3" bestFit="1" customWidth="1"/>
    <col min="2304" max="2304" width="9.140625" style="3"/>
    <col min="2305" max="2305" width="9.42578125" style="3" bestFit="1" customWidth="1"/>
    <col min="2306" max="2310" width="9.140625" style="3"/>
    <col min="2311" max="2311" width="9.42578125" style="3" bestFit="1" customWidth="1"/>
    <col min="2312" max="2312" width="9.140625" style="3"/>
    <col min="2313" max="2313" width="9.42578125" style="3" bestFit="1" customWidth="1"/>
    <col min="2314" max="2318" width="9.140625" style="3"/>
    <col min="2319" max="2319" width="9.42578125" style="3" bestFit="1" customWidth="1"/>
    <col min="2320" max="2320" width="9.140625" style="3"/>
    <col min="2321" max="2321" width="9.42578125" style="3" bestFit="1" customWidth="1"/>
    <col min="2322" max="2326" width="9.140625" style="3"/>
    <col min="2327" max="2327" width="9.42578125" style="3" bestFit="1" customWidth="1"/>
    <col min="2328" max="2328" width="9.140625" style="3"/>
    <col min="2329" max="2329" width="9.42578125" style="3" bestFit="1" customWidth="1"/>
    <col min="2330" max="2334" width="9.140625" style="3"/>
    <col min="2335" max="2335" width="9.42578125" style="3" bestFit="1" customWidth="1"/>
    <col min="2336" max="2336" width="9.140625" style="3"/>
    <col min="2337" max="2337" width="9.42578125" style="3" bestFit="1" customWidth="1"/>
    <col min="2338" max="2342" width="9.140625" style="3"/>
    <col min="2343" max="2343" width="9.42578125" style="3" bestFit="1" customWidth="1"/>
    <col min="2344" max="2344" width="9.140625" style="3"/>
    <col min="2345" max="2345" width="9.42578125" style="3" bestFit="1" customWidth="1"/>
    <col min="2346" max="2350" width="9.140625" style="3"/>
    <col min="2351" max="2351" width="9.42578125" style="3" bestFit="1" customWidth="1"/>
    <col min="2352" max="2352" width="9.140625" style="3"/>
    <col min="2353" max="2353" width="9.42578125" style="3" bestFit="1" customWidth="1"/>
    <col min="2354" max="2358" width="9.140625" style="3"/>
    <col min="2359" max="2359" width="9.42578125" style="3" bestFit="1" customWidth="1"/>
    <col min="2360" max="2360" width="9.140625" style="3"/>
    <col min="2361" max="2361" width="9.42578125" style="3" bestFit="1" customWidth="1"/>
    <col min="2362" max="2366" width="9.140625" style="3"/>
    <col min="2367" max="2367" width="9.42578125" style="3" bestFit="1" customWidth="1"/>
    <col min="2368" max="2368" width="9.140625" style="3"/>
    <col min="2369" max="2369" width="9.42578125" style="3" bestFit="1" customWidth="1"/>
    <col min="2370" max="2374" width="9.140625" style="3"/>
    <col min="2375" max="2375" width="9.42578125" style="3" bestFit="1" customWidth="1"/>
    <col min="2376" max="2376" width="9.140625" style="3"/>
    <col min="2377" max="2377" width="9.42578125" style="3" bestFit="1" customWidth="1"/>
    <col min="2378" max="2382" width="9.140625" style="3"/>
    <col min="2383" max="2383" width="9.42578125" style="3" bestFit="1" customWidth="1"/>
    <col min="2384" max="2384" width="9.140625" style="3"/>
    <col min="2385" max="2385" width="9.42578125" style="3" bestFit="1" customWidth="1"/>
    <col min="2386" max="2390" width="9.140625" style="3"/>
    <col min="2391" max="2391" width="9.42578125" style="3" bestFit="1" customWidth="1"/>
    <col min="2392" max="2392" width="9.140625" style="3"/>
    <col min="2393" max="2393" width="9.42578125" style="3" bestFit="1" customWidth="1"/>
    <col min="2394" max="2398" width="9.140625" style="3"/>
    <col min="2399" max="2399" width="9.42578125" style="3" bestFit="1" customWidth="1"/>
    <col min="2400" max="2400" width="9.140625" style="3"/>
    <col min="2401" max="2401" width="9.42578125" style="3" bestFit="1" customWidth="1"/>
    <col min="2402" max="2406" width="9.140625" style="3"/>
    <col min="2407" max="2407" width="9.42578125" style="3" bestFit="1" customWidth="1"/>
    <col min="2408" max="2408" width="9.140625" style="3"/>
    <col min="2409" max="2409" width="9.42578125" style="3" bestFit="1" customWidth="1"/>
    <col min="2410" max="2414" width="9.140625" style="3"/>
    <col min="2415" max="2415" width="9.42578125" style="3" bestFit="1" customWidth="1"/>
    <col min="2416" max="2416" width="9.140625" style="3"/>
    <col min="2417" max="2417" width="9.42578125" style="3" bestFit="1" customWidth="1"/>
    <col min="2418" max="2422" width="9.140625" style="3"/>
    <col min="2423" max="2423" width="9.42578125" style="3" bestFit="1" customWidth="1"/>
    <col min="2424" max="2424" width="9.140625" style="3"/>
    <col min="2425" max="2425" width="9.42578125" style="3" bestFit="1" customWidth="1"/>
    <col min="2426" max="2430" width="9.140625" style="3"/>
    <col min="2431" max="2431" width="9.42578125" style="3" bestFit="1" customWidth="1"/>
    <col min="2432" max="2432" width="9.140625" style="3"/>
    <col min="2433" max="2433" width="9.42578125" style="3" bestFit="1" customWidth="1"/>
    <col min="2434" max="2438" width="9.140625" style="3"/>
    <col min="2439" max="2439" width="9.42578125" style="3" bestFit="1" customWidth="1"/>
    <col min="2440" max="2440" width="9.140625" style="3"/>
    <col min="2441" max="2441" width="9.42578125" style="3" bestFit="1" customWidth="1"/>
    <col min="2442" max="2446" width="9.140625" style="3"/>
    <col min="2447" max="2447" width="9.42578125" style="3" bestFit="1" customWidth="1"/>
    <col min="2448" max="2448" width="9.140625" style="3"/>
    <col min="2449" max="2449" width="9.42578125" style="3" bestFit="1" customWidth="1"/>
    <col min="2450" max="2454" width="9.140625" style="3"/>
    <col min="2455" max="2455" width="9.42578125" style="3" bestFit="1" customWidth="1"/>
    <col min="2456" max="2456" width="9.140625" style="3"/>
    <col min="2457" max="2457" width="9.42578125" style="3" bestFit="1" customWidth="1"/>
    <col min="2458" max="2462" width="9.140625" style="3"/>
    <col min="2463" max="2463" width="9.42578125" style="3" bestFit="1" customWidth="1"/>
    <col min="2464" max="2464" width="9.140625" style="3"/>
    <col min="2465" max="2465" width="9.42578125" style="3" bestFit="1" customWidth="1"/>
    <col min="2466" max="2470" width="9.140625" style="3"/>
    <col min="2471" max="2471" width="9.42578125" style="3" bestFit="1" customWidth="1"/>
    <col min="2472" max="2472" width="9.140625" style="3"/>
    <col min="2473" max="2473" width="9.42578125" style="3" bestFit="1" customWidth="1"/>
    <col min="2474" max="2478" width="9.140625" style="3"/>
    <col min="2479" max="2479" width="9.42578125" style="3" bestFit="1" customWidth="1"/>
    <col min="2480" max="2480" width="9.140625" style="3"/>
    <col min="2481" max="2481" width="9.42578125" style="3" bestFit="1" customWidth="1"/>
    <col min="2482" max="2486" width="9.140625" style="3"/>
    <col min="2487" max="2487" width="9.42578125" style="3" bestFit="1" customWidth="1"/>
    <col min="2488" max="2488" width="9.140625" style="3"/>
    <col min="2489" max="2489" width="9.42578125" style="3" bestFit="1" customWidth="1"/>
    <col min="2490" max="2494" width="9.140625" style="3"/>
    <col min="2495" max="2495" width="9.42578125" style="3" bestFit="1" customWidth="1"/>
    <col min="2496" max="2496" width="9.140625" style="3"/>
    <col min="2497" max="2497" width="9.42578125" style="3" bestFit="1" customWidth="1"/>
    <col min="2498" max="2502" width="9.140625" style="3"/>
    <col min="2503" max="2503" width="9.42578125" style="3" bestFit="1" customWidth="1"/>
    <col min="2504" max="2504" width="9.140625" style="3"/>
    <col min="2505" max="2505" width="9.42578125" style="3" bestFit="1" customWidth="1"/>
    <col min="2506" max="2510" width="9.140625" style="3"/>
    <col min="2511" max="2511" width="9.42578125" style="3" bestFit="1" customWidth="1"/>
    <col min="2512" max="2512" width="9.140625" style="3"/>
    <col min="2513" max="2513" width="9.42578125" style="3" bestFit="1" customWidth="1"/>
    <col min="2514" max="2518" width="9.140625" style="3"/>
    <col min="2519" max="2519" width="9.42578125" style="3" bestFit="1" customWidth="1"/>
    <col min="2520" max="2520" width="9.140625" style="3"/>
    <col min="2521" max="2521" width="9.42578125" style="3" bestFit="1" customWidth="1"/>
    <col min="2522" max="2526" width="9.140625" style="3"/>
    <col min="2527" max="2527" width="9.42578125" style="3" bestFit="1" customWidth="1"/>
    <col min="2528" max="2528" width="9.140625" style="3"/>
    <col min="2529" max="2529" width="9.42578125" style="3" bestFit="1" customWidth="1"/>
    <col min="2530" max="2534" width="9.140625" style="3"/>
    <col min="2535" max="2535" width="9.42578125" style="3" bestFit="1" customWidth="1"/>
    <col min="2536" max="2536" width="9.140625" style="3"/>
    <col min="2537" max="2537" width="9.42578125" style="3" bestFit="1" customWidth="1"/>
    <col min="2538" max="2542" width="9.140625" style="3"/>
    <col min="2543" max="2543" width="9.42578125" style="3" bestFit="1" customWidth="1"/>
    <col min="2544" max="2544" width="9.140625" style="3"/>
    <col min="2545" max="2545" width="9.42578125" style="3" bestFit="1" customWidth="1"/>
    <col min="2546" max="2550" width="9.140625" style="3"/>
    <col min="2551" max="2551" width="9.42578125" style="3" bestFit="1" customWidth="1"/>
    <col min="2552" max="2552" width="9.140625" style="3"/>
    <col min="2553" max="2553" width="9.42578125" style="3" bestFit="1" customWidth="1"/>
    <col min="2554" max="2558" width="9.140625" style="3"/>
    <col min="2559" max="2559" width="9.42578125" style="3" bestFit="1" customWidth="1"/>
    <col min="2560" max="2560" width="9.140625" style="3"/>
    <col min="2561" max="2561" width="9.42578125" style="3" bestFit="1" customWidth="1"/>
    <col min="2562" max="2566" width="9.140625" style="3"/>
    <col min="2567" max="2567" width="9.42578125" style="3" bestFit="1" customWidth="1"/>
    <col min="2568" max="2568" width="9.140625" style="3"/>
    <col min="2569" max="2569" width="9.42578125" style="3" bestFit="1" customWidth="1"/>
    <col min="2570" max="2574" width="9.140625" style="3"/>
    <col min="2575" max="2575" width="9.42578125" style="3" bestFit="1" customWidth="1"/>
    <col min="2576" max="2576" width="9.140625" style="3"/>
    <col min="2577" max="2577" width="9.42578125" style="3" bestFit="1" customWidth="1"/>
    <col min="2578" max="2582" width="9.140625" style="3"/>
    <col min="2583" max="2583" width="9.42578125" style="3" bestFit="1" customWidth="1"/>
    <col min="2584" max="2584" width="9.140625" style="3"/>
    <col min="2585" max="2585" width="9.42578125" style="3" bestFit="1" customWidth="1"/>
    <col min="2586" max="2590" width="9.140625" style="3"/>
    <col min="2591" max="2591" width="9.42578125" style="3" bestFit="1" customWidth="1"/>
    <col min="2592" max="2592" width="9.140625" style="3"/>
    <col min="2593" max="2593" width="9.42578125" style="3" bestFit="1" customWidth="1"/>
    <col min="2594" max="2598" width="9.140625" style="3"/>
    <col min="2599" max="2599" width="9.42578125" style="3" bestFit="1" customWidth="1"/>
    <col min="2600" max="2600" width="9.140625" style="3"/>
    <col min="2601" max="2601" width="9.42578125" style="3" bestFit="1" customWidth="1"/>
    <col min="2602" max="2606" width="9.140625" style="3"/>
    <col min="2607" max="2607" width="9.42578125" style="3" bestFit="1" customWidth="1"/>
    <col min="2608" max="2608" width="9.140625" style="3"/>
    <col min="2609" max="2609" width="9.42578125" style="3" bestFit="1" customWidth="1"/>
    <col min="2610" max="2614" width="9.140625" style="3"/>
    <col min="2615" max="2615" width="9.42578125" style="3" bestFit="1" customWidth="1"/>
    <col min="2616" max="2616" width="9.140625" style="3"/>
    <col min="2617" max="2617" width="9.42578125" style="3" bestFit="1" customWidth="1"/>
    <col min="2618" max="2622" width="9.140625" style="3"/>
    <col min="2623" max="2623" width="9.42578125" style="3" bestFit="1" customWidth="1"/>
    <col min="2624" max="2624" width="9.140625" style="3"/>
    <col min="2625" max="2625" width="9.42578125" style="3" bestFit="1" customWidth="1"/>
    <col min="2626" max="2630" width="9.140625" style="3"/>
    <col min="2631" max="2631" width="9.42578125" style="3" bestFit="1" customWidth="1"/>
    <col min="2632" max="2632" width="9.140625" style="3"/>
    <col min="2633" max="2633" width="9.42578125" style="3" bestFit="1" customWidth="1"/>
    <col min="2634" max="2638" width="9.140625" style="3"/>
    <col min="2639" max="2639" width="9.42578125" style="3" bestFit="1" customWidth="1"/>
    <col min="2640" max="2640" width="9.140625" style="3"/>
    <col min="2641" max="2641" width="9.42578125" style="3" bestFit="1" customWidth="1"/>
    <col min="2642" max="2646" width="9.140625" style="3"/>
    <col min="2647" max="2647" width="9.42578125" style="3" bestFit="1" customWidth="1"/>
    <col min="2648" max="2648" width="9.140625" style="3"/>
    <col min="2649" max="2649" width="9.42578125" style="3" bestFit="1" customWidth="1"/>
    <col min="2650" max="2654" width="9.140625" style="3"/>
    <col min="2655" max="2655" width="9.42578125" style="3" bestFit="1" customWidth="1"/>
    <col min="2656" max="2656" width="9.140625" style="3"/>
    <col min="2657" max="2657" width="9.42578125" style="3" bestFit="1" customWidth="1"/>
    <col min="2658" max="2662" width="9.140625" style="3"/>
    <col min="2663" max="2663" width="9.42578125" style="3" bestFit="1" customWidth="1"/>
    <col min="2664" max="2664" width="9.140625" style="3"/>
    <col min="2665" max="2665" width="9.42578125" style="3" bestFit="1" customWidth="1"/>
    <col min="2666" max="2670" width="9.140625" style="3"/>
    <col min="2671" max="2671" width="9.42578125" style="3" bestFit="1" customWidth="1"/>
    <col min="2672" max="2672" width="9.140625" style="3"/>
    <col min="2673" max="2673" width="9.42578125" style="3" bestFit="1" customWidth="1"/>
    <col min="2674" max="2678" width="9.140625" style="3"/>
    <col min="2679" max="2679" width="9.42578125" style="3" bestFit="1" customWidth="1"/>
    <col min="2680" max="2680" width="9.140625" style="3"/>
    <col min="2681" max="2681" width="9.42578125" style="3" bestFit="1" customWidth="1"/>
    <col min="2682" max="2686" width="9.140625" style="3"/>
    <col min="2687" max="2687" width="9.42578125" style="3" bestFit="1" customWidth="1"/>
    <col min="2688" max="2688" width="9.140625" style="3"/>
    <col min="2689" max="2689" width="9.42578125" style="3" bestFit="1" customWidth="1"/>
    <col min="2690" max="2694" width="9.140625" style="3"/>
    <col min="2695" max="2695" width="9.42578125" style="3" bestFit="1" customWidth="1"/>
    <col min="2696" max="2696" width="9.140625" style="3"/>
    <col min="2697" max="2697" width="9.42578125" style="3" bestFit="1" customWidth="1"/>
    <col min="2698" max="2702" width="9.140625" style="3"/>
    <col min="2703" max="2703" width="9.42578125" style="3" bestFit="1" customWidth="1"/>
    <col min="2704" max="2704" width="9.140625" style="3"/>
    <col min="2705" max="2705" width="9.42578125" style="3" bestFit="1" customWidth="1"/>
    <col min="2706" max="2710" width="9.140625" style="3"/>
    <col min="2711" max="2711" width="9.42578125" style="3" bestFit="1" customWidth="1"/>
    <col min="2712" max="2712" width="9.140625" style="3"/>
    <col min="2713" max="2713" width="9.42578125" style="3" bestFit="1" customWidth="1"/>
    <col min="2714" max="2718" width="9.140625" style="3"/>
    <col min="2719" max="2719" width="9.42578125" style="3" bestFit="1" customWidth="1"/>
    <col min="2720" max="2720" width="9.140625" style="3"/>
    <col min="2721" max="2721" width="9.42578125" style="3" bestFit="1" customWidth="1"/>
    <col min="2722" max="2726" width="9.140625" style="3"/>
    <col min="2727" max="2727" width="9.42578125" style="3" bestFit="1" customWidth="1"/>
    <col min="2728" max="2728" width="9.140625" style="3"/>
    <col min="2729" max="2729" width="9.42578125" style="3" bestFit="1" customWidth="1"/>
    <col min="2730" max="2734" width="9.140625" style="3"/>
    <col min="2735" max="2735" width="9.42578125" style="3" bestFit="1" customWidth="1"/>
    <col min="2736" max="2736" width="9.140625" style="3"/>
    <col min="2737" max="2737" width="9.42578125" style="3" bestFit="1" customWidth="1"/>
    <col min="2738" max="2742" width="9.140625" style="3"/>
    <col min="2743" max="2743" width="9.42578125" style="3" bestFit="1" customWidth="1"/>
    <col min="2744" max="2744" width="9.140625" style="3"/>
    <col min="2745" max="2745" width="9.42578125" style="3" bestFit="1" customWidth="1"/>
    <col min="2746" max="2750" width="9.140625" style="3"/>
    <col min="2751" max="2751" width="9.42578125" style="3" bestFit="1" customWidth="1"/>
    <col min="2752" max="2752" width="9.140625" style="3"/>
    <col min="2753" max="2753" width="9.42578125" style="3" bestFit="1" customWidth="1"/>
    <col min="2754" max="2758" width="9.140625" style="3"/>
    <col min="2759" max="2759" width="9.42578125" style="3" bestFit="1" customWidth="1"/>
    <col min="2760" max="2760" width="9.140625" style="3"/>
    <col min="2761" max="2761" width="9.42578125" style="3" bestFit="1" customWidth="1"/>
    <col min="2762" max="2766" width="9.140625" style="3"/>
    <col min="2767" max="2767" width="9.42578125" style="3" bestFit="1" customWidth="1"/>
    <col min="2768" max="2768" width="9.140625" style="3"/>
    <col min="2769" max="2769" width="9.42578125" style="3" bestFit="1" customWidth="1"/>
    <col min="2770" max="2774" width="9.140625" style="3"/>
    <col min="2775" max="2775" width="9.42578125" style="3" bestFit="1" customWidth="1"/>
    <col min="2776" max="2776" width="9.140625" style="3"/>
    <col min="2777" max="2777" width="9.42578125" style="3" bestFit="1" customWidth="1"/>
    <col min="2778" max="2782" width="9.140625" style="3"/>
    <col min="2783" max="2783" width="9.42578125" style="3" bestFit="1" customWidth="1"/>
    <col min="2784" max="2784" width="9.140625" style="3"/>
    <col min="2785" max="2785" width="9.42578125" style="3" bestFit="1" customWidth="1"/>
    <col min="2786" max="2790" width="9.140625" style="3"/>
    <col min="2791" max="2791" width="9.42578125" style="3" bestFit="1" customWidth="1"/>
    <col min="2792" max="2792" width="9.140625" style="3"/>
    <col min="2793" max="2793" width="9.42578125" style="3" bestFit="1" customWidth="1"/>
    <col min="2794" max="2798" width="9.140625" style="3"/>
    <col min="2799" max="2799" width="9.42578125" style="3" bestFit="1" customWidth="1"/>
    <col min="2800" max="2800" width="9.140625" style="3"/>
    <col min="2801" max="2801" width="9.42578125" style="3" bestFit="1" customWidth="1"/>
    <col min="2802" max="2806" width="9.140625" style="3"/>
    <col min="2807" max="2807" width="9.42578125" style="3" bestFit="1" customWidth="1"/>
    <col min="2808" max="2808" width="9.140625" style="3"/>
    <col min="2809" max="2809" width="9.42578125" style="3" bestFit="1" customWidth="1"/>
    <col min="2810" max="2814" width="9.140625" style="3"/>
    <col min="2815" max="2815" width="9.42578125" style="3" bestFit="1" customWidth="1"/>
    <col min="2816" max="2816" width="9.140625" style="3"/>
    <col min="2817" max="2817" width="9.42578125" style="3" bestFit="1" customWidth="1"/>
    <col min="2818" max="2822" width="9.140625" style="3"/>
    <col min="2823" max="2823" width="9.42578125" style="3" bestFit="1" customWidth="1"/>
    <col min="2824" max="2824" width="9.140625" style="3"/>
    <col min="2825" max="2825" width="9.42578125" style="3" bestFit="1" customWidth="1"/>
    <col min="2826" max="2830" width="9.140625" style="3"/>
    <col min="2831" max="2831" width="9.42578125" style="3" bestFit="1" customWidth="1"/>
    <col min="2832" max="2832" width="9.140625" style="3"/>
    <col min="2833" max="2833" width="9.42578125" style="3" bestFit="1" customWidth="1"/>
    <col min="2834" max="2838" width="9.140625" style="3"/>
    <col min="2839" max="2839" width="9.42578125" style="3" bestFit="1" customWidth="1"/>
    <col min="2840" max="2840" width="9.140625" style="3"/>
    <col min="2841" max="2841" width="9.42578125" style="3" bestFit="1" customWidth="1"/>
    <col min="2842" max="2846" width="9.140625" style="3"/>
    <col min="2847" max="2847" width="9.42578125" style="3" bestFit="1" customWidth="1"/>
    <col min="2848" max="2848" width="9.140625" style="3"/>
    <col min="2849" max="2849" width="9.42578125" style="3" bestFit="1" customWidth="1"/>
    <col min="2850" max="2854" width="9.140625" style="3"/>
    <col min="2855" max="2855" width="9.42578125" style="3" bestFit="1" customWidth="1"/>
    <col min="2856" max="2856" width="9.140625" style="3"/>
    <col min="2857" max="2857" width="9.42578125" style="3" bestFit="1" customWidth="1"/>
    <col min="2858" max="2862" width="9.140625" style="3"/>
    <col min="2863" max="2863" width="9.42578125" style="3" bestFit="1" customWidth="1"/>
    <col min="2864" max="2864" width="9.140625" style="3"/>
    <col min="2865" max="2865" width="9.42578125" style="3" bestFit="1" customWidth="1"/>
    <col min="2866" max="2870" width="9.140625" style="3"/>
    <col min="2871" max="2871" width="9.42578125" style="3" bestFit="1" customWidth="1"/>
    <col min="2872" max="2872" width="9.140625" style="3"/>
    <col min="2873" max="2873" width="9.42578125" style="3" bestFit="1" customWidth="1"/>
    <col min="2874" max="2878" width="9.140625" style="3"/>
    <col min="2879" max="2879" width="9.42578125" style="3" bestFit="1" customWidth="1"/>
    <col min="2880" max="2880" width="9.140625" style="3"/>
    <col min="2881" max="2881" width="9.42578125" style="3" bestFit="1" customWidth="1"/>
    <col min="2882" max="2886" width="9.140625" style="3"/>
    <col min="2887" max="2887" width="9.42578125" style="3" bestFit="1" customWidth="1"/>
    <col min="2888" max="2888" width="9.140625" style="3"/>
    <col min="2889" max="2889" width="9.42578125" style="3" bestFit="1" customWidth="1"/>
    <col min="2890" max="2894" width="9.140625" style="3"/>
    <col min="2895" max="2895" width="9.42578125" style="3" bestFit="1" customWidth="1"/>
    <col min="2896" max="2896" width="9.140625" style="3"/>
    <col min="2897" max="2897" width="9.42578125" style="3" bestFit="1" customWidth="1"/>
    <col min="2898" max="2902" width="9.140625" style="3"/>
    <col min="2903" max="2903" width="9.42578125" style="3" bestFit="1" customWidth="1"/>
    <col min="2904" max="2904" width="9.140625" style="3"/>
    <col min="2905" max="2905" width="9.42578125" style="3" bestFit="1" customWidth="1"/>
    <col min="2906" max="2910" width="9.140625" style="3"/>
    <col min="2911" max="2911" width="9.42578125" style="3" bestFit="1" customWidth="1"/>
    <col min="2912" max="2912" width="9.140625" style="3"/>
    <col min="2913" max="2913" width="9.42578125" style="3" bestFit="1" customWidth="1"/>
    <col min="2914" max="2918" width="9.140625" style="3"/>
    <col min="2919" max="2919" width="9.42578125" style="3" bestFit="1" customWidth="1"/>
    <col min="2920" max="2920" width="9.140625" style="3"/>
    <col min="2921" max="2921" width="9.42578125" style="3" bestFit="1" customWidth="1"/>
    <col min="2922" max="2926" width="9.140625" style="3"/>
    <col min="2927" max="2927" width="9.42578125" style="3" bestFit="1" customWidth="1"/>
    <col min="2928" max="2928" width="9.140625" style="3"/>
    <col min="2929" max="2929" width="9.42578125" style="3" bestFit="1" customWidth="1"/>
    <col min="2930" max="2934" width="9.140625" style="3"/>
    <col min="2935" max="2935" width="9.42578125" style="3" bestFit="1" customWidth="1"/>
    <col min="2936" max="2936" width="9.140625" style="3"/>
    <col min="2937" max="2937" width="9.42578125" style="3" bestFit="1" customWidth="1"/>
    <col min="2938" max="2942" width="9.140625" style="3"/>
    <col min="2943" max="2943" width="9.42578125" style="3" bestFit="1" customWidth="1"/>
    <col min="2944" max="2944" width="9.140625" style="3"/>
    <col min="2945" max="2945" width="9.42578125" style="3" bestFit="1" customWidth="1"/>
    <col min="2946" max="2950" width="9.140625" style="3"/>
    <col min="2951" max="2951" width="9.42578125" style="3" bestFit="1" customWidth="1"/>
    <col min="2952" max="2952" width="9.140625" style="3"/>
    <col min="2953" max="2953" width="9.42578125" style="3" bestFit="1" customWidth="1"/>
    <col min="2954" max="2958" width="9.140625" style="3"/>
    <col min="2959" max="2959" width="9.42578125" style="3" bestFit="1" customWidth="1"/>
    <col min="2960" max="2960" width="9.140625" style="3"/>
    <col min="2961" max="2961" width="9.42578125" style="3" bestFit="1" customWidth="1"/>
    <col min="2962" max="2966" width="9.140625" style="3"/>
    <col min="2967" max="2967" width="9.42578125" style="3" bestFit="1" customWidth="1"/>
    <col min="2968" max="2968" width="9.140625" style="3"/>
    <col min="2969" max="2969" width="9.42578125" style="3" bestFit="1" customWidth="1"/>
    <col min="2970" max="2974" width="9.140625" style="3"/>
    <col min="2975" max="2975" width="9.42578125" style="3" bestFit="1" customWidth="1"/>
    <col min="2976" max="2976" width="9.140625" style="3"/>
    <col min="2977" max="2977" width="9.42578125" style="3" bestFit="1" customWidth="1"/>
    <col min="2978" max="2982" width="9.140625" style="3"/>
    <col min="2983" max="2983" width="9.42578125" style="3" bestFit="1" customWidth="1"/>
    <col min="2984" max="2984" width="9.140625" style="3"/>
    <col min="2985" max="2985" width="9.42578125" style="3" bestFit="1" customWidth="1"/>
    <col min="2986" max="2990" width="9.140625" style="3"/>
    <col min="2991" max="2991" width="9.42578125" style="3" bestFit="1" customWidth="1"/>
    <col min="2992" max="2992" width="9.140625" style="3"/>
    <col min="2993" max="2993" width="9.42578125" style="3" bestFit="1" customWidth="1"/>
    <col min="2994" max="2998" width="9.140625" style="3"/>
    <col min="2999" max="2999" width="9.42578125" style="3" bestFit="1" customWidth="1"/>
    <col min="3000" max="3000" width="9.140625" style="3"/>
    <col min="3001" max="3001" width="9.42578125" style="3" bestFit="1" customWidth="1"/>
    <col min="3002" max="3006" width="9.140625" style="3"/>
    <col min="3007" max="3007" width="9.42578125" style="3" bestFit="1" customWidth="1"/>
    <col min="3008" max="3008" width="9.140625" style="3"/>
    <col min="3009" max="3009" width="9.42578125" style="3" bestFit="1" customWidth="1"/>
    <col min="3010" max="3014" width="9.140625" style="3"/>
    <col min="3015" max="3015" width="9.42578125" style="3" bestFit="1" customWidth="1"/>
    <col min="3016" max="3016" width="9.140625" style="3"/>
    <col min="3017" max="3017" width="9.42578125" style="3" bestFit="1" customWidth="1"/>
    <col min="3018" max="3022" width="9.140625" style="3"/>
    <col min="3023" max="3023" width="9.42578125" style="3" bestFit="1" customWidth="1"/>
    <col min="3024" max="3024" width="9.140625" style="3"/>
    <col min="3025" max="3025" width="9.42578125" style="3" bestFit="1" customWidth="1"/>
    <col min="3026" max="3030" width="9.140625" style="3"/>
    <col min="3031" max="3031" width="9.42578125" style="3" bestFit="1" customWidth="1"/>
    <col min="3032" max="3032" width="9.140625" style="3"/>
    <col min="3033" max="3033" width="9.42578125" style="3" bestFit="1" customWidth="1"/>
    <col min="3034" max="3038" width="9.140625" style="3"/>
    <col min="3039" max="3039" width="9.42578125" style="3" bestFit="1" customWidth="1"/>
    <col min="3040" max="3040" width="9.140625" style="3"/>
    <col min="3041" max="3041" width="9.42578125" style="3" bestFit="1" customWidth="1"/>
    <col min="3042" max="3046" width="9.140625" style="3"/>
    <col min="3047" max="3047" width="9.42578125" style="3" bestFit="1" customWidth="1"/>
    <col min="3048" max="3048" width="9.140625" style="3"/>
    <col min="3049" max="3049" width="9.42578125" style="3" bestFit="1" customWidth="1"/>
    <col min="3050" max="3054" width="9.140625" style="3"/>
    <col min="3055" max="3055" width="9.42578125" style="3" bestFit="1" customWidth="1"/>
    <col min="3056" max="3056" width="9.140625" style="3"/>
    <col min="3057" max="3057" width="9.42578125" style="3" bestFit="1" customWidth="1"/>
    <col min="3058" max="3062" width="9.140625" style="3"/>
    <col min="3063" max="3063" width="9.42578125" style="3" bestFit="1" customWidth="1"/>
    <col min="3064" max="3064" width="9.140625" style="3"/>
    <col min="3065" max="3065" width="9.42578125" style="3" bestFit="1" customWidth="1"/>
    <col min="3066" max="3070" width="9.140625" style="3"/>
    <col min="3071" max="3071" width="9.42578125" style="3" bestFit="1" customWidth="1"/>
    <col min="3072" max="3072" width="9.140625" style="3"/>
    <col min="3073" max="3073" width="9.42578125" style="3" bestFit="1" customWidth="1"/>
    <col min="3074" max="3078" width="9.140625" style="3"/>
    <col min="3079" max="3079" width="9.42578125" style="3" bestFit="1" customWidth="1"/>
    <col min="3080" max="3080" width="9.140625" style="3"/>
    <col min="3081" max="3081" width="9.42578125" style="3" bestFit="1" customWidth="1"/>
    <col min="3082" max="3086" width="9.140625" style="3"/>
    <col min="3087" max="3087" width="9.42578125" style="3" bestFit="1" customWidth="1"/>
    <col min="3088" max="3088" width="9.140625" style="3"/>
    <col min="3089" max="3089" width="9.42578125" style="3" bestFit="1" customWidth="1"/>
    <col min="3090" max="3094" width="9.140625" style="3"/>
    <col min="3095" max="3095" width="9.42578125" style="3" bestFit="1" customWidth="1"/>
    <col min="3096" max="3096" width="9.140625" style="3"/>
    <col min="3097" max="3097" width="9.42578125" style="3" bestFit="1" customWidth="1"/>
    <col min="3098" max="3102" width="9.140625" style="3"/>
    <col min="3103" max="3103" width="9.42578125" style="3" bestFit="1" customWidth="1"/>
    <col min="3104" max="3104" width="9.140625" style="3"/>
    <col min="3105" max="3105" width="9.42578125" style="3" bestFit="1" customWidth="1"/>
    <col min="3106" max="3110" width="9.140625" style="3"/>
    <col min="3111" max="3111" width="9.42578125" style="3" bestFit="1" customWidth="1"/>
    <col min="3112" max="3112" width="9.140625" style="3"/>
    <col min="3113" max="3113" width="9.42578125" style="3" bestFit="1" customWidth="1"/>
    <col min="3114" max="3118" width="9.140625" style="3"/>
    <col min="3119" max="3119" width="9.42578125" style="3" bestFit="1" customWidth="1"/>
    <col min="3120" max="3120" width="9.140625" style="3"/>
    <col min="3121" max="3121" width="9.42578125" style="3" bestFit="1" customWidth="1"/>
    <col min="3122" max="3126" width="9.140625" style="3"/>
    <col min="3127" max="3127" width="9.42578125" style="3" bestFit="1" customWidth="1"/>
    <col min="3128" max="3128" width="9.140625" style="3"/>
    <col min="3129" max="3129" width="9.42578125" style="3" bestFit="1" customWidth="1"/>
    <col min="3130" max="3134" width="9.140625" style="3"/>
    <col min="3135" max="3135" width="9.42578125" style="3" bestFit="1" customWidth="1"/>
    <col min="3136" max="3136" width="9.140625" style="3"/>
    <col min="3137" max="3137" width="9.42578125" style="3" bestFit="1" customWidth="1"/>
    <col min="3138" max="3142" width="9.140625" style="3"/>
    <col min="3143" max="3143" width="9.42578125" style="3" bestFit="1" customWidth="1"/>
    <col min="3144" max="3144" width="9.140625" style="3"/>
    <col min="3145" max="3145" width="9.42578125" style="3" bestFit="1" customWidth="1"/>
    <col min="3146" max="3150" width="9.140625" style="3"/>
    <col min="3151" max="3151" width="9.42578125" style="3" bestFit="1" customWidth="1"/>
    <col min="3152" max="3152" width="9.140625" style="3"/>
    <col min="3153" max="3153" width="9.42578125" style="3" bestFit="1" customWidth="1"/>
    <col min="3154" max="3158" width="9.140625" style="3"/>
    <col min="3159" max="3159" width="9.42578125" style="3" bestFit="1" customWidth="1"/>
    <col min="3160" max="3160" width="9.140625" style="3"/>
    <col min="3161" max="3161" width="9.42578125" style="3" bestFit="1" customWidth="1"/>
    <col min="3162" max="3166" width="9.140625" style="3"/>
    <col min="3167" max="3167" width="9.42578125" style="3" bestFit="1" customWidth="1"/>
    <col min="3168" max="3168" width="9.140625" style="3"/>
    <col min="3169" max="3169" width="9.42578125" style="3" bestFit="1" customWidth="1"/>
    <col min="3170" max="3174" width="9.140625" style="3"/>
    <col min="3175" max="3175" width="9.42578125" style="3" bestFit="1" customWidth="1"/>
    <col min="3176" max="3176" width="9.140625" style="3"/>
    <col min="3177" max="3177" width="9.42578125" style="3" bestFit="1" customWidth="1"/>
    <col min="3178" max="3182" width="9.140625" style="3"/>
    <col min="3183" max="3183" width="9.42578125" style="3" bestFit="1" customWidth="1"/>
    <col min="3184" max="3184" width="9.140625" style="3"/>
    <col min="3185" max="3185" width="9.42578125" style="3" bestFit="1" customWidth="1"/>
    <col min="3186" max="3190" width="9.140625" style="3"/>
    <col min="3191" max="3191" width="9.42578125" style="3" bestFit="1" customWidth="1"/>
    <col min="3192" max="3192" width="9.140625" style="3"/>
    <col min="3193" max="3193" width="9.42578125" style="3" bestFit="1" customWidth="1"/>
    <col min="3194" max="3198" width="9.140625" style="3"/>
    <col min="3199" max="3199" width="9.42578125" style="3" bestFit="1" customWidth="1"/>
    <col min="3200" max="3200" width="9.140625" style="3"/>
    <col min="3201" max="3201" width="9.42578125" style="3" bestFit="1" customWidth="1"/>
    <col min="3202" max="3206" width="9.140625" style="3"/>
    <col min="3207" max="3207" width="9.42578125" style="3" bestFit="1" customWidth="1"/>
    <col min="3208" max="3208" width="9.140625" style="3"/>
    <col min="3209" max="3209" width="9.42578125" style="3" bestFit="1" customWidth="1"/>
    <col min="3210" max="3214" width="9.140625" style="3"/>
    <col min="3215" max="3215" width="9.42578125" style="3" bestFit="1" customWidth="1"/>
    <col min="3216" max="3216" width="9.140625" style="3"/>
    <col min="3217" max="3217" width="9.42578125" style="3" bestFit="1" customWidth="1"/>
    <col min="3218" max="3222" width="9.140625" style="3"/>
    <col min="3223" max="3223" width="9.42578125" style="3" bestFit="1" customWidth="1"/>
    <col min="3224" max="3224" width="9.140625" style="3"/>
    <col min="3225" max="3225" width="9.42578125" style="3" bestFit="1" customWidth="1"/>
    <col min="3226" max="3230" width="9.140625" style="3"/>
    <col min="3231" max="3231" width="9.42578125" style="3" bestFit="1" customWidth="1"/>
    <col min="3232" max="3232" width="9.140625" style="3"/>
    <col min="3233" max="3233" width="9.42578125" style="3" bestFit="1" customWidth="1"/>
    <col min="3234" max="3238" width="9.140625" style="3"/>
    <col min="3239" max="3239" width="9.42578125" style="3" bestFit="1" customWidth="1"/>
    <col min="3240" max="3240" width="9.140625" style="3"/>
    <col min="3241" max="3241" width="9.42578125" style="3" bestFit="1" customWidth="1"/>
    <col min="3242" max="3246" width="9.140625" style="3"/>
    <col min="3247" max="3247" width="9.42578125" style="3" bestFit="1" customWidth="1"/>
    <col min="3248" max="3248" width="9.140625" style="3"/>
    <col min="3249" max="3249" width="9.42578125" style="3" bestFit="1" customWidth="1"/>
    <col min="3250" max="3254" width="9.140625" style="3"/>
    <col min="3255" max="3255" width="9.42578125" style="3" bestFit="1" customWidth="1"/>
    <col min="3256" max="3256" width="9.140625" style="3"/>
    <col min="3257" max="3257" width="9.42578125" style="3" bestFit="1" customWidth="1"/>
    <col min="3258" max="3262" width="9.140625" style="3"/>
    <col min="3263" max="3263" width="9.42578125" style="3" bestFit="1" customWidth="1"/>
    <col min="3264" max="3264" width="9.140625" style="3"/>
    <col min="3265" max="3265" width="9.42578125" style="3" bestFit="1" customWidth="1"/>
    <col min="3266" max="3270" width="9.140625" style="3"/>
    <col min="3271" max="3271" width="9.42578125" style="3" bestFit="1" customWidth="1"/>
    <col min="3272" max="3272" width="9.140625" style="3"/>
    <col min="3273" max="3273" width="9.42578125" style="3" bestFit="1" customWidth="1"/>
    <col min="3274" max="3278" width="9.140625" style="3"/>
    <col min="3279" max="3279" width="9.42578125" style="3" bestFit="1" customWidth="1"/>
    <col min="3280" max="3280" width="9.140625" style="3"/>
    <col min="3281" max="3281" width="9.42578125" style="3" bestFit="1" customWidth="1"/>
    <col min="3282" max="3286" width="9.140625" style="3"/>
    <col min="3287" max="3287" width="9.42578125" style="3" bestFit="1" customWidth="1"/>
    <col min="3288" max="3288" width="9.140625" style="3"/>
    <col min="3289" max="3289" width="9.42578125" style="3" bestFit="1" customWidth="1"/>
    <col min="3290" max="3294" width="9.140625" style="3"/>
    <col min="3295" max="3295" width="9.42578125" style="3" bestFit="1" customWidth="1"/>
    <col min="3296" max="3296" width="9.140625" style="3"/>
    <col min="3297" max="3297" width="9.42578125" style="3" bestFit="1" customWidth="1"/>
    <col min="3298" max="3302" width="9.140625" style="3"/>
    <col min="3303" max="3303" width="9.42578125" style="3" bestFit="1" customWidth="1"/>
    <col min="3304" max="3304" width="9.140625" style="3"/>
    <col min="3305" max="3305" width="9.42578125" style="3" bestFit="1" customWidth="1"/>
    <col min="3306" max="3310" width="9.140625" style="3"/>
    <col min="3311" max="3311" width="9.42578125" style="3" bestFit="1" customWidth="1"/>
    <col min="3312" max="3312" width="9.140625" style="3"/>
    <col min="3313" max="3313" width="9.42578125" style="3" bestFit="1" customWidth="1"/>
    <col min="3314" max="3318" width="9.140625" style="3"/>
    <col min="3319" max="3319" width="9.42578125" style="3" bestFit="1" customWidth="1"/>
    <col min="3320" max="3320" width="9.140625" style="3"/>
    <col min="3321" max="3321" width="9.42578125" style="3" bestFit="1" customWidth="1"/>
    <col min="3322" max="3326" width="9.140625" style="3"/>
    <col min="3327" max="3327" width="9.42578125" style="3" bestFit="1" customWidth="1"/>
    <col min="3328" max="3328" width="9.140625" style="3"/>
    <col min="3329" max="3329" width="9.42578125" style="3" bestFit="1" customWidth="1"/>
    <col min="3330" max="3334" width="9.140625" style="3"/>
    <col min="3335" max="3335" width="9.42578125" style="3" bestFit="1" customWidth="1"/>
    <col min="3336" max="3336" width="9.140625" style="3"/>
    <col min="3337" max="3337" width="9.42578125" style="3" bestFit="1" customWidth="1"/>
    <col min="3338" max="3342" width="9.140625" style="3"/>
    <col min="3343" max="3343" width="9.42578125" style="3" bestFit="1" customWidth="1"/>
    <col min="3344" max="3344" width="9.140625" style="3"/>
    <col min="3345" max="3345" width="9.42578125" style="3" bestFit="1" customWidth="1"/>
    <col min="3346" max="3350" width="9.140625" style="3"/>
    <col min="3351" max="3351" width="9.42578125" style="3" bestFit="1" customWidth="1"/>
    <col min="3352" max="3352" width="9.140625" style="3"/>
    <col min="3353" max="3353" width="9.42578125" style="3" bestFit="1" customWidth="1"/>
    <col min="3354" max="3358" width="9.140625" style="3"/>
    <col min="3359" max="3359" width="9.42578125" style="3" bestFit="1" customWidth="1"/>
    <col min="3360" max="3360" width="9.140625" style="3"/>
    <col min="3361" max="3361" width="9.42578125" style="3" bestFit="1" customWidth="1"/>
    <col min="3362" max="3366" width="9.140625" style="3"/>
    <col min="3367" max="3367" width="9.42578125" style="3" bestFit="1" customWidth="1"/>
    <col min="3368" max="3368" width="9.140625" style="3"/>
    <col min="3369" max="3369" width="9.42578125" style="3" bestFit="1" customWidth="1"/>
    <col min="3370" max="3374" width="9.140625" style="3"/>
    <col min="3375" max="3375" width="9.42578125" style="3" bestFit="1" customWidth="1"/>
    <col min="3376" max="3376" width="9.140625" style="3"/>
    <col min="3377" max="3377" width="9.42578125" style="3" bestFit="1" customWidth="1"/>
    <col min="3378" max="3382" width="9.140625" style="3"/>
    <col min="3383" max="3383" width="9.42578125" style="3" bestFit="1" customWidth="1"/>
    <col min="3384" max="3384" width="9.140625" style="3"/>
    <col min="3385" max="3385" width="9.42578125" style="3" bestFit="1" customWidth="1"/>
    <col min="3386" max="3390" width="9.140625" style="3"/>
    <col min="3391" max="3391" width="9.42578125" style="3" bestFit="1" customWidth="1"/>
    <col min="3392" max="3392" width="9.140625" style="3"/>
    <col min="3393" max="3393" width="9.42578125" style="3" bestFit="1" customWidth="1"/>
    <col min="3394" max="3398" width="9.140625" style="3"/>
    <col min="3399" max="3399" width="9.42578125" style="3" bestFit="1" customWidth="1"/>
    <col min="3400" max="3400" width="9.140625" style="3"/>
    <col min="3401" max="3401" width="9.42578125" style="3" bestFit="1" customWidth="1"/>
    <col min="3402" max="3406" width="9.140625" style="3"/>
    <col min="3407" max="3407" width="9.42578125" style="3" bestFit="1" customWidth="1"/>
    <col min="3408" max="3408" width="9.140625" style="3"/>
    <col min="3409" max="3409" width="9.42578125" style="3" bestFit="1" customWidth="1"/>
    <col min="3410" max="3414" width="9.140625" style="3"/>
    <col min="3415" max="3415" width="9.42578125" style="3" bestFit="1" customWidth="1"/>
    <col min="3416" max="3416" width="9.140625" style="3"/>
    <col min="3417" max="3417" width="9.42578125" style="3" bestFit="1" customWidth="1"/>
    <col min="3418" max="3422" width="9.140625" style="3"/>
    <col min="3423" max="3423" width="9.42578125" style="3" bestFit="1" customWidth="1"/>
    <col min="3424" max="3424" width="9.140625" style="3"/>
    <col min="3425" max="3425" width="9.42578125" style="3" bestFit="1" customWidth="1"/>
    <col min="3426" max="3430" width="9.140625" style="3"/>
    <col min="3431" max="3431" width="9.42578125" style="3" bestFit="1" customWidth="1"/>
    <col min="3432" max="3432" width="9.140625" style="3"/>
    <col min="3433" max="3433" width="9.42578125" style="3" bestFit="1" customWidth="1"/>
    <col min="3434" max="3438" width="9.140625" style="3"/>
    <col min="3439" max="3439" width="9.42578125" style="3" bestFit="1" customWidth="1"/>
    <col min="3440" max="3440" width="9.140625" style="3"/>
    <col min="3441" max="3441" width="9.42578125" style="3" bestFit="1" customWidth="1"/>
    <col min="3442" max="3446" width="9.140625" style="3"/>
    <col min="3447" max="3447" width="9.42578125" style="3" bestFit="1" customWidth="1"/>
    <col min="3448" max="3448" width="9.140625" style="3"/>
    <col min="3449" max="3449" width="9.42578125" style="3" bestFit="1" customWidth="1"/>
    <col min="3450" max="3454" width="9.140625" style="3"/>
    <col min="3455" max="3455" width="9.42578125" style="3" bestFit="1" customWidth="1"/>
    <col min="3456" max="3456" width="9.140625" style="3"/>
    <col min="3457" max="3457" width="9.42578125" style="3" bestFit="1" customWidth="1"/>
    <col min="3458" max="3462" width="9.140625" style="3"/>
    <col min="3463" max="3463" width="9.42578125" style="3" bestFit="1" customWidth="1"/>
    <col min="3464" max="3464" width="9.140625" style="3"/>
    <col min="3465" max="3465" width="9.42578125" style="3" bestFit="1" customWidth="1"/>
    <col min="3466" max="3470" width="9.140625" style="3"/>
    <col min="3471" max="3471" width="9.42578125" style="3" bestFit="1" customWidth="1"/>
    <col min="3472" max="3472" width="9.140625" style="3"/>
    <col min="3473" max="3473" width="9.42578125" style="3" bestFit="1" customWidth="1"/>
    <col min="3474" max="3478" width="9.140625" style="3"/>
    <col min="3479" max="3479" width="9.42578125" style="3" bestFit="1" customWidth="1"/>
    <col min="3480" max="3480" width="9.140625" style="3"/>
    <col min="3481" max="3481" width="9.42578125" style="3" bestFit="1" customWidth="1"/>
    <col min="3482" max="3486" width="9.140625" style="3"/>
    <col min="3487" max="3487" width="9.42578125" style="3" bestFit="1" customWidth="1"/>
    <col min="3488" max="3488" width="9.140625" style="3"/>
    <col min="3489" max="3489" width="9.42578125" style="3" bestFit="1" customWidth="1"/>
    <col min="3490" max="3494" width="9.140625" style="3"/>
    <col min="3495" max="3495" width="9.42578125" style="3" bestFit="1" customWidth="1"/>
    <col min="3496" max="3496" width="9.140625" style="3"/>
    <col min="3497" max="3497" width="9.42578125" style="3" bestFit="1" customWidth="1"/>
    <col min="3498" max="3502" width="9.140625" style="3"/>
    <col min="3503" max="3503" width="9.42578125" style="3" bestFit="1" customWidth="1"/>
    <col min="3504" max="3504" width="9.140625" style="3"/>
    <col min="3505" max="3505" width="9.42578125" style="3" bestFit="1" customWidth="1"/>
    <col min="3506" max="3510" width="9.140625" style="3"/>
    <col min="3511" max="3511" width="9.42578125" style="3" bestFit="1" customWidth="1"/>
    <col min="3512" max="3512" width="9.140625" style="3"/>
    <col min="3513" max="3513" width="9.42578125" style="3" bestFit="1" customWidth="1"/>
    <col min="3514" max="3518" width="9.140625" style="3"/>
    <col min="3519" max="3519" width="9.42578125" style="3" bestFit="1" customWidth="1"/>
    <col min="3520" max="3520" width="9.140625" style="3"/>
    <col min="3521" max="3521" width="9.42578125" style="3" bestFit="1" customWidth="1"/>
    <col min="3522" max="3526" width="9.140625" style="3"/>
    <col min="3527" max="3527" width="9.42578125" style="3" bestFit="1" customWidth="1"/>
    <col min="3528" max="3528" width="9.140625" style="3"/>
    <col min="3529" max="3529" width="9.42578125" style="3" bestFit="1" customWidth="1"/>
    <col min="3530" max="3534" width="9.140625" style="3"/>
    <col min="3535" max="3535" width="9.42578125" style="3" bestFit="1" customWidth="1"/>
    <col min="3536" max="3536" width="9.140625" style="3"/>
    <col min="3537" max="3537" width="9.42578125" style="3" bestFit="1" customWidth="1"/>
    <col min="3538" max="3542" width="9.140625" style="3"/>
    <col min="3543" max="3543" width="9.42578125" style="3" bestFit="1" customWidth="1"/>
    <col min="3544" max="3544" width="9.140625" style="3"/>
    <col min="3545" max="3545" width="9.42578125" style="3" bestFit="1" customWidth="1"/>
    <col min="3546" max="3550" width="9.140625" style="3"/>
    <col min="3551" max="3551" width="9.42578125" style="3" bestFit="1" customWidth="1"/>
    <col min="3552" max="3552" width="9.140625" style="3"/>
    <col min="3553" max="3553" width="9.42578125" style="3" bestFit="1" customWidth="1"/>
    <col min="3554" max="3558" width="9.140625" style="3"/>
    <col min="3559" max="3559" width="9.42578125" style="3" bestFit="1" customWidth="1"/>
    <col min="3560" max="3560" width="9.140625" style="3"/>
    <col min="3561" max="3561" width="9.42578125" style="3" bestFit="1" customWidth="1"/>
    <col min="3562" max="3566" width="9.140625" style="3"/>
    <col min="3567" max="3567" width="9.42578125" style="3" bestFit="1" customWidth="1"/>
    <col min="3568" max="3568" width="9.140625" style="3"/>
    <col min="3569" max="3569" width="9.42578125" style="3" bestFit="1" customWidth="1"/>
    <col min="3570" max="3574" width="9.140625" style="3"/>
    <col min="3575" max="3575" width="9.42578125" style="3" bestFit="1" customWidth="1"/>
    <col min="3576" max="3576" width="9.140625" style="3"/>
    <col min="3577" max="3577" width="9.42578125" style="3" bestFit="1" customWidth="1"/>
    <col min="3578" max="3582" width="9.140625" style="3"/>
    <col min="3583" max="3583" width="9.42578125" style="3" bestFit="1" customWidth="1"/>
    <col min="3584" max="3584" width="9.140625" style="3"/>
    <col min="3585" max="3585" width="9.42578125" style="3" bestFit="1" customWidth="1"/>
    <col min="3586" max="3590" width="9.140625" style="3"/>
    <col min="3591" max="3591" width="9.42578125" style="3" bestFit="1" customWidth="1"/>
    <col min="3592" max="3592" width="9.140625" style="3"/>
    <col min="3593" max="3593" width="9.42578125" style="3" bestFit="1" customWidth="1"/>
    <col min="3594" max="3598" width="9.140625" style="3"/>
    <col min="3599" max="3599" width="9.42578125" style="3" bestFit="1" customWidth="1"/>
    <col min="3600" max="3600" width="9.140625" style="3"/>
    <col min="3601" max="3601" width="9.42578125" style="3" bestFit="1" customWidth="1"/>
    <col min="3602" max="3606" width="9.140625" style="3"/>
    <col min="3607" max="3607" width="9.42578125" style="3" bestFit="1" customWidth="1"/>
    <col min="3608" max="3608" width="9.140625" style="3"/>
    <col min="3609" max="3609" width="9.42578125" style="3" bestFit="1" customWidth="1"/>
    <col min="3610" max="3614" width="9.140625" style="3"/>
    <col min="3615" max="3615" width="9.42578125" style="3" bestFit="1" customWidth="1"/>
    <col min="3616" max="3616" width="9.140625" style="3"/>
    <col min="3617" max="3617" width="9.42578125" style="3" bestFit="1" customWidth="1"/>
    <col min="3618" max="3622" width="9.140625" style="3"/>
    <col min="3623" max="3623" width="9.42578125" style="3" bestFit="1" customWidth="1"/>
    <col min="3624" max="3624" width="9.140625" style="3"/>
    <col min="3625" max="3625" width="9.42578125" style="3" bestFit="1" customWidth="1"/>
    <col min="3626" max="3630" width="9.140625" style="3"/>
    <col min="3631" max="3631" width="9.42578125" style="3" bestFit="1" customWidth="1"/>
    <col min="3632" max="3632" width="9.140625" style="3"/>
    <col min="3633" max="3633" width="9.42578125" style="3" bestFit="1" customWidth="1"/>
    <col min="3634" max="3638" width="9.140625" style="3"/>
    <col min="3639" max="3639" width="9.42578125" style="3" bestFit="1" customWidth="1"/>
    <col min="3640" max="3640" width="9.140625" style="3"/>
    <col min="3641" max="3641" width="9.42578125" style="3" bestFit="1" customWidth="1"/>
    <col min="3642" max="3646" width="9.140625" style="3"/>
    <col min="3647" max="3647" width="9.42578125" style="3" bestFit="1" customWidth="1"/>
    <col min="3648" max="3648" width="9.140625" style="3"/>
    <col min="3649" max="3649" width="9.42578125" style="3" bestFit="1" customWidth="1"/>
    <col min="3650" max="3654" width="9.140625" style="3"/>
    <col min="3655" max="3655" width="9.42578125" style="3" bestFit="1" customWidth="1"/>
    <col min="3656" max="3656" width="9.140625" style="3"/>
    <col min="3657" max="3657" width="9.42578125" style="3" bestFit="1" customWidth="1"/>
    <col min="3658" max="3662" width="9.140625" style="3"/>
    <col min="3663" max="3663" width="9.42578125" style="3" bestFit="1" customWidth="1"/>
    <col min="3664" max="3664" width="9.140625" style="3"/>
    <col min="3665" max="3665" width="9.42578125" style="3" bestFit="1" customWidth="1"/>
    <col min="3666" max="3670" width="9.140625" style="3"/>
    <col min="3671" max="3671" width="9.42578125" style="3" bestFit="1" customWidth="1"/>
    <col min="3672" max="3672" width="9.140625" style="3"/>
    <col min="3673" max="3673" width="9.42578125" style="3" bestFit="1" customWidth="1"/>
    <col min="3674" max="3678" width="9.140625" style="3"/>
    <col min="3679" max="3679" width="9.42578125" style="3" bestFit="1" customWidth="1"/>
    <col min="3680" max="3680" width="9.140625" style="3"/>
    <col min="3681" max="3681" width="9.42578125" style="3" bestFit="1" customWidth="1"/>
    <col min="3682" max="3686" width="9.140625" style="3"/>
    <col min="3687" max="3687" width="9.42578125" style="3" bestFit="1" customWidth="1"/>
    <col min="3688" max="3688" width="9.140625" style="3"/>
    <col min="3689" max="3689" width="9.42578125" style="3" bestFit="1" customWidth="1"/>
    <col min="3690" max="3694" width="9.140625" style="3"/>
    <col min="3695" max="3695" width="9.42578125" style="3" bestFit="1" customWidth="1"/>
    <col min="3696" max="3696" width="9.140625" style="3"/>
    <col min="3697" max="3697" width="9.42578125" style="3" bestFit="1" customWidth="1"/>
    <col min="3698" max="3702" width="9.140625" style="3"/>
    <col min="3703" max="3703" width="9.42578125" style="3" bestFit="1" customWidth="1"/>
    <col min="3704" max="3704" width="9.140625" style="3"/>
    <col min="3705" max="3705" width="9.42578125" style="3" bestFit="1" customWidth="1"/>
    <col min="3706" max="3710" width="9.140625" style="3"/>
    <col min="3711" max="3711" width="9.42578125" style="3" bestFit="1" customWidth="1"/>
    <col min="3712" max="3712" width="9.140625" style="3"/>
    <col min="3713" max="3713" width="9.42578125" style="3" bestFit="1" customWidth="1"/>
    <col min="3714" max="3718" width="9.140625" style="3"/>
    <col min="3719" max="3719" width="9.42578125" style="3" bestFit="1" customWidth="1"/>
    <col min="3720" max="3720" width="9.140625" style="3"/>
    <col min="3721" max="3721" width="9.42578125" style="3" bestFit="1" customWidth="1"/>
    <col min="3722" max="3726" width="9.140625" style="3"/>
    <col min="3727" max="3727" width="9.42578125" style="3" bestFit="1" customWidth="1"/>
    <col min="3728" max="3728" width="9.140625" style="3"/>
    <col min="3729" max="3729" width="9.42578125" style="3" bestFit="1" customWidth="1"/>
    <col min="3730" max="3734" width="9.140625" style="3"/>
    <col min="3735" max="3735" width="9.42578125" style="3" bestFit="1" customWidth="1"/>
    <col min="3736" max="3736" width="9.140625" style="3"/>
    <col min="3737" max="3737" width="9.42578125" style="3" bestFit="1" customWidth="1"/>
    <col min="3738" max="3742" width="9.140625" style="3"/>
    <col min="3743" max="3743" width="9.42578125" style="3" bestFit="1" customWidth="1"/>
    <col min="3744" max="3744" width="9.140625" style="3"/>
    <col min="3745" max="3745" width="9.42578125" style="3" bestFit="1" customWidth="1"/>
    <col min="3746" max="3750" width="9.140625" style="3"/>
    <col min="3751" max="3751" width="9.42578125" style="3" bestFit="1" customWidth="1"/>
    <col min="3752" max="3752" width="9.140625" style="3"/>
    <col min="3753" max="3753" width="9.42578125" style="3" bestFit="1" customWidth="1"/>
    <col min="3754" max="3758" width="9.140625" style="3"/>
    <col min="3759" max="3759" width="9.42578125" style="3" bestFit="1" customWidth="1"/>
    <col min="3760" max="3760" width="9.140625" style="3"/>
    <col min="3761" max="3761" width="9.42578125" style="3" bestFit="1" customWidth="1"/>
    <col min="3762" max="3766" width="9.140625" style="3"/>
    <col min="3767" max="3767" width="9.42578125" style="3" bestFit="1" customWidth="1"/>
    <col min="3768" max="3768" width="9.140625" style="3"/>
    <col min="3769" max="3769" width="9.42578125" style="3" bestFit="1" customWidth="1"/>
    <col min="3770" max="3774" width="9.140625" style="3"/>
    <col min="3775" max="3775" width="9.42578125" style="3" bestFit="1" customWidth="1"/>
    <col min="3776" max="3776" width="9.140625" style="3"/>
    <col min="3777" max="3777" width="9.42578125" style="3" bestFit="1" customWidth="1"/>
    <col min="3778" max="3782" width="9.140625" style="3"/>
    <col min="3783" max="3783" width="9.42578125" style="3" bestFit="1" customWidth="1"/>
    <col min="3784" max="3784" width="9.140625" style="3"/>
    <col min="3785" max="3785" width="9.42578125" style="3" bestFit="1" customWidth="1"/>
    <col min="3786" max="3790" width="9.140625" style="3"/>
    <col min="3791" max="3791" width="9.42578125" style="3" bestFit="1" customWidth="1"/>
    <col min="3792" max="3792" width="9.140625" style="3"/>
    <col min="3793" max="3793" width="9.42578125" style="3" bestFit="1" customWidth="1"/>
    <col min="3794" max="3798" width="9.140625" style="3"/>
    <col min="3799" max="3799" width="9.42578125" style="3" bestFit="1" customWidth="1"/>
    <col min="3800" max="3800" width="9.140625" style="3"/>
    <col min="3801" max="3801" width="9.42578125" style="3" bestFit="1" customWidth="1"/>
    <col min="3802" max="3806" width="9.140625" style="3"/>
    <col min="3807" max="3807" width="9.42578125" style="3" bestFit="1" customWidth="1"/>
    <col min="3808" max="3808" width="9.140625" style="3"/>
    <col min="3809" max="3809" width="9.42578125" style="3" bestFit="1" customWidth="1"/>
    <col min="3810" max="3814" width="9.140625" style="3"/>
    <col min="3815" max="3815" width="9.42578125" style="3" bestFit="1" customWidth="1"/>
    <col min="3816" max="3816" width="9.140625" style="3"/>
    <col min="3817" max="3817" width="9.42578125" style="3" bestFit="1" customWidth="1"/>
    <col min="3818" max="3822" width="9.140625" style="3"/>
    <col min="3823" max="3823" width="9.42578125" style="3" bestFit="1" customWidth="1"/>
    <col min="3824" max="3824" width="9.140625" style="3"/>
    <col min="3825" max="3825" width="9.42578125" style="3" bestFit="1" customWidth="1"/>
    <col min="3826" max="3830" width="9.140625" style="3"/>
    <col min="3831" max="3831" width="9.42578125" style="3" bestFit="1" customWidth="1"/>
    <col min="3832" max="3832" width="9.140625" style="3"/>
    <col min="3833" max="3833" width="9.42578125" style="3" bestFit="1" customWidth="1"/>
    <col min="3834" max="3838" width="9.140625" style="3"/>
    <col min="3839" max="3839" width="9.42578125" style="3" bestFit="1" customWidth="1"/>
    <col min="3840" max="3840" width="9.140625" style="3"/>
    <col min="3841" max="3841" width="9.42578125" style="3" bestFit="1" customWidth="1"/>
    <col min="3842" max="3846" width="9.140625" style="3"/>
    <col min="3847" max="3847" width="9.42578125" style="3" bestFit="1" customWidth="1"/>
    <col min="3848" max="3848" width="9.140625" style="3"/>
    <col min="3849" max="3849" width="9.42578125" style="3" bestFit="1" customWidth="1"/>
    <col min="3850" max="3854" width="9.140625" style="3"/>
    <col min="3855" max="3855" width="9.42578125" style="3" bestFit="1" customWidth="1"/>
    <col min="3856" max="3856" width="9.140625" style="3"/>
    <col min="3857" max="3857" width="9.42578125" style="3" bestFit="1" customWidth="1"/>
    <col min="3858" max="3862" width="9.140625" style="3"/>
    <col min="3863" max="3863" width="9.42578125" style="3" bestFit="1" customWidth="1"/>
    <col min="3864" max="3864" width="9.140625" style="3"/>
    <col min="3865" max="3865" width="9.42578125" style="3" bestFit="1" customWidth="1"/>
    <col min="3866" max="3870" width="9.140625" style="3"/>
    <col min="3871" max="3871" width="9.42578125" style="3" bestFit="1" customWidth="1"/>
    <col min="3872" max="3872" width="9.140625" style="3"/>
    <col min="3873" max="3873" width="9.42578125" style="3" bestFit="1" customWidth="1"/>
    <col min="3874" max="3878" width="9.140625" style="3"/>
    <col min="3879" max="3879" width="9.42578125" style="3" bestFit="1" customWidth="1"/>
    <col min="3880" max="3880" width="9.140625" style="3"/>
    <col min="3881" max="3881" width="9.42578125" style="3" bestFit="1" customWidth="1"/>
    <col min="3882" max="3886" width="9.140625" style="3"/>
    <col min="3887" max="3887" width="9.42578125" style="3" bestFit="1" customWidth="1"/>
    <col min="3888" max="3888" width="9.140625" style="3"/>
    <col min="3889" max="3889" width="9.42578125" style="3" bestFit="1" customWidth="1"/>
    <col min="3890" max="3894" width="9.140625" style="3"/>
    <col min="3895" max="3895" width="9.42578125" style="3" bestFit="1" customWidth="1"/>
    <col min="3896" max="3896" width="9.140625" style="3"/>
    <col min="3897" max="3897" width="9.42578125" style="3" bestFit="1" customWidth="1"/>
    <col min="3898" max="3902" width="9.140625" style="3"/>
    <col min="3903" max="3903" width="9.42578125" style="3" bestFit="1" customWidth="1"/>
    <col min="3904" max="3904" width="9.140625" style="3"/>
    <col min="3905" max="3905" width="9.42578125" style="3" bestFit="1" customWidth="1"/>
    <col min="3906" max="3910" width="9.140625" style="3"/>
    <col min="3911" max="3911" width="9.42578125" style="3" bestFit="1" customWidth="1"/>
    <col min="3912" max="3912" width="9.140625" style="3"/>
    <col min="3913" max="3913" width="9.42578125" style="3" bestFit="1" customWidth="1"/>
    <col min="3914" max="3918" width="9.140625" style="3"/>
    <col min="3919" max="3919" width="9.42578125" style="3" bestFit="1" customWidth="1"/>
    <col min="3920" max="3920" width="9.140625" style="3"/>
    <col min="3921" max="3921" width="9.42578125" style="3" bestFit="1" customWidth="1"/>
    <col min="3922" max="3926" width="9.140625" style="3"/>
    <col min="3927" max="3927" width="9.42578125" style="3" bestFit="1" customWidth="1"/>
    <col min="3928" max="3928" width="9.140625" style="3"/>
    <col min="3929" max="3929" width="9.42578125" style="3" bestFit="1" customWidth="1"/>
    <col min="3930" max="3934" width="9.140625" style="3"/>
    <col min="3935" max="3935" width="9.42578125" style="3" bestFit="1" customWidth="1"/>
    <col min="3936" max="3936" width="9.140625" style="3"/>
    <col min="3937" max="3937" width="9.42578125" style="3" bestFit="1" customWidth="1"/>
    <col min="3938" max="3942" width="9.140625" style="3"/>
    <col min="3943" max="3943" width="9.42578125" style="3" bestFit="1" customWidth="1"/>
    <col min="3944" max="3944" width="9.140625" style="3"/>
    <col min="3945" max="3945" width="9.42578125" style="3" bestFit="1" customWidth="1"/>
    <col min="3946" max="3950" width="9.140625" style="3"/>
    <col min="3951" max="3951" width="9.42578125" style="3" bestFit="1" customWidth="1"/>
    <col min="3952" max="3952" width="9.140625" style="3"/>
    <col min="3953" max="3953" width="9.42578125" style="3" bestFit="1" customWidth="1"/>
    <col min="3954" max="3958" width="9.140625" style="3"/>
    <col min="3959" max="3959" width="9.42578125" style="3" bestFit="1" customWidth="1"/>
    <col min="3960" max="3960" width="9.140625" style="3"/>
    <col min="3961" max="3961" width="9.42578125" style="3" bestFit="1" customWidth="1"/>
    <col min="3962" max="3966" width="9.140625" style="3"/>
    <col min="3967" max="3967" width="9.42578125" style="3" bestFit="1" customWidth="1"/>
    <col min="3968" max="3968" width="9.140625" style="3"/>
    <col min="3969" max="3969" width="9.42578125" style="3" bestFit="1" customWidth="1"/>
    <col min="3970" max="3974" width="9.140625" style="3"/>
    <col min="3975" max="3975" width="9.42578125" style="3" bestFit="1" customWidth="1"/>
    <col min="3976" max="3976" width="9.140625" style="3"/>
    <col min="3977" max="3977" width="9.42578125" style="3" bestFit="1" customWidth="1"/>
    <col min="3978" max="3982" width="9.140625" style="3"/>
    <col min="3983" max="3983" width="9.42578125" style="3" bestFit="1" customWidth="1"/>
    <col min="3984" max="3984" width="9.140625" style="3"/>
    <col min="3985" max="3985" width="9.42578125" style="3" bestFit="1" customWidth="1"/>
    <col min="3986" max="3990" width="9.140625" style="3"/>
    <col min="3991" max="3991" width="9.42578125" style="3" bestFit="1" customWidth="1"/>
    <col min="3992" max="3992" width="9.140625" style="3"/>
    <col min="3993" max="3993" width="9.42578125" style="3" bestFit="1" customWidth="1"/>
    <col min="3994" max="3998" width="9.140625" style="3"/>
    <col min="3999" max="3999" width="9.42578125" style="3" bestFit="1" customWidth="1"/>
    <col min="4000" max="4000" width="9.140625" style="3"/>
    <col min="4001" max="4001" width="9.42578125" style="3" bestFit="1" customWidth="1"/>
    <col min="4002" max="4006" width="9.140625" style="3"/>
    <col min="4007" max="4007" width="9.42578125" style="3" bestFit="1" customWidth="1"/>
    <col min="4008" max="4008" width="9.140625" style="3"/>
    <col min="4009" max="4009" width="9.42578125" style="3" bestFit="1" customWidth="1"/>
    <col min="4010" max="4014" width="9.140625" style="3"/>
    <col min="4015" max="4015" width="9.42578125" style="3" bestFit="1" customWidth="1"/>
    <col min="4016" max="4016" width="9.140625" style="3"/>
    <col min="4017" max="4017" width="9.42578125" style="3" bestFit="1" customWidth="1"/>
    <col min="4018" max="4022" width="9.140625" style="3"/>
    <col min="4023" max="4023" width="9.42578125" style="3" bestFit="1" customWidth="1"/>
    <col min="4024" max="4024" width="9.140625" style="3"/>
    <col min="4025" max="4025" width="9.42578125" style="3" bestFit="1" customWidth="1"/>
    <col min="4026" max="4030" width="9.140625" style="3"/>
    <col min="4031" max="4031" width="9.42578125" style="3" bestFit="1" customWidth="1"/>
    <col min="4032" max="4032" width="9.140625" style="3"/>
    <col min="4033" max="4033" width="9.42578125" style="3" bestFit="1" customWidth="1"/>
    <col min="4034" max="4038" width="9.140625" style="3"/>
    <col min="4039" max="4039" width="9.42578125" style="3" bestFit="1" customWidth="1"/>
    <col min="4040" max="4040" width="9.140625" style="3"/>
    <col min="4041" max="4041" width="9.42578125" style="3" bestFit="1" customWidth="1"/>
    <col min="4042" max="4046" width="9.140625" style="3"/>
    <col min="4047" max="4047" width="9.42578125" style="3" bestFit="1" customWidth="1"/>
    <col min="4048" max="4048" width="9.140625" style="3"/>
    <col min="4049" max="4049" width="9.42578125" style="3" bestFit="1" customWidth="1"/>
    <col min="4050" max="4054" width="9.140625" style="3"/>
    <col min="4055" max="4055" width="9.42578125" style="3" bestFit="1" customWidth="1"/>
    <col min="4056" max="4056" width="9.140625" style="3"/>
    <col min="4057" max="4057" width="9.42578125" style="3" bestFit="1" customWidth="1"/>
    <col min="4058" max="4062" width="9.140625" style="3"/>
    <col min="4063" max="4063" width="9.42578125" style="3" bestFit="1" customWidth="1"/>
    <col min="4064" max="4064" width="9.140625" style="3"/>
    <col min="4065" max="4065" width="9.42578125" style="3" bestFit="1" customWidth="1"/>
    <col min="4066" max="4070" width="9.140625" style="3"/>
    <col min="4071" max="4071" width="9.42578125" style="3" bestFit="1" customWidth="1"/>
    <col min="4072" max="4072" width="9.140625" style="3"/>
    <col min="4073" max="4073" width="9.42578125" style="3" bestFit="1" customWidth="1"/>
    <col min="4074" max="4078" width="9.140625" style="3"/>
    <col min="4079" max="4079" width="9.42578125" style="3" bestFit="1" customWidth="1"/>
    <col min="4080" max="4080" width="9.140625" style="3"/>
    <col min="4081" max="4081" width="9.42578125" style="3" bestFit="1" customWidth="1"/>
    <col min="4082" max="4086" width="9.140625" style="3"/>
    <col min="4087" max="4087" width="9.42578125" style="3" bestFit="1" customWidth="1"/>
    <col min="4088" max="4088" width="9.140625" style="3"/>
    <col min="4089" max="4089" width="9.42578125" style="3" bestFit="1" customWidth="1"/>
    <col min="4090" max="4094" width="9.140625" style="3"/>
    <col min="4095" max="4095" width="9.42578125" style="3" bestFit="1" customWidth="1"/>
    <col min="4096" max="4096" width="9.140625" style="3"/>
    <col min="4097" max="4097" width="9.42578125" style="3" bestFit="1" customWidth="1"/>
    <col min="4098" max="4102" width="9.140625" style="3"/>
    <col min="4103" max="4103" width="9.42578125" style="3" bestFit="1" customWidth="1"/>
    <col min="4104" max="4104" width="9.140625" style="3"/>
    <col min="4105" max="4105" width="9.42578125" style="3" bestFit="1" customWidth="1"/>
    <col min="4106" max="4110" width="9.140625" style="3"/>
    <col min="4111" max="4111" width="9.42578125" style="3" bestFit="1" customWidth="1"/>
    <col min="4112" max="4112" width="9.140625" style="3"/>
    <col min="4113" max="4113" width="9.42578125" style="3" bestFit="1" customWidth="1"/>
    <col min="4114" max="4118" width="9.140625" style="3"/>
    <col min="4119" max="4119" width="9.42578125" style="3" bestFit="1" customWidth="1"/>
    <col min="4120" max="4120" width="9.140625" style="3"/>
    <col min="4121" max="4121" width="9.42578125" style="3" bestFit="1" customWidth="1"/>
    <col min="4122" max="4126" width="9.140625" style="3"/>
    <col min="4127" max="4127" width="9.42578125" style="3" bestFit="1" customWidth="1"/>
    <col min="4128" max="4128" width="9.140625" style="3"/>
    <col min="4129" max="4129" width="9.42578125" style="3" bestFit="1" customWidth="1"/>
    <col min="4130" max="4134" width="9.140625" style="3"/>
    <col min="4135" max="4135" width="9.42578125" style="3" bestFit="1" customWidth="1"/>
    <col min="4136" max="4136" width="9.140625" style="3"/>
    <col min="4137" max="4137" width="9.42578125" style="3" bestFit="1" customWidth="1"/>
    <col min="4138" max="4142" width="9.140625" style="3"/>
    <col min="4143" max="4143" width="9.42578125" style="3" bestFit="1" customWidth="1"/>
    <col min="4144" max="4144" width="9.140625" style="3"/>
    <col min="4145" max="4145" width="9.42578125" style="3" bestFit="1" customWidth="1"/>
    <col min="4146" max="4150" width="9.140625" style="3"/>
    <col min="4151" max="4151" width="9.42578125" style="3" bestFit="1" customWidth="1"/>
    <col min="4152" max="4152" width="9.140625" style="3"/>
    <col min="4153" max="4153" width="9.42578125" style="3" bestFit="1" customWidth="1"/>
    <col min="4154" max="4158" width="9.140625" style="3"/>
    <col min="4159" max="4159" width="9.42578125" style="3" bestFit="1" customWidth="1"/>
    <col min="4160" max="4160" width="9.140625" style="3"/>
    <col min="4161" max="4161" width="9.42578125" style="3" bestFit="1" customWidth="1"/>
    <col min="4162" max="4166" width="9.140625" style="3"/>
    <col min="4167" max="4167" width="9.42578125" style="3" bestFit="1" customWidth="1"/>
    <col min="4168" max="4168" width="9.140625" style="3"/>
    <col min="4169" max="4169" width="9.42578125" style="3" bestFit="1" customWidth="1"/>
    <col min="4170" max="4174" width="9.140625" style="3"/>
    <col min="4175" max="4175" width="9.42578125" style="3" bestFit="1" customWidth="1"/>
    <col min="4176" max="4176" width="9.140625" style="3"/>
    <col min="4177" max="4177" width="9.42578125" style="3" bestFit="1" customWidth="1"/>
    <col min="4178" max="4182" width="9.140625" style="3"/>
    <col min="4183" max="4183" width="9.42578125" style="3" bestFit="1" customWidth="1"/>
    <col min="4184" max="4184" width="9.140625" style="3"/>
    <col min="4185" max="4185" width="9.42578125" style="3" bestFit="1" customWidth="1"/>
    <col min="4186" max="4190" width="9.140625" style="3"/>
    <col min="4191" max="4191" width="9.42578125" style="3" bestFit="1" customWidth="1"/>
    <col min="4192" max="4192" width="9.140625" style="3"/>
    <col min="4193" max="4193" width="9.42578125" style="3" bestFit="1" customWidth="1"/>
    <col min="4194" max="4198" width="9.140625" style="3"/>
    <col min="4199" max="4199" width="9.42578125" style="3" bestFit="1" customWidth="1"/>
    <col min="4200" max="4200" width="9.140625" style="3"/>
    <col min="4201" max="4201" width="9.42578125" style="3" bestFit="1" customWidth="1"/>
    <col min="4202" max="4206" width="9.140625" style="3"/>
    <col min="4207" max="4207" width="9.42578125" style="3" bestFit="1" customWidth="1"/>
    <col min="4208" max="4208" width="9.140625" style="3"/>
    <col min="4209" max="4209" width="9.42578125" style="3" bestFit="1" customWidth="1"/>
    <col min="4210" max="4214" width="9.140625" style="3"/>
    <col min="4215" max="4215" width="9.42578125" style="3" bestFit="1" customWidth="1"/>
    <col min="4216" max="4216" width="9.140625" style="3"/>
    <col min="4217" max="4217" width="9.42578125" style="3" bestFit="1" customWidth="1"/>
    <col min="4218" max="4222" width="9.140625" style="3"/>
    <col min="4223" max="4223" width="9.42578125" style="3" bestFit="1" customWidth="1"/>
    <col min="4224" max="4224" width="9.140625" style="3"/>
    <col min="4225" max="4225" width="9.42578125" style="3" bestFit="1" customWidth="1"/>
    <col min="4226" max="4230" width="9.140625" style="3"/>
    <col min="4231" max="4231" width="9.42578125" style="3" bestFit="1" customWidth="1"/>
    <col min="4232" max="4232" width="9.140625" style="3"/>
    <col min="4233" max="4233" width="9.42578125" style="3" bestFit="1" customWidth="1"/>
    <col min="4234" max="4238" width="9.140625" style="3"/>
    <col min="4239" max="4239" width="9.42578125" style="3" bestFit="1" customWidth="1"/>
    <col min="4240" max="4240" width="9.140625" style="3"/>
    <col min="4241" max="4241" width="9.42578125" style="3" bestFit="1" customWidth="1"/>
    <col min="4242" max="4246" width="9.140625" style="3"/>
    <col min="4247" max="4247" width="9.42578125" style="3" bestFit="1" customWidth="1"/>
    <col min="4248" max="4248" width="9.140625" style="3"/>
    <col min="4249" max="4249" width="9.42578125" style="3" bestFit="1" customWidth="1"/>
    <col min="4250" max="4254" width="9.140625" style="3"/>
    <col min="4255" max="4255" width="9.42578125" style="3" bestFit="1" customWidth="1"/>
    <col min="4256" max="4256" width="9.140625" style="3"/>
    <col min="4257" max="4257" width="9.42578125" style="3" bestFit="1" customWidth="1"/>
    <col min="4258" max="4262" width="9.140625" style="3"/>
    <col min="4263" max="4263" width="9.42578125" style="3" bestFit="1" customWidth="1"/>
    <col min="4264" max="4264" width="9.140625" style="3"/>
    <col min="4265" max="4265" width="9.42578125" style="3" bestFit="1" customWidth="1"/>
    <col min="4266" max="4270" width="9.140625" style="3"/>
    <col min="4271" max="4271" width="9.42578125" style="3" bestFit="1" customWidth="1"/>
    <col min="4272" max="4272" width="9.140625" style="3"/>
    <col min="4273" max="4273" width="9.42578125" style="3" bestFit="1" customWidth="1"/>
    <col min="4274" max="4278" width="9.140625" style="3"/>
    <col min="4279" max="4279" width="9.42578125" style="3" bestFit="1" customWidth="1"/>
    <col min="4280" max="4280" width="9.140625" style="3"/>
    <col min="4281" max="4281" width="9.42578125" style="3" bestFit="1" customWidth="1"/>
    <col min="4282" max="4286" width="9.140625" style="3"/>
    <col min="4287" max="4287" width="9.42578125" style="3" bestFit="1" customWidth="1"/>
    <col min="4288" max="4288" width="9.140625" style="3"/>
    <col min="4289" max="4289" width="9.42578125" style="3" bestFit="1" customWidth="1"/>
    <col min="4290" max="4294" width="9.140625" style="3"/>
    <col min="4295" max="4295" width="9.42578125" style="3" bestFit="1" customWidth="1"/>
    <col min="4296" max="4296" width="9.140625" style="3"/>
    <col min="4297" max="4297" width="9.42578125" style="3" bestFit="1" customWidth="1"/>
    <col min="4298" max="4302" width="9.140625" style="3"/>
    <col min="4303" max="4303" width="9.42578125" style="3" bestFit="1" customWidth="1"/>
    <col min="4304" max="4304" width="9.140625" style="3"/>
    <col min="4305" max="4305" width="9.42578125" style="3" bestFit="1" customWidth="1"/>
    <col min="4306" max="4310" width="9.140625" style="3"/>
    <col min="4311" max="4311" width="9.42578125" style="3" bestFit="1" customWidth="1"/>
    <col min="4312" max="4312" width="9.140625" style="3"/>
    <col min="4313" max="4313" width="9.42578125" style="3" bestFit="1" customWidth="1"/>
    <col min="4314" max="4318" width="9.140625" style="3"/>
    <col min="4319" max="4319" width="9.42578125" style="3" bestFit="1" customWidth="1"/>
    <col min="4320" max="4320" width="9.140625" style="3"/>
    <col min="4321" max="4321" width="9.42578125" style="3" bestFit="1" customWidth="1"/>
    <col min="4322" max="4326" width="9.140625" style="3"/>
    <col min="4327" max="4327" width="9.42578125" style="3" bestFit="1" customWidth="1"/>
    <col min="4328" max="4328" width="9.140625" style="3"/>
    <col min="4329" max="4329" width="9.42578125" style="3" bestFit="1" customWidth="1"/>
    <col min="4330" max="4334" width="9.140625" style="3"/>
    <col min="4335" max="4335" width="9.42578125" style="3" bestFit="1" customWidth="1"/>
    <col min="4336" max="4336" width="9.140625" style="3"/>
    <col min="4337" max="4337" width="9.42578125" style="3" bestFit="1" customWidth="1"/>
    <col min="4338" max="4342" width="9.140625" style="3"/>
    <col min="4343" max="4343" width="9.42578125" style="3" bestFit="1" customWidth="1"/>
    <col min="4344" max="4344" width="9.140625" style="3"/>
    <col min="4345" max="4345" width="9.42578125" style="3" bestFit="1" customWidth="1"/>
    <col min="4346" max="4350" width="9.140625" style="3"/>
    <col min="4351" max="4351" width="9.42578125" style="3" bestFit="1" customWidth="1"/>
    <col min="4352" max="4352" width="9.140625" style="3"/>
    <col min="4353" max="4353" width="9.42578125" style="3" bestFit="1" customWidth="1"/>
    <col min="4354" max="4358" width="9.140625" style="3"/>
    <col min="4359" max="4359" width="9.42578125" style="3" bestFit="1" customWidth="1"/>
    <col min="4360" max="4360" width="9.140625" style="3"/>
    <col min="4361" max="4361" width="9.42578125" style="3" bestFit="1" customWidth="1"/>
    <col min="4362" max="4366" width="9.140625" style="3"/>
    <col min="4367" max="4367" width="9.42578125" style="3" bestFit="1" customWidth="1"/>
    <col min="4368" max="4368" width="9.140625" style="3"/>
    <col min="4369" max="4369" width="9.42578125" style="3" bestFit="1" customWidth="1"/>
    <col min="4370" max="4374" width="9.140625" style="3"/>
    <col min="4375" max="4375" width="9.42578125" style="3" bestFit="1" customWidth="1"/>
    <col min="4376" max="4376" width="9.140625" style="3"/>
    <col min="4377" max="4377" width="9.42578125" style="3" bestFit="1" customWidth="1"/>
    <col min="4378" max="4382" width="9.140625" style="3"/>
    <col min="4383" max="4383" width="9.42578125" style="3" bestFit="1" customWidth="1"/>
    <col min="4384" max="4384" width="9.140625" style="3"/>
    <col min="4385" max="4385" width="9.42578125" style="3" bestFit="1" customWidth="1"/>
    <col min="4386" max="4390" width="9.140625" style="3"/>
    <col min="4391" max="4391" width="9.42578125" style="3" bestFit="1" customWidth="1"/>
    <col min="4392" max="4392" width="9.140625" style="3"/>
    <col min="4393" max="4393" width="9.42578125" style="3" bestFit="1" customWidth="1"/>
    <col min="4394" max="4398" width="9.140625" style="3"/>
    <col min="4399" max="4399" width="9.42578125" style="3" bestFit="1" customWidth="1"/>
    <col min="4400" max="4400" width="9.140625" style="3"/>
    <col min="4401" max="4401" width="9.42578125" style="3" bestFit="1" customWidth="1"/>
    <col min="4402" max="4406" width="9.140625" style="3"/>
    <col min="4407" max="4407" width="9.42578125" style="3" bestFit="1" customWidth="1"/>
    <col min="4408" max="4408" width="9.140625" style="3"/>
    <col min="4409" max="4409" width="9.42578125" style="3" bestFit="1" customWidth="1"/>
    <col min="4410" max="4414" width="9.140625" style="3"/>
    <col min="4415" max="4415" width="9.42578125" style="3" bestFit="1" customWidth="1"/>
    <col min="4416" max="4416" width="9.140625" style="3"/>
    <col min="4417" max="4417" width="9.42578125" style="3" bestFit="1" customWidth="1"/>
    <col min="4418" max="4422" width="9.140625" style="3"/>
    <col min="4423" max="4423" width="9.42578125" style="3" bestFit="1" customWidth="1"/>
    <col min="4424" max="4424" width="9.140625" style="3"/>
    <col min="4425" max="4425" width="9.42578125" style="3" bestFit="1" customWidth="1"/>
    <col min="4426" max="4430" width="9.140625" style="3"/>
    <col min="4431" max="4431" width="9.42578125" style="3" bestFit="1" customWidth="1"/>
    <col min="4432" max="4432" width="9.140625" style="3"/>
    <col min="4433" max="4433" width="9.42578125" style="3" bestFit="1" customWidth="1"/>
    <col min="4434" max="4438" width="9.140625" style="3"/>
    <col min="4439" max="4439" width="9.42578125" style="3" bestFit="1" customWidth="1"/>
    <col min="4440" max="4440" width="9.140625" style="3"/>
    <col min="4441" max="4441" width="9.42578125" style="3" bestFit="1" customWidth="1"/>
    <col min="4442" max="4446" width="9.140625" style="3"/>
    <col min="4447" max="4447" width="9.42578125" style="3" bestFit="1" customWidth="1"/>
    <col min="4448" max="4448" width="9.140625" style="3"/>
    <col min="4449" max="4449" width="9.42578125" style="3" bestFit="1" customWidth="1"/>
    <col min="4450" max="4454" width="9.140625" style="3"/>
    <col min="4455" max="4455" width="9.42578125" style="3" bestFit="1" customWidth="1"/>
    <col min="4456" max="4456" width="9.140625" style="3"/>
    <col min="4457" max="4457" width="9.42578125" style="3" bestFit="1" customWidth="1"/>
    <col min="4458" max="4462" width="9.140625" style="3"/>
    <col min="4463" max="4463" width="9.42578125" style="3" bestFit="1" customWidth="1"/>
    <col min="4464" max="4464" width="9.140625" style="3"/>
    <col min="4465" max="4465" width="9.42578125" style="3" bestFit="1" customWidth="1"/>
    <col min="4466" max="4470" width="9.140625" style="3"/>
    <col min="4471" max="4471" width="9.42578125" style="3" bestFit="1" customWidth="1"/>
    <col min="4472" max="4472" width="9.140625" style="3"/>
    <col min="4473" max="4473" width="9.42578125" style="3" bestFit="1" customWidth="1"/>
    <col min="4474" max="4478" width="9.140625" style="3"/>
    <col min="4479" max="4479" width="9.42578125" style="3" bestFit="1" customWidth="1"/>
    <col min="4480" max="4480" width="9.140625" style="3"/>
    <col min="4481" max="4481" width="9.42578125" style="3" bestFit="1" customWidth="1"/>
    <col min="4482" max="4486" width="9.140625" style="3"/>
    <col min="4487" max="4487" width="9.42578125" style="3" bestFit="1" customWidth="1"/>
    <col min="4488" max="4488" width="9.140625" style="3"/>
    <col min="4489" max="4489" width="9.42578125" style="3" bestFit="1" customWidth="1"/>
    <col min="4490" max="4494" width="9.140625" style="3"/>
    <col min="4495" max="4495" width="9.42578125" style="3" bestFit="1" customWidth="1"/>
    <col min="4496" max="4496" width="9.140625" style="3"/>
    <col min="4497" max="4497" width="9.42578125" style="3" bestFit="1" customWidth="1"/>
    <col min="4498" max="4502" width="9.140625" style="3"/>
    <col min="4503" max="4503" width="9.42578125" style="3" bestFit="1" customWidth="1"/>
    <col min="4504" max="4504" width="9.140625" style="3"/>
    <col min="4505" max="4505" width="9.42578125" style="3" bestFit="1" customWidth="1"/>
    <col min="4506" max="4510" width="9.140625" style="3"/>
    <col min="4511" max="4511" width="9.42578125" style="3" bestFit="1" customWidth="1"/>
    <col min="4512" max="4512" width="9.140625" style="3"/>
    <col min="4513" max="4513" width="9.42578125" style="3" bestFit="1" customWidth="1"/>
    <col min="4514" max="4518" width="9.140625" style="3"/>
    <col min="4519" max="4519" width="9.42578125" style="3" bestFit="1" customWidth="1"/>
    <col min="4520" max="4520" width="9.140625" style="3"/>
    <col min="4521" max="4521" width="9.42578125" style="3" bestFit="1" customWidth="1"/>
    <col min="4522" max="4526" width="9.140625" style="3"/>
    <col min="4527" max="4527" width="9.42578125" style="3" bestFit="1" customWidth="1"/>
    <col min="4528" max="4528" width="9.140625" style="3"/>
    <col min="4529" max="4529" width="9.42578125" style="3" bestFit="1" customWidth="1"/>
    <col min="4530" max="4534" width="9.140625" style="3"/>
    <col min="4535" max="4535" width="9.42578125" style="3" bestFit="1" customWidth="1"/>
    <col min="4536" max="4536" width="9.140625" style="3"/>
    <col min="4537" max="4537" width="9.42578125" style="3" bestFit="1" customWidth="1"/>
    <col min="4538" max="4542" width="9.140625" style="3"/>
    <col min="4543" max="4543" width="9.42578125" style="3" bestFit="1" customWidth="1"/>
    <col min="4544" max="4544" width="9.140625" style="3"/>
    <col min="4545" max="4545" width="9.42578125" style="3" bestFit="1" customWidth="1"/>
    <col min="4546" max="4550" width="9.140625" style="3"/>
    <col min="4551" max="4551" width="9.42578125" style="3" bestFit="1" customWidth="1"/>
    <col min="4552" max="4552" width="9.140625" style="3"/>
    <col min="4553" max="4553" width="9.42578125" style="3" bestFit="1" customWidth="1"/>
    <col min="4554" max="4558" width="9.140625" style="3"/>
    <col min="4559" max="4559" width="9.42578125" style="3" bestFit="1" customWidth="1"/>
    <col min="4560" max="4560" width="9.140625" style="3"/>
    <col min="4561" max="4561" width="9.42578125" style="3" bestFit="1" customWidth="1"/>
    <col min="4562" max="4566" width="9.140625" style="3"/>
    <col min="4567" max="4567" width="9.42578125" style="3" bestFit="1" customWidth="1"/>
    <col min="4568" max="4568" width="9.140625" style="3"/>
    <col min="4569" max="4569" width="9.42578125" style="3" bestFit="1" customWidth="1"/>
    <col min="4570" max="4574" width="9.140625" style="3"/>
    <col min="4575" max="4575" width="9.42578125" style="3" bestFit="1" customWidth="1"/>
    <col min="4576" max="4576" width="9.140625" style="3"/>
    <col min="4577" max="4577" width="9.42578125" style="3" bestFit="1" customWidth="1"/>
    <col min="4578" max="4582" width="9.140625" style="3"/>
    <col min="4583" max="4583" width="9.42578125" style="3" bestFit="1" customWidth="1"/>
    <col min="4584" max="4584" width="9.140625" style="3"/>
    <col min="4585" max="4585" width="9.42578125" style="3" bestFit="1" customWidth="1"/>
    <col min="4586" max="4590" width="9.140625" style="3"/>
    <col min="4591" max="4591" width="9.42578125" style="3" bestFit="1" customWidth="1"/>
    <col min="4592" max="4592" width="9.140625" style="3"/>
    <col min="4593" max="4593" width="9.42578125" style="3" bestFit="1" customWidth="1"/>
    <col min="4594" max="4598" width="9.140625" style="3"/>
    <col min="4599" max="4599" width="9.42578125" style="3" bestFit="1" customWidth="1"/>
    <col min="4600" max="4600" width="9.140625" style="3"/>
    <col min="4601" max="4601" width="9.42578125" style="3" bestFit="1" customWidth="1"/>
    <col min="4602" max="4606" width="9.140625" style="3"/>
    <col min="4607" max="4607" width="9.42578125" style="3" bestFit="1" customWidth="1"/>
    <col min="4608" max="4608" width="9.140625" style="3"/>
    <col min="4609" max="4609" width="9.42578125" style="3" bestFit="1" customWidth="1"/>
    <col min="4610" max="4614" width="9.140625" style="3"/>
    <col min="4615" max="4615" width="9.42578125" style="3" bestFit="1" customWidth="1"/>
    <col min="4616" max="4616" width="9.140625" style="3"/>
    <col min="4617" max="4617" width="9.42578125" style="3" bestFit="1" customWidth="1"/>
    <col min="4618" max="4622" width="9.140625" style="3"/>
    <col min="4623" max="4623" width="9.42578125" style="3" bestFit="1" customWidth="1"/>
    <col min="4624" max="4624" width="9.140625" style="3"/>
    <col min="4625" max="4625" width="9.42578125" style="3" bestFit="1" customWidth="1"/>
    <col min="4626" max="4630" width="9.140625" style="3"/>
    <col min="4631" max="4631" width="9.42578125" style="3" bestFit="1" customWidth="1"/>
    <col min="4632" max="4632" width="9.140625" style="3"/>
    <col min="4633" max="4633" width="9.42578125" style="3" bestFit="1" customWidth="1"/>
    <col min="4634" max="4638" width="9.140625" style="3"/>
    <col min="4639" max="4639" width="9.42578125" style="3" bestFit="1" customWidth="1"/>
    <col min="4640" max="4640" width="9.140625" style="3"/>
    <col min="4641" max="4641" width="9.42578125" style="3" bestFit="1" customWidth="1"/>
    <col min="4642" max="4646" width="9.140625" style="3"/>
    <col min="4647" max="4647" width="9.42578125" style="3" bestFit="1" customWidth="1"/>
    <col min="4648" max="4648" width="9.140625" style="3"/>
    <col min="4649" max="4649" width="9.42578125" style="3" bestFit="1" customWidth="1"/>
    <col min="4650" max="4654" width="9.140625" style="3"/>
    <col min="4655" max="4655" width="9.42578125" style="3" bestFit="1" customWidth="1"/>
    <col min="4656" max="4656" width="9.140625" style="3"/>
    <col min="4657" max="4657" width="9.42578125" style="3" bestFit="1" customWidth="1"/>
    <col min="4658" max="4662" width="9.140625" style="3"/>
    <col min="4663" max="4663" width="9.42578125" style="3" bestFit="1" customWidth="1"/>
    <col min="4664" max="4664" width="9.140625" style="3"/>
    <col min="4665" max="4665" width="9.42578125" style="3" bestFit="1" customWidth="1"/>
    <col min="4666" max="4670" width="9.140625" style="3"/>
    <col min="4671" max="4671" width="9.42578125" style="3" bestFit="1" customWidth="1"/>
    <col min="4672" max="4672" width="9.140625" style="3"/>
    <col min="4673" max="4673" width="9.42578125" style="3" bestFit="1" customWidth="1"/>
    <col min="4674" max="4678" width="9.140625" style="3"/>
    <col min="4679" max="4679" width="9.42578125" style="3" bestFit="1" customWidth="1"/>
    <col min="4680" max="4680" width="9.140625" style="3"/>
    <col min="4681" max="4681" width="9.42578125" style="3" bestFit="1" customWidth="1"/>
    <col min="4682" max="4686" width="9.140625" style="3"/>
    <col min="4687" max="4687" width="9.42578125" style="3" bestFit="1" customWidth="1"/>
    <col min="4688" max="4688" width="9.140625" style="3"/>
    <col min="4689" max="4689" width="9.42578125" style="3" bestFit="1" customWidth="1"/>
    <col min="4690" max="4694" width="9.140625" style="3"/>
    <col min="4695" max="4695" width="9.42578125" style="3" bestFit="1" customWidth="1"/>
    <col min="4696" max="4696" width="9.140625" style="3"/>
    <col min="4697" max="4697" width="9.42578125" style="3" bestFit="1" customWidth="1"/>
    <col min="4698" max="4702" width="9.140625" style="3"/>
    <col min="4703" max="4703" width="9.42578125" style="3" bestFit="1" customWidth="1"/>
    <col min="4704" max="4704" width="9.140625" style="3"/>
    <col min="4705" max="4705" width="9.42578125" style="3" bestFit="1" customWidth="1"/>
    <col min="4706" max="4710" width="9.140625" style="3"/>
    <col min="4711" max="4711" width="9.42578125" style="3" bestFit="1" customWidth="1"/>
    <col min="4712" max="4712" width="9.140625" style="3"/>
    <col min="4713" max="4713" width="9.42578125" style="3" bestFit="1" customWidth="1"/>
    <col min="4714" max="4718" width="9.140625" style="3"/>
    <col min="4719" max="4719" width="9.42578125" style="3" bestFit="1" customWidth="1"/>
    <col min="4720" max="4720" width="9.140625" style="3"/>
    <col min="4721" max="4721" width="9.42578125" style="3" bestFit="1" customWidth="1"/>
    <col min="4722" max="4726" width="9.140625" style="3"/>
    <col min="4727" max="4727" width="9.42578125" style="3" bestFit="1" customWidth="1"/>
    <col min="4728" max="4728" width="9.140625" style="3"/>
    <col min="4729" max="4729" width="9.42578125" style="3" bestFit="1" customWidth="1"/>
    <col min="4730" max="4734" width="9.140625" style="3"/>
    <col min="4735" max="4735" width="9.42578125" style="3" bestFit="1" customWidth="1"/>
    <col min="4736" max="4736" width="9.140625" style="3"/>
    <col min="4737" max="4737" width="9.42578125" style="3" bestFit="1" customWidth="1"/>
    <col min="4738" max="4742" width="9.140625" style="3"/>
    <col min="4743" max="4743" width="9.42578125" style="3" bestFit="1" customWidth="1"/>
    <col min="4744" max="4744" width="9.140625" style="3"/>
    <col min="4745" max="4745" width="9.42578125" style="3" bestFit="1" customWidth="1"/>
    <col min="4746" max="4750" width="9.140625" style="3"/>
    <col min="4751" max="4751" width="9.42578125" style="3" bestFit="1" customWidth="1"/>
    <col min="4752" max="4752" width="9.140625" style="3"/>
    <col min="4753" max="4753" width="9.42578125" style="3" bestFit="1" customWidth="1"/>
    <col min="4754" max="4758" width="9.140625" style="3"/>
    <col min="4759" max="4759" width="9.42578125" style="3" bestFit="1" customWidth="1"/>
    <col min="4760" max="4760" width="9.140625" style="3"/>
    <col min="4761" max="4761" width="9.42578125" style="3" bestFit="1" customWidth="1"/>
    <col min="4762" max="4766" width="9.140625" style="3"/>
    <col min="4767" max="4767" width="9.42578125" style="3" bestFit="1" customWidth="1"/>
    <col min="4768" max="4768" width="9.140625" style="3"/>
    <col min="4769" max="4769" width="9.42578125" style="3" bestFit="1" customWidth="1"/>
    <col min="4770" max="4774" width="9.140625" style="3"/>
    <col min="4775" max="4775" width="9.42578125" style="3" bestFit="1" customWidth="1"/>
    <col min="4776" max="4776" width="9.140625" style="3"/>
    <col min="4777" max="4777" width="9.42578125" style="3" bestFit="1" customWidth="1"/>
    <col min="4778" max="4782" width="9.140625" style="3"/>
    <col min="4783" max="4783" width="9.42578125" style="3" bestFit="1" customWidth="1"/>
    <col min="4784" max="4784" width="9.140625" style="3"/>
    <col min="4785" max="4785" width="9.42578125" style="3" bestFit="1" customWidth="1"/>
    <col min="4786" max="4790" width="9.140625" style="3"/>
    <col min="4791" max="4791" width="9.42578125" style="3" bestFit="1" customWidth="1"/>
    <col min="4792" max="4792" width="9.140625" style="3"/>
    <col min="4793" max="4793" width="9.42578125" style="3" bestFit="1" customWidth="1"/>
    <col min="4794" max="4798" width="9.140625" style="3"/>
    <col min="4799" max="4799" width="9.42578125" style="3" bestFit="1" customWidth="1"/>
    <col min="4800" max="4800" width="9.140625" style="3"/>
    <col min="4801" max="4801" width="9.42578125" style="3" bestFit="1" customWidth="1"/>
    <col min="4802" max="4806" width="9.140625" style="3"/>
    <col min="4807" max="4807" width="9.42578125" style="3" bestFit="1" customWidth="1"/>
    <col min="4808" max="4808" width="9.140625" style="3"/>
    <col min="4809" max="4809" width="9.42578125" style="3" bestFit="1" customWidth="1"/>
    <col min="4810" max="4814" width="9.140625" style="3"/>
    <col min="4815" max="4815" width="9.42578125" style="3" bestFit="1" customWidth="1"/>
    <col min="4816" max="4816" width="9.140625" style="3"/>
    <col min="4817" max="4817" width="9.42578125" style="3" bestFit="1" customWidth="1"/>
    <col min="4818" max="4822" width="9.140625" style="3"/>
    <col min="4823" max="4823" width="9.42578125" style="3" bestFit="1" customWidth="1"/>
    <col min="4824" max="4824" width="9.140625" style="3"/>
    <col min="4825" max="4825" width="9.42578125" style="3" bestFit="1" customWidth="1"/>
    <col min="4826" max="4830" width="9.140625" style="3"/>
    <col min="4831" max="4831" width="9.42578125" style="3" bestFit="1" customWidth="1"/>
    <col min="4832" max="4832" width="9.140625" style="3"/>
    <col min="4833" max="4833" width="9.42578125" style="3" bestFit="1" customWidth="1"/>
    <col min="4834" max="4838" width="9.140625" style="3"/>
    <col min="4839" max="4839" width="9.42578125" style="3" bestFit="1" customWidth="1"/>
    <col min="4840" max="4840" width="9.140625" style="3"/>
    <col min="4841" max="4841" width="9.42578125" style="3" bestFit="1" customWidth="1"/>
    <col min="4842" max="4846" width="9.140625" style="3"/>
    <col min="4847" max="4847" width="9.42578125" style="3" bestFit="1" customWidth="1"/>
    <col min="4848" max="4848" width="9.140625" style="3"/>
    <col min="4849" max="4849" width="9.42578125" style="3" bestFit="1" customWidth="1"/>
    <col min="4850" max="4854" width="9.140625" style="3"/>
    <col min="4855" max="4855" width="9.42578125" style="3" bestFit="1" customWidth="1"/>
    <col min="4856" max="4856" width="9.140625" style="3"/>
    <col min="4857" max="4857" width="9.42578125" style="3" bestFit="1" customWidth="1"/>
    <col min="4858" max="4862" width="9.140625" style="3"/>
    <col min="4863" max="4863" width="9.42578125" style="3" bestFit="1" customWidth="1"/>
    <col min="4864" max="4864" width="9.140625" style="3"/>
    <col min="4865" max="4865" width="9.42578125" style="3" bestFit="1" customWidth="1"/>
    <col min="4866" max="4870" width="9.140625" style="3"/>
    <col min="4871" max="4871" width="9.42578125" style="3" bestFit="1" customWidth="1"/>
    <col min="4872" max="4872" width="9.140625" style="3"/>
    <col min="4873" max="4873" width="9.42578125" style="3" bestFit="1" customWidth="1"/>
    <col min="4874" max="4878" width="9.140625" style="3"/>
    <col min="4879" max="4879" width="9.42578125" style="3" bestFit="1" customWidth="1"/>
    <col min="4880" max="4880" width="9.140625" style="3"/>
    <col min="4881" max="4881" width="9.42578125" style="3" bestFit="1" customWidth="1"/>
    <col min="4882" max="4886" width="9.140625" style="3"/>
    <col min="4887" max="4887" width="9.42578125" style="3" bestFit="1" customWidth="1"/>
    <col min="4888" max="4888" width="9.140625" style="3"/>
    <col min="4889" max="4889" width="9.42578125" style="3" bestFit="1" customWidth="1"/>
    <col min="4890" max="4894" width="9.140625" style="3"/>
    <col min="4895" max="4895" width="9.42578125" style="3" bestFit="1" customWidth="1"/>
    <col min="4896" max="4896" width="9.140625" style="3"/>
    <col min="4897" max="4897" width="9.42578125" style="3" bestFit="1" customWidth="1"/>
    <col min="4898" max="4902" width="9.140625" style="3"/>
    <col min="4903" max="4903" width="9.42578125" style="3" bestFit="1" customWidth="1"/>
    <col min="4904" max="4904" width="9.140625" style="3"/>
    <col min="4905" max="4905" width="9.42578125" style="3" bestFit="1" customWidth="1"/>
    <col min="4906" max="4910" width="9.140625" style="3"/>
    <col min="4911" max="4911" width="9.42578125" style="3" bestFit="1" customWidth="1"/>
    <col min="4912" max="4912" width="9.140625" style="3"/>
    <col min="4913" max="4913" width="9.42578125" style="3" bestFit="1" customWidth="1"/>
    <col min="4914" max="4918" width="9.140625" style="3"/>
    <col min="4919" max="4919" width="9.42578125" style="3" bestFit="1" customWidth="1"/>
    <col min="4920" max="4920" width="9.140625" style="3"/>
    <col min="4921" max="4921" width="9.42578125" style="3" bestFit="1" customWidth="1"/>
    <col min="4922" max="4926" width="9.140625" style="3"/>
    <col min="4927" max="4927" width="9.42578125" style="3" bestFit="1" customWidth="1"/>
    <col min="4928" max="4928" width="9.140625" style="3"/>
    <col min="4929" max="4929" width="9.42578125" style="3" bestFit="1" customWidth="1"/>
    <col min="4930" max="4934" width="9.140625" style="3"/>
    <col min="4935" max="4935" width="9.42578125" style="3" bestFit="1" customWidth="1"/>
    <col min="4936" max="4936" width="9.140625" style="3"/>
    <col min="4937" max="4937" width="9.42578125" style="3" bestFit="1" customWidth="1"/>
    <col min="4938" max="4942" width="9.140625" style="3"/>
    <col min="4943" max="4943" width="9.42578125" style="3" bestFit="1" customWidth="1"/>
    <col min="4944" max="4944" width="9.140625" style="3"/>
    <col min="4945" max="4945" width="9.42578125" style="3" bestFit="1" customWidth="1"/>
    <col min="4946" max="4950" width="9.140625" style="3"/>
    <col min="4951" max="4951" width="9.42578125" style="3" bestFit="1" customWidth="1"/>
    <col min="4952" max="4952" width="9.140625" style="3"/>
    <col min="4953" max="4953" width="9.42578125" style="3" bestFit="1" customWidth="1"/>
    <col min="4954" max="4958" width="9.140625" style="3"/>
    <col min="4959" max="4959" width="9.42578125" style="3" bestFit="1" customWidth="1"/>
    <col min="4960" max="4960" width="9.140625" style="3"/>
    <col min="4961" max="4961" width="9.42578125" style="3" bestFit="1" customWidth="1"/>
    <col min="4962" max="4966" width="9.140625" style="3"/>
    <col min="4967" max="4967" width="9.42578125" style="3" bestFit="1" customWidth="1"/>
    <col min="4968" max="4968" width="9.140625" style="3"/>
    <col min="4969" max="4969" width="9.42578125" style="3" bestFit="1" customWidth="1"/>
    <col min="4970" max="4974" width="9.140625" style="3"/>
    <col min="4975" max="4975" width="9.42578125" style="3" bestFit="1" customWidth="1"/>
    <col min="4976" max="4976" width="9.140625" style="3"/>
    <col min="4977" max="4977" width="9.42578125" style="3" bestFit="1" customWidth="1"/>
    <col min="4978" max="4982" width="9.140625" style="3"/>
    <col min="4983" max="4983" width="9.42578125" style="3" bestFit="1" customWidth="1"/>
    <col min="4984" max="4984" width="9.140625" style="3"/>
    <col min="4985" max="4985" width="9.42578125" style="3" bestFit="1" customWidth="1"/>
    <col min="4986" max="4990" width="9.140625" style="3"/>
    <col min="4991" max="4991" width="9.42578125" style="3" bestFit="1" customWidth="1"/>
    <col min="4992" max="4992" width="9.140625" style="3"/>
    <col min="4993" max="4993" width="9.42578125" style="3" bestFit="1" customWidth="1"/>
    <col min="4994" max="4998" width="9.140625" style="3"/>
    <col min="4999" max="4999" width="9.42578125" style="3" bestFit="1" customWidth="1"/>
    <col min="5000" max="5000" width="9.140625" style="3"/>
    <col min="5001" max="5001" width="9.42578125" style="3" bestFit="1" customWidth="1"/>
    <col min="5002" max="5006" width="9.140625" style="3"/>
    <col min="5007" max="5007" width="9.42578125" style="3" bestFit="1" customWidth="1"/>
    <col min="5008" max="5008" width="9.140625" style="3"/>
    <col min="5009" max="5009" width="9.42578125" style="3" bestFit="1" customWidth="1"/>
    <col min="5010" max="5014" width="9.140625" style="3"/>
    <col min="5015" max="5015" width="9.42578125" style="3" bestFit="1" customWidth="1"/>
    <col min="5016" max="5016" width="9.140625" style="3"/>
    <col min="5017" max="5017" width="9.42578125" style="3" bestFit="1" customWidth="1"/>
    <col min="5018" max="5022" width="9.140625" style="3"/>
    <col min="5023" max="5023" width="9.42578125" style="3" bestFit="1" customWidth="1"/>
    <col min="5024" max="5024" width="9.140625" style="3"/>
    <col min="5025" max="5025" width="9.42578125" style="3" bestFit="1" customWidth="1"/>
    <col min="5026" max="5030" width="9.140625" style="3"/>
    <col min="5031" max="5031" width="9.42578125" style="3" bestFit="1" customWidth="1"/>
    <col min="5032" max="5032" width="9.140625" style="3"/>
    <col min="5033" max="5033" width="9.42578125" style="3" bestFit="1" customWidth="1"/>
    <col min="5034" max="5038" width="9.140625" style="3"/>
    <col min="5039" max="5039" width="9.42578125" style="3" bestFit="1" customWidth="1"/>
    <col min="5040" max="5040" width="9.140625" style="3"/>
    <col min="5041" max="5041" width="9.42578125" style="3" bestFit="1" customWidth="1"/>
    <col min="5042" max="5046" width="9.140625" style="3"/>
    <col min="5047" max="5047" width="9.42578125" style="3" bestFit="1" customWidth="1"/>
    <col min="5048" max="5048" width="9.140625" style="3"/>
    <col min="5049" max="5049" width="9.42578125" style="3" bestFit="1" customWidth="1"/>
    <col min="5050" max="5054" width="9.140625" style="3"/>
    <col min="5055" max="5055" width="9.42578125" style="3" bestFit="1" customWidth="1"/>
    <col min="5056" max="5056" width="9.140625" style="3"/>
    <col min="5057" max="5057" width="9.42578125" style="3" bestFit="1" customWidth="1"/>
    <col min="5058" max="5062" width="9.140625" style="3"/>
    <col min="5063" max="5063" width="9.42578125" style="3" bestFit="1" customWidth="1"/>
    <col min="5064" max="5064" width="9.140625" style="3"/>
    <col min="5065" max="5065" width="9.42578125" style="3" bestFit="1" customWidth="1"/>
    <col min="5066" max="5070" width="9.140625" style="3"/>
    <col min="5071" max="5071" width="9.42578125" style="3" bestFit="1" customWidth="1"/>
    <col min="5072" max="5072" width="9.140625" style="3"/>
    <col min="5073" max="5073" width="9.42578125" style="3" bestFit="1" customWidth="1"/>
    <col min="5074" max="5078" width="9.140625" style="3"/>
    <col min="5079" max="5079" width="9.42578125" style="3" bestFit="1" customWidth="1"/>
    <col min="5080" max="5080" width="9.140625" style="3"/>
    <col min="5081" max="5081" width="9.42578125" style="3" bestFit="1" customWidth="1"/>
    <col min="5082" max="5086" width="9.140625" style="3"/>
    <col min="5087" max="5087" width="9.42578125" style="3" bestFit="1" customWidth="1"/>
    <col min="5088" max="5088" width="9.140625" style="3"/>
    <col min="5089" max="5089" width="9.42578125" style="3" bestFit="1" customWidth="1"/>
    <col min="5090" max="5094" width="9.140625" style="3"/>
    <col min="5095" max="5095" width="9.42578125" style="3" bestFit="1" customWidth="1"/>
    <col min="5096" max="5096" width="9.140625" style="3"/>
    <col min="5097" max="5097" width="9.42578125" style="3" bestFit="1" customWidth="1"/>
    <col min="5098" max="5102" width="9.140625" style="3"/>
    <col min="5103" max="5103" width="9.42578125" style="3" bestFit="1" customWidth="1"/>
    <col min="5104" max="5104" width="9.140625" style="3"/>
    <col min="5105" max="5105" width="9.42578125" style="3" bestFit="1" customWidth="1"/>
    <col min="5106" max="5110" width="9.140625" style="3"/>
    <col min="5111" max="5111" width="9.42578125" style="3" bestFit="1" customWidth="1"/>
    <col min="5112" max="5112" width="9.140625" style="3"/>
    <col min="5113" max="5113" width="9.42578125" style="3" bestFit="1" customWidth="1"/>
    <col min="5114" max="5118" width="9.140625" style="3"/>
    <col min="5119" max="5119" width="9.42578125" style="3" bestFit="1" customWidth="1"/>
    <col min="5120" max="5120" width="9.140625" style="3"/>
    <col min="5121" max="5121" width="9.42578125" style="3" bestFit="1" customWidth="1"/>
    <col min="5122" max="5126" width="9.140625" style="3"/>
    <col min="5127" max="5127" width="9.42578125" style="3" bestFit="1" customWidth="1"/>
    <col min="5128" max="5128" width="9.140625" style="3"/>
    <col min="5129" max="5129" width="9.42578125" style="3" bestFit="1" customWidth="1"/>
    <col min="5130" max="5134" width="9.140625" style="3"/>
    <col min="5135" max="5135" width="9.42578125" style="3" bestFit="1" customWidth="1"/>
    <col min="5136" max="5136" width="9.140625" style="3"/>
    <col min="5137" max="5137" width="9.42578125" style="3" bestFit="1" customWidth="1"/>
    <col min="5138" max="5142" width="9.140625" style="3"/>
    <col min="5143" max="5143" width="9.42578125" style="3" bestFit="1" customWidth="1"/>
    <col min="5144" max="5144" width="9.140625" style="3"/>
    <col min="5145" max="5145" width="9.42578125" style="3" bestFit="1" customWidth="1"/>
    <col min="5146" max="5150" width="9.140625" style="3"/>
    <col min="5151" max="5151" width="9.42578125" style="3" bestFit="1" customWidth="1"/>
    <col min="5152" max="5152" width="9.140625" style="3"/>
    <col min="5153" max="5153" width="9.42578125" style="3" bestFit="1" customWidth="1"/>
    <col min="5154" max="5158" width="9.140625" style="3"/>
    <col min="5159" max="5159" width="9.42578125" style="3" bestFit="1" customWidth="1"/>
    <col min="5160" max="5160" width="9.140625" style="3"/>
    <col min="5161" max="5161" width="9.42578125" style="3" bestFit="1" customWidth="1"/>
    <col min="5162" max="5166" width="9.140625" style="3"/>
    <col min="5167" max="5167" width="9.42578125" style="3" bestFit="1" customWidth="1"/>
    <col min="5168" max="5168" width="9.140625" style="3"/>
    <col min="5169" max="5169" width="9.42578125" style="3" bestFit="1" customWidth="1"/>
    <col min="5170" max="5174" width="9.140625" style="3"/>
    <col min="5175" max="5175" width="9.42578125" style="3" bestFit="1" customWidth="1"/>
    <col min="5176" max="5176" width="9.140625" style="3"/>
    <col min="5177" max="5177" width="9.42578125" style="3" bestFit="1" customWidth="1"/>
    <col min="5178" max="5182" width="9.140625" style="3"/>
    <col min="5183" max="5183" width="9.42578125" style="3" bestFit="1" customWidth="1"/>
    <col min="5184" max="5184" width="9.140625" style="3"/>
    <col min="5185" max="5185" width="9.42578125" style="3" bestFit="1" customWidth="1"/>
    <col min="5186" max="5190" width="9.140625" style="3"/>
    <col min="5191" max="5191" width="9.42578125" style="3" bestFit="1" customWidth="1"/>
    <col min="5192" max="5192" width="9.140625" style="3"/>
    <col min="5193" max="5193" width="9.42578125" style="3" bestFit="1" customWidth="1"/>
    <col min="5194" max="5198" width="9.140625" style="3"/>
    <col min="5199" max="5199" width="9.42578125" style="3" bestFit="1" customWidth="1"/>
    <col min="5200" max="5200" width="9.140625" style="3"/>
    <col min="5201" max="5201" width="9.42578125" style="3" bestFit="1" customWidth="1"/>
    <col min="5202" max="5206" width="9.140625" style="3"/>
    <col min="5207" max="5207" width="9.42578125" style="3" bestFit="1" customWidth="1"/>
    <col min="5208" max="5208" width="9.140625" style="3"/>
    <col min="5209" max="5209" width="9.42578125" style="3" bestFit="1" customWidth="1"/>
    <col min="5210" max="5214" width="9.140625" style="3"/>
    <col min="5215" max="5215" width="9.42578125" style="3" bestFit="1" customWidth="1"/>
    <col min="5216" max="5216" width="9.140625" style="3"/>
    <col min="5217" max="5217" width="9.42578125" style="3" bestFit="1" customWidth="1"/>
    <col min="5218" max="5222" width="9.140625" style="3"/>
    <col min="5223" max="5223" width="9.42578125" style="3" bestFit="1" customWidth="1"/>
    <col min="5224" max="5224" width="9.140625" style="3"/>
    <col min="5225" max="5225" width="9.42578125" style="3" bestFit="1" customWidth="1"/>
    <col min="5226" max="5230" width="9.140625" style="3"/>
    <col min="5231" max="5231" width="9.42578125" style="3" bestFit="1" customWidth="1"/>
    <col min="5232" max="5232" width="9.140625" style="3"/>
    <col min="5233" max="5233" width="9.42578125" style="3" bestFit="1" customWidth="1"/>
    <col min="5234" max="5238" width="9.140625" style="3"/>
    <col min="5239" max="5239" width="9.42578125" style="3" bestFit="1" customWidth="1"/>
    <col min="5240" max="5240" width="9.140625" style="3"/>
    <col min="5241" max="5241" width="9.42578125" style="3" bestFit="1" customWidth="1"/>
    <col min="5242" max="5246" width="9.140625" style="3"/>
    <col min="5247" max="5247" width="9.42578125" style="3" bestFit="1" customWidth="1"/>
    <col min="5248" max="5248" width="9.140625" style="3"/>
    <col min="5249" max="5249" width="9.42578125" style="3" bestFit="1" customWidth="1"/>
    <col min="5250" max="5254" width="9.140625" style="3"/>
    <col min="5255" max="5255" width="9.42578125" style="3" bestFit="1" customWidth="1"/>
    <col min="5256" max="5256" width="9.140625" style="3"/>
    <col min="5257" max="5257" width="9.42578125" style="3" bestFit="1" customWidth="1"/>
    <col min="5258" max="5262" width="9.140625" style="3"/>
    <col min="5263" max="5263" width="9.42578125" style="3" bestFit="1" customWidth="1"/>
    <col min="5264" max="5264" width="9.140625" style="3"/>
    <col min="5265" max="5265" width="9.42578125" style="3" bestFit="1" customWidth="1"/>
    <col min="5266" max="5270" width="9.140625" style="3"/>
    <col min="5271" max="5271" width="9.42578125" style="3" bestFit="1" customWidth="1"/>
    <col min="5272" max="5272" width="9.140625" style="3"/>
    <col min="5273" max="5273" width="9.42578125" style="3" bestFit="1" customWidth="1"/>
    <col min="5274" max="5278" width="9.140625" style="3"/>
    <col min="5279" max="5279" width="9.42578125" style="3" bestFit="1" customWidth="1"/>
    <col min="5280" max="5280" width="9.140625" style="3"/>
    <col min="5281" max="5281" width="9.42578125" style="3" bestFit="1" customWidth="1"/>
    <col min="5282" max="5286" width="9.140625" style="3"/>
    <col min="5287" max="5287" width="9.42578125" style="3" bestFit="1" customWidth="1"/>
    <col min="5288" max="5288" width="9.140625" style="3"/>
    <col min="5289" max="5289" width="9.42578125" style="3" bestFit="1" customWidth="1"/>
    <col min="5290" max="5294" width="9.140625" style="3"/>
    <col min="5295" max="5295" width="9.42578125" style="3" bestFit="1" customWidth="1"/>
    <col min="5296" max="5296" width="9.140625" style="3"/>
    <col min="5297" max="5297" width="9.42578125" style="3" bestFit="1" customWidth="1"/>
    <col min="5298" max="5302" width="9.140625" style="3"/>
    <col min="5303" max="5303" width="9.42578125" style="3" bestFit="1" customWidth="1"/>
    <col min="5304" max="5304" width="9.140625" style="3"/>
    <col min="5305" max="5305" width="9.42578125" style="3" bestFit="1" customWidth="1"/>
    <col min="5306" max="5310" width="9.140625" style="3"/>
    <col min="5311" max="5311" width="9.42578125" style="3" bestFit="1" customWidth="1"/>
    <col min="5312" max="5312" width="9.140625" style="3"/>
    <col min="5313" max="5313" width="9.42578125" style="3" bestFit="1" customWidth="1"/>
    <col min="5314" max="5318" width="9.140625" style="3"/>
    <col min="5319" max="5319" width="9.42578125" style="3" bestFit="1" customWidth="1"/>
    <col min="5320" max="5320" width="9.140625" style="3"/>
    <col min="5321" max="5321" width="9.42578125" style="3" bestFit="1" customWidth="1"/>
    <col min="5322" max="5326" width="9.140625" style="3"/>
    <col min="5327" max="5327" width="9.42578125" style="3" bestFit="1" customWidth="1"/>
    <col min="5328" max="5328" width="9.140625" style="3"/>
    <col min="5329" max="5329" width="9.42578125" style="3" bestFit="1" customWidth="1"/>
    <col min="5330" max="5334" width="9.140625" style="3"/>
    <col min="5335" max="5335" width="9.42578125" style="3" bestFit="1" customWidth="1"/>
    <col min="5336" max="5336" width="9.140625" style="3"/>
    <col min="5337" max="5337" width="9.42578125" style="3" bestFit="1" customWidth="1"/>
    <col min="5338" max="5342" width="9.140625" style="3"/>
    <col min="5343" max="5343" width="9.42578125" style="3" bestFit="1" customWidth="1"/>
    <col min="5344" max="5344" width="9.140625" style="3"/>
    <col min="5345" max="5345" width="9.42578125" style="3" bestFit="1" customWidth="1"/>
    <col min="5346" max="5350" width="9.140625" style="3"/>
    <col min="5351" max="5351" width="9.42578125" style="3" bestFit="1" customWidth="1"/>
    <col min="5352" max="5352" width="9.140625" style="3"/>
    <col min="5353" max="5353" width="9.42578125" style="3" bestFit="1" customWidth="1"/>
    <col min="5354" max="5358" width="9.140625" style="3"/>
    <col min="5359" max="5359" width="9.42578125" style="3" bestFit="1" customWidth="1"/>
    <col min="5360" max="5360" width="9.140625" style="3"/>
    <col min="5361" max="5361" width="9.42578125" style="3" bestFit="1" customWidth="1"/>
    <col min="5362" max="5366" width="9.140625" style="3"/>
    <col min="5367" max="5367" width="9.42578125" style="3" bestFit="1" customWidth="1"/>
    <col min="5368" max="5368" width="9.140625" style="3"/>
    <col min="5369" max="5369" width="9.42578125" style="3" bestFit="1" customWidth="1"/>
    <col min="5370" max="5374" width="9.140625" style="3"/>
    <col min="5375" max="5375" width="9.42578125" style="3" bestFit="1" customWidth="1"/>
    <col min="5376" max="5376" width="9.140625" style="3"/>
    <col min="5377" max="5377" width="9.42578125" style="3" bestFit="1" customWidth="1"/>
    <col min="5378" max="5382" width="9.140625" style="3"/>
    <col min="5383" max="5383" width="9.42578125" style="3" bestFit="1" customWidth="1"/>
    <col min="5384" max="5384" width="9.140625" style="3"/>
    <col min="5385" max="5385" width="9.42578125" style="3" bestFit="1" customWidth="1"/>
    <col min="5386" max="5390" width="9.140625" style="3"/>
    <col min="5391" max="5391" width="9.42578125" style="3" bestFit="1" customWidth="1"/>
    <col min="5392" max="5392" width="9.140625" style="3"/>
    <col min="5393" max="5393" width="9.42578125" style="3" bestFit="1" customWidth="1"/>
    <col min="5394" max="5398" width="9.140625" style="3"/>
    <col min="5399" max="5399" width="9.42578125" style="3" bestFit="1" customWidth="1"/>
    <col min="5400" max="5400" width="9.140625" style="3"/>
    <col min="5401" max="5401" width="9.42578125" style="3" bestFit="1" customWidth="1"/>
    <col min="5402" max="5406" width="9.140625" style="3"/>
    <col min="5407" max="5407" width="9.42578125" style="3" bestFit="1" customWidth="1"/>
    <col min="5408" max="5408" width="9.140625" style="3"/>
    <col min="5409" max="5409" width="9.42578125" style="3" bestFit="1" customWidth="1"/>
    <col min="5410" max="5414" width="9.140625" style="3"/>
    <col min="5415" max="5415" width="9.42578125" style="3" bestFit="1" customWidth="1"/>
    <col min="5416" max="5416" width="9.140625" style="3"/>
    <col min="5417" max="5417" width="9.42578125" style="3" bestFit="1" customWidth="1"/>
    <col min="5418" max="5422" width="9.140625" style="3"/>
    <col min="5423" max="5423" width="9.42578125" style="3" bestFit="1" customWidth="1"/>
    <col min="5424" max="5424" width="9.140625" style="3"/>
    <col min="5425" max="5425" width="9.42578125" style="3" bestFit="1" customWidth="1"/>
    <col min="5426" max="5430" width="9.140625" style="3"/>
    <col min="5431" max="5431" width="9.42578125" style="3" bestFit="1" customWidth="1"/>
    <col min="5432" max="5432" width="9.140625" style="3"/>
    <col min="5433" max="5433" width="9.42578125" style="3" bestFit="1" customWidth="1"/>
    <col min="5434" max="5438" width="9.140625" style="3"/>
    <col min="5439" max="5439" width="9.42578125" style="3" bestFit="1" customWidth="1"/>
    <col min="5440" max="5440" width="9.140625" style="3"/>
    <col min="5441" max="5441" width="9.42578125" style="3" bestFit="1" customWidth="1"/>
    <col min="5442" max="5446" width="9.140625" style="3"/>
    <col min="5447" max="5447" width="9.42578125" style="3" bestFit="1" customWidth="1"/>
    <col min="5448" max="5448" width="9.140625" style="3"/>
    <col min="5449" max="5449" width="9.42578125" style="3" bestFit="1" customWidth="1"/>
    <col min="5450" max="5454" width="9.140625" style="3"/>
    <col min="5455" max="5455" width="9.42578125" style="3" bestFit="1" customWidth="1"/>
    <col min="5456" max="5456" width="9.140625" style="3"/>
    <col min="5457" max="5457" width="9.42578125" style="3" bestFit="1" customWidth="1"/>
    <col min="5458" max="5462" width="9.140625" style="3"/>
    <col min="5463" max="5463" width="9.42578125" style="3" bestFit="1" customWidth="1"/>
    <col min="5464" max="5464" width="9.140625" style="3"/>
    <col min="5465" max="5465" width="9.42578125" style="3" bestFit="1" customWidth="1"/>
    <col min="5466" max="5470" width="9.140625" style="3"/>
    <col min="5471" max="5471" width="9.42578125" style="3" bestFit="1" customWidth="1"/>
    <col min="5472" max="5472" width="9.140625" style="3"/>
    <col min="5473" max="5473" width="9.42578125" style="3" bestFit="1" customWidth="1"/>
    <col min="5474" max="5478" width="9.140625" style="3"/>
    <col min="5479" max="5479" width="9.42578125" style="3" bestFit="1" customWidth="1"/>
    <col min="5480" max="5480" width="9.140625" style="3"/>
    <col min="5481" max="5481" width="9.42578125" style="3" bestFit="1" customWidth="1"/>
    <col min="5482" max="5486" width="9.140625" style="3"/>
    <col min="5487" max="5487" width="9.42578125" style="3" bestFit="1" customWidth="1"/>
    <col min="5488" max="5488" width="9.140625" style="3"/>
    <col min="5489" max="5489" width="9.42578125" style="3" bestFit="1" customWidth="1"/>
    <col min="5490" max="5494" width="9.140625" style="3"/>
    <col min="5495" max="5495" width="9.42578125" style="3" bestFit="1" customWidth="1"/>
    <col min="5496" max="5496" width="9.140625" style="3"/>
    <col min="5497" max="5497" width="9.42578125" style="3" bestFit="1" customWidth="1"/>
    <col min="5498" max="5502" width="9.140625" style="3"/>
    <col min="5503" max="5503" width="9.42578125" style="3" bestFit="1" customWidth="1"/>
    <col min="5504" max="5504" width="9.140625" style="3"/>
    <col min="5505" max="5505" width="9.42578125" style="3" bestFit="1" customWidth="1"/>
    <col min="5506" max="5510" width="9.140625" style="3"/>
    <col min="5511" max="5511" width="9.42578125" style="3" bestFit="1" customWidth="1"/>
    <col min="5512" max="5512" width="9.140625" style="3"/>
    <col min="5513" max="5513" width="9.42578125" style="3" bestFit="1" customWidth="1"/>
    <col min="5514" max="5518" width="9.140625" style="3"/>
    <col min="5519" max="5519" width="9.42578125" style="3" bestFit="1" customWidth="1"/>
    <col min="5520" max="5520" width="9.140625" style="3"/>
    <col min="5521" max="5521" width="9.42578125" style="3" bestFit="1" customWidth="1"/>
    <col min="5522" max="5526" width="9.140625" style="3"/>
    <col min="5527" max="5527" width="9.42578125" style="3" bestFit="1" customWidth="1"/>
    <col min="5528" max="5528" width="9.140625" style="3"/>
    <col min="5529" max="5529" width="9.42578125" style="3" bestFit="1" customWidth="1"/>
    <col min="5530" max="5534" width="9.140625" style="3"/>
    <col min="5535" max="5535" width="9.42578125" style="3" bestFit="1" customWidth="1"/>
    <col min="5536" max="5536" width="9.140625" style="3"/>
    <col min="5537" max="5537" width="9.42578125" style="3" bestFit="1" customWidth="1"/>
    <col min="5538" max="5542" width="9.140625" style="3"/>
    <col min="5543" max="5543" width="9.42578125" style="3" bestFit="1" customWidth="1"/>
    <col min="5544" max="5544" width="9.140625" style="3"/>
    <col min="5545" max="5545" width="9.42578125" style="3" bestFit="1" customWidth="1"/>
    <col min="5546" max="5550" width="9.140625" style="3"/>
    <col min="5551" max="5551" width="9.42578125" style="3" bestFit="1" customWidth="1"/>
    <col min="5552" max="5552" width="9.140625" style="3"/>
    <col min="5553" max="5553" width="9.42578125" style="3" bestFit="1" customWidth="1"/>
    <col min="5554" max="5558" width="9.140625" style="3"/>
    <col min="5559" max="5559" width="9.42578125" style="3" bestFit="1" customWidth="1"/>
    <col min="5560" max="5560" width="9.140625" style="3"/>
    <col min="5561" max="5561" width="9.42578125" style="3" bestFit="1" customWidth="1"/>
    <col min="5562" max="5566" width="9.140625" style="3"/>
    <col min="5567" max="5567" width="9.42578125" style="3" bestFit="1" customWidth="1"/>
    <col min="5568" max="5568" width="9.140625" style="3"/>
    <col min="5569" max="5569" width="9.42578125" style="3" bestFit="1" customWidth="1"/>
    <col min="5570" max="5574" width="9.140625" style="3"/>
    <col min="5575" max="5575" width="9.42578125" style="3" bestFit="1" customWidth="1"/>
    <col min="5576" max="5576" width="9.140625" style="3"/>
    <col min="5577" max="5577" width="9.42578125" style="3" bestFit="1" customWidth="1"/>
    <col min="5578" max="5582" width="9.140625" style="3"/>
    <col min="5583" max="5583" width="9.42578125" style="3" bestFit="1" customWidth="1"/>
    <col min="5584" max="5584" width="9.140625" style="3"/>
    <col min="5585" max="5585" width="9.42578125" style="3" bestFit="1" customWidth="1"/>
    <col min="5586" max="5590" width="9.140625" style="3"/>
    <col min="5591" max="5591" width="9.42578125" style="3" bestFit="1" customWidth="1"/>
    <col min="5592" max="5592" width="9.140625" style="3"/>
    <col min="5593" max="5593" width="9.42578125" style="3" bestFit="1" customWidth="1"/>
    <col min="5594" max="5598" width="9.140625" style="3"/>
    <col min="5599" max="5599" width="9.42578125" style="3" bestFit="1" customWidth="1"/>
    <col min="5600" max="5600" width="9.140625" style="3"/>
    <col min="5601" max="5601" width="9.42578125" style="3" bestFit="1" customWidth="1"/>
    <col min="5602" max="5606" width="9.140625" style="3"/>
    <col min="5607" max="5607" width="9.42578125" style="3" bestFit="1" customWidth="1"/>
    <col min="5608" max="5608" width="9.140625" style="3"/>
    <col min="5609" max="5609" width="9.42578125" style="3" bestFit="1" customWidth="1"/>
    <col min="5610" max="5614" width="9.140625" style="3"/>
    <col min="5615" max="5615" width="9.42578125" style="3" bestFit="1" customWidth="1"/>
    <col min="5616" max="5616" width="9.140625" style="3"/>
    <col min="5617" max="5617" width="9.42578125" style="3" bestFit="1" customWidth="1"/>
    <col min="5618" max="5622" width="9.140625" style="3"/>
    <col min="5623" max="5623" width="9.42578125" style="3" bestFit="1" customWidth="1"/>
    <col min="5624" max="5624" width="9.140625" style="3"/>
    <col min="5625" max="5625" width="9.42578125" style="3" bestFit="1" customWidth="1"/>
    <col min="5626" max="5630" width="9.140625" style="3"/>
    <col min="5631" max="5631" width="9.42578125" style="3" bestFit="1" customWidth="1"/>
    <col min="5632" max="5632" width="9.140625" style="3"/>
    <col min="5633" max="5633" width="9.42578125" style="3" bestFit="1" customWidth="1"/>
    <col min="5634" max="5638" width="9.140625" style="3"/>
    <col min="5639" max="5639" width="9.42578125" style="3" bestFit="1" customWidth="1"/>
    <col min="5640" max="5640" width="9.140625" style="3"/>
    <col min="5641" max="5641" width="9.42578125" style="3" bestFit="1" customWidth="1"/>
    <col min="5642" max="5646" width="9.140625" style="3"/>
    <col min="5647" max="5647" width="9.42578125" style="3" bestFit="1" customWidth="1"/>
    <col min="5648" max="5648" width="9.140625" style="3"/>
    <col min="5649" max="5649" width="9.42578125" style="3" bestFit="1" customWidth="1"/>
    <col min="5650" max="5654" width="9.140625" style="3"/>
    <col min="5655" max="5655" width="9.42578125" style="3" bestFit="1" customWidth="1"/>
    <col min="5656" max="5656" width="9.140625" style="3"/>
    <col min="5657" max="5657" width="9.42578125" style="3" bestFit="1" customWidth="1"/>
    <col min="5658" max="5662" width="9.140625" style="3"/>
    <col min="5663" max="5663" width="9.42578125" style="3" bestFit="1" customWidth="1"/>
    <col min="5664" max="5664" width="9.140625" style="3"/>
    <col min="5665" max="5665" width="9.42578125" style="3" bestFit="1" customWidth="1"/>
    <col min="5666" max="5670" width="9.140625" style="3"/>
    <col min="5671" max="5671" width="9.42578125" style="3" bestFit="1" customWidth="1"/>
    <col min="5672" max="5672" width="9.140625" style="3"/>
    <col min="5673" max="5673" width="9.42578125" style="3" bestFit="1" customWidth="1"/>
    <col min="5674" max="5678" width="9.140625" style="3"/>
    <col min="5679" max="5679" width="9.42578125" style="3" bestFit="1" customWidth="1"/>
    <col min="5680" max="5680" width="9.140625" style="3"/>
    <col min="5681" max="5681" width="9.42578125" style="3" bestFit="1" customWidth="1"/>
    <col min="5682" max="5686" width="9.140625" style="3"/>
    <col min="5687" max="5687" width="9.42578125" style="3" bestFit="1" customWidth="1"/>
    <col min="5688" max="5688" width="9.140625" style="3"/>
    <col min="5689" max="5689" width="9.42578125" style="3" bestFit="1" customWidth="1"/>
    <col min="5690" max="5694" width="9.140625" style="3"/>
    <col min="5695" max="5695" width="9.42578125" style="3" bestFit="1" customWidth="1"/>
    <col min="5696" max="5696" width="9.140625" style="3"/>
    <col min="5697" max="5697" width="9.42578125" style="3" bestFit="1" customWidth="1"/>
    <col min="5698" max="5702" width="9.140625" style="3"/>
    <col min="5703" max="5703" width="9.42578125" style="3" bestFit="1" customWidth="1"/>
    <col min="5704" max="5704" width="9.140625" style="3"/>
    <col min="5705" max="5705" width="9.42578125" style="3" bestFit="1" customWidth="1"/>
    <col min="5706" max="5710" width="9.140625" style="3"/>
    <col min="5711" max="5711" width="9.42578125" style="3" bestFit="1" customWidth="1"/>
    <col min="5712" max="5712" width="9.140625" style="3"/>
    <col min="5713" max="5713" width="9.42578125" style="3" bestFit="1" customWidth="1"/>
    <col min="5714" max="5718" width="9.140625" style="3"/>
    <col min="5719" max="5719" width="9.42578125" style="3" bestFit="1" customWidth="1"/>
    <col min="5720" max="5720" width="9.140625" style="3"/>
    <col min="5721" max="5721" width="9.42578125" style="3" bestFit="1" customWidth="1"/>
    <col min="5722" max="5726" width="9.140625" style="3"/>
    <col min="5727" max="5727" width="9.42578125" style="3" bestFit="1" customWidth="1"/>
    <col min="5728" max="5728" width="9.140625" style="3"/>
    <col min="5729" max="5729" width="9.42578125" style="3" bestFit="1" customWidth="1"/>
    <col min="5730" max="5734" width="9.140625" style="3"/>
    <col min="5735" max="5735" width="9.42578125" style="3" bestFit="1" customWidth="1"/>
    <col min="5736" max="5736" width="9.140625" style="3"/>
    <col min="5737" max="5737" width="9.42578125" style="3" bestFit="1" customWidth="1"/>
    <col min="5738" max="5742" width="9.140625" style="3"/>
    <col min="5743" max="5743" width="9.42578125" style="3" bestFit="1" customWidth="1"/>
    <col min="5744" max="5744" width="9.140625" style="3"/>
    <col min="5745" max="5745" width="9.42578125" style="3" bestFit="1" customWidth="1"/>
    <col min="5746" max="5750" width="9.140625" style="3"/>
    <col min="5751" max="5751" width="9.42578125" style="3" bestFit="1" customWidth="1"/>
    <col min="5752" max="5752" width="9.140625" style="3"/>
    <col min="5753" max="5753" width="9.42578125" style="3" bestFit="1" customWidth="1"/>
    <col min="5754" max="5758" width="9.140625" style="3"/>
    <col min="5759" max="5759" width="9.42578125" style="3" bestFit="1" customWidth="1"/>
    <col min="5760" max="5760" width="9.140625" style="3"/>
    <col min="5761" max="5761" width="9.42578125" style="3" bestFit="1" customWidth="1"/>
    <col min="5762" max="5766" width="9.140625" style="3"/>
    <col min="5767" max="5767" width="9.42578125" style="3" bestFit="1" customWidth="1"/>
    <col min="5768" max="5768" width="9.140625" style="3"/>
    <col min="5769" max="5769" width="9.42578125" style="3" bestFit="1" customWidth="1"/>
    <col min="5770" max="5774" width="9.140625" style="3"/>
    <col min="5775" max="5775" width="9.42578125" style="3" bestFit="1" customWidth="1"/>
    <col min="5776" max="5776" width="9.140625" style="3"/>
    <col min="5777" max="5777" width="9.42578125" style="3" bestFit="1" customWidth="1"/>
    <col min="5778" max="5782" width="9.140625" style="3"/>
    <col min="5783" max="5783" width="9.42578125" style="3" bestFit="1" customWidth="1"/>
    <col min="5784" max="5784" width="9.140625" style="3"/>
    <col min="5785" max="5785" width="9.42578125" style="3" bestFit="1" customWidth="1"/>
    <col min="5786" max="5790" width="9.140625" style="3"/>
    <col min="5791" max="5791" width="9.42578125" style="3" bestFit="1" customWidth="1"/>
    <col min="5792" max="5792" width="9.140625" style="3"/>
    <col min="5793" max="5793" width="9.42578125" style="3" bestFit="1" customWidth="1"/>
    <col min="5794" max="5798" width="9.140625" style="3"/>
    <col min="5799" max="5799" width="9.42578125" style="3" bestFit="1" customWidth="1"/>
    <col min="5800" max="5800" width="9.140625" style="3"/>
    <col min="5801" max="5801" width="9.42578125" style="3" bestFit="1" customWidth="1"/>
    <col min="5802" max="5806" width="9.140625" style="3"/>
    <col min="5807" max="5807" width="9.42578125" style="3" bestFit="1" customWidth="1"/>
    <col min="5808" max="5808" width="9.140625" style="3"/>
    <col min="5809" max="5809" width="9.42578125" style="3" bestFit="1" customWidth="1"/>
    <col min="5810" max="5814" width="9.140625" style="3"/>
    <col min="5815" max="5815" width="9.42578125" style="3" bestFit="1" customWidth="1"/>
    <col min="5816" max="5816" width="9.140625" style="3"/>
    <col min="5817" max="5817" width="9.42578125" style="3" bestFit="1" customWidth="1"/>
    <col min="5818" max="5822" width="9.140625" style="3"/>
    <col min="5823" max="5823" width="9.42578125" style="3" bestFit="1" customWidth="1"/>
    <col min="5824" max="5824" width="9.140625" style="3"/>
    <col min="5825" max="5825" width="9.42578125" style="3" bestFit="1" customWidth="1"/>
    <col min="5826" max="5830" width="9.140625" style="3"/>
    <col min="5831" max="5831" width="9.42578125" style="3" bestFit="1" customWidth="1"/>
    <col min="5832" max="5832" width="9.140625" style="3"/>
    <col min="5833" max="5833" width="9.42578125" style="3" bestFit="1" customWidth="1"/>
    <col min="5834" max="5838" width="9.140625" style="3"/>
    <col min="5839" max="5839" width="9.42578125" style="3" bestFit="1" customWidth="1"/>
    <col min="5840" max="5840" width="9.140625" style="3"/>
    <col min="5841" max="5841" width="9.42578125" style="3" bestFit="1" customWidth="1"/>
    <col min="5842" max="5846" width="9.140625" style="3"/>
    <col min="5847" max="5847" width="9.42578125" style="3" bestFit="1" customWidth="1"/>
    <col min="5848" max="5848" width="9.140625" style="3"/>
    <col min="5849" max="5849" width="9.42578125" style="3" bestFit="1" customWidth="1"/>
    <col min="5850" max="5854" width="9.140625" style="3"/>
    <col min="5855" max="5855" width="9.42578125" style="3" bestFit="1" customWidth="1"/>
    <col min="5856" max="5856" width="9.140625" style="3"/>
    <col min="5857" max="5857" width="9.42578125" style="3" bestFit="1" customWidth="1"/>
    <col min="5858" max="5862" width="9.140625" style="3"/>
    <col min="5863" max="5863" width="9.42578125" style="3" bestFit="1" customWidth="1"/>
    <col min="5864" max="5864" width="9.140625" style="3"/>
    <col min="5865" max="5865" width="9.42578125" style="3" bestFit="1" customWidth="1"/>
    <col min="5866" max="5870" width="9.140625" style="3"/>
    <col min="5871" max="5871" width="9.42578125" style="3" bestFit="1" customWidth="1"/>
    <col min="5872" max="5872" width="9.140625" style="3"/>
    <col min="5873" max="5873" width="9.42578125" style="3" bestFit="1" customWidth="1"/>
    <col min="5874" max="5878" width="9.140625" style="3"/>
    <col min="5879" max="5879" width="9.42578125" style="3" bestFit="1" customWidth="1"/>
    <col min="5880" max="5880" width="9.140625" style="3"/>
    <col min="5881" max="5881" width="9.42578125" style="3" bestFit="1" customWidth="1"/>
    <col min="5882" max="5886" width="9.140625" style="3"/>
    <col min="5887" max="5887" width="9.42578125" style="3" bestFit="1" customWidth="1"/>
    <col min="5888" max="5888" width="9.140625" style="3"/>
    <col min="5889" max="5889" width="9.42578125" style="3" bestFit="1" customWidth="1"/>
    <col min="5890" max="5894" width="9.140625" style="3"/>
    <col min="5895" max="5895" width="9.42578125" style="3" bestFit="1" customWidth="1"/>
    <col min="5896" max="5896" width="9.140625" style="3"/>
    <col min="5897" max="5897" width="9.42578125" style="3" bestFit="1" customWidth="1"/>
    <col min="5898" max="5902" width="9.140625" style="3"/>
    <col min="5903" max="5903" width="9.42578125" style="3" bestFit="1" customWidth="1"/>
    <col min="5904" max="5904" width="9.140625" style="3"/>
    <col min="5905" max="5905" width="9.42578125" style="3" bestFit="1" customWidth="1"/>
    <col min="5906" max="5910" width="9.140625" style="3"/>
    <col min="5911" max="5911" width="9.42578125" style="3" bestFit="1" customWidth="1"/>
    <col min="5912" max="5912" width="9.140625" style="3"/>
    <col min="5913" max="5913" width="9.42578125" style="3" bestFit="1" customWidth="1"/>
    <col min="5914" max="5918" width="9.140625" style="3"/>
    <col min="5919" max="5919" width="9.42578125" style="3" bestFit="1" customWidth="1"/>
    <col min="5920" max="5920" width="9.140625" style="3"/>
    <col min="5921" max="5921" width="9.42578125" style="3" bestFit="1" customWidth="1"/>
    <col min="5922" max="5926" width="9.140625" style="3"/>
    <col min="5927" max="5927" width="9.42578125" style="3" bestFit="1" customWidth="1"/>
    <col min="5928" max="5928" width="9.140625" style="3"/>
    <col min="5929" max="5929" width="9.42578125" style="3" bestFit="1" customWidth="1"/>
    <col min="5930" max="5934" width="9.140625" style="3"/>
    <col min="5935" max="5935" width="9.42578125" style="3" bestFit="1" customWidth="1"/>
    <col min="5936" max="5936" width="9.140625" style="3"/>
    <col min="5937" max="5937" width="9.42578125" style="3" bestFit="1" customWidth="1"/>
    <col min="5938" max="5942" width="9.140625" style="3"/>
    <col min="5943" max="5943" width="9.42578125" style="3" bestFit="1" customWidth="1"/>
    <col min="5944" max="5944" width="9.140625" style="3"/>
    <col min="5945" max="5945" width="9.42578125" style="3" bestFit="1" customWidth="1"/>
    <col min="5946" max="5950" width="9.140625" style="3"/>
    <col min="5951" max="5951" width="9.42578125" style="3" bestFit="1" customWidth="1"/>
    <col min="5952" max="5952" width="9.140625" style="3"/>
    <col min="5953" max="5953" width="9.42578125" style="3" bestFit="1" customWidth="1"/>
    <col min="5954" max="5958" width="9.140625" style="3"/>
    <col min="5959" max="5959" width="9.42578125" style="3" bestFit="1" customWidth="1"/>
    <col min="5960" max="5960" width="9.140625" style="3"/>
    <col min="5961" max="5961" width="9.42578125" style="3" bestFit="1" customWidth="1"/>
    <col min="5962" max="5966" width="9.140625" style="3"/>
    <col min="5967" max="5967" width="9.42578125" style="3" bestFit="1" customWidth="1"/>
    <col min="5968" max="5968" width="9.140625" style="3"/>
    <col min="5969" max="5969" width="9.42578125" style="3" bestFit="1" customWidth="1"/>
    <col min="5970" max="5974" width="9.140625" style="3"/>
    <col min="5975" max="5975" width="9.42578125" style="3" bestFit="1" customWidth="1"/>
    <col min="5976" max="5976" width="9.140625" style="3"/>
    <col min="5977" max="5977" width="9.42578125" style="3" bestFit="1" customWidth="1"/>
    <col min="5978" max="5982" width="9.140625" style="3"/>
    <col min="5983" max="5983" width="9.42578125" style="3" bestFit="1" customWidth="1"/>
    <col min="5984" max="5984" width="9.140625" style="3"/>
    <col min="5985" max="5985" width="9.42578125" style="3" bestFit="1" customWidth="1"/>
    <col min="5986" max="5990" width="9.140625" style="3"/>
    <col min="5991" max="5991" width="9.42578125" style="3" bestFit="1" customWidth="1"/>
    <col min="5992" max="5992" width="9.140625" style="3"/>
    <col min="5993" max="5993" width="9.42578125" style="3" bestFit="1" customWidth="1"/>
    <col min="5994" max="5998" width="9.140625" style="3"/>
    <col min="5999" max="5999" width="9.42578125" style="3" bestFit="1" customWidth="1"/>
    <col min="6000" max="6000" width="9.140625" style="3"/>
    <col min="6001" max="6001" width="9.42578125" style="3" bestFit="1" customWidth="1"/>
    <col min="6002" max="6006" width="9.140625" style="3"/>
    <col min="6007" max="6007" width="9.42578125" style="3" bestFit="1" customWidth="1"/>
    <col min="6008" max="6008" width="9.140625" style="3"/>
    <col min="6009" max="6009" width="9.42578125" style="3" bestFit="1" customWidth="1"/>
    <col min="6010" max="6014" width="9.140625" style="3"/>
    <col min="6015" max="6015" width="9.42578125" style="3" bestFit="1" customWidth="1"/>
    <col min="6016" max="6016" width="9.140625" style="3"/>
    <col min="6017" max="6017" width="9.42578125" style="3" bestFit="1" customWidth="1"/>
    <col min="6018" max="6022" width="9.140625" style="3"/>
    <col min="6023" max="6023" width="9.42578125" style="3" bestFit="1" customWidth="1"/>
    <col min="6024" max="6024" width="9.140625" style="3"/>
    <col min="6025" max="6025" width="9.42578125" style="3" bestFit="1" customWidth="1"/>
    <col min="6026" max="6030" width="9.140625" style="3"/>
    <col min="6031" max="6031" width="9.42578125" style="3" bestFit="1" customWidth="1"/>
    <col min="6032" max="6032" width="9.140625" style="3"/>
    <col min="6033" max="6033" width="9.42578125" style="3" bestFit="1" customWidth="1"/>
    <col min="6034" max="6038" width="9.140625" style="3"/>
    <col min="6039" max="6039" width="9.42578125" style="3" bestFit="1" customWidth="1"/>
    <col min="6040" max="6040" width="9.140625" style="3"/>
    <col min="6041" max="6041" width="9.42578125" style="3" bestFit="1" customWidth="1"/>
    <col min="6042" max="6046" width="9.140625" style="3"/>
    <col min="6047" max="6047" width="9.42578125" style="3" bestFit="1" customWidth="1"/>
    <col min="6048" max="6048" width="9.140625" style="3"/>
    <col min="6049" max="6049" width="9.42578125" style="3" bestFit="1" customWidth="1"/>
    <col min="6050" max="6054" width="9.140625" style="3"/>
    <col min="6055" max="6055" width="9.42578125" style="3" bestFit="1" customWidth="1"/>
    <col min="6056" max="6056" width="9.140625" style="3"/>
    <col min="6057" max="6057" width="9.42578125" style="3" bestFit="1" customWidth="1"/>
    <col min="6058" max="6062" width="9.140625" style="3"/>
    <col min="6063" max="6063" width="9.42578125" style="3" bestFit="1" customWidth="1"/>
    <col min="6064" max="6064" width="9.140625" style="3"/>
    <col min="6065" max="6065" width="9.42578125" style="3" bestFit="1" customWidth="1"/>
    <col min="6066" max="6070" width="9.140625" style="3"/>
    <col min="6071" max="6071" width="9.42578125" style="3" bestFit="1" customWidth="1"/>
    <col min="6072" max="6072" width="9.140625" style="3"/>
    <col min="6073" max="6073" width="9.42578125" style="3" bestFit="1" customWidth="1"/>
    <col min="6074" max="6078" width="9.140625" style="3"/>
    <col min="6079" max="6079" width="9.42578125" style="3" bestFit="1" customWidth="1"/>
    <col min="6080" max="6080" width="9.140625" style="3"/>
    <col min="6081" max="6081" width="9.42578125" style="3" bestFit="1" customWidth="1"/>
    <col min="6082" max="6086" width="9.140625" style="3"/>
    <col min="6087" max="6087" width="9.42578125" style="3" bestFit="1" customWidth="1"/>
    <col min="6088" max="6088" width="9.140625" style="3"/>
    <col min="6089" max="6089" width="9.42578125" style="3" bestFit="1" customWidth="1"/>
    <col min="6090" max="6094" width="9.140625" style="3"/>
    <col min="6095" max="6095" width="9.42578125" style="3" bestFit="1" customWidth="1"/>
    <col min="6096" max="6096" width="9.140625" style="3"/>
    <col min="6097" max="6097" width="9.42578125" style="3" bestFit="1" customWidth="1"/>
    <col min="6098" max="6102" width="9.140625" style="3"/>
    <col min="6103" max="6103" width="9.42578125" style="3" bestFit="1" customWidth="1"/>
    <col min="6104" max="6104" width="9.140625" style="3"/>
    <col min="6105" max="6105" width="9.42578125" style="3" bestFit="1" customWidth="1"/>
    <col min="6106" max="6110" width="9.140625" style="3"/>
    <col min="6111" max="6111" width="9.42578125" style="3" bestFit="1" customWidth="1"/>
    <col min="6112" max="6112" width="9.140625" style="3"/>
    <col min="6113" max="6113" width="9.42578125" style="3" bestFit="1" customWidth="1"/>
    <col min="6114" max="6118" width="9.140625" style="3"/>
    <col min="6119" max="6119" width="9.42578125" style="3" bestFit="1" customWidth="1"/>
    <col min="6120" max="6120" width="9.140625" style="3"/>
    <col min="6121" max="6121" width="9.42578125" style="3" bestFit="1" customWidth="1"/>
    <col min="6122" max="6126" width="9.140625" style="3"/>
    <col min="6127" max="6127" width="9.42578125" style="3" bestFit="1" customWidth="1"/>
    <col min="6128" max="6128" width="9.140625" style="3"/>
    <col min="6129" max="6129" width="9.42578125" style="3" bestFit="1" customWidth="1"/>
    <col min="6130" max="6134" width="9.140625" style="3"/>
    <col min="6135" max="6135" width="9.42578125" style="3" bestFit="1" customWidth="1"/>
    <col min="6136" max="6136" width="9.140625" style="3"/>
    <col min="6137" max="6137" width="9.42578125" style="3" bestFit="1" customWidth="1"/>
    <col min="6138" max="6142" width="9.140625" style="3"/>
    <col min="6143" max="6143" width="9.42578125" style="3" bestFit="1" customWidth="1"/>
    <col min="6144" max="6144" width="9.140625" style="3"/>
    <col min="6145" max="6145" width="9.42578125" style="3" bestFit="1" customWidth="1"/>
    <col min="6146" max="6150" width="9.140625" style="3"/>
    <col min="6151" max="6151" width="9.42578125" style="3" bestFit="1" customWidth="1"/>
    <col min="6152" max="6152" width="9.140625" style="3"/>
    <col min="6153" max="6153" width="9.42578125" style="3" bestFit="1" customWidth="1"/>
    <col min="6154" max="6158" width="9.140625" style="3"/>
    <col min="6159" max="6159" width="9.42578125" style="3" bestFit="1" customWidth="1"/>
    <col min="6160" max="6160" width="9.140625" style="3"/>
    <col min="6161" max="6161" width="9.42578125" style="3" bestFit="1" customWidth="1"/>
    <col min="6162" max="6166" width="9.140625" style="3"/>
    <col min="6167" max="6167" width="9.42578125" style="3" bestFit="1" customWidth="1"/>
    <col min="6168" max="6168" width="9.140625" style="3"/>
    <col min="6169" max="6169" width="9.42578125" style="3" bestFit="1" customWidth="1"/>
    <col min="6170" max="6174" width="9.140625" style="3"/>
    <col min="6175" max="6175" width="9.42578125" style="3" bestFit="1" customWidth="1"/>
    <col min="6176" max="6176" width="9.140625" style="3"/>
    <col min="6177" max="6177" width="9.42578125" style="3" bestFit="1" customWidth="1"/>
    <col min="6178" max="6182" width="9.140625" style="3"/>
    <col min="6183" max="6183" width="9.42578125" style="3" bestFit="1" customWidth="1"/>
    <col min="6184" max="6184" width="9.140625" style="3"/>
    <col min="6185" max="6185" width="9.42578125" style="3" bestFit="1" customWidth="1"/>
    <col min="6186" max="6190" width="9.140625" style="3"/>
    <col min="6191" max="6191" width="9.42578125" style="3" bestFit="1" customWidth="1"/>
    <col min="6192" max="6192" width="9.140625" style="3"/>
    <col min="6193" max="6193" width="9.42578125" style="3" bestFit="1" customWidth="1"/>
    <col min="6194" max="6198" width="9.140625" style="3"/>
    <col min="6199" max="6199" width="9.42578125" style="3" bestFit="1" customWidth="1"/>
    <col min="6200" max="6200" width="9.140625" style="3"/>
    <col min="6201" max="6201" width="9.42578125" style="3" bestFit="1" customWidth="1"/>
    <col min="6202" max="6206" width="9.140625" style="3"/>
    <col min="6207" max="6207" width="9.42578125" style="3" bestFit="1" customWidth="1"/>
    <col min="6208" max="6208" width="9.140625" style="3"/>
    <col min="6209" max="6209" width="9.42578125" style="3" bestFit="1" customWidth="1"/>
    <col min="6210" max="6214" width="9.140625" style="3"/>
    <col min="6215" max="6215" width="9.42578125" style="3" bestFit="1" customWidth="1"/>
    <col min="6216" max="6216" width="9.140625" style="3"/>
    <col min="6217" max="6217" width="9.42578125" style="3" bestFit="1" customWidth="1"/>
    <col min="6218" max="6222" width="9.140625" style="3"/>
    <col min="6223" max="6223" width="9.42578125" style="3" bestFit="1" customWidth="1"/>
    <col min="6224" max="6224" width="9.140625" style="3"/>
    <col min="6225" max="6225" width="9.42578125" style="3" bestFit="1" customWidth="1"/>
    <col min="6226" max="6230" width="9.140625" style="3"/>
    <col min="6231" max="6231" width="9.42578125" style="3" bestFit="1" customWidth="1"/>
    <col min="6232" max="6232" width="9.140625" style="3"/>
    <col min="6233" max="6233" width="9.42578125" style="3" bestFit="1" customWidth="1"/>
    <col min="6234" max="6238" width="9.140625" style="3"/>
    <col min="6239" max="6239" width="9.42578125" style="3" bestFit="1" customWidth="1"/>
    <col min="6240" max="6240" width="9.140625" style="3"/>
    <col min="6241" max="6241" width="9.42578125" style="3" bestFit="1" customWidth="1"/>
    <col min="6242" max="6246" width="9.140625" style="3"/>
    <col min="6247" max="6247" width="9.42578125" style="3" bestFit="1" customWidth="1"/>
    <col min="6248" max="6248" width="9.140625" style="3"/>
    <col min="6249" max="6249" width="9.42578125" style="3" bestFit="1" customWidth="1"/>
    <col min="6250" max="6254" width="9.140625" style="3"/>
    <col min="6255" max="6255" width="9.42578125" style="3" bestFit="1" customWidth="1"/>
    <col min="6256" max="6256" width="9.140625" style="3"/>
    <col min="6257" max="6257" width="9.42578125" style="3" bestFit="1" customWidth="1"/>
    <col min="6258" max="6262" width="9.140625" style="3"/>
    <col min="6263" max="6263" width="9.42578125" style="3" bestFit="1" customWidth="1"/>
    <col min="6264" max="6264" width="9.140625" style="3"/>
    <col min="6265" max="6265" width="9.42578125" style="3" bestFit="1" customWidth="1"/>
    <col min="6266" max="6270" width="9.140625" style="3"/>
    <col min="6271" max="6271" width="9.42578125" style="3" bestFit="1" customWidth="1"/>
    <col min="6272" max="6272" width="9.140625" style="3"/>
    <col min="6273" max="6273" width="9.42578125" style="3" bestFit="1" customWidth="1"/>
    <col min="6274" max="6278" width="9.140625" style="3"/>
    <col min="6279" max="6279" width="9.42578125" style="3" bestFit="1" customWidth="1"/>
    <col min="6280" max="6280" width="9.140625" style="3"/>
    <col min="6281" max="6281" width="9.42578125" style="3" bestFit="1" customWidth="1"/>
    <col min="6282" max="6286" width="9.140625" style="3"/>
    <col min="6287" max="6287" width="9.42578125" style="3" bestFit="1" customWidth="1"/>
    <col min="6288" max="6288" width="9.140625" style="3"/>
    <col min="6289" max="6289" width="9.42578125" style="3" bestFit="1" customWidth="1"/>
    <col min="6290" max="6294" width="9.140625" style="3"/>
    <col min="6295" max="6295" width="9.42578125" style="3" bestFit="1" customWidth="1"/>
    <col min="6296" max="6296" width="9.140625" style="3"/>
    <col min="6297" max="6297" width="9.42578125" style="3" bestFit="1" customWidth="1"/>
    <col min="6298" max="6302" width="9.140625" style="3"/>
    <col min="6303" max="6303" width="9.42578125" style="3" bestFit="1" customWidth="1"/>
    <col min="6304" max="6304" width="9.140625" style="3"/>
    <col min="6305" max="6305" width="9.42578125" style="3" bestFit="1" customWidth="1"/>
    <col min="6306" max="6310" width="9.140625" style="3"/>
    <col min="6311" max="6311" width="9.42578125" style="3" bestFit="1" customWidth="1"/>
    <col min="6312" max="6312" width="9.140625" style="3"/>
    <col min="6313" max="6313" width="9.42578125" style="3" bestFit="1" customWidth="1"/>
    <col min="6314" max="6318" width="9.140625" style="3"/>
    <col min="6319" max="6319" width="9.42578125" style="3" bestFit="1" customWidth="1"/>
    <col min="6320" max="6320" width="9.140625" style="3"/>
    <col min="6321" max="6321" width="9.42578125" style="3" bestFit="1" customWidth="1"/>
    <col min="6322" max="6326" width="9.140625" style="3"/>
    <col min="6327" max="6327" width="9.42578125" style="3" bestFit="1" customWidth="1"/>
    <col min="6328" max="6328" width="9.140625" style="3"/>
    <col min="6329" max="6329" width="9.42578125" style="3" bestFit="1" customWidth="1"/>
    <col min="6330" max="6334" width="9.140625" style="3"/>
    <col min="6335" max="6335" width="9.42578125" style="3" bestFit="1" customWidth="1"/>
    <col min="6336" max="6336" width="9.140625" style="3"/>
    <col min="6337" max="6337" width="9.42578125" style="3" bestFit="1" customWidth="1"/>
    <col min="6338" max="6342" width="9.140625" style="3"/>
    <col min="6343" max="6343" width="9.42578125" style="3" bestFit="1" customWidth="1"/>
    <col min="6344" max="6344" width="9.140625" style="3"/>
    <col min="6345" max="6345" width="9.42578125" style="3" bestFit="1" customWidth="1"/>
    <col min="6346" max="6350" width="9.140625" style="3"/>
    <col min="6351" max="6351" width="9.42578125" style="3" bestFit="1" customWidth="1"/>
    <col min="6352" max="6352" width="9.140625" style="3"/>
    <col min="6353" max="6353" width="9.42578125" style="3" bestFit="1" customWidth="1"/>
    <col min="6354" max="6358" width="9.140625" style="3"/>
    <col min="6359" max="6359" width="9.42578125" style="3" bestFit="1" customWidth="1"/>
    <col min="6360" max="6360" width="9.140625" style="3"/>
    <col min="6361" max="6361" width="9.42578125" style="3" bestFit="1" customWidth="1"/>
    <col min="6362" max="6366" width="9.140625" style="3"/>
    <col min="6367" max="6367" width="9.42578125" style="3" bestFit="1" customWidth="1"/>
    <col min="6368" max="6368" width="9.140625" style="3"/>
    <col min="6369" max="6369" width="9.42578125" style="3" bestFit="1" customWidth="1"/>
    <col min="6370" max="6374" width="9.140625" style="3"/>
    <col min="6375" max="6375" width="9.42578125" style="3" bestFit="1" customWidth="1"/>
    <col min="6376" max="6376" width="9.140625" style="3"/>
    <col min="6377" max="6377" width="9.42578125" style="3" bestFit="1" customWidth="1"/>
    <col min="6378" max="6382" width="9.140625" style="3"/>
    <col min="6383" max="6383" width="9.42578125" style="3" bestFit="1" customWidth="1"/>
    <col min="6384" max="6384" width="9.140625" style="3"/>
    <col min="6385" max="6385" width="9.42578125" style="3" bestFit="1" customWidth="1"/>
    <col min="6386" max="6390" width="9.140625" style="3"/>
    <col min="6391" max="6391" width="9.42578125" style="3" bestFit="1" customWidth="1"/>
    <col min="6392" max="6392" width="9.140625" style="3"/>
    <col min="6393" max="6393" width="9.42578125" style="3" bestFit="1" customWidth="1"/>
    <col min="6394" max="6398" width="9.140625" style="3"/>
    <col min="6399" max="6399" width="9.42578125" style="3" bestFit="1" customWidth="1"/>
    <col min="6400" max="6400" width="9.140625" style="3"/>
    <col min="6401" max="6401" width="9.42578125" style="3" bestFit="1" customWidth="1"/>
    <col min="6402" max="6406" width="9.140625" style="3"/>
    <col min="6407" max="6407" width="9.42578125" style="3" bestFit="1" customWidth="1"/>
    <col min="6408" max="6408" width="9.140625" style="3"/>
    <col min="6409" max="6409" width="9.42578125" style="3" bestFit="1" customWidth="1"/>
    <col min="6410" max="6414" width="9.140625" style="3"/>
    <col min="6415" max="6415" width="9.42578125" style="3" bestFit="1" customWidth="1"/>
    <col min="6416" max="6416" width="9.140625" style="3"/>
    <col min="6417" max="6417" width="9.42578125" style="3" bestFit="1" customWidth="1"/>
    <col min="6418" max="6422" width="9.140625" style="3"/>
    <col min="6423" max="6423" width="9.42578125" style="3" bestFit="1" customWidth="1"/>
    <col min="6424" max="6424" width="9.140625" style="3"/>
    <col min="6425" max="6425" width="9.42578125" style="3" bestFit="1" customWidth="1"/>
    <col min="6426" max="6430" width="9.140625" style="3"/>
    <col min="6431" max="6431" width="9.42578125" style="3" bestFit="1" customWidth="1"/>
    <col min="6432" max="6432" width="9.140625" style="3"/>
    <col min="6433" max="6433" width="9.42578125" style="3" bestFit="1" customWidth="1"/>
    <col min="6434" max="6438" width="9.140625" style="3"/>
    <col min="6439" max="6439" width="9.42578125" style="3" bestFit="1" customWidth="1"/>
    <col min="6440" max="6440" width="9.140625" style="3"/>
    <col min="6441" max="6441" width="9.42578125" style="3" bestFit="1" customWidth="1"/>
    <col min="6442" max="6446" width="9.140625" style="3"/>
    <col min="6447" max="6447" width="9.42578125" style="3" bestFit="1" customWidth="1"/>
    <col min="6448" max="6448" width="9.140625" style="3"/>
    <col min="6449" max="6449" width="9.42578125" style="3" bestFit="1" customWidth="1"/>
    <col min="6450" max="6454" width="9.140625" style="3"/>
    <col min="6455" max="6455" width="9.42578125" style="3" bestFit="1" customWidth="1"/>
    <col min="6456" max="6456" width="9.140625" style="3"/>
    <col min="6457" max="6457" width="9.42578125" style="3" bestFit="1" customWidth="1"/>
    <col min="6458" max="6462" width="9.140625" style="3"/>
    <col min="6463" max="6463" width="9.42578125" style="3" bestFit="1" customWidth="1"/>
    <col min="6464" max="6464" width="9.140625" style="3"/>
    <col min="6465" max="6465" width="9.42578125" style="3" bestFit="1" customWidth="1"/>
    <col min="6466" max="6470" width="9.140625" style="3"/>
    <col min="6471" max="6471" width="9.42578125" style="3" bestFit="1" customWidth="1"/>
    <col min="6472" max="6472" width="9.140625" style="3"/>
    <col min="6473" max="6473" width="9.42578125" style="3" bestFit="1" customWidth="1"/>
    <col min="6474" max="6478" width="9.140625" style="3"/>
    <col min="6479" max="6479" width="9.42578125" style="3" bestFit="1" customWidth="1"/>
    <col min="6480" max="6480" width="9.140625" style="3"/>
    <col min="6481" max="6481" width="9.42578125" style="3" bestFit="1" customWidth="1"/>
    <col min="6482" max="6486" width="9.140625" style="3"/>
    <col min="6487" max="6487" width="9.42578125" style="3" bestFit="1" customWidth="1"/>
    <col min="6488" max="6488" width="9.140625" style="3"/>
    <col min="6489" max="6489" width="9.42578125" style="3" bestFit="1" customWidth="1"/>
    <col min="6490" max="6494" width="9.140625" style="3"/>
    <col min="6495" max="6495" width="9.42578125" style="3" bestFit="1" customWidth="1"/>
    <col min="6496" max="6496" width="9.140625" style="3"/>
    <col min="6497" max="6497" width="9.42578125" style="3" bestFit="1" customWidth="1"/>
    <col min="6498" max="6502" width="9.140625" style="3"/>
    <col min="6503" max="6503" width="9.42578125" style="3" bestFit="1" customWidth="1"/>
    <col min="6504" max="6504" width="9.140625" style="3"/>
    <col min="6505" max="6505" width="9.42578125" style="3" bestFit="1" customWidth="1"/>
    <col min="6506" max="6510" width="9.140625" style="3"/>
    <col min="6511" max="6511" width="9.42578125" style="3" bestFit="1" customWidth="1"/>
    <col min="6512" max="6512" width="9.140625" style="3"/>
    <col min="6513" max="6513" width="9.42578125" style="3" bestFit="1" customWidth="1"/>
    <col min="6514" max="6518" width="9.140625" style="3"/>
    <col min="6519" max="6519" width="9.42578125" style="3" bestFit="1" customWidth="1"/>
    <col min="6520" max="6520" width="9.140625" style="3"/>
    <col min="6521" max="6521" width="9.42578125" style="3" bestFit="1" customWidth="1"/>
    <col min="6522" max="6526" width="9.140625" style="3"/>
    <col min="6527" max="6527" width="9.42578125" style="3" bestFit="1" customWidth="1"/>
    <col min="6528" max="6528" width="9.140625" style="3"/>
    <col min="6529" max="6529" width="9.42578125" style="3" bestFit="1" customWidth="1"/>
    <col min="6530" max="6534" width="9.140625" style="3"/>
    <col min="6535" max="6535" width="9.42578125" style="3" bestFit="1" customWidth="1"/>
    <col min="6536" max="6536" width="9.140625" style="3"/>
    <col min="6537" max="6537" width="9.42578125" style="3" bestFit="1" customWidth="1"/>
    <col min="6538" max="6542" width="9.140625" style="3"/>
    <col min="6543" max="6543" width="9.42578125" style="3" bestFit="1" customWidth="1"/>
    <col min="6544" max="6544" width="9.140625" style="3"/>
    <col min="6545" max="6545" width="9.42578125" style="3" bestFit="1" customWidth="1"/>
    <col min="6546" max="6550" width="9.140625" style="3"/>
    <col min="6551" max="6551" width="9.42578125" style="3" bestFit="1" customWidth="1"/>
    <col min="6552" max="6552" width="9.140625" style="3"/>
    <col min="6553" max="6553" width="9.42578125" style="3" bestFit="1" customWidth="1"/>
    <col min="6554" max="6558" width="9.140625" style="3"/>
    <col min="6559" max="6559" width="9.42578125" style="3" bestFit="1" customWidth="1"/>
    <col min="6560" max="6560" width="9.140625" style="3"/>
    <col min="6561" max="6561" width="9.42578125" style="3" bestFit="1" customWidth="1"/>
    <col min="6562" max="6566" width="9.140625" style="3"/>
    <col min="6567" max="6567" width="9.42578125" style="3" bestFit="1" customWidth="1"/>
    <col min="6568" max="6568" width="9.140625" style="3"/>
    <col min="6569" max="6569" width="9.42578125" style="3" bestFit="1" customWidth="1"/>
    <col min="6570" max="6574" width="9.140625" style="3"/>
    <col min="6575" max="6575" width="9.42578125" style="3" bestFit="1" customWidth="1"/>
    <col min="6576" max="6576" width="9.140625" style="3"/>
    <col min="6577" max="6577" width="9.42578125" style="3" bestFit="1" customWidth="1"/>
    <col min="6578" max="6582" width="9.140625" style="3"/>
    <col min="6583" max="6583" width="9.42578125" style="3" bestFit="1" customWidth="1"/>
    <col min="6584" max="6584" width="9.140625" style="3"/>
    <col min="6585" max="6585" width="9.42578125" style="3" bestFit="1" customWidth="1"/>
    <col min="6586" max="6590" width="9.140625" style="3"/>
    <col min="6591" max="6591" width="9.42578125" style="3" bestFit="1" customWidth="1"/>
    <col min="6592" max="6592" width="9.140625" style="3"/>
    <col min="6593" max="6593" width="9.42578125" style="3" bestFit="1" customWidth="1"/>
    <col min="6594" max="6598" width="9.140625" style="3"/>
    <col min="6599" max="6599" width="9.42578125" style="3" bestFit="1" customWidth="1"/>
    <col min="6600" max="6600" width="9.140625" style="3"/>
    <col min="6601" max="6601" width="9.42578125" style="3" bestFit="1" customWidth="1"/>
    <col min="6602" max="6606" width="9.140625" style="3"/>
    <col min="6607" max="6607" width="9.42578125" style="3" bestFit="1" customWidth="1"/>
    <col min="6608" max="6608" width="9.140625" style="3"/>
    <col min="6609" max="6609" width="9.42578125" style="3" bestFit="1" customWidth="1"/>
    <col min="6610" max="6614" width="9.140625" style="3"/>
    <col min="6615" max="6615" width="9.42578125" style="3" bestFit="1" customWidth="1"/>
    <col min="6616" max="6616" width="9.140625" style="3"/>
    <col min="6617" max="6617" width="9.42578125" style="3" bestFit="1" customWidth="1"/>
    <col min="6618" max="6622" width="9.140625" style="3"/>
    <col min="6623" max="6623" width="9.42578125" style="3" bestFit="1" customWidth="1"/>
    <col min="6624" max="6624" width="9.140625" style="3"/>
    <col min="6625" max="6625" width="9.42578125" style="3" bestFit="1" customWidth="1"/>
    <col min="6626" max="6630" width="9.140625" style="3"/>
    <col min="6631" max="6631" width="9.42578125" style="3" bestFit="1" customWidth="1"/>
    <col min="6632" max="6632" width="9.140625" style="3"/>
    <col min="6633" max="6633" width="9.42578125" style="3" bestFit="1" customWidth="1"/>
    <col min="6634" max="6638" width="9.140625" style="3"/>
    <col min="6639" max="6639" width="9.42578125" style="3" bestFit="1" customWidth="1"/>
    <col min="6640" max="6640" width="9.140625" style="3"/>
    <col min="6641" max="6641" width="9.42578125" style="3" bestFit="1" customWidth="1"/>
    <col min="6642" max="6646" width="9.140625" style="3"/>
    <col min="6647" max="6647" width="9.42578125" style="3" bestFit="1" customWidth="1"/>
    <col min="6648" max="6648" width="9.140625" style="3"/>
    <col min="6649" max="6649" width="9.42578125" style="3" bestFit="1" customWidth="1"/>
    <col min="6650" max="6654" width="9.140625" style="3"/>
    <col min="6655" max="6655" width="9.42578125" style="3" bestFit="1" customWidth="1"/>
    <col min="6656" max="6656" width="9.140625" style="3"/>
    <col min="6657" max="6657" width="9.42578125" style="3" bestFit="1" customWidth="1"/>
    <col min="6658" max="6662" width="9.140625" style="3"/>
    <col min="6663" max="6663" width="9.42578125" style="3" bestFit="1" customWidth="1"/>
    <col min="6664" max="6664" width="9.140625" style="3"/>
    <col min="6665" max="6665" width="9.42578125" style="3" bestFit="1" customWidth="1"/>
    <col min="6666" max="6670" width="9.140625" style="3"/>
    <col min="6671" max="6671" width="9.42578125" style="3" bestFit="1" customWidth="1"/>
    <col min="6672" max="6672" width="9.140625" style="3"/>
    <col min="6673" max="6673" width="9.42578125" style="3" bestFit="1" customWidth="1"/>
    <col min="6674" max="6678" width="9.140625" style="3"/>
    <col min="6679" max="6679" width="9.42578125" style="3" bestFit="1" customWidth="1"/>
    <col min="6680" max="6680" width="9.140625" style="3"/>
    <col min="6681" max="6681" width="9.42578125" style="3" bestFit="1" customWidth="1"/>
    <col min="6682" max="6686" width="9.140625" style="3"/>
    <col min="6687" max="6687" width="9.42578125" style="3" bestFit="1" customWidth="1"/>
    <col min="6688" max="6688" width="9.140625" style="3"/>
    <col min="6689" max="6689" width="9.42578125" style="3" bestFit="1" customWidth="1"/>
    <col min="6690" max="6694" width="9.140625" style="3"/>
    <col min="6695" max="6695" width="9.42578125" style="3" bestFit="1" customWidth="1"/>
    <col min="6696" max="6696" width="9.140625" style="3"/>
    <col min="6697" max="6697" width="9.42578125" style="3" bestFit="1" customWidth="1"/>
    <col min="6698" max="6702" width="9.140625" style="3"/>
    <col min="6703" max="6703" width="9.42578125" style="3" bestFit="1" customWidth="1"/>
    <col min="6704" max="6704" width="9.140625" style="3"/>
    <col min="6705" max="6705" width="9.42578125" style="3" bestFit="1" customWidth="1"/>
    <col min="6706" max="6710" width="9.140625" style="3"/>
    <col min="6711" max="6711" width="9.42578125" style="3" bestFit="1" customWidth="1"/>
    <col min="6712" max="6712" width="9.140625" style="3"/>
    <col min="6713" max="6713" width="9.42578125" style="3" bestFit="1" customWidth="1"/>
    <col min="6714" max="6718" width="9.140625" style="3"/>
    <col min="6719" max="6719" width="9.42578125" style="3" bestFit="1" customWidth="1"/>
    <col min="6720" max="6720" width="9.140625" style="3"/>
    <col min="6721" max="6721" width="9.42578125" style="3" bestFit="1" customWidth="1"/>
    <col min="6722" max="6726" width="9.140625" style="3"/>
    <col min="6727" max="6727" width="9.42578125" style="3" bestFit="1" customWidth="1"/>
    <col min="6728" max="6728" width="9.140625" style="3"/>
    <col min="6729" max="6729" width="9.42578125" style="3" bestFit="1" customWidth="1"/>
    <col min="6730" max="6734" width="9.140625" style="3"/>
    <col min="6735" max="6735" width="9.42578125" style="3" bestFit="1" customWidth="1"/>
    <col min="6736" max="6736" width="9.140625" style="3"/>
    <col min="6737" max="6737" width="9.42578125" style="3" bestFit="1" customWidth="1"/>
    <col min="6738" max="6742" width="9.140625" style="3"/>
    <col min="6743" max="6743" width="9.42578125" style="3" bestFit="1" customWidth="1"/>
    <col min="6744" max="6744" width="9.140625" style="3"/>
    <col min="6745" max="6745" width="9.42578125" style="3" bestFit="1" customWidth="1"/>
    <col min="6746" max="6750" width="9.140625" style="3"/>
    <col min="6751" max="6751" width="9.42578125" style="3" bestFit="1" customWidth="1"/>
    <col min="6752" max="6752" width="9.140625" style="3"/>
    <col min="6753" max="6753" width="9.42578125" style="3" bestFit="1" customWidth="1"/>
    <col min="6754" max="6758" width="9.140625" style="3"/>
    <col min="6759" max="6759" width="9.42578125" style="3" bestFit="1" customWidth="1"/>
    <col min="6760" max="6760" width="9.140625" style="3"/>
    <col min="6761" max="6761" width="9.42578125" style="3" bestFit="1" customWidth="1"/>
    <col min="6762" max="6766" width="9.140625" style="3"/>
    <col min="6767" max="6767" width="9.42578125" style="3" bestFit="1" customWidth="1"/>
    <col min="6768" max="6768" width="9.140625" style="3"/>
    <col min="6769" max="6769" width="9.42578125" style="3" bestFit="1" customWidth="1"/>
    <col min="6770" max="6774" width="9.140625" style="3"/>
    <col min="6775" max="6775" width="9.42578125" style="3" bestFit="1" customWidth="1"/>
    <col min="6776" max="6776" width="9.140625" style="3"/>
    <col min="6777" max="6777" width="9.42578125" style="3" bestFit="1" customWidth="1"/>
    <col min="6778" max="6782" width="9.140625" style="3"/>
    <col min="6783" max="6783" width="9.42578125" style="3" bestFit="1" customWidth="1"/>
    <col min="6784" max="6784" width="9.140625" style="3"/>
    <col min="6785" max="6785" width="9.42578125" style="3" bestFit="1" customWidth="1"/>
    <col min="6786" max="6790" width="9.140625" style="3"/>
    <col min="6791" max="6791" width="9.42578125" style="3" bestFit="1" customWidth="1"/>
    <col min="6792" max="6792" width="9.140625" style="3"/>
    <col min="6793" max="6793" width="9.42578125" style="3" bestFit="1" customWidth="1"/>
    <col min="6794" max="6798" width="9.140625" style="3"/>
    <col min="6799" max="6799" width="9.42578125" style="3" bestFit="1" customWidth="1"/>
    <col min="6800" max="6800" width="9.140625" style="3"/>
    <col min="6801" max="6801" width="9.42578125" style="3" bestFit="1" customWidth="1"/>
    <col min="6802" max="6806" width="9.140625" style="3"/>
    <col min="6807" max="6807" width="9.42578125" style="3" bestFit="1" customWidth="1"/>
    <col min="6808" max="6808" width="9.140625" style="3"/>
    <col min="6809" max="6809" width="9.42578125" style="3" bestFit="1" customWidth="1"/>
    <col min="6810" max="6814" width="9.140625" style="3"/>
    <col min="6815" max="6815" width="9.42578125" style="3" bestFit="1" customWidth="1"/>
    <col min="6816" max="6816" width="9.140625" style="3"/>
    <col min="6817" max="6817" width="9.42578125" style="3" bestFit="1" customWidth="1"/>
    <col min="6818" max="6822" width="9.140625" style="3"/>
    <col min="6823" max="6823" width="9.42578125" style="3" bestFit="1" customWidth="1"/>
    <col min="6824" max="6824" width="9.140625" style="3"/>
    <col min="6825" max="6825" width="9.42578125" style="3" bestFit="1" customWidth="1"/>
    <col min="6826" max="6830" width="9.140625" style="3"/>
    <col min="6831" max="6831" width="9.42578125" style="3" bestFit="1" customWidth="1"/>
    <col min="6832" max="6832" width="9.140625" style="3"/>
    <col min="6833" max="6833" width="9.42578125" style="3" bestFit="1" customWidth="1"/>
    <col min="6834" max="6838" width="9.140625" style="3"/>
    <col min="6839" max="6839" width="9.42578125" style="3" bestFit="1" customWidth="1"/>
    <col min="6840" max="6840" width="9.140625" style="3"/>
    <col min="6841" max="6841" width="9.42578125" style="3" bestFit="1" customWidth="1"/>
    <col min="6842" max="6846" width="9.140625" style="3"/>
    <col min="6847" max="6847" width="9.42578125" style="3" bestFit="1" customWidth="1"/>
    <col min="6848" max="6848" width="9.140625" style="3"/>
    <col min="6849" max="6849" width="9.42578125" style="3" bestFit="1" customWidth="1"/>
    <col min="6850" max="6854" width="9.140625" style="3"/>
    <col min="6855" max="6855" width="9.42578125" style="3" bestFit="1" customWidth="1"/>
    <col min="6856" max="6856" width="9.140625" style="3"/>
    <col min="6857" max="6857" width="9.42578125" style="3" bestFit="1" customWidth="1"/>
    <col min="6858" max="6862" width="9.140625" style="3"/>
    <col min="6863" max="6863" width="9.42578125" style="3" bestFit="1" customWidth="1"/>
    <col min="6864" max="6864" width="9.140625" style="3"/>
    <col min="6865" max="6865" width="9.42578125" style="3" bestFit="1" customWidth="1"/>
    <col min="6866" max="6870" width="9.140625" style="3"/>
    <col min="6871" max="6871" width="9.42578125" style="3" bestFit="1" customWidth="1"/>
    <col min="6872" max="6872" width="9.140625" style="3"/>
    <col min="6873" max="6873" width="9.42578125" style="3" bestFit="1" customWidth="1"/>
    <col min="6874" max="6878" width="9.140625" style="3"/>
    <col min="6879" max="6879" width="9.42578125" style="3" bestFit="1" customWidth="1"/>
    <col min="6880" max="6880" width="9.140625" style="3"/>
    <col min="6881" max="6881" width="9.42578125" style="3" bestFit="1" customWidth="1"/>
    <col min="6882" max="6886" width="9.140625" style="3"/>
    <col min="6887" max="6887" width="9.42578125" style="3" bestFit="1" customWidth="1"/>
    <col min="6888" max="6888" width="9.140625" style="3"/>
    <col min="6889" max="6889" width="9.42578125" style="3" bestFit="1" customWidth="1"/>
    <col min="6890" max="6894" width="9.140625" style="3"/>
    <col min="6895" max="6895" width="9.42578125" style="3" bestFit="1" customWidth="1"/>
    <col min="6896" max="6896" width="9.140625" style="3"/>
    <col min="6897" max="6897" width="9.42578125" style="3" bestFit="1" customWidth="1"/>
    <col min="6898" max="6902" width="9.140625" style="3"/>
    <col min="6903" max="6903" width="9.42578125" style="3" bestFit="1" customWidth="1"/>
    <col min="6904" max="6904" width="9.140625" style="3"/>
    <col min="6905" max="6905" width="9.42578125" style="3" bestFit="1" customWidth="1"/>
    <col min="6906" max="6910" width="9.140625" style="3"/>
    <col min="6911" max="6911" width="9.42578125" style="3" bestFit="1" customWidth="1"/>
    <col min="6912" max="6912" width="9.140625" style="3"/>
    <col min="6913" max="6913" width="9.42578125" style="3" bestFit="1" customWidth="1"/>
    <col min="6914" max="6918" width="9.140625" style="3"/>
    <col min="6919" max="6919" width="9.42578125" style="3" bestFit="1" customWidth="1"/>
    <col min="6920" max="6920" width="9.140625" style="3"/>
    <col min="6921" max="6921" width="9.42578125" style="3" bestFit="1" customWidth="1"/>
    <col min="6922" max="6926" width="9.140625" style="3"/>
    <col min="6927" max="6927" width="9.42578125" style="3" bestFit="1" customWidth="1"/>
    <col min="6928" max="6928" width="9.140625" style="3"/>
    <col min="6929" max="6929" width="9.42578125" style="3" bestFit="1" customWidth="1"/>
    <col min="6930" max="6934" width="9.140625" style="3"/>
    <col min="6935" max="6935" width="9.42578125" style="3" bestFit="1" customWidth="1"/>
    <col min="6936" max="6936" width="9.140625" style="3"/>
    <col min="6937" max="6937" width="9.42578125" style="3" bestFit="1" customWidth="1"/>
    <col min="6938" max="6942" width="9.140625" style="3"/>
    <col min="6943" max="6943" width="9.42578125" style="3" bestFit="1" customWidth="1"/>
    <col min="6944" max="6944" width="9.140625" style="3"/>
    <col min="6945" max="6945" width="9.42578125" style="3" bestFit="1" customWidth="1"/>
    <col min="6946" max="6950" width="9.140625" style="3"/>
    <col min="6951" max="6951" width="9.42578125" style="3" bestFit="1" customWidth="1"/>
    <col min="6952" max="6952" width="9.140625" style="3"/>
    <col min="6953" max="6953" width="9.42578125" style="3" bestFit="1" customWidth="1"/>
    <col min="6954" max="6958" width="9.140625" style="3"/>
    <col min="6959" max="6959" width="9.42578125" style="3" bestFit="1" customWidth="1"/>
    <col min="6960" max="6960" width="9.140625" style="3"/>
    <col min="6961" max="6961" width="9.42578125" style="3" bestFit="1" customWidth="1"/>
    <col min="6962" max="6966" width="9.140625" style="3"/>
    <col min="6967" max="6967" width="9.42578125" style="3" bestFit="1" customWidth="1"/>
    <col min="6968" max="6968" width="9.140625" style="3"/>
    <col min="6969" max="6969" width="9.42578125" style="3" bestFit="1" customWidth="1"/>
    <col min="6970" max="6974" width="9.140625" style="3"/>
    <col min="6975" max="6975" width="9.42578125" style="3" bestFit="1" customWidth="1"/>
    <col min="6976" max="6976" width="9.140625" style="3"/>
    <col min="6977" max="6977" width="9.42578125" style="3" bestFit="1" customWidth="1"/>
    <col min="6978" max="6982" width="9.140625" style="3"/>
    <col min="6983" max="6983" width="9.42578125" style="3" bestFit="1" customWidth="1"/>
    <col min="6984" max="6984" width="9.140625" style="3"/>
    <col min="6985" max="6985" width="9.42578125" style="3" bestFit="1" customWidth="1"/>
    <col min="6986" max="6990" width="9.140625" style="3"/>
    <col min="6991" max="6991" width="9.42578125" style="3" bestFit="1" customWidth="1"/>
    <col min="6992" max="6992" width="9.140625" style="3"/>
    <col min="6993" max="6993" width="9.42578125" style="3" bestFit="1" customWidth="1"/>
    <col min="6994" max="6998" width="9.140625" style="3"/>
    <col min="6999" max="6999" width="9.42578125" style="3" bestFit="1" customWidth="1"/>
    <col min="7000" max="7000" width="9.140625" style="3"/>
    <col min="7001" max="7001" width="9.42578125" style="3" bestFit="1" customWidth="1"/>
    <col min="7002" max="7006" width="9.140625" style="3"/>
    <col min="7007" max="7007" width="9.42578125" style="3" bestFit="1" customWidth="1"/>
    <col min="7008" max="7008" width="9.140625" style="3"/>
    <col min="7009" max="7009" width="9.42578125" style="3" bestFit="1" customWidth="1"/>
    <col min="7010" max="7014" width="9.140625" style="3"/>
    <col min="7015" max="7015" width="9.42578125" style="3" bestFit="1" customWidth="1"/>
    <col min="7016" max="7016" width="9.140625" style="3"/>
    <col min="7017" max="7017" width="9.42578125" style="3" bestFit="1" customWidth="1"/>
    <col min="7018" max="7022" width="9.140625" style="3"/>
    <col min="7023" max="7023" width="9.42578125" style="3" bestFit="1" customWidth="1"/>
    <col min="7024" max="7024" width="9.140625" style="3"/>
    <col min="7025" max="7025" width="9.42578125" style="3" bestFit="1" customWidth="1"/>
    <col min="7026" max="7030" width="9.140625" style="3"/>
    <col min="7031" max="7031" width="9.42578125" style="3" bestFit="1" customWidth="1"/>
    <col min="7032" max="7032" width="9.140625" style="3"/>
    <col min="7033" max="7033" width="9.42578125" style="3" bestFit="1" customWidth="1"/>
    <col min="7034" max="7038" width="9.140625" style="3"/>
    <col min="7039" max="7039" width="9.42578125" style="3" bestFit="1" customWidth="1"/>
    <col min="7040" max="7040" width="9.140625" style="3"/>
    <col min="7041" max="7041" width="9.42578125" style="3" bestFit="1" customWidth="1"/>
    <col min="7042" max="7046" width="9.140625" style="3"/>
    <col min="7047" max="7047" width="9.42578125" style="3" bestFit="1" customWidth="1"/>
    <col min="7048" max="7048" width="9.140625" style="3"/>
    <col min="7049" max="7049" width="9.42578125" style="3" bestFit="1" customWidth="1"/>
    <col min="7050" max="7054" width="9.140625" style="3"/>
    <col min="7055" max="7055" width="9.42578125" style="3" bestFit="1" customWidth="1"/>
    <col min="7056" max="7056" width="9.140625" style="3"/>
    <col min="7057" max="7057" width="9.42578125" style="3" bestFit="1" customWidth="1"/>
    <col min="7058" max="7062" width="9.140625" style="3"/>
    <col min="7063" max="7063" width="9.42578125" style="3" bestFit="1" customWidth="1"/>
    <col min="7064" max="7064" width="9.140625" style="3"/>
    <col min="7065" max="7065" width="9.42578125" style="3" bestFit="1" customWidth="1"/>
    <col min="7066" max="7070" width="9.140625" style="3"/>
    <col min="7071" max="7071" width="9.42578125" style="3" bestFit="1" customWidth="1"/>
    <col min="7072" max="7072" width="9.140625" style="3"/>
    <col min="7073" max="7073" width="9.42578125" style="3" bestFit="1" customWidth="1"/>
    <col min="7074" max="7078" width="9.140625" style="3"/>
    <col min="7079" max="7079" width="9.42578125" style="3" bestFit="1" customWidth="1"/>
    <col min="7080" max="7080" width="9.140625" style="3"/>
    <col min="7081" max="7081" width="9.42578125" style="3" bestFit="1" customWidth="1"/>
    <col min="7082" max="7086" width="9.140625" style="3"/>
    <col min="7087" max="7087" width="9.42578125" style="3" bestFit="1" customWidth="1"/>
    <col min="7088" max="7088" width="9.140625" style="3"/>
    <col min="7089" max="7089" width="9.42578125" style="3" bestFit="1" customWidth="1"/>
    <col min="7090" max="7094" width="9.140625" style="3"/>
    <col min="7095" max="7095" width="9.42578125" style="3" bestFit="1" customWidth="1"/>
    <col min="7096" max="7096" width="9.140625" style="3"/>
    <col min="7097" max="7097" width="9.42578125" style="3" bestFit="1" customWidth="1"/>
    <col min="7098" max="7102" width="9.140625" style="3"/>
    <col min="7103" max="7103" width="9.42578125" style="3" bestFit="1" customWidth="1"/>
    <col min="7104" max="7104" width="9.140625" style="3"/>
    <col min="7105" max="7105" width="9.42578125" style="3" bestFit="1" customWidth="1"/>
    <col min="7106" max="7110" width="9.140625" style="3"/>
    <col min="7111" max="7111" width="9.42578125" style="3" bestFit="1" customWidth="1"/>
    <col min="7112" max="7112" width="9.140625" style="3"/>
    <col min="7113" max="7113" width="9.42578125" style="3" bestFit="1" customWidth="1"/>
    <col min="7114" max="7118" width="9.140625" style="3"/>
    <col min="7119" max="7119" width="9.42578125" style="3" bestFit="1" customWidth="1"/>
    <col min="7120" max="7120" width="9.140625" style="3"/>
    <col min="7121" max="7121" width="9.42578125" style="3" bestFit="1" customWidth="1"/>
    <col min="7122" max="7126" width="9.140625" style="3"/>
    <col min="7127" max="7127" width="9.42578125" style="3" bestFit="1" customWidth="1"/>
    <col min="7128" max="7128" width="9.140625" style="3"/>
    <col min="7129" max="7129" width="9.42578125" style="3" bestFit="1" customWidth="1"/>
    <col min="7130" max="7134" width="9.140625" style="3"/>
    <col min="7135" max="7135" width="9.42578125" style="3" bestFit="1" customWidth="1"/>
    <col min="7136" max="7136" width="9.140625" style="3"/>
    <col min="7137" max="7137" width="9.42578125" style="3" bestFit="1" customWidth="1"/>
    <col min="7138" max="7142" width="9.140625" style="3"/>
    <col min="7143" max="7143" width="9.42578125" style="3" bestFit="1" customWidth="1"/>
    <col min="7144" max="7144" width="9.140625" style="3"/>
    <col min="7145" max="7145" width="9.42578125" style="3" bestFit="1" customWidth="1"/>
    <col min="7146" max="7150" width="9.140625" style="3"/>
    <col min="7151" max="7151" width="9.42578125" style="3" bestFit="1" customWidth="1"/>
    <col min="7152" max="7152" width="9.140625" style="3"/>
    <col min="7153" max="7153" width="9.42578125" style="3" bestFit="1" customWidth="1"/>
    <col min="7154" max="7158" width="9.140625" style="3"/>
    <col min="7159" max="7159" width="9.42578125" style="3" bestFit="1" customWidth="1"/>
    <col min="7160" max="7160" width="9.140625" style="3"/>
    <col min="7161" max="7161" width="9.42578125" style="3" bestFit="1" customWidth="1"/>
    <col min="7162" max="7166" width="9.140625" style="3"/>
    <col min="7167" max="7167" width="9.42578125" style="3" bestFit="1" customWidth="1"/>
    <col min="7168" max="7168" width="9.140625" style="3"/>
    <col min="7169" max="7169" width="9.42578125" style="3" bestFit="1" customWidth="1"/>
    <col min="7170" max="7174" width="9.140625" style="3"/>
    <col min="7175" max="7175" width="9.42578125" style="3" bestFit="1" customWidth="1"/>
    <col min="7176" max="7176" width="9.140625" style="3"/>
    <col min="7177" max="7177" width="9.42578125" style="3" bestFit="1" customWidth="1"/>
    <col min="7178" max="7182" width="9.140625" style="3"/>
    <col min="7183" max="7183" width="9.42578125" style="3" bestFit="1" customWidth="1"/>
    <col min="7184" max="7184" width="9.140625" style="3"/>
    <col min="7185" max="7185" width="9.42578125" style="3" bestFit="1" customWidth="1"/>
    <col min="7186" max="7190" width="9.140625" style="3"/>
    <col min="7191" max="7191" width="9.42578125" style="3" bestFit="1" customWidth="1"/>
    <col min="7192" max="7192" width="9.140625" style="3"/>
    <col min="7193" max="7193" width="9.42578125" style="3" bestFit="1" customWidth="1"/>
    <col min="7194" max="7198" width="9.140625" style="3"/>
    <col min="7199" max="7199" width="9.42578125" style="3" bestFit="1" customWidth="1"/>
    <col min="7200" max="7200" width="9.140625" style="3"/>
    <col min="7201" max="7201" width="9.42578125" style="3" bestFit="1" customWidth="1"/>
    <col min="7202" max="7206" width="9.140625" style="3"/>
    <col min="7207" max="7207" width="9.42578125" style="3" bestFit="1" customWidth="1"/>
    <col min="7208" max="7208" width="9.140625" style="3"/>
    <col min="7209" max="7209" width="9.42578125" style="3" bestFit="1" customWidth="1"/>
    <col min="7210" max="7214" width="9.140625" style="3"/>
    <col min="7215" max="7215" width="9.42578125" style="3" bestFit="1" customWidth="1"/>
    <col min="7216" max="7216" width="9.140625" style="3"/>
    <col min="7217" max="7217" width="9.42578125" style="3" bestFit="1" customWidth="1"/>
    <col min="7218" max="7222" width="9.140625" style="3"/>
    <col min="7223" max="7223" width="9.42578125" style="3" bestFit="1" customWidth="1"/>
    <col min="7224" max="7224" width="9.140625" style="3"/>
    <col min="7225" max="7225" width="9.42578125" style="3" bestFit="1" customWidth="1"/>
    <col min="7226" max="7230" width="9.140625" style="3"/>
    <col min="7231" max="7231" width="9.42578125" style="3" bestFit="1" customWidth="1"/>
    <col min="7232" max="7232" width="9.140625" style="3"/>
    <col min="7233" max="7233" width="9.42578125" style="3" bestFit="1" customWidth="1"/>
    <col min="7234" max="7238" width="9.140625" style="3"/>
    <col min="7239" max="7239" width="9.42578125" style="3" bestFit="1" customWidth="1"/>
    <col min="7240" max="7240" width="9.140625" style="3"/>
    <col min="7241" max="7241" width="9.42578125" style="3" bestFit="1" customWidth="1"/>
    <col min="7242" max="7246" width="9.140625" style="3"/>
    <col min="7247" max="7247" width="9.42578125" style="3" bestFit="1" customWidth="1"/>
    <col min="7248" max="7248" width="9.140625" style="3"/>
    <col min="7249" max="7249" width="9.42578125" style="3" bestFit="1" customWidth="1"/>
    <col min="7250" max="7254" width="9.140625" style="3"/>
    <col min="7255" max="7255" width="9.42578125" style="3" bestFit="1" customWidth="1"/>
    <col min="7256" max="7256" width="9.140625" style="3"/>
    <col min="7257" max="7257" width="9.42578125" style="3" bestFit="1" customWidth="1"/>
    <col min="7258" max="7262" width="9.140625" style="3"/>
    <col min="7263" max="7263" width="9.42578125" style="3" bestFit="1" customWidth="1"/>
    <col min="7264" max="7264" width="9.140625" style="3"/>
    <col min="7265" max="7265" width="9.42578125" style="3" bestFit="1" customWidth="1"/>
    <col min="7266" max="7270" width="9.140625" style="3"/>
    <col min="7271" max="7271" width="9.42578125" style="3" bestFit="1" customWidth="1"/>
    <col min="7272" max="7272" width="9.140625" style="3"/>
    <col min="7273" max="7273" width="9.42578125" style="3" bestFit="1" customWidth="1"/>
    <col min="7274" max="7278" width="9.140625" style="3"/>
    <col min="7279" max="7279" width="9.42578125" style="3" bestFit="1" customWidth="1"/>
    <col min="7280" max="7280" width="9.140625" style="3"/>
    <col min="7281" max="7281" width="9.42578125" style="3" bestFit="1" customWidth="1"/>
    <col min="7282" max="7286" width="9.140625" style="3"/>
    <col min="7287" max="7287" width="9.42578125" style="3" bestFit="1" customWidth="1"/>
    <col min="7288" max="7288" width="9.140625" style="3"/>
    <col min="7289" max="7289" width="9.42578125" style="3" bestFit="1" customWidth="1"/>
    <col min="7290" max="7294" width="9.140625" style="3"/>
    <col min="7295" max="7295" width="9.42578125" style="3" bestFit="1" customWidth="1"/>
    <col min="7296" max="7296" width="9.140625" style="3"/>
    <col min="7297" max="7297" width="9.42578125" style="3" bestFit="1" customWidth="1"/>
    <col min="7298" max="7302" width="9.140625" style="3"/>
    <col min="7303" max="7303" width="9.42578125" style="3" bestFit="1" customWidth="1"/>
    <col min="7304" max="7304" width="9.140625" style="3"/>
    <col min="7305" max="7305" width="9.42578125" style="3" bestFit="1" customWidth="1"/>
    <col min="7306" max="7310" width="9.140625" style="3"/>
    <col min="7311" max="7311" width="9.42578125" style="3" bestFit="1" customWidth="1"/>
    <col min="7312" max="7312" width="9.140625" style="3"/>
    <col min="7313" max="7313" width="9.42578125" style="3" bestFit="1" customWidth="1"/>
    <col min="7314" max="7318" width="9.140625" style="3"/>
    <col min="7319" max="7319" width="9.42578125" style="3" bestFit="1" customWidth="1"/>
    <col min="7320" max="7320" width="9.140625" style="3"/>
    <col min="7321" max="7321" width="9.42578125" style="3" bestFit="1" customWidth="1"/>
    <col min="7322" max="7326" width="9.140625" style="3"/>
    <col min="7327" max="7327" width="9.42578125" style="3" bestFit="1" customWidth="1"/>
    <col min="7328" max="7328" width="9.140625" style="3"/>
    <col min="7329" max="7329" width="9.42578125" style="3" bestFit="1" customWidth="1"/>
    <col min="7330" max="7334" width="9.140625" style="3"/>
    <col min="7335" max="7335" width="9.42578125" style="3" bestFit="1" customWidth="1"/>
    <col min="7336" max="7336" width="9.140625" style="3"/>
    <col min="7337" max="7337" width="9.42578125" style="3" bestFit="1" customWidth="1"/>
    <col min="7338" max="7342" width="9.140625" style="3"/>
    <col min="7343" max="7343" width="9.42578125" style="3" bestFit="1" customWidth="1"/>
    <col min="7344" max="7344" width="9.140625" style="3"/>
    <col min="7345" max="7345" width="9.42578125" style="3" bestFit="1" customWidth="1"/>
    <col min="7346" max="7350" width="9.140625" style="3"/>
    <col min="7351" max="7351" width="9.42578125" style="3" bestFit="1" customWidth="1"/>
    <col min="7352" max="7352" width="9.140625" style="3"/>
    <col min="7353" max="7353" width="9.42578125" style="3" bestFit="1" customWidth="1"/>
    <col min="7354" max="7358" width="9.140625" style="3"/>
    <col min="7359" max="7359" width="9.42578125" style="3" bestFit="1" customWidth="1"/>
    <col min="7360" max="7360" width="9.140625" style="3"/>
    <col min="7361" max="7361" width="9.42578125" style="3" bestFit="1" customWidth="1"/>
    <col min="7362" max="7366" width="9.140625" style="3"/>
    <col min="7367" max="7367" width="9.42578125" style="3" bestFit="1" customWidth="1"/>
    <col min="7368" max="7368" width="9.140625" style="3"/>
    <col min="7369" max="7369" width="9.42578125" style="3" bestFit="1" customWidth="1"/>
    <col min="7370" max="7374" width="9.140625" style="3"/>
    <col min="7375" max="7375" width="9.42578125" style="3" bestFit="1" customWidth="1"/>
    <col min="7376" max="7376" width="9.140625" style="3"/>
    <col min="7377" max="7377" width="9.42578125" style="3" bestFit="1" customWidth="1"/>
    <col min="7378" max="7382" width="9.140625" style="3"/>
    <col min="7383" max="7383" width="9.42578125" style="3" bestFit="1" customWidth="1"/>
    <col min="7384" max="7384" width="9.140625" style="3"/>
    <col min="7385" max="7385" width="9.42578125" style="3" bestFit="1" customWidth="1"/>
    <col min="7386" max="7390" width="9.140625" style="3"/>
    <col min="7391" max="7391" width="9.42578125" style="3" bestFit="1" customWidth="1"/>
    <col min="7392" max="7392" width="9.140625" style="3"/>
    <col min="7393" max="7393" width="9.42578125" style="3" bestFit="1" customWidth="1"/>
    <col min="7394" max="7398" width="9.140625" style="3"/>
    <col min="7399" max="7399" width="9.42578125" style="3" bestFit="1" customWidth="1"/>
    <col min="7400" max="7400" width="9.140625" style="3"/>
    <col min="7401" max="7401" width="9.42578125" style="3" bestFit="1" customWidth="1"/>
    <col min="7402" max="7406" width="9.140625" style="3"/>
    <col min="7407" max="7407" width="9.42578125" style="3" bestFit="1" customWidth="1"/>
    <col min="7408" max="7408" width="9.140625" style="3"/>
    <col min="7409" max="7409" width="9.42578125" style="3" bestFit="1" customWidth="1"/>
    <col min="7410" max="7414" width="9.140625" style="3"/>
    <col min="7415" max="7415" width="9.42578125" style="3" bestFit="1" customWidth="1"/>
    <col min="7416" max="7416" width="9.140625" style="3"/>
    <col min="7417" max="7417" width="9.42578125" style="3" bestFit="1" customWidth="1"/>
    <col min="7418" max="7422" width="9.140625" style="3"/>
    <col min="7423" max="7423" width="9.42578125" style="3" bestFit="1" customWidth="1"/>
    <col min="7424" max="7424" width="9.140625" style="3"/>
    <col min="7425" max="7425" width="9.42578125" style="3" bestFit="1" customWidth="1"/>
    <col min="7426" max="7430" width="9.140625" style="3"/>
    <col min="7431" max="7431" width="9.42578125" style="3" bestFit="1" customWidth="1"/>
    <col min="7432" max="7432" width="9.140625" style="3"/>
    <col min="7433" max="7433" width="9.42578125" style="3" bestFit="1" customWidth="1"/>
    <col min="7434" max="7438" width="9.140625" style="3"/>
    <col min="7439" max="7439" width="9.42578125" style="3" bestFit="1" customWidth="1"/>
    <col min="7440" max="7440" width="9.140625" style="3"/>
    <col min="7441" max="7441" width="9.42578125" style="3" bestFit="1" customWidth="1"/>
    <col min="7442" max="7446" width="9.140625" style="3"/>
    <col min="7447" max="7447" width="9.42578125" style="3" bestFit="1" customWidth="1"/>
    <col min="7448" max="7448" width="9.140625" style="3"/>
    <col min="7449" max="7449" width="9.42578125" style="3" bestFit="1" customWidth="1"/>
    <col min="7450" max="7454" width="9.140625" style="3"/>
    <col min="7455" max="7455" width="9.42578125" style="3" bestFit="1" customWidth="1"/>
    <col min="7456" max="7456" width="9.140625" style="3"/>
    <col min="7457" max="7457" width="9.42578125" style="3" bestFit="1" customWidth="1"/>
    <col min="7458" max="7462" width="9.140625" style="3"/>
    <col min="7463" max="7463" width="9.42578125" style="3" bestFit="1" customWidth="1"/>
    <col min="7464" max="7464" width="9.140625" style="3"/>
    <col min="7465" max="7465" width="9.42578125" style="3" bestFit="1" customWidth="1"/>
    <col min="7466" max="7470" width="9.140625" style="3"/>
    <col min="7471" max="7471" width="9.42578125" style="3" bestFit="1" customWidth="1"/>
    <col min="7472" max="7472" width="9.140625" style="3"/>
    <col min="7473" max="7473" width="9.42578125" style="3" bestFit="1" customWidth="1"/>
    <col min="7474" max="7478" width="9.140625" style="3"/>
    <col min="7479" max="7479" width="9.42578125" style="3" bestFit="1" customWidth="1"/>
    <col min="7480" max="7480" width="9.140625" style="3"/>
    <col min="7481" max="7481" width="9.42578125" style="3" bestFit="1" customWidth="1"/>
    <col min="7482" max="7486" width="9.140625" style="3"/>
    <col min="7487" max="7487" width="9.42578125" style="3" bestFit="1" customWidth="1"/>
    <col min="7488" max="7488" width="9.140625" style="3"/>
    <col min="7489" max="7489" width="9.42578125" style="3" bestFit="1" customWidth="1"/>
    <col min="7490" max="7494" width="9.140625" style="3"/>
    <col min="7495" max="7495" width="9.42578125" style="3" bestFit="1" customWidth="1"/>
    <col min="7496" max="7496" width="9.140625" style="3"/>
    <col min="7497" max="7497" width="9.42578125" style="3" bestFit="1" customWidth="1"/>
    <col min="7498" max="7502" width="9.140625" style="3"/>
    <col min="7503" max="7503" width="9.42578125" style="3" bestFit="1" customWidth="1"/>
    <col min="7504" max="7504" width="9.140625" style="3"/>
    <col min="7505" max="7505" width="9.42578125" style="3" bestFit="1" customWidth="1"/>
    <col min="7506" max="7510" width="9.140625" style="3"/>
    <col min="7511" max="7511" width="9.42578125" style="3" bestFit="1" customWidth="1"/>
    <col min="7512" max="7512" width="9.140625" style="3"/>
    <col min="7513" max="7513" width="9.42578125" style="3" bestFit="1" customWidth="1"/>
    <col min="7514" max="7518" width="9.140625" style="3"/>
    <col min="7519" max="7519" width="9.42578125" style="3" bestFit="1" customWidth="1"/>
    <col min="7520" max="7520" width="9.140625" style="3"/>
    <col min="7521" max="7521" width="9.42578125" style="3" bestFit="1" customWidth="1"/>
    <col min="7522" max="7526" width="9.140625" style="3"/>
    <col min="7527" max="7527" width="9.42578125" style="3" bestFit="1" customWidth="1"/>
    <col min="7528" max="7528" width="9.140625" style="3"/>
    <col min="7529" max="7529" width="9.42578125" style="3" bestFit="1" customWidth="1"/>
    <col min="7530" max="7534" width="9.140625" style="3"/>
    <col min="7535" max="7535" width="9.42578125" style="3" bestFit="1" customWidth="1"/>
    <col min="7536" max="7536" width="9.140625" style="3"/>
    <col min="7537" max="7537" width="9.42578125" style="3" bestFit="1" customWidth="1"/>
    <col min="7538" max="7542" width="9.140625" style="3"/>
    <col min="7543" max="7543" width="9.42578125" style="3" bestFit="1" customWidth="1"/>
    <col min="7544" max="7544" width="9.140625" style="3"/>
    <col min="7545" max="7545" width="9.42578125" style="3" bestFit="1" customWidth="1"/>
    <col min="7546" max="7550" width="9.140625" style="3"/>
    <col min="7551" max="7551" width="9.42578125" style="3" bestFit="1" customWidth="1"/>
    <col min="7552" max="7552" width="9.140625" style="3"/>
    <col min="7553" max="7553" width="9.42578125" style="3" bestFit="1" customWidth="1"/>
    <col min="7554" max="7558" width="9.140625" style="3"/>
    <col min="7559" max="7559" width="9.42578125" style="3" bestFit="1" customWidth="1"/>
    <col min="7560" max="7560" width="9.140625" style="3"/>
    <col min="7561" max="7561" width="9.42578125" style="3" bestFit="1" customWidth="1"/>
    <col min="7562" max="7566" width="9.140625" style="3"/>
    <col min="7567" max="7567" width="9.42578125" style="3" bestFit="1" customWidth="1"/>
    <col min="7568" max="7568" width="9.140625" style="3"/>
    <col min="7569" max="7569" width="9.42578125" style="3" bestFit="1" customWidth="1"/>
    <col min="7570" max="7574" width="9.140625" style="3"/>
    <col min="7575" max="7575" width="9.42578125" style="3" bestFit="1" customWidth="1"/>
    <col min="7576" max="7576" width="9.140625" style="3"/>
    <col min="7577" max="7577" width="9.42578125" style="3" bestFit="1" customWidth="1"/>
    <col min="7578" max="7582" width="9.140625" style="3"/>
    <col min="7583" max="7583" width="9.42578125" style="3" bestFit="1" customWidth="1"/>
    <col min="7584" max="7584" width="9.140625" style="3"/>
    <col min="7585" max="7585" width="9.42578125" style="3" bestFit="1" customWidth="1"/>
    <col min="7586" max="7590" width="9.140625" style="3"/>
    <col min="7591" max="7591" width="9.42578125" style="3" bestFit="1" customWidth="1"/>
    <col min="7592" max="7592" width="9.140625" style="3"/>
    <col min="7593" max="7593" width="9.42578125" style="3" bestFit="1" customWidth="1"/>
    <col min="7594" max="7598" width="9.140625" style="3"/>
    <col min="7599" max="7599" width="9.42578125" style="3" bestFit="1" customWidth="1"/>
    <col min="7600" max="7600" width="9.140625" style="3"/>
    <col min="7601" max="7601" width="9.42578125" style="3" bestFit="1" customWidth="1"/>
    <col min="7602" max="7606" width="9.140625" style="3"/>
    <col min="7607" max="7607" width="9.42578125" style="3" bestFit="1" customWidth="1"/>
    <col min="7608" max="7608" width="9.140625" style="3"/>
    <col min="7609" max="7609" width="9.42578125" style="3" bestFit="1" customWidth="1"/>
    <col min="7610" max="7614" width="9.140625" style="3"/>
    <col min="7615" max="7615" width="9.42578125" style="3" bestFit="1" customWidth="1"/>
    <col min="7616" max="7616" width="9.140625" style="3"/>
    <col min="7617" max="7617" width="9.42578125" style="3" bestFit="1" customWidth="1"/>
    <col min="7618" max="7622" width="9.140625" style="3"/>
    <col min="7623" max="7623" width="9.42578125" style="3" bestFit="1" customWidth="1"/>
    <col min="7624" max="7624" width="9.140625" style="3"/>
    <col min="7625" max="7625" width="9.42578125" style="3" bestFit="1" customWidth="1"/>
    <col min="7626" max="7630" width="9.140625" style="3"/>
    <col min="7631" max="7631" width="9.42578125" style="3" bestFit="1" customWidth="1"/>
    <col min="7632" max="7632" width="9.140625" style="3"/>
    <col min="7633" max="7633" width="9.42578125" style="3" bestFit="1" customWidth="1"/>
    <col min="7634" max="7638" width="9.140625" style="3"/>
    <col min="7639" max="7639" width="9.42578125" style="3" bestFit="1" customWidth="1"/>
    <col min="7640" max="7640" width="9.140625" style="3"/>
    <col min="7641" max="7641" width="9.42578125" style="3" bestFit="1" customWidth="1"/>
    <col min="7642" max="7646" width="9.140625" style="3"/>
    <col min="7647" max="7647" width="9.42578125" style="3" bestFit="1" customWidth="1"/>
    <col min="7648" max="7648" width="9.140625" style="3"/>
    <col min="7649" max="7649" width="9.42578125" style="3" bestFit="1" customWidth="1"/>
    <col min="7650" max="7654" width="9.140625" style="3"/>
    <col min="7655" max="7655" width="9.42578125" style="3" bestFit="1" customWidth="1"/>
    <col min="7656" max="7656" width="9.140625" style="3"/>
    <col min="7657" max="7657" width="9.42578125" style="3" bestFit="1" customWidth="1"/>
    <col min="7658" max="7662" width="9.140625" style="3"/>
    <col min="7663" max="7663" width="9.42578125" style="3" bestFit="1" customWidth="1"/>
    <col min="7664" max="7664" width="9.140625" style="3"/>
    <col min="7665" max="7665" width="9.42578125" style="3" bestFit="1" customWidth="1"/>
    <col min="7666" max="7670" width="9.140625" style="3"/>
    <col min="7671" max="7671" width="9.42578125" style="3" bestFit="1" customWidth="1"/>
    <col min="7672" max="7672" width="9.140625" style="3"/>
    <col min="7673" max="7673" width="9.42578125" style="3" bestFit="1" customWidth="1"/>
    <col min="7674" max="7678" width="9.140625" style="3"/>
    <col min="7679" max="7679" width="9.42578125" style="3" bestFit="1" customWidth="1"/>
    <col min="7680" max="7680" width="9.140625" style="3"/>
    <col min="7681" max="7681" width="9.42578125" style="3" bestFit="1" customWidth="1"/>
    <col min="7682" max="7686" width="9.140625" style="3"/>
    <col min="7687" max="7687" width="9.42578125" style="3" bestFit="1" customWidth="1"/>
    <col min="7688" max="7688" width="9.140625" style="3"/>
    <col min="7689" max="7689" width="9.42578125" style="3" bestFit="1" customWidth="1"/>
    <col min="7690" max="7694" width="9.140625" style="3"/>
    <col min="7695" max="7695" width="9.42578125" style="3" bestFit="1" customWidth="1"/>
    <col min="7696" max="7696" width="9.140625" style="3"/>
    <col min="7697" max="7697" width="9.42578125" style="3" bestFit="1" customWidth="1"/>
    <col min="7698" max="7702" width="9.140625" style="3"/>
    <col min="7703" max="7703" width="9.42578125" style="3" bestFit="1" customWidth="1"/>
    <col min="7704" max="7704" width="9.140625" style="3"/>
    <col min="7705" max="7705" width="9.42578125" style="3" bestFit="1" customWidth="1"/>
    <col min="7706" max="7710" width="9.140625" style="3"/>
    <col min="7711" max="7711" width="9.42578125" style="3" bestFit="1" customWidth="1"/>
    <col min="7712" max="7712" width="9.140625" style="3"/>
    <col min="7713" max="7713" width="9.42578125" style="3" bestFit="1" customWidth="1"/>
    <col min="7714" max="7718" width="9.140625" style="3"/>
    <col min="7719" max="7719" width="9.42578125" style="3" bestFit="1" customWidth="1"/>
    <col min="7720" max="7720" width="9.140625" style="3"/>
    <col min="7721" max="7721" width="9.42578125" style="3" bestFit="1" customWidth="1"/>
    <col min="7722" max="7726" width="9.140625" style="3"/>
    <col min="7727" max="7727" width="9.42578125" style="3" bestFit="1" customWidth="1"/>
    <col min="7728" max="7728" width="9.140625" style="3"/>
    <col min="7729" max="7729" width="9.42578125" style="3" bestFit="1" customWidth="1"/>
    <col min="7730" max="7734" width="9.140625" style="3"/>
    <col min="7735" max="7735" width="9.42578125" style="3" bestFit="1" customWidth="1"/>
    <col min="7736" max="7736" width="9.140625" style="3"/>
    <col min="7737" max="7737" width="9.42578125" style="3" bestFit="1" customWidth="1"/>
    <col min="7738" max="7742" width="9.140625" style="3"/>
    <col min="7743" max="7743" width="9.42578125" style="3" bestFit="1" customWidth="1"/>
    <col min="7744" max="7744" width="9.140625" style="3"/>
    <col min="7745" max="7745" width="9.42578125" style="3" bestFit="1" customWidth="1"/>
    <col min="7746" max="7750" width="9.140625" style="3"/>
    <col min="7751" max="7751" width="9.42578125" style="3" bestFit="1" customWidth="1"/>
    <col min="7752" max="7752" width="9.140625" style="3"/>
    <col min="7753" max="7753" width="9.42578125" style="3" bestFit="1" customWidth="1"/>
    <col min="7754" max="7758" width="9.140625" style="3"/>
    <col min="7759" max="7759" width="9.42578125" style="3" bestFit="1" customWidth="1"/>
    <col min="7760" max="7760" width="9.140625" style="3"/>
    <col min="7761" max="7761" width="9.42578125" style="3" bestFit="1" customWidth="1"/>
    <col min="7762" max="7766" width="9.140625" style="3"/>
    <col min="7767" max="7767" width="9.42578125" style="3" bestFit="1" customWidth="1"/>
    <col min="7768" max="7768" width="9.140625" style="3"/>
    <col min="7769" max="7769" width="9.42578125" style="3" bestFit="1" customWidth="1"/>
    <col min="7770" max="7774" width="9.140625" style="3"/>
    <col min="7775" max="7775" width="9.42578125" style="3" bestFit="1" customWidth="1"/>
    <col min="7776" max="7776" width="9.140625" style="3"/>
    <col min="7777" max="7777" width="9.42578125" style="3" bestFit="1" customWidth="1"/>
    <col min="7778" max="7782" width="9.140625" style="3"/>
    <col min="7783" max="7783" width="9.42578125" style="3" bestFit="1" customWidth="1"/>
    <col min="7784" max="7784" width="9.140625" style="3"/>
    <col min="7785" max="7785" width="9.42578125" style="3" bestFit="1" customWidth="1"/>
    <col min="7786" max="7790" width="9.140625" style="3"/>
    <col min="7791" max="7791" width="9.42578125" style="3" bestFit="1" customWidth="1"/>
    <col min="7792" max="7792" width="9.140625" style="3"/>
    <col min="7793" max="7793" width="9.42578125" style="3" bestFit="1" customWidth="1"/>
    <col min="7794" max="7798" width="9.140625" style="3"/>
    <col min="7799" max="7799" width="9.42578125" style="3" bestFit="1" customWidth="1"/>
    <col min="7800" max="7800" width="9.140625" style="3"/>
    <col min="7801" max="7801" width="9.42578125" style="3" bestFit="1" customWidth="1"/>
    <col min="7802" max="7806" width="9.140625" style="3"/>
    <col min="7807" max="7807" width="9.42578125" style="3" bestFit="1" customWidth="1"/>
    <col min="7808" max="7808" width="9.140625" style="3"/>
    <col min="7809" max="7809" width="9.42578125" style="3" bestFit="1" customWidth="1"/>
    <col min="7810" max="7814" width="9.140625" style="3"/>
    <col min="7815" max="7815" width="9.42578125" style="3" bestFit="1" customWidth="1"/>
    <col min="7816" max="7816" width="9.140625" style="3"/>
    <col min="7817" max="7817" width="9.42578125" style="3" bestFit="1" customWidth="1"/>
    <col min="7818" max="7822" width="9.140625" style="3"/>
    <col min="7823" max="7823" width="9.42578125" style="3" bestFit="1" customWidth="1"/>
    <col min="7824" max="7824" width="9.140625" style="3"/>
    <col min="7825" max="7825" width="9.42578125" style="3" bestFit="1" customWidth="1"/>
    <col min="7826" max="7830" width="9.140625" style="3"/>
    <col min="7831" max="7831" width="9.42578125" style="3" bestFit="1" customWidth="1"/>
    <col min="7832" max="7832" width="9.140625" style="3"/>
    <col min="7833" max="7833" width="9.42578125" style="3" bestFit="1" customWidth="1"/>
    <col min="7834" max="7838" width="9.140625" style="3"/>
    <col min="7839" max="7839" width="9.42578125" style="3" bestFit="1" customWidth="1"/>
    <col min="7840" max="7840" width="9.140625" style="3"/>
    <col min="7841" max="7841" width="9.42578125" style="3" bestFit="1" customWidth="1"/>
    <col min="7842" max="7846" width="9.140625" style="3"/>
    <col min="7847" max="7847" width="9.42578125" style="3" bestFit="1" customWidth="1"/>
    <col min="7848" max="7848" width="9.140625" style="3"/>
    <col min="7849" max="7849" width="9.42578125" style="3" bestFit="1" customWidth="1"/>
    <col min="7850" max="7854" width="9.140625" style="3"/>
    <col min="7855" max="7855" width="9.42578125" style="3" bestFit="1" customWidth="1"/>
    <col min="7856" max="7856" width="9.140625" style="3"/>
    <col min="7857" max="7857" width="9.42578125" style="3" bestFit="1" customWidth="1"/>
    <col min="7858" max="7862" width="9.140625" style="3"/>
    <col min="7863" max="7863" width="9.42578125" style="3" bestFit="1" customWidth="1"/>
    <col min="7864" max="7864" width="9.140625" style="3"/>
    <col min="7865" max="7865" width="9.42578125" style="3" bestFit="1" customWidth="1"/>
    <col min="7866" max="7870" width="9.140625" style="3"/>
    <col min="7871" max="7871" width="9.42578125" style="3" bestFit="1" customWidth="1"/>
    <col min="7872" max="7872" width="9.140625" style="3"/>
    <col min="7873" max="7873" width="9.42578125" style="3" bestFit="1" customWidth="1"/>
    <col min="7874" max="7878" width="9.140625" style="3"/>
    <col min="7879" max="7879" width="9.42578125" style="3" bestFit="1" customWidth="1"/>
    <col min="7880" max="7880" width="9.140625" style="3"/>
    <col min="7881" max="7881" width="9.42578125" style="3" bestFit="1" customWidth="1"/>
    <col min="7882" max="7886" width="9.140625" style="3"/>
    <col min="7887" max="7887" width="9.42578125" style="3" bestFit="1" customWidth="1"/>
    <col min="7888" max="7888" width="9.140625" style="3"/>
    <col min="7889" max="7889" width="9.42578125" style="3" bestFit="1" customWidth="1"/>
    <col min="7890" max="7894" width="9.140625" style="3"/>
    <col min="7895" max="7895" width="9.42578125" style="3" bestFit="1" customWidth="1"/>
    <col min="7896" max="7896" width="9.140625" style="3"/>
    <col min="7897" max="7897" width="9.42578125" style="3" bestFit="1" customWidth="1"/>
    <col min="7898" max="7902" width="9.140625" style="3"/>
    <col min="7903" max="7903" width="9.42578125" style="3" bestFit="1" customWidth="1"/>
    <col min="7904" max="7904" width="9.140625" style="3"/>
    <col min="7905" max="7905" width="9.42578125" style="3" bestFit="1" customWidth="1"/>
    <col min="7906" max="7910" width="9.140625" style="3"/>
    <col min="7911" max="7911" width="9.42578125" style="3" bestFit="1" customWidth="1"/>
    <col min="7912" max="7912" width="9.140625" style="3"/>
    <col min="7913" max="7913" width="9.42578125" style="3" bestFit="1" customWidth="1"/>
    <col min="7914" max="7918" width="9.140625" style="3"/>
    <col min="7919" max="7919" width="9.42578125" style="3" bestFit="1" customWidth="1"/>
    <col min="7920" max="7920" width="9.140625" style="3"/>
    <col min="7921" max="7921" width="9.42578125" style="3" bestFit="1" customWidth="1"/>
    <col min="7922" max="7926" width="9.140625" style="3"/>
    <col min="7927" max="7927" width="9.42578125" style="3" bestFit="1" customWidth="1"/>
    <col min="7928" max="7928" width="9.140625" style="3"/>
    <col min="7929" max="7929" width="9.42578125" style="3" bestFit="1" customWidth="1"/>
    <col min="7930" max="7934" width="9.140625" style="3"/>
    <col min="7935" max="7935" width="9.42578125" style="3" bestFit="1" customWidth="1"/>
    <col min="7936" max="7936" width="9.140625" style="3"/>
    <col min="7937" max="7937" width="9.42578125" style="3" bestFit="1" customWidth="1"/>
    <col min="7938" max="7942" width="9.140625" style="3"/>
    <col min="7943" max="7943" width="9.42578125" style="3" bestFit="1" customWidth="1"/>
    <col min="7944" max="7944" width="9.140625" style="3"/>
    <col min="7945" max="7945" width="9.42578125" style="3" bestFit="1" customWidth="1"/>
    <col min="7946" max="7950" width="9.140625" style="3"/>
    <col min="7951" max="7951" width="9.42578125" style="3" bestFit="1" customWidth="1"/>
    <col min="7952" max="7952" width="9.140625" style="3"/>
    <col min="7953" max="7953" width="9.42578125" style="3" bestFit="1" customWidth="1"/>
    <col min="7954" max="7958" width="9.140625" style="3"/>
    <col min="7959" max="7959" width="9.42578125" style="3" bestFit="1" customWidth="1"/>
    <col min="7960" max="7960" width="9.140625" style="3"/>
    <col min="7961" max="7961" width="9.42578125" style="3" bestFit="1" customWidth="1"/>
    <col min="7962" max="7966" width="9.140625" style="3"/>
    <col min="7967" max="7967" width="9.42578125" style="3" bestFit="1" customWidth="1"/>
    <col min="7968" max="7968" width="9.140625" style="3"/>
    <col min="7969" max="7969" width="9.42578125" style="3" bestFit="1" customWidth="1"/>
    <col min="7970" max="7974" width="9.140625" style="3"/>
    <col min="7975" max="7975" width="9.42578125" style="3" bestFit="1" customWidth="1"/>
    <col min="7976" max="7976" width="9.140625" style="3"/>
    <col min="7977" max="7977" width="9.42578125" style="3" bestFit="1" customWidth="1"/>
    <col min="7978" max="7982" width="9.140625" style="3"/>
    <col min="7983" max="7983" width="9.42578125" style="3" bestFit="1" customWidth="1"/>
    <col min="7984" max="7984" width="9.140625" style="3"/>
    <col min="7985" max="7985" width="9.42578125" style="3" bestFit="1" customWidth="1"/>
    <col min="7986" max="7990" width="9.140625" style="3"/>
    <col min="7991" max="7991" width="9.42578125" style="3" bestFit="1" customWidth="1"/>
    <col min="7992" max="7992" width="9.140625" style="3"/>
    <col min="7993" max="7993" width="9.42578125" style="3" bestFit="1" customWidth="1"/>
    <col min="7994" max="7998" width="9.140625" style="3"/>
    <col min="7999" max="7999" width="9.42578125" style="3" bestFit="1" customWidth="1"/>
    <col min="8000" max="8000" width="9.140625" style="3"/>
    <col min="8001" max="8001" width="9.42578125" style="3" bestFit="1" customWidth="1"/>
    <col min="8002" max="8006" width="9.140625" style="3"/>
    <col min="8007" max="8007" width="9.42578125" style="3" bestFit="1" customWidth="1"/>
    <col min="8008" max="8008" width="9.140625" style="3"/>
    <col min="8009" max="8009" width="9.42578125" style="3" bestFit="1" customWidth="1"/>
    <col min="8010" max="8014" width="9.140625" style="3"/>
    <col min="8015" max="8015" width="9.42578125" style="3" bestFit="1" customWidth="1"/>
    <col min="8016" max="8016" width="9.140625" style="3"/>
    <col min="8017" max="8017" width="9.42578125" style="3" bestFit="1" customWidth="1"/>
    <col min="8018" max="8022" width="9.140625" style="3"/>
    <col min="8023" max="8023" width="9.42578125" style="3" bestFit="1" customWidth="1"/>
    <col min="8024" max="8024" width="9.140625" style="3"/>
    <col min="8025" max="8025" width="9.42578125" style="3" bestFit="1" customWidth="1"/>
    <col min="8026" max="8030" width="9.140625" style="3"/>
    <col min="8031" max="8031" width="9.42578125" style="3" bestFit="1" customWidth="1"/>
    <col min="8032" max="8032" width="9.140625" style="3"/>
    <col min="8033" max="8033" width="9.42578125" style="3" bestFit="1" customWidth="1"/>
    <col min="8034" max="8038" width="9.140625" style="3"/>
    <col min="8039" max="8039" width="9.42578125" style="3" bestFit="1" customWidth="1"/>
    <col min="8040" max="8040" width="9.140625" style="3"/>
    <col min="8041" max="8041" width="9.42578125" style="3" bestFit="1" customWidth="1"/>
    <col min="8042" max="8046" width="9.140625" style="3"/>
    <col min="8047" max="8047" width="9.42578125" style="3" bestFit="1" customWidth="1"/>
    <col min="8048" max="8048" width="9.140625" style="3"/>
    <col min="8049" max="8049" width="9.42578125" style="3" bestFit="1" customWidth="1"/>
    <col min="8050" max="8054" width="9.140625" style="3"/>
    <col min="8055" max="8055" width="9.42578125" style="3" bestFit="1" customWidth="1"/>
    <col min="8056" max="8056" width="9.140625" style="3"/>
    <col min="8057" max="8057" width="9.42578125" style="3" bestFit="1" customWidth="1"/>
    <col min="8058" max="8062" width="9.140625" style="3"/>
    <col min="8063" max="8063" width="9.42578125" style="3" bestFit="1" customWidth="1"/>
    <col min="8064" max="8064" width="9.140625" style="3"/>
    <col min="8065" max="8065" width="9.42578125" style="3" bestFit="1" customWidth="1"/>
    <col min="8066" max="8070" width="9.140625" style="3"/>
    <col min="8071" max="8071" width="9.42578125" style="3" bestFit="1" customWidth="1"/>
    <col min="8072" max="8072" width="9.140625" style="3"/>
    <col min="8073" max="8073" width="9.42578125" style="3" bestFit="1" customWidth="1"/>
    <col min="8074" max="8078" width="9.140625" style="3"/>
    <col min="8079" max="8079" width="9.42578125" style="3" bestFit="1" customWidth="1"/>
    <col min="8080" max="8080" width="9.140625" style="3"/>
    <col min="8081" max="8081" width="9.42578125" style="3" bestFit="1" customWidth="1"/>
    <col min="8082" max="8086" width="9.140625" style="3"/>
    <col min="8087" max="8087" width="9.42578125" style="3" bestFit="1" customWidth="1"/>
    <col min="8088" max="8088" width="9.140625" style="3"/>
    <col min="8089" max="8089" width="9.42578125" style="3" bestFit="1" customWidth="1"/>
    <col min="8090" max="8094" width="9.140625" style="3"/>
    <col min="8095" max="8095" width="9.42578125" style="3" bestFit="1" customWidth="1"/>
    <col min="8096" max="8096" width="9.140625" style="3"/>
    <col min="8097" max="8097" width="9.42578125" style="3" bestFit="1" customWidth="1"/>
    <col min="8098" max="8102" width="9.140625" style="3"/>
    <col min="8103" max="8103" width="9.42578125" style="3" bestFit="1" customWidth="1"/>
    <col min="8104" max="8104" width="9.140625" style="3"/>
    <col min="8105" max="8105" width="9.42578125" style="3" bestFit="1" customWidth="1"/>
    <col min="8106" max="8110" width="9.140625" style="3"/>
    <col min="8111" max="8111" width="9.42578125" style="3" bestFit="1" customWidth="1"/>
    <col min="8112" max="8112" width="9.140625" style="3"/>
    <col min="8113" max="8113" width="9.42578125" style="3" bestFit="1" customWidth="1"/>
    <col min="8114" max="8118" width="9.140625" style="3"/>
    <col min="8119" max="8119" width="9.42578125" style="3" bestFit="1" customWidth="1"/>
    <col min="8120" max="8120" width="9.140625" style="3"/>
    <col min="8121" max="8121" width="9.42578125" style="3" bestFit="1" customWidth="1"/>
    <col min="8122" max="8126" width="9.140625" style="3"/>
    <col min="8127" max="8127" width="9.42578125" style="3" bestFit="1" customWidth="1"/>
    <col min="8128" max="8128" width="9.140625" style="3"/>
    <col min="8129" max="8129" width="9.42578125" style="3" bestFit="1" customWidth="1"/>
    <col min="8130" max="8134" width="9.140625" style="3"/>
    <col min="8135" max="8135" width="9.42578125" style="3" bestFit="1" customWidth="1"/>
    <col min="8136" max="8136" width="9.140625" style="3"/>
    <col min="8137" max="8137" width="9.42578125" style="3" bestFit="1" customWidth="1"/>
    <col min="8138" max="8142" width="9.140625" style="3"/>
    <col min="8143" max="8143" width="9.42578125" style="3" bestFit="1" customWidth="1"/>
    <col min="8144" max="8144" width="9.140625" style="3"/>
    <col min="8145" max="8145" width="9.42578125" style="3" bestFit="1" customWidth="1"/>
    <col min="8146" max="8150" width="9.140625" style="3"/>
    <col min="8151" max="8151" width="9.42578125" style="3" bestFit="1" customWidth="1"/>
    <col min="8152" max="8152" width="9.140625" style="3"/>
    <col min="8153" max="8153" width="9.42578125" style="3" bestFit="1" customWidth="1"/>
    <col min="8154" max="8158" width="9.140625" style="3"/>
    <col min="8159" max="8159" width="9.42578125" style="3" bestFit="1" customWidth="1"/>
    <col min="8160" max="8160" width="9.140625" style="3"/>
    <col min="8161" max="8161" width="9.42578125" style="3" bestFit="1" customWidth="1"/>
    <col min="8162" max="8166" width="9.140625" style="3"/>
    <col min="8167" max="8167" width="9.42578125" style="3" bestFit="1" customWidth="1"/>
    <col min="8168" max="8168" width="9.140625" style="3"/>
    <col min="8169" max="8169" width="9.42578125" style="3" bestFit="1" customWidth="1"/>
    <col min="8170" max="8174" width="9.140625" style="3"/>
    <col min="8175" max="8175" width="9.42578125" style="3" bestFit="1" customWidth="1"/>
    <col min="8176" max="8176" width="9.140625" style="3"/>
    <col min="8177" max="8177" width="9.42578125" style="3" bestFit="1" customWidth="1"/>
    <col min="8178" max="8182" width="9.140625" style="3"/>
    <col min="8183" max="8183" width="9.42578125" style="3" bestFit="1" customWidth="1"/>
    <col min="8184" max="8184" width="9.140625" style="3"/>
    <col min="8185" max="8185" width="9.42578125" style="3" bestFit="1" customWidth="1"/>
    <col min="8186" max="8190" width="9.140625" style="3"/>
    <col min="8191" max="8191" width="9.42578125" style="3" bestFit="1" customWidth="1"/>
    <col min="8192" max="8192" width="9.140625" style="3"/>
    <col min="8193" max="8193" width="9.42578125" style="3" bestFit="1" customWidth="1"/>
    <col min="8194" max="8198" width="9.140625" style="3"/>
    <col min="8199" max="8199" width="9.42578125" style="3" bestFit="1" customWidth="1"/>
    <col min="8200" max="8200" width="9.140625" style="3"/>
    <col min="8201" max="8201" width="9.42578125" style="3" bestFit="1" customWidth="1"/>
    <col min="8202" max="8206" width="9.140625" style="3"/>
    <col min="8207" max="8207" width="9.42578125" style="3" bestFit="1" customWidth="1"/>
    <col min="8208" max="8208" width="9.140625" style="3"/>
    <col min="8209" max="8209" width="9.42578125" style="3" bestFit="1" customWidth="1"/>
    <col min="8210" max="8214" width="9.140625" style="3"/>
    <col min="8215" max="8215" width="9.42578125" style="3" bestFit="1" customWidth="1"/>
    <col min="8216" max="8216" width="9.140625" style="3"/>
    <col min="8217" max="8217" width="9.42578125" style="3" bestFit="1" customWidth="1"/>
    <col min="8218" max="8222" width="9.140625" style="3"/>
    <col min="8223" max="8223" width="9.42578125" style="3" bestFit="1" customWidth="1"/>
    <col min="8224" max="8224" width="9.140625" style="3"/>
    <col min="8225" max="8225" width="9.42578125" style="3" bestFit="1" customWidth="1"/>
    <col min="8226" max="8230" width="9.140625" style="3"/>
    <col min="8231" max="8231" width="9.42578125" style="3" bestFit="1" customWidth="1"/>
    <col min="8232" max="8232" width="9.140625" style="3"/>
    <col min="8233" max="8233" width="9.42578125" style="3" bestFit="1" customWidth="1"/>
    <col min="8234" max="8238" width="9.140625" style="3"/>
    <col min="8239" max="8239" width="9.42578125" style="3" bestFit="1" customWidth="1"/>
    <col min="8240" max="8240" width="9.140625" style="3"/>
    <col min="8241" max="8241" width="9.42578125" style="3" bestFit="1" customWidth="1"/>
    <col min="8242" max="8246" width="9.140625" style="3"/>
    <col min="8247" max="8247" width="9.42578125" style="3" bestFit="1" customWidth="1"/>
    <col min="8248" max="8248" width="9.140625" style="3"/>
    <col min="8249" max="8249" width="9.42578125" style="3" bestFit="1" customWidth="1"/>
    <col min="8250" max="8254" width="9.140625" style="3"/>
    <col min="8255" max="8255" width="9.42578125" style="3" bestFit="1" customWidth="1"/>
    <col min="8256" max="8256" width="9.140625" style="3"/>
    <col min="8257" max="8257" width="9.42578125" style="3" bestFit="1" customWidth="1"/>
    <col min="8258" max="8262" width="9.140625" style="3"/>
    <col min="8263" max="8263" width="9.42578125" style="3" bestFit="1" customWidth="1"/>
    <col min="8264" max="8264" width="9.140625" style="3"/>
    <col min="8265" max="8265" width="9.42578125" style="3" bestFit="1" customWidth="1"/>
    <col min="8266" max="8270" width="9.140625" style="3"/>
    <col min="8271" max="8271" width="9.42578125" style="3" bestFit="1" customWidth="1"/>
    <col min="8272" max="8272" width="9.140625" style="3"/>
    <col min="8273" max="8273" width="9.42578125" style="3" bestFit="1" customWidth="1"/>
    <col min="8274" max="8278" width="9.140625" style="3"/>
    <col min="8279" max="8279" width="9.42578125" style="3" bestFit="1" customWidth="1"/>
    <col min="8280" max="8280" width="9.140625" style="3"/>
    <col min="8281" max="8281" width="9.42578125" style="3" bestFit="1" customWidth="1"/>
    <col min="8282" max="8286" width="9.140625" style="3"/>
    <col min="8287" max="8287" width="9.42578125" style="3" bestFit="1" customWidth="1"/>
    <col min="8288" max="8288" width="9.140625" style="3"/>
    <col min="8289" max="8289" width="9.42578125" style="3" bestFit="1" customWidth="1"/>
    <col min="8290" max="8294" width="9.140625" style="3"/>
    <col min="8295" max="8295" width="9.42578125" style="3" bestFit="1" customWidth="1"/>
    <col min="8296" max="8296" width="9.140625" style="3"/>
    <col min="8297" max="8297" width="9.42578125" style="3" bestFit="1" customWidth="1"/>
    <col min="8298" max="8302" width="9.140625" style="3"/>
    <col min="8303" max="8303" width="9.42578125" style="3" bestFit="1" customWidth="1"/>
    <col min="8304" max="8304" width="9.140625" style="3"/>
    <col min="8305" max="8305" width="9.42578125" style="3" bestFit="1" customWidth="1"/>
    <col min="8306" max="8310" width="9.140625" style="3"/>
    <col min="8311" max="8311" width="9.42578125" style="3" bestFit="1" customWidth="1"/>
    <col min="8312" max="8312" width="9.140625" style="3"/>
    <col min="8313" max="8313" width="9.42578125" style="3" bestFit="1" customWidth="1"/>
    <col min="8314" max="8318" width="9.140625" style="3"/>
    <col min="8319" max="8319" width="9.42578125" style="3" bestFit="1" customWidth="1"/>
    <col min="8320" max="8320" width="9.140625" style="3"/>
    <col min="8321" max="8321" width="9.42578125" style="3" bestFit="1" customWidth="1"/>
    <col min="8322" max="8326" width="9.140625" style="3"/>
    <col min="8327" max="8327" width="9.42578125" style="3" bestFit="1" customWidth="1"/>
    <col min="8328" max="8328" width="9.140625" style="3"/>
    <col min="8329" max="8329" width="9.42578125" style="3" bestFit="1" customWidth="1"/>
    <col min="8330" max="8334" width="9.140625" style="3"/>
    <col min="8335" max="8335" width="9.42578125" style="3" bestFit="1" customWidth="1"/>
    <col min="8336" max="8336" width="9.140625" style="3"/>
    <col min="8337" max="8337" width="9.42578125" style="3" bestFit="1" customWidth="1"/>
    <col min="8338" max="8342" width="9.140625" style="3"/>
    <col min="8343" max="8343" width="9.42578125" style="3" bestFit="1" customWidth="1"/>
    <col min="8344" max="8344" width="9.140625" style="3"/>
    <col min="8345" max="8345" width="9.42578125" style="3" bestFit="1" customWidth="1"/>
    <col min="8346" max="8350" width="9.140625" style="3"/>
    <col min="8351" max="8351" width="9.42578125" style="3" bestFit="1" customWidth="1"/>
    <col min="8352" max="8352" width="9.140625" style="3"/>
    <col min="8353" max="8353" width="9.42578125" style="3" bestFit="1" customWidth="1"/>
    <col min="8354" max="8358" width="9.140625" style="3"/>
    <col min="8359" max="8359" width="9.42578125" style="3" bestFit="1" customWidth="1"/>
    <col min="8360" max="8360" width="9.140625" style="3"/>
    <col min="8361" max="8361" width="9.42578125" style="3" bestFit="1" customWidth="1"/>
    <col min="8362" max="8366" width="9.140625" style="3"/>
    <col min="8367" max="8367" width="9.42578125" style="3" bestFit="1" customWidth="1"/>
    <col min="8368" max="8368" width="9.140625" style="3"/>
    <col min="8369" max="8369" width="9.42578125" style="3" bestFit="1" customWidth="1"/>
    <col min="8370" max="8374" width="9.140625" style="3"/>
    <col min="8375" max="8375" width="9.42578125" style="3" bestFit="1" customWidth="1"/>
    <col min="8376" max="8376" width="9.140625" style="3"/>
    <col min="8377" max="8377" width="9.42578125" style="3" bestFit="1" customWidth="1"/>
    <col min="8378" max="8382" width="9.140625" style="3"/>
    <col min="8383" max="8383" width="9.42578125" style="3" bestFit="1" customWidth="1"/>
    <col min="8384" max="8384" width="9.140625" style="3"/>
    <col min="8385" max="8385" width="9.42578125" style="3" bestFit="1" customWidth="1"/>
    <col min="8386" max="8390" width="9.140625" style="3"/>
    <col min="8391" max="8391" width="9.42578125" style="3" bestFit="1" customWidth="1"/>
    <col min="8392" max="8392" width="9.140625" style="3"/>
    <col min="8393" max="8393" width="9.42578125" style="3" bestFit="1" customWidth="1"/>
    <col min="8394" max="8398" width="9.140625" style="3"/>
    <col min="8399" max="8399" width="9.42578125" style="3" bestFit="1" customWidth="1"/>
    <col min="8400" max="8400" width="9.140625" style="3"/>
    <col min="8401" max="8401" width="9.42578125" style="3" bestFit="1" customWidth="1"/>
    <col min="8402" max="8406" width="9.140625" style="3"/>
    <col min="8407" max="8407" width="9.42578125" style="3" bestFit="1" customWidth="1"/>
    <col min="8408" max="8408" width="9.140625" style="3"/>
    <col min="8409" max="8409" width="9.42578125" style="3" bestFit="1" customWidth="1"/>
    <col min="8410" max="8414" width="9.140625" style="3"/>
    <col min="8415" max="8415" width="9.42578125" style="3" bestFit="1" customWidth="1"/>
    <col min="8416" max="8416" width="9.140625" style="3"/>
    <col min="8417" max="8417" width="9.42578125" style="3" bestFit="1" customWidth="1"/>
    <col min="8418" max="8422" width="9.140625" style="3"/>
    <col min="8423" max="8423" width="9.42578125" style="3" bestFit="1" customWidth="1"/>
    <col min="8424" max="8424" width="9.140625" style="3"/>
    <col min="8425" max="8425" width="9.42578125" style="3" bestFit="1" customWidth="1"/>
    <col min="8426" max="8430" width="9.140625" style="3"/>
    <col min="8431" max="8431" width="9.42578125" style="3" bestFit="1" customWidth="1"/>
    <col min="8432" max="8432" width="9.140625" style="3"/>
    <col min="8433" max="8433" width="9.42578125" style="3" bestFit="1" customWidth="1"/>
    <col min="8434" max="8438" width="9.140625" style="3"/>
    <col min="8439" max="8439" width="9.42578125" style="3" bestFit="1" customWidth="1"/>
    <col min="8440" max="8440" width="9.140625" style="3"/>
    <col min="8441" max="8441" width="9.42578125" style="3" bestFit="1" customWidth="1"/>
    <col min="8442" max="8446" width="9.140625" style="3"/>
    <col min="8447" max="8447" width="9.42578125" style="3" bestFit="1" customWidth="1"/>
    <col min="8448" max="8448" width="9.140625" style="3"/>
    <col min="8449" max="8449" width="9.42578125" style="3" bestFit="1" customWidth="1"/>
    <col min="8450" max="8454" width="9.140625" style="3"/>
    <col min="8455" max="8455" width="9.42578125" style="3" bestFit="1" customWidth="1"/>
    <col min="8456" max="8456" width="9.140625" style="3"/>
    <col min="8457" max="8457" width="9.42578125" style="3" bestFit="1" customWidth="1"/>
    <col min="8458" max="8462" width="9.140625" style="3"/>
    <col min="8463" max="8463" width="9.42578125" style="3" bestFit="1" customWidth="1"/>
    <col min="8464" max="8464" width="9.140625" style="3"/>
    <col min="8465" max="8465" width="9.42578125" style="3" bestFit="1" customWidth="1"/>
    <col min="8466" max="8470" width="9.140625" style="3"/>
    <col min="8471" max="8471" width="9.42578125" style="3" bestFit="1" customWidth="1"/>
    <col min="8472" max="8472" width="9.140625" style="3"/>
    <col min="8473" max="8473" width="9.42578125" style="3" bestFit="1" customWidth="1"/>
    <col min="8474" max="8478" width="9.140625" style="3"/>
    <col min="8479" max="8479" width="9.42578125" style="3" bestFit="1" customWidth="1"/>
    <col min="8480" max="8480" width="9.140625" style="3"/>
    <col min="8481" max="8481" width="9.42578125" style="3" bestFit="1" customWidth="1"/>
    <col min="8482" max="8486" width="9.140625" style="3"/>
    <col min="8487" max="8487" width="9.42578125" style="3" bestFit="1" customWidth="1"/>
    <col min="8488" max="8488" width="9.140625" style="3"/>
    <col min="8489" max="8489" width="9.42578125" style="3" bestFit="1" customWidth="1"/>
    <col min="8490" max="8494" width="9.140625" style="3"/>
    <col min="8495" max="8495" width="9.42578125" style="3" bestFit="1" customWidth="1"/>
    <col min="8496" max="8496" width="9.140625" style="3"/>
    <col min="8497" max="8497" width="9.42578125" style="3" bestFit="1" customWidth="1"/>
    <col min="8498" max="8502" width="9.140625" style="3"/>
    <col min="8503" max="8503" width="9.42578125" style="3" bestFit="1" customWidth="1"/>
    <col min="8504" max="8504" width="9.140625" style="3"/>
    <col min="8505" max="8505" width="9.42578125" style="3" bestFit="1" customWidth="1"/>
    <col min="8506" max="8510" width="9.140625" style="3"/>
    <col min="8511" max="8511" width="9.42578125" style="3" bestFit="1" customWidth="1"/>
    <col min="8512" max="8512" width="9.140625" style="3"/>
    <col min="8513" max="8513" width="9.42578125" style="3" bestFit="1" customWidth="1"/>
    <col min="8514" max="8518" width="9.140625" style="3"/>
    <col min="8519" max="8519" width="9.42578125" style="3" bestFit="1" customWidth="1"/>
    <col min="8520" max="8520" width="9.140625" style="3"/>
    <col min="8521" max="8521" width="9.42578125" style="3" bestFit="1" customWidth="1"/>
    <col min="8522" max="8526" width="9.140625" style="3"/>
    <col min="8527" max="8527" width="9.42578125" style="3" bestFit="1" customWidth="1"/>
    <col min="8528" max="8528" width="9.140625" style="3"/>
    <col min="8529" max="8529" width="9.42578125" style="3" bestFit="1" customWidth="1"/>
    <col min="8530" max="8534" width="9.140625" style="3"/>
    <col min="8535" max="8535" width="9.42578125" style="3" bestFit="1" customWidth="1"/>
    <col min="8536" max="8536" width="9.140625" style="3"/>
    <col min="8537" max="8537" width="9.42578125" style="3" bestFit="1" customWidth="1"/>
    <col min="8538" max="8542" width="9.140625" style="3"/>
    <col min="8543" max="8543" width="9.42578125" style="3" bestFit="1" customWidth="1"/>
    <col min="8544" max="8544" width="9.140625" style="3"/>
    <col min="8545" max="8545" width="9.42578125" style="3" bestFit="1" customWidth="1"/>
    <col min="8546" max="8550" width="9.140625" style="3"/>
    <col min="8551" max="8551" width="9.42578125" style="3" bestFit="1" customWidth="1"/>
    <col min="8552" max="8552" width="9.140625" style="3"/>
    <col min="8553" max="8553" width="9.42578125" style="3" bestFit="1" customWidth="1"/>
    <col min="8554" max="8558" width="9.140625" style="3"/>
    <col min="8559" max="8559" width="9.42578125" style="3" bestFit="1" customWidth="1"/>
    <col min="8560" max="8560" width="9.140625" style="3"/>
    <col min="8561" max="8561" width="9.42578125" style="3" bestFit="1" customWidth="1"/>
    <col min="8562" max="8566" width="9.140625" style="3"/>
    <col min="8567" max="8567" width="9.42578125" style="3" bestFit="1" customWidth="1"/>
    <col min="8568" max="8568" width="9.140625" style="3"/>
    <col min="8569" max="8569" width="9.42578125" style="3" bestFit="1" customWidth="1"/>
    <col min="8570" max="8574" width="9.140625" style="3"/>
    <col min="8575" max="8575" width="9.42578125" style="3" bestFit="1" customWidth="1"/>
    <col min="8576" max="8576" width="9.140625" style="3"/>
    <col min="8577" max="8577" width="9.42578125" style="3" bestFit="1" customWidth="1"/>
    <col min="8578" max="8582" width="9.140625" style="3"/>
    <col min="8583" max="8583" width="9.42578125" style="3" bestFit="1" customWidth="1"/>
    <col min="8584" max="8584" width="9.140625" style="3"/>
    <col min="8585" max="8585" width="9.42578125" style="3" bestFit="1" customWidth="1"/>
    <col min="8586" max="8590" width="9.140625" style="3"/>
    <col min="8591" max="8591" width="9.42578125" style="3" bestFit="1" customWidth="1"/>
    <col min="8592" max="8592" width="9.140625" style="3"/>
    <col min="8593" max="8593" width="9.42578125" style="3" bestFit="1" customWidth="1"/>
    <col min="8594" max="8598" width="9.140625" style="3"/>
    <col min="8599" max="8599" width="9.42578125" style="3" bestFit="1" customWidth="1"/>
    <col min="8600" max="8600" width="9.140625" style="3"/>
    <col min="8601" max="8601" width="9.42578125" style="3" bestFit="1" customWidth="1"/>
    <col min="8602" max="8606" width="9.140625" style="3"/>
    <col min="8607" max="8607" width="9.42578125" style="3" bestFit="1" customWidth="1"/>
    <col min="8608" max="8608" width="9.140625" style="3"/>
    <col min="8609" max="8609" width="9.42578125" style="3" bestFit="1" customWidth="1"/>
    <col min="8610" max="8614" width="9.140625" style="3"/>
    <col min="8615" max="8615" width="9.42578125" style="3" bestFit="1" customWidth="1"/>
    <col min="8616" max="8616" width="9.140625" style="3"/>
    <col min="8617" max="8617" width="9.42578125" style="3" bestFit="1" customWidth="1"/>
    <col min="8618" max="8622" width="9.140625" style="3"/>
    <col min="8623" max="8623" width="9.42578125" style="3" bestFit="1" customWidth="1"/>
    <col min="8624" max="8624" width="9.140625" style="3"/>
    <col min="8625" max="8625" width="9.42578125" style="3" bestFit="1" customWidth="1"/>
    <col min="8626" max="8630" width="9.140625" style="3"/>
    <col min="8631" max="8631" width="9.42578125" style="3" bestFit="1" customWidth="1"/>
    <col min="8632" max="8632" width="9.140625" style="3"/>
    <col min="8633" max="8633" width="9.42578125" style="3" bestFit="1" customWidth="1"/>
    <col min="8634" max="8638" width="9.140625" style="3"/>
    <col min="8639" max="8639" width="9.42578125" style="3" bestFit="1" customWidth="1"/>
    <col min="8640" max="8640" width="9.140625" style="3"/>
    <col min="8641" max="8641" width="9.42578125" style="3" bestFit="1" customWidth="1"/>
    <col min="8642" max="8646" width="9.140625" style="3"/>
    <col min="8647" max="8647" width="9.42578125" style="3" bestFit="1" customWidth="1"/>
    <col min="8648" max="8648" width="9.140625" style="3"/>
    <col min="8649" max="8649" width="9.42578125" style="3" bestFit="1" customWidth="1"/>
    <col min="8650" max="8654" width="9.140625" style="3"/>
    <col min="8655" max="8655" width="9.42578125" style="3" bestFit="1" customWidth="1"/>
    <col min="8656" max="8656" width="9.140625" style="3"/>
    <col min="8657" max="8657" width="9.42578125" style="3" bestFit="1" customWidth="1"/>
    <col min="8658" max="8662" width="9.140625" style="3"/>
    <col min="8663" max="8663" width="9.42578125" style="3" bestFit="1" customWidth="1"/>
    <col min="8664" max="8664" width="9.140625" style="3"/>
    <col min="8665" max="8665" width="9.42578125" style="3" bestFit="1" customWidth="1"/>
    <col min="8666" max="8670" width="9.140625" style="3"/>
    <col min="8671" max="8671" width="9.42578125" style="3" bestFit="1" customWidth="1"/>
    <col min="8672" max="8672" width="9.140625" style="3"/>
    <col min="8673" max="8673" width="9.42578125" style="3" bestFit="1" customWidth="1"/>
    <col min="8674" max="8678" width="9.140625" style="3"/>
    <col min="8679" max="8679" width="9.42578125" style="3" bestFit="1" customWidth="1"/>
    <col min="8680" max="8680" width="9.140625" style="3"/>
    <col min="8681" max="8681" width="9.42578125" style="3" bestFit="1" customWidth="1"/>
    <col min="8682" max="8686" width="9.140625" style="3"/>
    <col min="8687" max="8687" width="9.42578125" style="3" bestFit="1" customWidth="1"/>
    <col min="8688" max="8688" width="9.140625" style="3"/>
    <col min="8689" max="8689" width="9.42578125" style="3" bestFit="1" customWidth="1"/>
    <col min="8690" max="8694" width="9.140625" style="3"/>
    <col min="8695" max="8695" width="9.42578125" style="3" bestFit="1" customWidth="1"/>
    <col min="8696" max="8696" width="9.140625" style="3"/>
    <col min="8697" max="8697" width="9.42578125" style="3" bestFit="1" customWidth="1"/>
    <col min="8698" max="8702" width="9.140625" style="3"/>
    <col min="8703" max="8703" width="9.42578125" style="3" bestFit="1" customWidth="1"/>
    <col min="8704" max="8704" width="9.140625" style="3"/>
    <col min="8705" max="8705" width="9.42578125" style="3" bestFit="1" customWidth="1"/>
    <col min="8706" max="8710" width="9.140625" style="3"/>
    <col min="8711" max="8711" width="9.42578125" style="3" bestFit="1" customWidth="1"/>
    <col min="8712" max="8712" width="9.140625" style="3"/>
    <col min="8713" max="8713" width="9.42578125" style="3" bestFit="1" customWidth="1"/>
    <col min="8714" max="8718" width="9.140625" style="3"/>
    <col min="8719" max="8719" width="9.42578125" style="3" bestFit="1" customWidth="1"/>
    <col min="8720" max="8720" width="9.140625" style="3"/>
    <col min="8721" max="8721" width="9.42578125" style="3" bestFit="1" customWidth="1"/>
    <col min="8722" max="8726" width="9.140625" style="3"/>
    <col min="8727" max="8727" width="9.42578125" style="3" bestFit="1" customWidth="1"/>
    <col min="8728" max="8728" width="9.140625" style="3"/>
    <col min="8729" max="8729" width="9.42578125" style="3" bestFit="1" customWidth="1"/>
    <col min="8730" max="8734" width="9.140625" style="3"/>
    <col min="8735" max="8735" width="9.42578125" style="3" bestFit="1" customWidth="1"/>
    <col min="8736" max="8736" width="9.140625" style="3"/>
    <col min="8737" max="8737" width="9.42578125" style="3" bestFit="1" customWidth="1"/>
    <col min="8738" max="8742" width="9.140625" style="3"/>
    <col min="8743" max="8743" width="9.42578125" style="3" bestFit="1" customWidth="1"/>
    <col min="8744" max="8744" width="9.140625" style="3"/>
    <col min="8745" max="8745" width="9.42578125" style="3" bestFit="1" customWidth="1"/>
    <col min="8746" max="8750" width="9.140625" style="3"/>
    <col min="8751" max="8751" width="9.42578125" style="3" bestFit="1" customWidth="1"/>
    <col min="8752" max="8752" width="9.140625" style="3"/>
    <col min="8753" max="8753" width="9.42578125" style="3" bestFit="1" customWidth="1"/>
    <col min="8754" max="8758" width="9.140625" style="3"/>
    <col min="8759" max="8759" width="9.42578125" style="3" bestFit="1" customWidth="1"/>
    <col min="8760" max="8760" width="9.140625" style="3"/>
    <col min="8761" max="8761" width="9.42578125" style="3" bestFit="1" customWidth="1"/>
    <col min="8762" max="8766" width="9.140625" style="3"/>
    <col min="8767" max="8767" width="9.42578125" style="3" bestFit="1" customWidth="1"/>
    <col min="8768" max="8768" width="9.140625" style="3"/>
    <col min="8769" max="8769" width="9.42578125" style="3" bestFit="1" customWidth="1"/>
    <col min="8770" max="8774" width="9.140625" style="3"/>
    <col min="8775" max="8775" width="9.42578125" style="3" bestFit="1" customWidth="1"/>
    <col min="8776" max="8776" width="9.140625" style="3"/>
    <col min="8777" max="8777" width="9.42578125" style="3" bestFit="1" customWidth="1"/>
    <col min="8778" max="8782" width="9.140625" style="3"/>
    <col min="8783" max="8783" width="9.42578125" style="3" bestFit="1" customWidth="1"/>
    <col min="8784" max="8784" width="9.140625" style="3"/>
    <col min="8785" max="8785" width="9.42578125" style="3" bestFit="1" customWidth="1"/>
    <col min="8786" max="8790" width="9.140625" style="3"/>
    <col min="8791" max="8791" width="9.42578125" style="3" bestFit="1" customWidth="1"/>
    <col min="8792" max="8792" width="9.140625" style="3"/>
    <col min="8793" max="8793" width="9.42578125" style="3" bestFit="1" customWidth="1"/>
    <col min="8794" max="8798" width="9.140625" style="3"/>
    <col min="8799" max="8799" width="9.42578125" style="3" bestFit="1" customWidth="1"/>
    <col min="8800" max="8800" width="9.140625" style="3"/>
    <col min="8801" max="8801" width="9.42578125" style="3" bestFit="1" customWidth="1"/>
    <col min="8802" max="8806" width="9.140625" style="3"/>
    <col min="8807" max="8807" width="9.42578125" style="3" bestFit="1" customWidth="1"/>
    <col min="8808" max="8808" width="9.140625" style="3"/>
    <col min="8809" max="8809" width="9.42578125" style="3" bestFit="1" customWidth="1"/>
    <col min="8810" max="8814" width="9.140625" style="3"/>
    <col min="8815" max="8815" width="9.42578125" style="3" bestFit="1" customWidth="1"/>
    <col min="8816" max="8816" width="9.140625" style="3"/>
    <col min="8817" max="8817" width="9.42578125" style="3" bestFit="1" customWidth="1"/>
    <col min="8818" max="8822" width="9.140625" style="3"/>
    <col min="8823" max="8823" width="9.42578125" style="3" bestFit="1" customWidth="1"/>
    <col min="8824" max="8824" width="9.140625" style="3"/>
    <col min="8825" max="8825" width="9.42578125" style="3" bestFit="1" customWidth="1"/>
    <col min="8826" max="8830" width="9.140625" style="3"/>
    <col min="8831" max="8831" width="9.42578125" style="3" bestFit="1" customWidth="1"/>
    <col min="8832" max="8832" width="9.140625" style="3"/>
    <col min="8833" max="8833" width="9.42578125" style="3" bestFit="1" customWidth="1"/>
    <col min="8834" max="8838" width="9.140625" style="3"/>
    <col min="8839" max="8839" width="9.42578125" style="3" bestFit="1" customWidth="1"/>
    <col min="8840" max="8840" width="9.140625" style="3"/>
    <col min="8841" max="8841" width="9.42578125" style="3" bestFit="1" customWidth="1"/>
    <col min="8842" max="8846" width="9.140625" style="3"/>
    <col min="8847" max="8847" width="9.42578125" style="3" bestFit="1" customWidth="1"/>
    <col min="8848" max="8848" width="9.140625" style="3"/>
    <col min="8849" max="8849" width="9.42578125" style="3" bestFit="1" customWidth="1"/>
    <col min="8850" max="8854" width="9.140625" style="3"/>
    <col min="8855" max="8855" width="9.42578125" style="3" bestFit="1" customWidth="1"/>
    <col min="8856" max="8856" width="9.140625" style="3"/>
    <col min="8857" max="8857" width="9.42578125" style="3" bestFit="1" customWidth="1"/>
    <col min="8858" max="8862" width="9.140625" style="3"/>
    <col min="8863" max="8863" width="9.42578125" style="3" bestFit="1" customWidth="1"/>
    <col min="8864" max="8864" width="9.140625" style="3"/>
    <col min="8865" max="8865" width="9.42578125" style="3" bestFit="1" customWidth="1"/>
    <col min="8866" max="8870" width="9.140625" style="3"/>
    <col min="8871" max="8871" width="9.42578125" style="3" bestFit="1" customWidth="1"/>
    <col min="8872" max="8872" width="9.140625" style="3"/>
    <col min="8873" max="8873" width="9.42578125" style="3" bestFit="1" customWidth="1"/>
    <col min="8874" max="8878" width="9.140625" style="3"/>
    <col min="8879" max="8879" width="9.42578125" style="3" bestFit="1" customWidth="1"/>
    <col min="8880" max="8880" width="9.140625" style="3"/>
    <col min="8881" max="8881" width="9.42578125" style="3" bestFit="1" customWidth="1"/>
    <col min="8882" max="8886" width="9.140625" style="3"/>
    <col min="8887" max="8887" width="9.42578125" style="3" bestFit="1" customWidth="1"/>
    <col min="8888" max="8888" width="9.140625" style="3"/>
    <col min="8889" max="8889" width="9.42578125" style="3" bestFit="1" customWidth="1"/>
    <col min="8890" max="8894" width="9.140625" style="3"/>
    <col min="8895" max="8895" width="9.42578125" style="3" bestFit="1" customWidth="1"/>
    <col min="8896" max="8896" width="9.140625" style="3"/>
    <col min="8897" max="8897" width="9.42578125" style="3" bestFit="1" customWidth="1"/>
    <col min="8898" max="8902" width="9.140625" style="3"/>
    <col min="8903" max="8903" width="9.42578125" style="3" bestFit="1" customWidth="1"/>
    <col min="8904" max="8904" width="9.140625" style="3"/>
    <col min="8905" max="8905" width="9.42578125" style="3" bestFit="1" customWidth="1"/>
    <col min="8906" max="8910" width="9.140625" style="3"/>
    <col min="8911" max="8911" width="9.42578125" style="3" bestFit="1" customWidth="1"/>
    <col min="8912" max="8912" width="9.140625" style="3"/>
    <col min="8913" max="8913" width="9.42578125" style="3" bestFit="1" customWidth="1"/>
    <col min="8914" max="8918" width="9.140625" style="3"/>
    <col min="8919" max="8919" width="9.42578125" style="3" bestFit="1" customWidth="1"/>
    <col min="8920" max="8920" width="9.140625" style="3"/>
    <col min="8921" max="8921" width="9.42578125" style="3" bestFit="1" customWidth="1"/>
    <col min="8922" max="8926" width="9.140625" style="3"/>
    <col min="8927" max="8927" width="9.42578125" style="3" bestFit="1" customWidth="1"/>
    <col min="8928" max="8928" width="9.140625" style="3"/>
    <col min="8929" max="8929" width="9.42578125" style="3" bestFit="1" customWidth="1"/>
    <col min="8930" max="8934" width="9.140625" style="3"/>
    <col min="8935" max="8935" width="9.42578125" style="3" bestFit="1" customWidth="1"/>
    <col min="8936" max="8936" width="9.140625" style="3"/>
    <col min="8937" max="8937" width="9.42578125" style="3" bestFit="1" customWidth="1"/>
    <col min="8938" max="8942" width="9.140625" style="3"/>
    <col min="8943" max="8943" width="9.42578125" style="3" bestFit="1" customWidth="1"/>
    <col min="8944" max="8944" width="9.140625" style="3"/>
    <col min="8945" max="8945" width="9.42578125" style="3" bestFit="1" customWidth="1"/>
    <col min="8946" max="8950" width="9.140625" style="3"/>
    <col min="8951" max="8951" width="9.42578125" style="3" bestFit="1" customWidth="1"/>
    <col min="8952" max="8952" width="9.140625" style="3"/>
    <col min="8953" max="8953" width="9.42578125" style="3" bestFit="1" customWidth="1"/>
    <col min="8954" max="8958" width="9.140625" style="3"/>
    <col min="8959" max="8959" width="9.42578125" style="3" bestFit="1" customWidth="1"/>
    <col min="8960" max="8960" width="9.140625" style="3"/>
    <col min="8961" max="8961" width="9.42578125" style="3" bestFit="1" customWidth="1"/>
    <col min="8962" max="8966" width="9.140625" style="3"/>
    <col min="8967" max="8967" width="9.42578125" style="3" bestFit="1" customWidth="1"/>
    <col min="8968" max="8968" width="9.140625" style="3"/>
    <col min="8969" max="8969" width="9.42578125" style="3" bestFit="1" customWidth="1"/>
    <col min="8970" max="8974" width="9.140625" style="3"/>
    <col min="8975" max="8975" width="9.42578125" style="3" bestFit="1" customWidth="1"/>
    <col min="8976" max="8976" width="9.140625" style="3"/>
    <col min="8977" max="8977" width="9.42578125" style="3" bestFit="1" customWidth="1"/>
    <col min="8978" max="8982" width="9.140625" style="3"/>
    <col min="8983" max="8983" width="9.42578125" style="3" bestFit="1" customWidth="1"/>
    <col min="8984" max="8984" width="9.140625" style="3"/>
    <col min="8985" max="8985" width="9.42578125" style="3" bestFit="1" customWidth="1"/>
    <col min="8986" max="8990" width="9.140625" style="3"/>
    <col min="8991" max="8991" width="9.42578125" style="3" bestFit="1" customWidth="1"/>
    <col min="8992" max="8992" width="9.140625" style="3"/>
    <col min="8993" max="8993" width="9.42578125" style="3" bestFit="1" customWidth="1"/>
    <col min="8994" max="8998" width="9.140625" style="3"/>
    <col min="8999" max="8999" width="9.42578125" style="3" bestFit="1" customWidth="1"/>
    <col min="9000" max="9000" width="9.140625" style="3"/>
    <col min="9001" max="9001" width="9.42578125" style="3" bestFit="1" customWidth="1"/>
    <col min="9002" max="9006" width="9.140625" style="3"/>
    <col min="9007" max="9007" width="9.42578125" style="3" bestFit="1" customWidth="1"/>
    <col min="9008" max="9008" width="9.140625" style="3"/>
    <col min="9009" max="9009" width="9.42578125" style="3" bestFit="1" customWidth="1"/>
    <col min="9010" max="9014" width="9.140625" style="3"/>
    <col min="9015" max="9015" width="9.42578125" style="3" bestFit="1" customWidth="1"/>
    <col min="9016" max="9016" width="9.140625" style="3"/>
    <col min="9017" max="9017" width="9.42578125" style="3" bestFit="1" customWidth="1"/>
    <col min="9018" max="9022" width="9.140625" style="3"/>
    <col min="9023" max="9023" width="9.42578125" style="3" bestFit="1" customWidth="1"/>
    <col min="9024" max="9024" width="9.140625" style="3"/>
    <col min="9025" max="9025" width="9.42578125" style="3" bestFit="1" customWidth="1"/>
    <col min="9026" max="9030" width="9.140625" style="3"/>
    <col min="9031" max="9031" width="9.42578125" style="3" bestFit="1" customWidth="1"/>
    <col min="9032" max="9032" width="9.140625" style="3"/>
    <col min="9033" max="9033" width="9.42578125" style="3" bestFit="1" customWidth="1"/>
    <col min="9034" max="9038" width="9.140625" style="3"/>
    <col min="9039" max="9039" width="9.42578125" style="3" bestFit="1" customWidth="1"/>
    <col min="9040" max="9040" width="9.140625" style="3"/>
    <col min="9041" max="9041" width="9.42578125" style="3" bestFit="1" customWidth="1"/>
    <col min="9042" max="9046" width="9.140625" style="3"/>
    <col min="9047" max="9047" width="9.42578125" style="3" bestFit="1" customWidth="1"/>
    <col min="9048" max="9048" width="9.140625" style="3"/>
    <col min="9049" max="9049" width="9.42578125" style="3" bestFit="1" customWidth="1"/>
    <col min="9050" max="9054" width="9.140625" style="3"/>
    <col min="9055" max="9055" width="9.42578125" style="3" bestFit="1" customWidth="1"/>
    <col min="9056" max="9056" width="9.140625" style="3"/>
    <col min="9057" max="9057" width="9.42578125" style="3" bestFit="1" customWidth="1"/>
    <col min="9058" max="9062" width="9.140625" style="3"/>
    <col min="9063" max="9063" width="9.42578125" style="3" bestFit="1" customWidth="1"/>
    <col min="9064" max="9064" width="9.140625" style="3"/>
    <col min="9065" max="9065" width="9.42578125" style="3" bestFit="1" customWidth="1"/>
    <col min="9066" max="9070" width="9.140625" style="3"/>
    <col min="9071" max="9071" width="9.42578125" style="3" bestFit="1" customWidth="1"/>
    <col min="9072" max="9072" width="9.140625" style="3"/>
    <col min="9073" max="9073" width="9.42578125" style="3" bestFit="1" customWidth="1"/>
    <col min="9074" max="9078" width="9.140625" style="3"/>
    <col min="9079" max="9079" width="9.42578125" style="3" bestFit="1" customWidth="1"/>
    <col min="9080" max="9080" width="9.140625" style="3"/>
    <col min="9081" max="9081" width="9.42578125" style="3" bestFit="1" customWidth="1"/>
    <col min="9082" max="9086" width="9.140625" style="3"/>
    <col min="9087" max="9087" width="9.42578125" style="3" bestFit="1" customWidth="1"/>
    <col min="9088" max="9088" width="9.140625" style="3"/>
    <col min="9089" max="9089" width="9.42578125" style="3" bestFit="1" customWidth="1"/>
    <col min="9090" max="9094" width="9.140625" style="3"/>
    <col min="9095" max="9095" width="9.42578125" style="3" bestFit="1" customWidth="1"/>
    <col min="9096" max="9096" width="9.140625" style="3"/>
    <col min="9097" max="9097" width="9.42578125" style="3" bestFit="1" customWidth="1"/>
    <col min="9098" max="9102" width="9.140625" style="3"/>
    <col min="9103" max="9103" width="9.42578125" style="3" bestFit="1" customWidth="1"/>
    <col min="9104" max="9104" width="9.140625" style="3"/>
    <col min="9105" max="9105" width="9.42578125" style="3" bestFit="1" customWidth="1"/>
    <col min="9106" max="9110" width="9.140625" style="3"/>
    <col min="9111" max="9111" width="9.42578125" style="3" bestFit="1" customWidth="1"/>
    <col min="9112" max="9112" width="9.140625" style="3"/>
    <col min="9113" max="9113" width="9.42578125" style="3" bestFit="1" customWidth="1"/>
    <col min="9114" max="9118" width="9.140625" style="3"/>
    <col min="9119" max="9119" width="9.42578125" style="3" bestFit="1" customWidth="1"/>
    <col min="9120" max="9120" width="9.140625" style="3"/>
    <col min="9121" max="9121" width="9.42578125" style="3" bestFit="1" customWidth="1"/>
    <col min="9122" max="9126" width="9.140625" style="3"/>
    <col min="9127" max="9127" width="9.42578125" style="3" bestFit="1" customWidth="1"/>
    <col min="9128" max="9128" width="9.140625" style="3"/>
    <col min="9129" max="9129" width="9.42578125" style="3" bestFit="1" customWidth="1"/>
    <col min="9130" max="9134" width="9.140625" style="3"/>
    <col min="9135" max="9135" width="9.42578125" style="3" bestFit="1" customWidth="1"/>
    <col min="9136" max="9136" width="9.140625" style="3"/>
    <col min="9137" max="9137" width="9.42578125" style="3" bestFit="1" customWidth="1"/>
    <col min="9138" max="9142" width="9.140625" style="3"/>
    <col min="9143" max="9143" width="9.42578125" style="3" bestFit="1" customWidth="1"/>
    <col min="9144" max="9144" width="9.140625" style="3"/>
    <col min="9145" max="9145" width="9.42578125" style="3" bestFit="1" customWidth="1"/>
    <col min="9146" max="9150" width="9.140625" style="3"/>
    <col min="9151" max="9151" width="9.42578125" style="3" bestFit="1" customWidth="1"/>
    <col min="9152" max="9152" width="9.140625" style="3"/>
    <col min="9153" max="9153" width="9.42578125" style="3" bestFit="1" customWidth="1"/>
    <col min="9154" max="9158" width="9.140625" style="3"/>
    <col min="9159" max="9159" width="9.42578125" style="3" bestFit="1" customWidth="1"/>
    <col min="9160" max="9160" width="9.140625" style="3"/>
    <col min="9161" max="9161" width="9.42578125" style="3" bestFit="1" customWidth="1"/>
    <col min="9162" max="9166" width="9.140625" style="3"/>
    <col min="9167" max="9167" width="9.42578125" style="3" bestFit="1" customWidth="1"/>
    <col min="9168" max="9168" width="9.140625" style="3"/>
    <col min="9169" max="9169" width="9.42578125" style="3" bestFit="1" customWidth="1"/>
    <col min="9170" max="9174" width="9.140625" style="3"/>
    <col min="9175" max="9175" width="9.42578125" style="3" bestFit="1" customWidth="1"/>
    <col min="9176" max="9176" width="9.140625" style="3"/>
    <col min="9177" max="9177" width="9.42578125" style="3" bestFit="1" customWidth="1"/>
    <col min="9178" max="9182" width="9.140625" style="3"/>
    <col min="9183" max="9183" width="9.42578125" style="3" bestFit="1" customWidth="1"/>
    <col min="9184" max="9184" width="9.140625" style="3"/>
    <col min="9185" max="9185" width="9.42578125" style="3" bestFit="1" customWidth="1"/>
    <col min="9186" max="9190" width="9.140625" style="3"/>
    <col min="9191" max="9191" width="9.42578125" style="3" bestFit="1" customWidth="1"/>
    <col min="9192" max="9192" width="9.140625" style="3"/>
    <col min="9193" max="9193" width="9.42578125" style="3" bestFit="1" customWidth="1"/>
    <col min="9194" max="9198" width="9.140625" style="3"/>
    <col min="9199" max="9199" width="9.42578125" style="3" bestFit="1" customWidth="1"/>
    <col min="9200" max="9200" width="9.140625" style="3"/>
    <col min="9201" max="9201" width="9.42578125" style="3" bestFit="1" customWidth="1"/>
    <col min="9202" max="9206" width="9.140625" style="3"/>
    <col min="9207" max="9207" width="9.42578125" style="3" bestFit="1" customWidth="1"/>
    <col min="9208" max="9208" width="9.140625" style="3"/>
    <col min="9209" max="9209" width="9.42578125" style="3" bestFit="1" customWidth="1"/>
    <col min="9210" max="9214" width="9.140625" style="3"/>
    <col min="9215" max="9215" width="9.42578125" style="3" bestFit="1" customWidth="1"/>
    <col min="9216" max="9216" width="9.140625" style="3"/>
    <col min="9217" max="9217" width="9.42578125" style="3" bestFit="1" customWidth="1"/>
    <col min="9218" max="9222" width="9.140625" style="3"/>
    <col min="9223" max="9223" width="9.42578125" style="3" bestFit="1" customWidth="1"/>
    <col min="9224" max="9224" width="9.140625" style="3"/>
    <col min="9225" max="9225" width="9.42578125" style="3" bestFit="1" customWidth="1"/>
    <col min="9226" max="9230" width="9.140625" style="3"/>
    <col min="9231" max="9231" width="9.42578125" style="3" bestFit="1" customWidth="1"/>
    <col min="9232" max="9232" width="9.140625" style="3"/>
    <col min="9233" max="9233" width="9.42578125" style="3" bestFit="1" customWidth="1"/>
    <col min="9234" max="9238" width="9.140625" style="3"/>
    <col min="9239" max="9239" width="9.42578125" style="3" bestFit="1" customWidth="1"/>
    <col min="9240" max="9240" width="9.140625" style="3"/>
    <col min="9241" max="9241" width="9.42578125" style="3" bestFit="1" customWidth="1"/>
    <col min="9242" max="9246" width="9.140625" style="3"/>
    <col min="9247" max="9247" width="9.42578125" style="3" bestFit="1" customWidth="1"/>
    <col min="9248" max="9248" width="9.140625" style="3"/>
    <col min="9249" max="9249" width="9.42578125" style="3" bestFit="1" customWidth="1"/>
    <col min="9250" max="9254" width="9.140625" style="3"/>
    <col min="9255" max="9255" width="9.42578125" style="3" bestFit="1" customWidth="1"/>
    <col min="9256" max="9256" width="9.140625" style="3"/>
    <col min="9257" max="9257" width="9.42578125" style="3" bestFit="1" customWidth="1"/>
    <col min="9258" max="9262" width="9.140625" style="3"/>
    <col min="9263" max="9263" width="9.42578125" style="3" bestFit="1" customWidth="1"/>
    <col min="9264" max="9264" width="9.140625" style="3"/>
    <col min="9265" max="9265" width="9.42578125" style="3" bestFit="1" customWidth="1"/>
    <col min="9266" max="9270" width="9.140625" style="3"/>
    <col min="9271" max="9271" width="9.42578125" style="3" bestFit="1" customWidth="1"/>
    <col min="9272" max="9272" width="9.140625" style="3"/>
    <col min="9273" max="9273" width="9.42578125" style="3" bestFit="1" customWidth="1"/>
    <col min="9274" max="9278" width="9.140625" style="3"/>
    <col min="9279" max="9279" width="9.42578125" style="3" bestFit="1" customWidth="1"/>
    <col min="9280" max="9280" width="9.140625" style="3"/>
    <col min="9281" max="9281" width="9.42578125" style="3" bestFit="1" customWidth="1"/>
    <col min="9282" max="9286" width="9.140625" style="3"/>
    <col min="9287" max="9287" width="9.42578125" style="3" bestFit="1" customWidth="1"/>
    <col min="9288" max="9288" width="9.140625" style="3"/>
    <col min="9289" max="9289" width="9.42578125" style="3" bestFit="1" customWidth="1"/>
    <col min="9290" max="9294" width="9.140625" style="3"/>
    <col min="9295" max="9295" width="9.42578125" style="3" bestFit="1" customWidth="1"/>
    <col min="9296" max="9296" width="9.140625" style="3"/>
    <col min="9297" max="9297" width="9.42578125" style="3" bestFit="1" customWidth="1"/>
    <col min="9298" max="9302" width="9.140625" style="3"/>
    <col min="9303" max="9303" width="9.42578125" style="3" bestFit="1" customWidth="1"/>
    <col min="9304" max="9304" width="9.140625" style="3"/>
    <col min="9305" max="9305" width="9.42578125" style="3" bestFit="1" customWidth="1"/>
    <col min="9306" max="9310" width="9.140625" style="3"/>
    <col min="9311" max="9311" width="9.42578125" style="3" bestFit="1" customWidth="1"/>
    <col min="9312" max="9312" width="9.140625" style="3"/>
    <col min="9313" max="9313" width="9.42578125" style="3" bestFit="1" customWidth="1"/>
    <col min="9314" max="9318" width="9.140625" style="3"/>
    <col min="9319" max="9319" width="9.42578125" style="3" bestFit="1" customWidth="1"/>
    <col min="9320" max="9320" width="9.140625" style="3"/>
    <col min="9321" max="9321" width="9.42578125" style="3" bestFit="1" customWidth="1"/>
    <col min="9322" max="9326" width="9.140625" style="3"/>
    <col min="9327" max="9327" width="9.42578125" style="3" bestFit="1" customWidth="1"/>
    <col min="9328" max="9328" width="9.140625" style="3"/>
    <col min="9329" max="9329" width="9.42578125" style="3" bestFit="1" customWidth="1"/>
    <col min="9330" max="9334" width="9.140625" style="3"/>
    <col min="9335" max="9335" width="9.42578125" style="3" bestFit="1" customWidth="1"/>
    <col min="9336" max="9336" width="9.140625" style="3"/>
    <col min="9337" max="9337" width="9.42578125" style="3" bestFit="1" customWidth="1"/>
    <col min="9338" max="9342" width="9.140625" style="3"/>
    <col min="9343" max="9343" width="9.42578125" style="3" bestFit="1" customWidth="1"/>
    <col min="9344" max="9344" width="9.140625" style="3"/>
    <col min="9345" max="9345" width="9.42578125" style="3" bestFit="1" customWidth="1"/>
    <col min="9346" max="9350" width="9.140625" style="3"/>
    <col min="9351" max="9351" width="9.42578125" style="3" bestFit="1" customWidth="1"/>
    <col min="9352" max="9352" width="9.140625" style="3"/>
    <col min="9353" max="9353" width="9.42578125" style="3" bestFit="1" customWidth="1"/>
    <col min="9354" max="9358" width="9.140625" style="3"/>
    <col min="9359" max="9359" width="9.42578125" style="3" bestFit="1" customWidth="1"/>
    <col min="9360" max="9360" width="9.140625" style="3"/>
    <col min="9361" max="9361" width="9.42578125" style="3" bestFit="1" customWidth="1"/>
    <col min="9362" max="9366" width="9.140625" style="3"/>
    <col min="9367" max="9367" width="9.42578125" style="3" bestFit="1" customWidth="1"/>
    <col min="9368" max="9368" width="9.140625" style="3"/>
    <col min="9369" max="9369" width="9.42578125" style="3" bestFit="1" customWidth="1"/>
    <col min="9370" max="9374" width="9.140625" style="3"/>
    <col min="9375" max="9375" width="9.42578125" style="3" bestFit="1" customWidth="1"/>
    <col min="9376" max="9376" width="9.140625" style="3"/>
    <col min="9377" max="9377" width="9.42578125" style="3" bestFit="1" customWidth="1"/>
    <col min="9378" max="9382" width="9.140625" style="3"/>
    <col min="9383" max="9383" width="9.42578125" style="3" bestFit="1" customWidth="1"/>
    <col min="9384" max="9384" width="9.140625" style="3"/>
    <col min="9385" max="9385" width="9.42578125" style="3" bestFit="1" customWidth="1"/>
    <col min="9386" max="9390" width="9.140625" style="3"/>
    <col min="9391" max="9391" width="9.42578125" style="3" bestFit="1" customWidth="1"/>
    <col min="9392" max="9392" width="9.140625" style="3"/>
    <col min="9393" max="9393" width="9.42578125" style="3" bestFit="1" customWidth="1"/>
    <col min="9394" max="9398" width="9.140625" style="3"/>
    <col min="9399" max="9399" width="9.42578125" style="3" bestFit="1" customWidth="1"/>
    <col min="9400" max="9400" width="9.140625" style="3"/>
    <col min="9401" max="9401" width="9.42578125" style="3" bestFit="1" customWidth="1"/>
    <col min="9402" max="9406" width="9.140625" style="3"/>
    <col min="9407" max="9407" width="9.42578125" style="3" bestFit="1" customWidth="1"/>
    <col min="9408" max="9408" width="9.140625" style="3"/>
    <col min="9409" max="9409" width="9.42578125" style="3" bestFit="1" customWidth="1"/>
    <col min="9410" max="9414" width="9.140625" style="3"/>
    <col min="9415" max="9415" width="9.42578125" style="3" bestFit="1" customWidth="1"/>
    <col min="9416" max="9416" width="9.140625" style="3"/>
    <col min="9417" max="9417" width="9.42578125" style="3" bestFit="1" customWidth="1"/>
    <col min="9418" max="9422" width="9.140625" style="3"/>
    <col min="9423" max="9423" width="9.42578125" style="3" bestFit="1" customWidth="1"/>
    <col min="9424" max="9424" width="9.140625" style="3"/>
    <col min="9425" max="9425" width="9.42578125" style="3" bestFit="1" customWidth="1"/>
    <col min="9426" max="9430" width="9.140625" style="3"/>
    <col min="9431" max="9431" width="9.42578125" style="3" bestFit="1" customWidth="1"/>
    <col min="9432" max="9432" width="9.140625" style="3"/>
    <col min="9433" max="9433" width="9.42578125" style="3" bestFit="1" customWidth="1"/>
    <col min="9434" max="9438" width="9.140625" style="3"/>
    <col min="9439" max="9439" width="9.42578125" style="3" bestFit="1" customWidth="1"/>
    <col min="9440" max="9440" width="9.140625" style="3"/>
    <col min="9441" max="9441" width="9.42578125" style="3" bestFit="1" customWidth="1"/>
    <col min="9442" max="9446" width="9.140625" style="3"/>
    <col min="9447" max="9447" width="9.42578125" style="3" bestFit="1" customWidth="1"/>
    <col min="9448" max="9448" width="9.140625" style="3"/>
    <col min="9449" max="9449" width="9.42578125" style="3" bestFit="1" customWidth="1"/>
    <col min="9450" max="9454" width="9.140625" style="3"/>
    <col min="9455" max="9455" width="9.42578125" style="3" bestFit="1" customWidth="1"/>
    <col min="9456" max="9456" width="9.140625" style="3"/>
    <col min="9457" max="9457" width="9.42578125" style="3" bestFit="1" customWidth="1"/>
    <col min="9458" max="9462" width="9.140625" style="3"/>
    <col min="9463" max="9463" width="9.42578125" style="3" bestFit="1" customWidth="1"/>
    <col min="9464" max="9464" width="9.140625" style="3"/>
    <col min="9465" max="9465" width="9.42578125" style="3" bestFit="1" customWidth="1"/>
    <col min="9466" max="9470" width="9.140625" style="3"/>
    <col min="9471" max="9471" width="9.42578125" style="3" bestFit="1" customWidth="1"/>
    <col min="9472" max="9472" width="9.140625" style="3"/>
    <col min="9473" max="9473" width="9.42578125" style="3" bestFit="1" customWidth="1"/>
    <col min="9474" max="9478" width="9.140625" style="3"/>
    <col min="9479" max="9479" width="9.42578125" style="3" bestFit="1" customWidth="1"/>
    <col min="9480" max="9480" width="9.140625" style="3"/>
    <col min="9481" max="9481" width="9.42578125" style="3" bestFit="1" customWidth="1"/>
    <col min="9482" max="9486" width="9.140625" style="3"/>
    <col min="9487" max="9487" width="9.42578125" style="3" bestFit="1" customWidth="1"/>
    <col min="9488" max="9488" width="9.140625" style="3"/>
    <col min="9489" max="9489" width="9.42578125" style="3" bestFit="1" customWidth="1"/>
    <col min="9490" max="9494" width="9.140625" style="3"/>
    <col min="9495" max="9495" width="9.42578125" style="3" bestFit="1" customWidth="1"/>
    <col min="9496" max="9496" width="9.140625" style="3"/>
    <col min="9497" max="9497" width="9.42578125" style="3" bestFit="1" customWidth="1"/>
    <col min="9498" max="9502" width="9.140625" style="3"/>
    <col min="9503" max="9503" width="9.42578125" style="3" bestFit="1" customWidth="1"/>
    <col min="9504" max="9504" width="9.140625" style="3"/>
    <col min="9505" max="9505" width="9.42578125" style="3" bestFit="1" customWidth="1"/>
    <col min="9506" max="9510" width="9.140625" style="3"/>
    <col min="9511" max="9511" width="9.42578125" style="3" bestFit="1" customWidth="1"/>
    <col min="9512" max="9512" width="9.140625" style="3"/>
    <col min="9513" max="9513" width="9.42578125" style="3" bestFit="1" customWidth="1"/>
    <col min="9514" max="9518" width="9.140625" style="3"/>
    <col min="9519" max="9519" width="9.42578125" style="3" bestFit="1" customWidth="1"/>
    <col min="9520" max="9520" width="9.140625" style="3"/>
    <col min="9521" max="9521" width="9.42578125" style="3" bestFit="1" customWidth="1"/>
    <col min="9522" max="9526" width="9.140625" style="3"/>
    <col min="9527" max="9527" width="9.42578125" style="3" bestFit="1" customWidth="1"/>
    <col min="9528" max="9528" width="9.140625" style="3"/>
    <col min="9529" max="9529" width="9.42578125" style="3" bestFit="1" customWidth="1"/>
    <col min="9530" max="9534" width="9.140625" style="3"/>
    <col min="9535" max="9535" width="9.42578125" style="3" bestFit="1" customWidth="1"/>
    <col min="9536" max="9536" width="9.140625" style="3"/>
    <col min="9537" max="9537" width="9.42578125" style="3" bestFit="1" customWidth="1"/>
    <col min="9538" max="9542" width="9.140625" style="3"/>
    <col min="9543" max="9543" width="9.42578125" style="3" bestFit="1" customWidth="1"/>
    <col min="9544" max="9544" width="9.140625" style="3"/>
    <col min="9545" max="9545" width="9.42578125" style="3" bestFit="1" customWidth="1"/>
    <col min="9546" max="9550" width="9.140625" style="3"/>
    <col min="9551" max="9551" width="9.42578125" style="3" bestFit="1" customWidth="1"/>
    <col min="9552" max="9552" width="9.140625" style="3"/>
    <col min="9553" max="9553" width="9.42578125" style="3" bestFit="1" customWidth="1"/>
    <col min="9554" max="9558" width="9.140625" style="3"/>
    <col min="9559" max="9559" width="9.42578125" style="3" bestFit="1" customWidth="1"/>
    <col min="9560" max="9560" width="9.140625" style="3"/>
    <col min="9561" max="9561" width="9.42578125" style="3" bestFit="1" customWidth="1"/>
    <col min="9562" max="9566" width="9.140625" style="3"/>
    <col min="9567" max="9567" width="9.42578125" style="3" bestFit="1" customWidth="1"/>
    <col min="9568" max="9568" width="9.140625" style="3"/>
    <col min="9569" max="9569" width="9.42578125" style="3" bestFit="1" customWidth="1"/>
    <col min="9570" max="9574" width="9.140625" style="3"/>
    <col min="9575" max="9575" width="9.42578125" style="3" bestFit="1" customWidth="1"/>
    <col min="9576" max="9576" width="9.140625" style="3"/>
    <col min="9577" max="9577" width="9.42578125" style="3" bestFit="1" customWidth="1"/>
    <col min="9578" max="9582" width="9.140625" style="3"/>
    <col min="9583" max="9583" width="9.42578125" style="3" bestFit="1" customWidth="1"/>
    <col min="9584" max="9584" width="9.140625" style="3"/>
    <col min="9585" max="9585" width="9.42578125" style="3" bestFit="1" customWidth="1"/>
    <col min="9586" max="9590" width="9.140625" style="3"/>
    <col min="9591" max="9591" width="9.42578125" style="3" bestFit="1" customWidth="1"/>
    <col min="9592" max="9592" width="9.140625" style="3"/>
    <col min="9593" max="9593" width="9.42578125" style="3" bestFit="1" customWidth="1"/>
    <col min="9594" max="9598" width="9.140625" style="3"/>
    <col min="9599" max="9599" width="9.42578125" style="3" bestFit="1" customWidth="1"/>
    <col min="9600" max="9600" width="9.140625" style="3"/>
    <col min="9601" max="9601" width="9.42578125" style="3" bestFit="1" customWidth="1"/>
    <col min="9602" max="9606" width="9.140625" style="3"/>
    <col min="9607" max="9607" width="9.42578125" style="3" bestFit="1" customWidth="1"/>
    <col min="9608" max="9608" width="9.140625" style="3"/>
    <col min="9609" max="9609" width="9.42578125" style="3" bestFit="1" customWidth="1"/>
    <col min="9610" max="9614" width="9.140625" style="3"/>
    <col min="9615" max="9615" width="9.42578125" style="3" bestFit="1" customWidth="1"/>
    <col min="9616" max="9616" width="9.140625" style="3"/>
    <col min="9617" max="9617" width="9.42578125" style="3" bestFit="1" customWidth="1"/>
    <col min="9618" max="9622" width="9.140625" style="3"/>
    <col min="9623" max="9623" width="9.42578125" style="3" bestFit="1" customWidth="1"/>
    <col min="9624" max="9624" width="9.140625" style="3"/>
    <col min="9625" max="9625" width="9.42578125" style="3" bestFit="1" customWidth="1"/>
    <col min="9626" max="9630" width="9.140625" style="3"/>
    <col min="9631" max="9631" width="9.42578125" style="3" bestFit="1" customWidth="1"/>
    <col min="9632" max="9632" width="9.140625" style="3"/>
    <col min="9633" max="9633" width="9.42578125" style="3" bestFit="1" customWidth="1"/>
    <col min="9634" max="9638" width="9.140625" style="3"/>
    <col min="9639" max="9639" width="9.42578125" style="3" bestFit="1" customWidth="1"/>
    <col min="9640" max="9640" width="9.140625" style="3"/>
    <col min="9641" max="9641" width="9.42578125" style="3" bestFit="1" customWidth="1"/>
    <col min="9642" max="9646" width="9.140625" style="3"/>
    <col min="9647" max="9647" width="9.42578125" style="3" bestFit="1" customWidth="1"/>
    <col min="9648" max="9648" width="9.140625" style="3"/>
    <col min="9649" max="9649" width="9.42578125" style="3" bestFit="1" customWidth="1"/>
    <col min="9650" max="9654" width="9.140625" style="3"/>
    <col min="9655" max="9655" width="9.42578125" style="3" bestFit="1" customWidth="1"/>
    <col min="9656" max="9656" width="9.140625" style="3"/>
    <col min="9657" max="9657" width="9.42578125" style="3" bestFit="1" customWidth="1"/>
    <col min="9658" max="9662" width="9.140625" style="3"/>
    <col min="9663" max="9663" width="9.42578125" style="3" bestFit="1" customWidth="1"/>
    <col min="9664" max="9664" width="9.140625" style="3"/>
    <col min="9665" max="9665" width="9.42578125" style="3" bestFit="1" customWidth="1"/>
    <col min="9666" max="9670" width="9.140625" style="3"/>
    <col min="9671" max="9671" width="9.42578125" style="3" bestFit="1" customWidth="1"/>
    <col min="9672" max="9672" width="9.140625" style="3"/>
    <col min="9673" max="9673" width="9.42578125" style="3" bestFit="1" customWidth="1"/>
    <col min="9674" max="9678" width="9.140625" style="3"/>
    <col min="9679" max="9679" width="9.42578125" style="3" bestFit="1" customWidth="1"/>
    <col min="9680" max="9680" width="9.140625" style="3"/>
    <col min="9681" max="9681" width="9.42578125" style="3" bestFit="1" customWidth="1"/>
    <col min="9682" max="9686" width="9.140625" style="3"/>
    <col min="9687" max="9687" width="9.42578125" style="3" bestFit="1" customWidth="1"/>
    <col min="9688" max="9688" width="9.140625" style="3"/>
    <col min="9689" max="9689" width="9.42578125" style="3" bestFit="1" customWidth="1"/>
    <col min="9690" max="9694" width="9.140625" style="3"/>
    <col min="9695" max="9695" width="9.42578125" style="3" bestFit="1" customWidth="1"/>
    <col min="9696" max="9696" width="9.140625" style="3"/>
    <col min="9697" max="9697" width="9.42578125" style="3" bestFit="1" customWidth="1"/>
    <col min="9698" max="9702" width="9.140625" style="3"/>
    <col min="9703" max="9703" width="9.42578125" style="3" bestFit="1" customWidth="1"/>
    <col min="9704" max="9704" width="9.140625" style="3"/>
    <col min="9705" max="9705" width="9.42578125" style="3" bestFit="1" customWidth="1"/>
    <col min="9706" max="9710" width="9.140625" style="3"/>
    <col min="9711" max="9711" width="9.42578125" style="3" bestFit="1" customWidth="1"/>
    <col min="9712" max="9712" width="9.140625" style="3"/>
    <col min="9713" max="9713" width="9.42578125" style="3" bestFit="1" customWidth="1"/>
    <col min="9714" max="9718" width="9.140625" style="3"/>
    <col min="9719" max="9719" width="9.42578125" style="3" bestFit="1" customWidth="1"/>
    <col min="9720" max="9720" width="9.140625" style="3"/>
    <col min="9721" max="9721" width="9.42578125" style="3" bestFit="1" customWidth="1"/>
    <col min="9722" max="9726" width="9.140625" style="3"/>
    <col min="9727" max="9727" width="9.42578125" style="3" bestFit="1" customWidth="1"/>
    <col min="9728" max="9728" width="9.140625" style="3"/>
    <col min="9729" max="9729" width="9.42578125" style="3" bestFit="1" customWidth="1"/>
    <col min="9730" max="9734" width="9.140625" style="3"/>
    <col min="9735" max="9735" width="9.42578125" style="3" bestFit="1" customWidth="1"/>
    <col min="9736" max="9736" width="9.140625" style="3"/>
    <col min="9737" max="9737" width="9.42578125" style="3" bestFit="1" customWidth="1"/>
    <col min="9738" max="9742" width="9.140625" style="3"/>
    <col min="9743" max="9743" width="9.42578125" style="3" bestFit="1" customWidth="1"/>
    <col min="9744" max="9744" width="9.140625" style="3"/>
    <col min="9745" max="9745" width="9.42578125" style="3" bestFit="1" customWidth="1"/>
    <col min="9746" max="9750" width="9.140625" style="3"/>
    <col min="9751" max="9751" width="9.42578125" style="3" bestFit="1" customWidth="1"/>
    <col min="9752" max="9752" width="9.140625" style="3"/>
    <col min="9753" max="9753" width="9.42578125" style="3" bestFit="1" customWidth="1"/>
    <col min="9754" max="9758" width="9.140625" style="3"/>
    <col min="9759" max="9759" width="9.42578125" style="3" bestFit="1" customWidth="1"/>
    <col min="9760" max="9760" width="9.140625" style="3"/>
    <col min="9761" max="9761" width="9.42578125" style="3" bestFit="1" customWidth="1"/>
    <col min="9762" max="9766" width="9.140625" style="3"/>
    <col min="9767" max="9767" width="9.42578125" style="3" bestFit="1" customWidth="1"/>
    <col min="9768" max="9768" width="9.140625" style="3"/>
    <col min="9769" max="9769" width="9.42578125" style="3" bestFit="1" customWidth="1"/>
    <col min="9770" max="9774" width="9.140625" style="3"/>
    <col min="9775" max="9775" width="9.42578125" style="3" bestFit="1" customWidth="1"/>
    <col min="9776" max="9776" width="9.140625" style="3"/>
    <col min="9777" max="9777" width="9.42578125" style="3" bestFit="1" customWidth="1"/>
    <col min="9778" max="9782" width="9.140625" style="3"/>
    <col min="9783" max="9783" width="9.42578125" style="3" bestFit="1" customWidth="1"/>
    <col min="9784" max="9784" width="9.140625" style="3"/>
    <col min="9785" max="9785" width="9.42578125" style="3" bestFit="1" customWidth="1"/>
    <col min="9786" max="9790" width="9.140625" style="3"/>
    <col min="9791" max="9791" width="9.42578125" style="3" bestFit="1" customWidth="1"/>
    <col min="9792" max="9792" width="9.140625" style="3"/>
    <col min="9793" max="9793" width="9.42578125" style="3" bestFit="1" customWidth="1"/>
    <col min="9794" max="9798" width="9.140625" style="3"/>
    <col min="9799" max="9799" width="9.42578125" style="3" bestFit="1" customWidth="1"/>
    <col min="9800" max="9800" width="9.140625" style="3"/>
    <col min="9801" max="9801" width="9.42578125" style="3" bestFit="1" customWidth="1"/>
    <col min="9802" max="9806" width="9.140625" style="3"/>
    <col min="9807" max="9807" width="9.42578125" style="3" bestFit="1" customWidth="1"/>
    <col min="9808" max="9808" width="9.140625" style="3"/>
    <col min="9809" max="9809" width="9.42578125" style="3" bestFit="1" customWidth="1"/>
    <col min="9810" max="9814" width="9.140625" style="3"/>
    <col min="9815" max="9815" width="9.42578125" style="3" bestFit="1" customWidth="1"/>
    <col min="9816" max="9816" width="9.140625" style="3"/>
    <col min="9817" max="9817" width="9.42578125" style="3" bestFit="1" customWidth="1"/>
    <col min="9818" max="9822" width="9.140625" style="3"/>
    <col min="9823" max="9823" width="9.42578125" style="3" bestFit="1" customWidth="1"/>
    <col min="9824" max="9824" width="9.140625" style="3"/>
    <col min="9825" max="9825" width="9.42578125" style="3" bestFit="1" customWidth="1"/>
    <col min="9826" max="9830" width="9.140625" style="3"/>
    <col min="9831" max="9831" width="9.42578125" style="3" bestFit="1" customWidth="1"/>
    <col min="9832" max="9832" width="9.140625" style="3"/>
    <col min="9833" max="9833" width="9.42578125" style="3" bestFit="1" customWidth="1"/>
    <col min="9834" max="9838" width="9.140625" style="3"/>
    <col min="9839" max="9839" width="9.42578125" style="3" bestFit="1" customWidth="1"/>
    <col min="9840" max="9840" width="9.140625" style="3"/>
    <col min="9841" max="9841" width="9.42578125" style="3" bestFit="1" customWidth="1"/>
    <col min="9842" max="9846" width="9.140625" style="3"/>
    <col min="9847" max="9847" width="9.42578125" style="3" bestFit="1" customWidth="1"/>
    <col min="9848" max="9848" width="9.140625" style="3"/>
    <col min="9849" max="9849" width="9.42578125" style="3" bestFit="1" customWidth="1"/>
    <col min="9850" max="9854" width="9.140625" style="3"/>
    <col min="9855" max="9855" width="9.42578125" style="3" bestFit="1" customWidth="1"/>
    <col min="9856" max="9856" width="9.140625" style="3"/>
    <col min="9857" max="9857" width="9.42578125" style="3" bestFit="1" customWidth="1"/>
    <col min="9858" max="9862" width="9.140625" style="3"/>
    <col min="9863" max="9863" width="9.42578125" style="3" bestFit="1" customWidth="1"/>
    <col min="9864" max="9864" width="9.140625" style="3"/>
    <col min="9865" max="9865" width="9.42578125" style="3" bestFit="1" customWidth="1"/>
    <col min="9866" max="9870" width="9.140625" style="3"/>
    <col min="9871" max="9871" width="9.42578125" style="3" bestFit="1" customWidth="1"/>
    <col min="9872" max="9872" width="9.140625" style="3"/>
    <col min="9873" max="9873" width="9.42578125" style="3" bestFit="1" customWidth="1"/>
    <col min="9874" max="9878" width="9.140625" style="3"/>
    <col min="9879" max="9879" width="9.42578125" style="3" bestFit="1" customWidth="1"/>
    <col min="9880" max="9880" width="9.140625" style="3"/>
    <col min="9881" max="9881" width="9.42578125" style="3" bestFit="1" customWidth="1"/>
    <col min="9882" max="9886" width="9.140625" style="3"/>
    <col min="9887" max="9887" width="9.42578125" style="3" bestFit="1" customWidth="1"/>
    <col min="9888" max="9888" width="9.140625" style="3"/>
    <col min="9889" max="9889" width="9.42578125" style="3" bestFit="1" customWidth="1"/>
    <col min="9890" max="9894" width="9.140625" style="3"/>
    <col min="9895" max="9895" width="9.42578125" style="3" bestFit="1" customWidth="1"/>
    <col min="9896" max="9896" width="9.140625" style="3"/>
    <col min="9897" max="9897" width="9.42578125" style="3" bestFit="1" customWidth="1"/>
    <col min="9898" max="9902" width="9.140625" style="3"/>
    <col min="9903" max="9903" width="9.42578125" style="3" bestFit="1" customWidth="1"/>
    <col min="9904" max="9904" width="9.140625" style="3"/>
    <col min="9905" max="9905" width="9.42578125" style="3" bestFit="1" customWidth="1"/>
    <col min="9906" max="9910" width="9.140625" style="3"/>
    <col min="9911" max="9911" width="9.42578125" style="3" bestFit="1" customWidth="1"/>
    <col min="9912" max="9912" width="9.140625" style="3"/>
    <col min="9913" max="9913" width="9.42578125" style="3" bestFit="1" customWidth="1"/>
    <col min="9914" max="9918" width="9.140625" style="3"/>
    <col min="9919" max="9919" width="9.42578125" style="3" bestFit="1" customWidth="1"/>
    <col min="9920" max="9920" width="9.140625" style="3"/>
    <col min="9921" max="9921" width="9.42578125" style="3" bestFit="1" customWidth="1"/>
    <col min="9922" max="9926" width="9.140625" style="3"/>
    <col min="9927" max="9927" width="9.42578125" style="3" bestFit="1" customWidth="1"/>
    <col min="9928" max="9928" width="9.140625" style="3"/>
    <col min="9929" max="9929" width="9.42578125" style="3" bestFit="1" customWidth="1"/>
    <col min="9930" max="9934" width="9.140625" style="3"/>
    <col min="9935" max="9935" width="9.42578125" style="3" bestFit="1" customWidth="1"/>
    <col min="9936" max="9936" width="9.140625" style="3"/>
    <col min="9937" max="9937" width="9.42578125" style="3" bestFit="1" customWidth="1"/>
    <col min="9938" max="9942" width="9.140625" style="3"/>
    <col min="9943" max="9943" width="9.42578125" style="3" bestFit="1" customWidth="1"/>
    <col min="9944" max="9944" width="9.140625" style="3"/>
    <col min="9945" max="9945" width="9.42578125" style="3" bestFit="1" customWidth="1"/>
    <col min="9946" max="9950" width="9.140625" style="3"/>
    <col min="9951" max="9951" width="9.42578125" style="3" bestFit="1" customWidth="1"/>
    <col min="9952" max="9952" width="9.140625" style="3"/>
    <col min="9953" max="9953" width="9.42578125" style="3" bestFit="1" customWidth="1"/>
    <col min="9954" max="9958" width="9.140625" style="3"/>
    <col min="9959" max="9959" width="9.42578125" style="3" bestFit="1" customWidth="1"/>
    <col min="9960" max="9960" width="9.140625" style="3"/>
    <col min="9961" max="9961" width="9.42578125" style="3" bestFit="1" customWidth="1"/>
    <col min="9962" max="9966" width="9.140625" style="3"/>
    <col min="9967" max="9967" width="9.42578125" style="3" bestFit="1" customWidth="1"/>
    <col min="9968" max="9968" width="9.140625" style="3"/>
    <col min="9969" max="9969" width="9.42578125" style="3" bestFit="1" customWidth="1"/>
    <col min="9970" max="9974" width="9.140625" style="3"/>
    <col min="9975" max="9975" width="9.42578125" style="3" bestFit="1" customWidth="1"/>
    <col min="9976" max="9976" width="9.140625" style="3"/>
    <col min="9977" max="9977" width="9.42578125" style="3" bestFit="1" customWidth="1"/>
    <col min="9978" max="9982" width="9.140625" style="3"/>
    <col min="9983" max="9983" width="9.42578125" style="3" bestFit="1" customWidth="1"/>
    <col min="9984" max="9984" width="9.140625" style="3"/>
    <col min="9985" max="9985" width="9.42578125" style="3" bestFit="1" customWidth="1"/>
    <col min="9986" max="9990" width="9.140625" style="3"/>
    <col min="9991" max="9991" width="9.42578125" style="3" bestFit="1" customWidth="1"/>
    <col min="9992" max="9992" width="9.140625" style="3"/>
    <col min="9993" max="9993" width="9.42578125" style="3" bestFit="1" customWidth="1"/>
    <col min="9994" max="9998" width="9.140625" style="3"/>
    <col min="9999" max="9999" width="9.42578125" style="3" bestFit="1" customWidth="1"/>
    <col min="10000" max="10000" width="9.140625" style="3"/>
    <col min="10001" max="10001" width="9.42578125" style="3" bestFit="1" customWidth="1"/>
    <col min="10002" max="10006" width="9.140625" style="3"/>
    <col min="10007" max="10007" width="9.42578125" style="3" bestFit="1" customWidth="1"/>
    <col min="10008" max="10008" width="9.140625" style="3"/>
    <col min="10009" max="10009" width="9.42578125" style="3" bestFit="1" customWidth="1"/>
    <col min="10010" max="10014" width="9.140625" style="3"/>
    <col min="10015" max="10015" width="9.42578125" style="3" bestFit="1" customWidth="1"/>
    <col min="10016" max="10016" width="9.140625" style="3"/>
    <col min="10017" max="10017" width="9.42578125" style="3" bestFit="1" customWidth="1"/>
    <col min="10018" max="10022" width="9.140625" style="3"/>
    <col min="10023" max="10023" width="9.42578125" style="3" bestFit="1" customWidth="1"/>
    <col min="10024" max="10024" width="9.140625" style="3"/>
    <col min="10025" max="10025" width="9.42578125" style="3" bestFit="1" customWidth="1"/>
    <col min="10026" max="10030" width="9.140625" style="3"/>
    <col min="10031" max="10031" width="9.42578125" style="3" bestFit="1" customWidth="1"/>
    <col min="10032" max="10032" width="9.140625" style="3"/>
    <col min="10033" max="10033" width="9.42578125" style="3" bestFit="1" customWidth="1"/>
    <col min="10034" max="10038" width="9.140625" style="3"/>
    <col min="10039" max="10039" width="9.42578125" style="3" bestFit="1" customWidth="1"/>
    <col min="10040" max="10040" width="9.140625" style="3"/>
    <col min="10041" max="10041" width="9.42578125" style="3" bestFit="1" customWidth="1"/>
    <col min="10042" max="10046" width="9.140625" style="3"/>
    <col min="10047" max="10047" width="9.42578125" style="3" bestFit="1" customWidth="1"/>
    <col min="10048" max="10048" width="9.140625" style="3"/>
    <col min="10049" max="10049" width="9.42578125" style="3" bestFit="1" customWidth="1"/>
    <col min="10050" max="10054" width="9.140625" style="3"/>
    <col min="10055" max="10055" width="9.42578125" style="3" bestFit="1" customWidth="1"/>
    <col min="10056" max="10056" width="9.140625" style="3"/>
    <col min="10057" max="10057" width="9.42578125" style="3" bestFit="1" customWidth="1"/>
    <col min="10058" max="10062" width="9.140625" style="3"/>
    <col min="10063" max="10063" width="9.42578125" style="3" bestFit="1" customWidth="1"/>
    <col min="10064" max="10064" width="9.140625" style="3"/>
    <col min="10065" max="10065" width="9.42578125" style="3" bestFit="1" customWidth="1"/>
    <col min="10066" max="10070" width="9.140625" style="3"/>
    <col min="10071" max="10071" width="9.42578125" style="3" bestFit="1" customWidth="1"/>
    <col min="10072" max="10072" width="9.140625" style="3"/>
    <col min="10073" max="10073" width="9.42578125" style="3" bestFit="1" customWidth="1"/>
    <col min="10074" max="10078" width="9.140625" style="3"/>
    <col min="10079" max="10079" width="9.42578125" style="3" bestFit="1" customWidth="1"/>
    <col min="10080" max="10080" width="9.140625" style="3"/>
    <col min="10081" max="10081" width="9.42578125" style="3" bestFit="1" customWidth="1"/>
    <col min="10082" max="10086" width="9.140625" style="3"/>
    <col min="10087" max="10087" width="9.42578125" style="3" bestFit="1" customWidth="1"/>
    <col min="10088" max="10088" width="9.140625" style="3"/>
    <col min="10089" max="10089" width="9.42578125" style="3" bestFit="1" customWidth="1"/>
    <col min="10090" max="10094" width="9.140625" style="3"/>
    <col min="10095" max="10095" width="9.42578125" style="3" bestFit="1" customWidth="1"/>
    <col min="10096" max="10096" width="9.140625" style="3"/>
    <col min="10097" max="10097" width="9.42578125" style="3" bestFit="1" customWidth="1"/>
    <col min="10098" max="10102" width="9.140625" style="3"/>
    <col min="10103" max="10103" width="9.42578125" style="3" bestFit="1" customWidth="1"/>
    <col min="10104" max="10104" width="9.140625" style="3"/>
    <col min="10105" max="10105" width="9.42578125" style="3" bestFit="1" customWidth="1"/>
    <col min="10106" max="10110" width="9.140625" style="3"/>
    <col min="10111" max="10111" width="9.42578125" style="3" bestFit="1" customWidth="1"/>
    <col min="10112" max="10112" width="9.140625" style="3"/>
    <col min="10113" max="10113" width="9.42578125" style="3" bestFit="1" customWidth="1"/>
    <col min="10114" max="10118" width="9.140625" style="3"/>
    <col min="10119" max="10119" width="9.42578125" style="3" bestFit="1" customWidth="1"/>
    <col min="10120" max="10120" width="9.140625" style="3"/>
    <col min="10121" max="10121" width="9.42578125" style="3" bestFit="1" customWidth="1"/>
    <col min="10122" max="10126" width="9.140625" style="3"/>
    <col min="10127" max="10127" width="9.42578125" style="3" bestFit="1" customWidth="1"/>
    <col min="10128" max="10128" width="9.140625" style="3"/>
    <col min="10129" max="10129" width="9.42578125" style="3" bestFit="1" customWidth="1"/>
    <col min="10130" max="10134" width="9.140625" style="3"/>
    <col min="10135" max="10135" width="9.42578125" style="3" bestFit="1" customWidth="1"/>
    <col min="10136" max="10136" width="9.140625" style="3"/>
    <col min="10137" max="10137" width="9.42578125" style="3" bestFit="1" customWidth="1"/>
    <col min="10138" max="10142" width="9.140625" style="3"/>
    <col min="10143" max="10143" width="9.42578125" style="3" bestFit="1" customWidth="1"/>
    <col min="10144" max="10144" width="9.140625" style="3"/>
    <col min="10145" max="10145" width="9.42578125" style="3" bestFit="1" customWidth="1"/>
    <col min="10146" max="10150" width="9.140625" style="3"/>
    <col min="10151" max="10151" width="9.42578125" style="3" bestFit="1" customWidth="1"/>
    <col min="10152" max="10152" width="9.140625" style="3"/>
    <col min="10153" max="10153" width="9.42578125" style="3" bestFit="1" customWidth="1"/>
    <col min="10154" max="10158" width="9.140625" style="3"/>
    <col min="10159" max="10159" width="9.42578125" style="3" bestFit="1" customWidth="1"/>
    <col min="10160" max="10160" width="9.140625" style="3"/>
    <col min="10161" max="10161" width="9.42578125" style="3" bestFit="1" customWidth="1"/>
    <col min="10162" max="10166" width="9.140625" style="3"/>
    <col min="10167" max="10167" width="9.42578125" style="3" bestFit="1" customWidth="1"/>
    <col min="10168" max="10168" width="9.140625" style="3"/>
    <col min="10169" max="10169" width="9.42578125" style="3" bestFit="1" customWidth="1"/>
    <col min="10170" max="10174" width="9.140625" style="3"/>
    <col min="10175" max="10175" width="9.42578125" style="3" bestFit="1" customWidth="1"/>
    <col min="10176" max="10176" width="9.140625" style="3"/>
    <col min="10177" max="10177" width="9.42578125" style="3" bestFit="1" customWidth="1"/>
    <col min="10178" max="10182" width="9.140625" style="3"/>
    <col min="10183" max="10183" width="9.42578125" style="3" bestFit="1" customWidth="1"/>
    <col min="10184" max="10184" width="9.140625" style="3"/>
    <col min="10185" max="10185" width="9.42578125" style="3" bestFit="1" customWidth="1"/>
    <col min="10186" max="10190" width="9.140625" style="3"/>
    <col min="10191" max="10191" width="9.42578125" style="3" bestFit="1" customWidth="1"/>
    <col min="10192" max="10192" width="9.140625" style="3"/>
    <col min="10193" max="10193" width="9.42578125" style="3" bestFit="1" customWidth="1"/>
    <col min="10194" max="10198" width="9.140625" style="3"/>
    <col min="10199" max="10199" width="9.42578125" style="3" bestFit="1" customWidth="1"/>
    <col min="10200" max="10200" width="9.140625" style="3"/>
    <col min="10201" max="10201" width="9.42578125" style="3" bestFit="1" customWidth="1"/>
    <col min="10202" max="10206" width="9.140625" style="3"/>
    <col min="10207" max="10207" width="9.42578125" style="3" bestFit="1" customWidth="1"/>
    <col min="10208" max="10208" width="9.140625" style="3"/>
    <col min="10209" max="10209" width="9.42578125" style="3" bestFit="1" customWidth="1"/>
    <col min="10210" max="10214" width="9.140625" style="3"/>
    <col min="10215" max="10215" width="9.42578125" style="3" bestFit="1" customWidth="1"/>
    <col min="10216" max="10216" width="9.140625" style="3"/>
    <col min="10217" max="10217" width="9.42578125" style="3" bestFit="1" customWidth="1"/>
    <col min="10218" max="10222" width="9.140625" style="3"/>
    <col min="10223" max="10223" width="9.42578125" style="3" bestFit="1" customWidth="1"/>
    <col min="10224" max="10224" width="9.140625" style="3"/>
    <col min="10225" max="10225" width="9.42578125" style="3" bestFit="1" customWidth="1"/>
    <col min="10226" max="10230" width="9.140625" style="3"/>
    <col min="10231" max="10231" width="9.42578125" style="3" bestFit="1" customWidth="1"/>
    <col min="10232" max="10232" width="9.140625" style="3"/>
    <col min="10233" max="10233" width="9.42578125" style="3" bestFit="1" customWidth="1"/>
    <col min="10234" max="10238" width="9.140625" style="3"/>
    <col min="10239" max="10239" width="9.42578125" style="3" bestFit="1" customWidth="1"/>
    <col min="10240" max="10240" width="9.140625" style="3"/>
    <col min="10241" max="10241" width="9.42578125" style="3" bestFit="1" customWidth="1"/>
    <col min="10242" max="10246" width="9.140625" style="3"/>
    <col min="10247" max="10247" width="9.42578125" style="3" bestFit="1" customWidth="1"/>
    <col min="10248" max="10248" width="9.140625" style="3"/>
    <col min="10249" max="10249" width="9.42578125" style="3" bestFit="1" customWidth="1"/>
    <col min="10250" max="10254" width="9.140625" style="3"/>
    <col min="10255" max="10255" width="9.42578125" style="3" bestFit="1" customWidth="1"/>
    <col min="10256" max="10256" width="9.140625" style="3"/>
    <col min="10257" max="10257" width="9.42578125" style="3" bestFit="1" customWidth="1"/>
    <col min="10258" max="10262" width="9.140625" style="3"/>
    <col min="10263" max="10263" width="9.42578125" style="3" bestFit="1" customWidth="1"/>
    <col min="10264" max="10264" width="9.140625" style="3"/>
    <col min="10265" max="10265" width="9.42578125" style="3" bestFit="1" customWidth="1"/>
    <col min="10266" max="10270" width="9.140625" style="3"/>
    <col min="10271" max="10271" width="9.42578125" style="3" bestFit="1" customWidth="1"/>
    <col min="10272" max="10272" width="9.140625" style="3"/>
    <col min="10273" max="10273" width="9.42578125" style="3" bestFit="1" customWidth="1"/>
    <col min="10274" max="10278" width="9.140625" style="3"/>
    <col min="10279" max="10279" width="9.42578125" style="3" bestFit="1" customWidth="1"/>
    <col min="10280" max="10280" width="9.140625" style="3"/>
    <col min="10281" max="10281" width="9.42578125" style="3" bestFit="1" customWidth="1"/>
    <col min="10282" max="10286" width="9.140625" style="3"/>
    <col min="10287" max="10287" width="9.42578125" style="3" bestFit="1" customWidth="1"/>
    <col min="10288" max="10288" width="9.140625" style="3"/>
    <col min="10289" max="10289" width="9.42578125" style="3" bestFit="1" customWidth="1"/>
    <col min="10290" max="10294" width="9.140625" style="3"/>
    <col min="10295" max="10295" width="9.42578125" style="3" bestFit="1" customWidth="1"/>
    <col min="10296" max="10296" width="9.140625" style="3"/>
    <col min="10297" max="10297" width="9.42578125" style="3" bestFit="1" customWidth="1"/>
    <col min="10298" max="10302" width="9.140625" style="3"/>
    <col min="10303" max="10303" width="9.42578125" style="3" bestFit="1" customWidth="1"/>
    <col min="10304" max="10304" width="9.140625" style="3"/>
    <col min="10305" max="10305" width="9.42578125" style="3" bestFit="1" customWidth="1"/>
    <col min="10306" max="10310" width="9.140625" style="3"/>
    <col min="10311" max="10311" width="9.42578125" style="3" bestFit="1" customWidth="1"/>
    <col min="10312" max="10312" width="9.140625" style="3"/>
    <col min="10313" max="10313" width="9.42578125" style="3" bestFit="1" customWidth="1"/>
    <col min="10314" max="10318" width="9.140625" style="3"/>
    <col min="10319" max="10319" width="9.42578125" style="3" bestFit="1" customWidth="1"/>
    <col min="10320" max="10320" width="9.140625" style="3"/>
    <col min="10321" max="10321" width="9.42578125" style="3" bestFit="1" customWidth="1"/>
    <col min="10322" max="10326" width="9.140625" style="3"/>
    <col min="10327" max="10327" width="9.42578125" style="3" bestFit="1" customWidth="1"/>
    <col min="10328" max="10328" width="9.140625" style="3"/>
    <col min="10329" max="10329" width="9.42578125" style="3" bestFit="1" customWidth="1"/>
    <col min="10330" max="10334" width="9.140625" style="3"/>
    <col min="10335" max="10335" width="9.42578125" style="3" bestFit="1" customWidth="1"/>
    <col min="10336" max="10336" width="9.140625" style="3"/>
    <col min="10337" max="10337" width="9.42578125" style="3" bestFit="1" customWidth="1"/>
    <col min="10338" max="10342" width="9.140625" style="3"/>
    <col min="10343" max="10343" width="9.42578125" style="3" bestFit="1" customWidth="1"/>
    <col min="10344" max="10344" width="9.140625" style="3"/>
    <col min="10345" max="10345" width="9.42578125" style="3" bestFit="1" customWidth="1"/>
    <col min="10346" max="10350" width="9.140625" style="3"/>
    <col min="10351" max="10351" width="9.42578125" style="3" bestFit="1" customWidth="1"/>
    <col min="10352" max="10352" width="9.140625" style="3"/>
    <col min="10353" max="10353" width="9.42578125" style="3" bestFit="1" customWidth="1"/>
    <col min="10354" max="10358" width="9.140625" style="3"/>
    <col min="10359" max="10359" width="9.42578125" style="3" bestFit="1" customWidth="1"/>
    <col min="10360" max="10360" width="9.140625" style="3"/>
    <col min="10361" max="10361" width="9.42578125" style="3" bestFit="1" customWidth="1"/>
    <col min="10362" max="10366" width="9.140625" style="3"/>
    <col min="10367" max="10367" width="9.42578125" style="3" bestFit="1" customWidth="1"/>
    <col min="10368" max="10368" width="9.140625" style="3"/>
    <col min="10369" max="10369" width="9.42578125" style="3" bestFit="1" customWidth="1"/>
    <col min="10370" max="10374" width="9.140625" style="3"/>
    <col min="10375" max="10375" width="9.42578125" style="3" bestFit="1" customWidth="1"/>
    <col min="10376" max="10376" width="9.140625" style="3"/>
    <col min="10377" max="10377" width="9.42578125" style="3" bestFit="1" customWidth="1"/>
    <col min="10378" max="10382" width="9.140625" style="3"/>
    <col min="10383" max="10383" width="9.42578125" style="3" bestFit="1" customWidth="1"/>
    <col min="10384" max="10384" width="9.140625" style="3"/>
    <col min="10385" max="10385" width="9.42578125" style="3" bestFit="1" customWidth="1"/>
    <col min="10386" max="10390" width="9.140625" style="3"/>
    <col min="10391" max="10391" width="9.42578125" style="3" bestFit="1" customWidth="1"/>
    <col min="10392" max="10392" width="9.140625" style="3"/>
    <col min="10393" max="10393" width="9.42578125" style="3" bestFit="1" customWidth="1"/>
    <col min="10394" max="10398" width="9.140625" style="3"/>
    <col min="10399" max="10399" width="9.42578125" style="3" bestFit="1" customWidth="1"/>
    <col min="10400" max="10400" width="9.140625" style="3"/>
    <col min="10401" max="10401" width="9.42578125" style="3" bestFit="1" customWidth="1"/>
    <col min="10402" max="10406" width="9.140625" style="3"/>
    <col min="10407" max="10407" width="9.42578125" style="3" bestFit="1" customWidth="1"/>
    <col min="10408" max="10408" width="9.140625" style="3"/>
    <col min="10409" max="10409" width="9.42578125" style="3" bestFit="1" customWidth="1"/>
    <col min="10410" max="10414" width="9.140625" style="3"/>
    <col min="10415" max="10415" width="9.42578125" style="3" bestFit="1" customWidth="1"/>
    <col min="10416" max="10416" width="9.140625" style="3"/>
    <col min="10417" max="10417" width="9.42578125" style="3" bestFit="1" customWidth="1"/>
    <col min="10418" max="10422" width="9.140625" style="3"/>
    <col min="10423" max="10423" width="9.42578125" style="3" bestFit="1" customWidth="1"/>
    <col min="10424" max="10424" width="9.140625" style="3"/>
    <col min="10425" max="10425" width="9.42578125" style="3" bestFit="1" customWidth="1"/>
    <col min="10426" max="10430" width="9.140625" style="3"/>
    <col min="10431" max="10431" width="9.42578125" style="3" bestFit="1" customWidth="1"/>
    <col min="10432" max="10432" width="9.140625" style="3"/>
    <col min="10433" max="10433" width="9.42578125" style="3" bestFit="1" customWidth="1"/>
    <col min="10434" max="10438" width="9.140625" style="3"/>
    <col min="10439" max="10439" width="9.42578125" style="3" bestFit="1" customWidth="1"/>
    <col min="10440" max="10440" width="9.140625" style="3"/>
    <col min="10441" max="10441" width="9.42578125" style="3" bestFit="1" customWidth="1"/>
    <col min="10442" max="10446" width="9.140625" style="3"/>
    <col min="10447" max="10447" width="9.42578125" style="3" bestFit="1" customWidth="1"/>
    <col min="10448" max="10448" width="9.140625" style="3"/>
    <col min="10449" max="10449" width="9.42578125" style="3" bestFit="1" customWidth="1"/>
    <col min="10450" max="10454" width="9.140625" style="3"/>
    <col min="10455" max="10455" width="9.42578125" style="3" bestFit="1" customWidth="1"/>
    <col min="10456" max="10456" width="9.140625" style="3"/>
    <col min="10457" max="10457" width="9.42578125" style="3" bestFit="1" customWidth="1"/>
    <col min="10458" max="10462" width="9.140625" style="3"/>
    <col min="10463" max="10463" width="9.42578125" style="3" bestFit="1" customWidth="1"/>
    <col min="10464" max="10464" width="9.140625" style="3"/>
    <col min="10465" max="10465" width="9.42578125" style="3" bestFit="1" customWidth="1"/>
    <col min="10466" max="10470" width="9.140625" style="3"/>
    <col min="10471" max="10471" width="9.42578125" style="3" bestFit="1" customWidth="1"/>
    <col min="10472" max="10472" width="9.140625" style="3"/>
    <col min="10473" max="10473" width="9.42578125" style="3" bestFit="1" customWidth="1"/>
    <col min="10474" max="10478" width="9.140625" style="3"/>
    <col min="10479" max="10479" width="9.42578125" style="3" bestFit="1" customWidth="1"/>
    <col min="10480" max="10480" width="9.140625" style="3"/>
    <col min="10481" max="10481" width="9.42578125" style="3" bestFit="1" customWidth="1"/>
    <col min="10482" max="10486" width="9.140625" style="3"/>
    <col min="10487" max="10487" width="9.42578125" style="3" bestFit="1" customWidth="1"/>
    <col min="10488" max="10488" width="9.140625" style="3"/>
    <col min="10489" max="10489" width="9.42578125" style="3" bestFit="1" customWidth="1"/>
    <col min="10490" max="10494" width="9.140625" style="3"/>
    <col min="10495" max="10495" width="9.42578125" style="3" bestFit="1" customWidth="1"/>
    <col min="10496" max="10496" width="9.140625" style="3"/>
    <col min="10497" max="10497" width="9.42578125" style="3" bestFit="1" customWidth="1"/>
    <col min="10498" max="10502" width="9.140625" style="3"/>
    <col min="10503" max="10503" width="9.42578125" style="3" bestFit="1" customWidth="1"/>
    <col min="10504" max="10504" width="9.140625" style="3"/>
    <col min="10505" max="10505" width="9.42578125" style="3" bestFit="1" customWidth="1"/>
    <col min="10506" max="10510" width="9.140625" style="3"/>
    <col min="10511" max="10511" width="9.42578125" style="3" bestFit="1" customWidth="1"/>
    <col min="10512" max="10512" width="9.140625" style="3"/>
    <col min="10513" max="10513" width="9.42578125" style="3" bestFit="1" customWidth="1"/>
    <col min="10514" max="10518" width="9.140625" style="3"/>
    <col min="10519" max="10519" width="9.42578125" style="3" bestFit="1" customWidth="1"/>
    <col min="10520" max="10520" width="9.140625" style="3"/>
    <col min="10521" max="10521" width="9.42578125" style="3" bestFit="1" customWidth="1"/>
    <col min="10522" max="10526" width="9.140625" style="3"/>
    <col min="10527" max="10527" width="9.42578125" style="3" bestFit="1" customWidth="1"/>
    <col min="10528" max="10528" width="9.140625" style="3"/>
    <col min="10529" max="10529" width="9.42578125" style="3" bestFit="1" customWidth="1"/>
    <col min="10530" max="10534" width="9.140625" style="3"/>
    <col min="10535" max="10535" width="9.42578125" style="3" bestFit="1" customWidth="1"/>
    <col min="10536" max="10536" width="9.140625" style="3"/>
    <col min="10537" max="10537" width="9.42578125" style="3" bestFit="1" customWidth="1"/>
    <col min="10538" max="10542" width="9.140625" style="3"/>
    <col min="10543" max="10543" width="9.42578125" style="3" bestFit="1" customWidth="1"/>
    <col min="10544" max="10544" width="9.140625" style="3"/>
    <col min="10545" max="10545" width="9.42578125" style="3" bestFit="1" customWidth="1"/>
    <col min="10546" max="10550" width="9.140625" style="3"/>
    <col min="10551" max="10551" width="9.42578125" style="3" bestFit="1" customWidth="1"/>
    <col min="10552" max="10552" width="9.140625" style="3"/>
    <col min="10553" max="10553" width="9.42578125" style="3" bestFit="1" customWidth="1"/>
    <col min="10554" max="10558" width="9.140625" style="3"/>
    <col min="10559" max="10559" width="9.42578125" style="3" bestFit="1" customWidth="1"/>
    <col min="10560" max="10560" width="9.140625" style="3"/>
    <col min="10561" max="10561" width="9.42578125" style="3" bestFit="1" customWidth="1"/>
    <col min="10562" max="10566" width="9.140625" style="3"/>
    <col min="10567" max="10567" width="9.42578125" style="3" bestFit="1" customWidth="1"/>
    <col min="10568" max="10568" width="9.140625" style="3"/>
    <col min="10569" max="10569" width="9.42578125" style="3" bestFit="1" customWidth="1"/>
    <col min="10570" max="10574" width="9.140625" style="3"/>
    <col min="10575" max="10575" width="9.42578125" style="3" bestFit="1" customWidth="1"/>
    <col min="10576" max="10576" width="9.140625" style="3"/>
    <col min="10577" max="10577" width="9.42578125" style="3" bestFit="1" customWidth="1"/>
    <col min="10578" max="10582" width="9.140625" style="3"/>
    <col min="10583" max="10583" width="9.42578125" style="3" bestFit="1" customWidth="1"/>
    <col min="10584" max="10584" width="9.140625" style="3"/>
    <col min="10585" max="10585" width="9.42578125" style="3" bestFit="1" customWidth="1"/>
    <col min="10586" max="10590" width="9.140625" style="3"/>
    <col min="10591" max="10591" width="9.42578125" style="3" bestFit="1" customWidth="1"/>
    <col min="10592" max="10592" width="9.140625" style="3"/>
    <col min="10593" max="10593" width="9.42578125" style="3" bestFit="1" customWidth="1"/>
    <col min="10594" max="10598" width="9.140625" style="3"/>
    <col min="10599" max="10599" width="9.42578125" style="3" bestFit="1" customWidth="1"/>
    <col min="10600" max="10600" width="9.140625" style="3"/>
    <col min="10601" max="10601" width="9.42578125" style="3" bestFit="1" customWidth="1"/>
    <col min="10602" max="10606" width="9.140625" style="3"/>
    <col min="10607" max="10607" width="9.42578125" style="3" bestFit="1" customWidth="1"/>
    <col min="10608" max="10608" width="9.140625" style="3"/>
    <col min="10609" max="10609" width="9.42578125" style="3" bestFit="1" customWidth="1"/>
    <col min="10610" max="10614" width="9.140625" style="3"/>
    <col min="10615" max="10615" width="9.42578125" style="3" bestFit="1" customWidth="1"/>
    <col min="10616" max="10616" width="9.140625" style="3"/>
    <col min="10617" max="10617" width="9.42578125" style="3" bestFit="1" customWidth="1"/>
    <col min="10618" max="10622" width="9.140625" style="3"/>
    <col min="10623" max="10623" width="9.42578125" style="3" bestFit="1" customWidth="1"/>
    <col min="10624" max="10624" width="9.140625" style="3"/>
    <col min="10625" max="10625" width="9.42578125" style="3" bestFit="1" customWidth="1"/>
    <col min="10626" max="10630" width="9.140625" style="3"/>
    <col min="10631" max="10631" width="9.42578125" style="3" bestFit="1" customWidth="1"/>
    <col min="10632" max="10632" width="9.140625" style="3"/>
    <col min="10633" max="10633" width="9.42578125" style="3" bestFit="1" customWidth="1"/>
    <col min="10634" max="10638" width="9.140625" style="3"/>
    <col min="10639" max="10639" width="9.42578125" style="3" bestFit="1" customWidth="1"/>
    <col min="10640" max="10640" width="9.140625" style="3"/>
    <col min="10641" max="10641" width="9.42578125" style="3" bestFit="1" customWidth="1"/>
    <col min="10642" max="10646" width="9.140625" style="3"/>
    <col min="10647" max="10647" width="9.42578125" style="3" bestFit="1" customWidth="1"/>
    <col min="10648" max="10648" width="9.140625" style="3"/>
    <col min="10649" max="10649" width="9.42578125" style="3" bestFit="1" customWidth="1"/>
    <col min="10650" max="10654" width="9.140625" style="3"/>
    <col min="10655" max="10655" width="9.42578125" style="3" bestFit="1" customWidth="1"/>
    <col min="10656" max="10656" width="9.140625" style="3"/>
    <col min="10657" max="10657" width="9.42578125" style="3" bestFit="1" customWidth="1"/>
    <col min="10658" max="10662" width="9.140625" style="3"/>
    <col min="10663" max="10663" width="9.42578125" style="3" bestFit="1" customWidth="1"/>
    <col min="10664" max="10664" width="9.140625" style="3"/>
    <col min="10665" max="10665" width="9.42578125" style="3" bestFit="1" customWidth="1"/>
    <col min="10666" max="10670" width="9.140625" style="3"/>
    <col min="10671" max="10671" width="9.42578125" style="3" bestFit="1" customWidth="1"/>
    <col min="10672" max="10672" width="9.140625" style="3"/>
    <col min="10673" max="10673" width="9.42578125" style="3" bestFit="1" customWidth="1"/>
    <col min="10674" max="10678" width="9.140625" style="3"/>
    <col min="10679" max="10679" width="9.42578125" style="3" bestFit="1" customWidth="1"/>
    <col min="10680" max="10680" width="9.140625" style="3"/>
    <col min="10681" max="10681" width="9.42578125" style="3" bestFit="1" customWidth="1"/>
    <col min="10682" max="10686" width="9.140625" style="3"/>
    <col min="10687" max="10687" width="9.42578125" style="3" bestFit="1" customWidth="1"/>
    <col min="10688" max="10688" width="9.140625" style="3"/>
    <col min="10689" max="10689" width="9.42578125" style="3" bestFit="1" customWidth="1"/>
    <col min="10690" max="10694" width="9.140625" style="3"/>
    <col min="10695" max="10695" width="9.42578125" style="3" bestFit="1" customWidth="1"/>
    <col min="10696" max="10696" width="9.140625" style="3"/>
    <col min="10697" max="10697" width="9.42578125" style="3" bestFit="1" customWidth="1"/>
    <col min="10698" max="10702" width="9.140625" style="3"/>
    <col min="10703" max="10703" width="9.42578125" style="3" bestFit="1" customWidth="1"/>
    <col min="10704" max="10704" width="9.140625" style="3"/>
    <col min="10705" max="10705" width="9.42578125" style="3" bestFit="1" customWidth="1"/>
    <col min="10706" max="10710" width="9.140625" style="3"/>
    <col min="10711" max="10711" width="9.42578125" style="3" bestFit="1" customWidth="1"/>
    <col min="10712" max="10712" width="9.140625" style="3"/>
    <col min="10713" max="10713" width="9.42578125" style="3" bestFit="1" customWidth="1"/>
    <col min="10714" max="10718" width="9.140625" style="3"/>
    <col min="10719" max="10719" width="9.42578125" style="3" bestFit="1" customWidth="1"/>
    <col min="10720" max="10720" width="9.140625" style="3"/>
    <col min="10721" max="10721" width="9.42578125" style="3" bestFit="1" customWidth="1"/>
    <col min="10722" max="10726" width="9.140625" style="3"/>
    <col min="10727" max="10727" width="9.42578125" style="3" bestFit="1" customWidth="1"/>
    <col min="10728" max="10728" width="9.140625" style="3"/>
    <col min="10729" max="10729" width="9.42578125" style="3" bestFit="1" customWidth="1"/>
    <col min="10730" max="10734" width="9.140625" style="3"/>
    <col min="10735" max="10735" width="9.42578125" style="3" bestFit="1" customWidth="1"/>
    <col min="10736" max="10736" width="9.140625" style="3"/>
    <col min="10737" max="10737" width="9.42578125" style="3" bestFit="1" customWidth="1"/>
    <col min="10738" max="10742" width="9.140625" style="3"/>
    <col min="10743" max="10743" width="9.42578125" style="3" bestFit="1" customWidth="1"/>
    <col min="10744" max="10744" width="9.140625" style="3"/>
    <col min="10745" max="10745" width="9.42578125" style="3" bestFit="1" customWidth="1"/>
    <col min="10746" max="10750" width="9.140625" style="3"/>
    <col min="10751" max="10751" width="9.42578125" style="3" bestFit="1" customWidth="1"/>
    <col min="10752" max="10752" width="9.140625" style="3"/>
    <col min="10753" max="10753" width="9.42578125" style="3" bestFit="1" customWidth="1"/>
    <col min="10754" max="10758" width="9.140625" style="3"/>
    <col min="10759" max="10759" width="9.42578125" style="3" bestFit="1" customWidth="1"/>
    <col min="10760" max="10760" width="9.140625" style="3"/>
    <col min="10761" max="10761" width="9.42578125" style="3" bestFit="1" customWidth="1"/>
    <col min="10762" max="10766" width="9.140625" style="3"/>
    <col min="10767" max="10767" width="9.42578125" style="3" bestFit="1" customWidth="1"/>
    <col min="10768" max="10768" width="9.140625" style="3"/>
    <col min="10769" max="10769" width="9.42578125" style="3" bestFit="1" customWidth="1"/>
    <col min="10770" max="10774" width="9.140625" style="3"/>
    <col min="10775" max="10775" width="9.42578125" style="3" bestFit="1" customWidth="1"/>
    <col min="10776" max="10776" width="9.140625" style="3"/>
    <col min="10777" max="10777" width="9.42578125" style="3" bestFit="1" customWidth="1"/>
    <col min="10778" max="10782" width="9.140625" style="3"/>
    <col min="10783" max="10783" width="9.42578125" style="3" bestFit="1" customWidth="1"/>
    <col min="10784" max="10784" width="9.140625" style="3"/>
    <col min="10785" max="10785" width="9.42578125" style="3" bestFit="1" customWidth="1"/>
    <col min="10786" max="10790" width="9.140625" style="3"/>
    <col min="10791" max="10791" width="9.42578125" style="3" bestFit="1" customWidth="1"/>
    <col min="10792" max="10792" width="9.140625" style="3"/>
    <col min="10793" max="10793" width="9.42578125" style="3" bestFit="1" customWidth="1"/>
    <col min="10794" max="10798" width="9.140625" style="3"/>
    <col min="10799" max="10799" width="9.42578125" style="3" bestFit="1" customWidth="1"/>
    <col min="10800" max="10800" width="9.140625" style="3"/>
    <col min="10801" max="10801" width="9.42578125" style="3" bestFit="1" customWidth="1"/>
    <col min="10802" max="10806" width="9.140625" style="3"/>
    <col min="10807" max="10807" width="9.42578125" style="3" bestFit="1" customWidth="1"/>
    <col min="10808" max="10808" width="9.140625" style="3"/>
    <col min="10809" max="10809" width="9.42578125" style="3" bestFit="1" customWidth="1"/>
    <col min="10810" max="10814" width="9.140625" style="3"/>
    <col min="10815" max="10815" width="9.42578125" style="3" bestFit="1" customWidth="1"/>
    <col min="10816" max="10816" width="9.140625" style="3"/>
    <col min="10817" max="10817" width="9.42578125" style="3" bestFit="1" customWidth="1"/>
    <col min="10818" max="10822" width="9.140625" style="3"/>
    <col min="10823" max="10823" width="9.42578125" style="3" bestFit="1" customWidth="1"/>
    <col min="10824" max="10824" width="9.140625" style="3"/>
    <col min="10825" max="10825" width="9.42578125" style="3" bestFit="1" customWidth="1"/>
    <col min="10826" max="10830" width="9.140625" style="3"/>
    <col min="10831" max="10831" width="9.42578125" style="3" bestFit="1" customWidth="1"/>
    <col min="10832" max="10832" width="9.140625" style="3"/>
    <col min="10833" max="10833" width="9.42578125" style="3" bestFit="1" customWidth="1"/>
    <col min="10834" max="10838" width="9.140625" style="3"/>
    <col min="10839" max="10839" width="9.42578125" style="3" bestFit="1" customWidth="1"/>
    <col min="10840" max="10840" width="9.140625" style="3"/>
    <col min="10841" max="10841" width="9.42578125" style="3" bestFit="1" customWidth="1"/>
    <col min="10842" max="10846" width="9.140625" style="3"/>
    <col min="10847" max="10847" width="9.42578125" style="3" bestFit="1" customWidth="1"/>
    <col min="10848" max="10848" width="9.140625" style="3"/>
    <col min="10849" max="10849" width="9.42578125" style="3" bestFit="1" customWidth="1"/>
    <col min="10850" max="10854" width="9.140625" style="3"/>
    <col min="10855" max="10855" width="9.42578125" style="3" bestFit="1" customWidth="1"/>
    <col min="10856" max="10856" width="9.140625" style="3"/>
    <col min="10857" max="10857" width="9.42578125" style="3" bestFit="1" customWidth="1"/>
    <col min="10858" max="10862" width="9.140625" style="3"/>
    <col min="10863" max="10863" width="9.42578125" style="3" bestFit="1" customWidth="1"/>
    <col min="10864" max="10864" width="9.140625" style="3"/>
    <col min="10865" max="10865" width="9.42578125" style="3" bestFit="1" customWidth="1"/>
    <col min="10866" max="10870" width="9.140625" style="3"/>
    <col min="10871" max="10871" width="9.42578125" style="3" bestFit="1" customWidth="1"/>
    <col min="10872" max="10872" width="9.140625" style="3"/>
    <col min="10873" max="10873" width="9.42578125" style="3" bestFit="1" customWidth="1"/>
    <col min="10874" max="10878" width="9.140625" style="3"/>
    <col min="10879" max="10879" width="9.42578125" style="3" bestFit="1" customWidth="1"/>
    <col min="10880" max="10880" width="9.140625" style="3"/>
    <col min="10881" max="10881" width="9.42578125" style="3" bestFit="1" customWidth="1"/>
    <col min="10882" max="10886" width="9.140625" style="3"/>
    <col min="10887" max="10887" width="9.42578125" style="3" bestFit="1" customWidth="1"/>
    <col min="10888" max="10888" width="9.140625" style="3"/>
    <col min="10889" max="10889" width="9.42578125" style="3" bestFit="1" customWidth="1"/>
    <col min="10890" max="10894" width="9.140625" style="3"/>
    <col min="10895" max="10895" width="9.42578125" style="3" bestFit="1" customWidth="1"/>
    <col min="10896" max="10896" width="9.140625" style="3"/>
    <col min="10897" max="10897" width="9.42578125" style="3" bestFit="1" customWidth="1"/>
    <col min="10898" max="10902" width="9.140625" style="3"/>
    <col min="10903" max="10903" width="9.42578125" style="3" bestFit="1" customWidth="1"/>
    <col min="10904" max="10904" width="9.140625" style="3"/>
    <col min="10905" max="10905" width="9.42578125" style="3" bestFit="1" customWidth="1"/>
    <col min="10906" max="10910" width="9.140625" style="3"/>
    <col min="10911" max="10911" width="9.42578125" style="3" bestFit="1" customWidth="1"/>
    <col min="10912" max="10912" width="9.140625" style="3"/>
    <col min="10913" max="10913" width="9.42578125" style="3" bestFit="1" customWidth="1"/>
    <col min="10914" max="10918" width="9.140625" style="3"/>
    <col min="10919" max="10919" width="9.42578125" style="3" bestFit="1" customWidth="1"/>
    <col min="10920" max="10920" width="9.140625" style="3"/>
    <col min="10921" max="10921" width="9.42578125" style="3" bestFit="1" customWidth="1"/>
    <col min="10922" max="10926" width="9.140625" style="3"/>
    <col min="10927" max="10927" width="9.42578125" style="3" bestFit="1" customWidth="1"/>
    <col min="10928" max="10928" width="9.140625" style="3"/>
    <col min="10929" max="10929" width="9.42578125" style="3" bestFit="1" customWidth="1"/>
    <col min="10930" max="10934" width="9.140625" style="3"/>
    <col min="10935" max="10935" width="9.42578125" style="3" bestFit="1" customWidth="1"/>
    <col min="10936" max="10936" width="9.140625" style="3"/>
    <col min="10937" max="10937" width="9.42578125" style="3" bestFit="1" customWidth="1"/>
    <col min="10938" max="10942" width="9.140625" style="3"/>
    <col min="10943" max="10943" width="9.42578125" style="3" bestFit="1" customWidth="1"/>
    <col min="10944" max="10944" width="9.140625" style="3"/>
    <col min="10945" max="10945" width="9.42578125" style="3" bestFit="1" customWidth="1"/>
    <col min="10946" max="10950" width="9.140625" style="3"/>
    <col min="10951" max="10951" width="9.42578125" style="3" bestFit="1" customWidth="1"/>
    <col min="10952" max="10952" width="9.140625" style="3"/>
    <col min="10953" max="10953" width="9.42578125" style="3" bestFit="1" customWidth="1"/>
    <col min="10954" max="10958" width="9.140625" style="3"/>
    <col min="10959" max="10959" width="9.42578125" style="3" bestFit="1" customWidth="1"/>
    <col min="10960" max="10960" width="9.140625" style="3"/>
    <col min="10961" max="10961" width="9.42578125" style="3" bestFit="1" customWidth="1"/>
    <col min="10962" max="10966" width="9.140625" style="3"/>
    <col min="10967" max="10967" width="9.42578125" style="3" bestFit="1" customWidth="1"/>
    <col min="10968" max="10968" width="9.140625" style="3"/>
    <col min="10969" max="10969" width="9.42578125" style="3" bestFit="1" customWidth="1"/>
    <col min="10970" max="10974" width="9.140625" style="3"/>
    <col min="10975" max="10975" width="9.42578125" style="3" bestFit="1" customWidth="1"/>
    <col min="10976" max="10976" width="9.140625" style="3"/>
    <col min="10977" max="10977" width="9.42578125" style="3" bestFit="1" customWidth="1"/>
    <col min="10978" max="10982" width="9.140625" style="3"/>
    <col min="10983" max="10983" width="9.42578125" style="3" bestFit="1" customWidth="1"/>
    <col min="10984" max="10984" width="9.140625" style="3"/>
    <col min="10985" max="10985" width="9.42578125" style="3" bestFit="1" customWidth="1"/>
    <col min="10986" max="10990" width="9.140625" style="3"/>
    <col min="10991" max="10991" width="9.42578125" style="3" bestFit="1" customWidth="1"/>
    <col min="10992" max="10992" width="9.140625" style="3"/>
    <col min="10993" max="10993" width="9.42578125" style="3" bestFit="1" customWidth="1"/>
    <col min="10994" max="10998" width="9.140625" style="3"/>
    <col min="10999" max="10999" width="9.42578125" style="3" bestFit="1" customWidth="1"/>
    <col min="11000" max="11000" width="9.140625" style="3"/>
    <col min="11001" max="11001" width="9.42578125" style="3" bestFit="1" customWidth="1"/>
    <col min="11002" max="11006" width="9.140625" style="3"/>
    <col min="11007" max="11007" width="9.42578125" style="3" bestFit="1" customWidth="1"/>
    <col min="11008" max="11008" width="9.140625" style="3"/>
    <col min="11009" max="11009" width="9.42578125" style="3" bestFit="1" customWidth="1"/>
    <col min="11010" max="11014" width="9.140625" style="3"/>
    <col min="11015" max="11015" width="9.42578125" style="3" bestFit="1" customWidth="1"/>
    <col min="11016" max="11016" width="9.140625" style="3"/>
    <col min="11017" max="11017" width="9.42578125" style="3" bestFit="1" customWidth="1"/>
    <col min="11018" max="11022" width="9.140625" style="3"/>
    <col min="11023" max="11023" width="9.42578125" style="3" bestFit="1" customWidth="1"/>
    <col min="11024" max="11024" width="9.140625" style="3"/>
    <col min="11025" max="11025" width="9.42578125" style="3" bestFit="1" customWidth="1"/>
    <col min="11026" max="11030" width="9.140625" style="3"/>
    <col min="11031" max="11031" width="9.42578125" style="3" bestFit="1" customWidth="1"/>
    <col min="11032" max="11032" width="9.140625" style="3"/>
    <col min="11033" max="11033" width="9.42578125" style="3" bestFit="1" customWidth="1"/>
    <col min="11034" max="11038" width="9.140625" style="3"/>
    <col min="11039" max="11039" width="9.42578125" style="3" bestFit="1" customWidth="1"/>
    <col min="11040" max="11040" width="9.140625" style="3"/>
    <col min="11041" max="11041" width="9.42578125" style="3" bestFit="1" customWidth="1"/>
    <col min="11042" max="11046" width="9.140625" style="3"/>
    <col min="11047" max="11047" width="9.42578125" style="3" bestFit="1" customWidth="1"/>
    <col min="11048" max="11048" width="9.140625" style="3"/>
    <col min="11049" max="11049" width="9.42578125" style="3" bestFit="1" customWidth="1"/>
    <col min="11050" max="11054" width="9.140625" style="3"/>
    <col min="11055" max="11055" width="9.42578125" style="3" bestFit="1" customWidth="1"/>
    <col min="11056" max="11056" width="9.140625" style="3"/>
    <col min="11057" max="11057" width="9.42578125" style="3" bestFit="1" customWidth="1"/>
    <col min="11058" max="11062" width="9.140625" style="3"/>
    <col min="11063" max="11063" width="9.42578125" style="3" bestFit="1" customWidth="1"/>
    <col min="11064" max="11064" width="9.140625" style="3"/>
    <col min="11065" max="11065" width="9.42578125" style="3" bestFit="1" customWidth="1"/>
    <col min="11066" max="11070" width="9.140625" style="3"/>
    <col min="11071" max="11071" width="9.42578125" style="3" bestFit="1" customWidth="1"/>
    <col min="11072" max="11072" width="9.140625" style="3"/>
    <col min="11073" max="11073" width="9.42578125" style="3" bestFit="1" customWidth="1"/>
    <col min="11074" max="11078" width="9.140625" style="3"/>
    <col min="11079" max="11079" width="9.42578125" style="3" bestFit="1" customWidth="1"/>
    <col min="11080" max="11080" width="9.140625" style="3"/>
    <col min="11081" max="11081" width="9.42578125" style="3" bestFit="1" customWidth="1"/>
    <col min="11082" max="11086" width="9.140625" style="3"/>
    <col min="11087" max="11087" width="9.42578125" style="3" bestFit="1" customWidth="1"/>
    <col min="11088" max="11088" width="9.140625" style="3"/>
    <col min="11089" max="11089" width="9.42578125" style="3" bestFit="1" customWidth="1"/>
    <col min="11090" max="11094" width="9.140625" style="3"/>
    <col min="11095" max="11095" width="9.42578125" style="3" bestFit="1" customWidth="1"/>
    <col min="11096" max="11096" width="9.140625" style="3"/>
    <col min="11097" max="11097" width="9.42578125" style="3" bestFit="1" customWidth="1"/>
    <col min="11098" max="11102" width="9.140625" style="3"/>
    <col min="11103" max="11103" width="9.42578125" style="3" bestFit="1" customWidth="1"/>
    <col min="11104" max="11104" width="9.140625" style="3"/>
    <col min="11105" max="11105" width="9.42578125" style="3" bestFit="1" customWidth="1"/>
    <col min="11106" max="11110" width="9.140625" style="3"/>
    <col min="11111" max="11111" width="9.42578125" style="3" bestFit="1" customWidth="1"/>
    <col min="11112" max="11112" width="9.140625" style="3"/>
    <col min="11113" max="11113" width="9.42578125" style="3" bestFit="1" customWidth="1"/>
    <col min="11114" max="11118" width="9.140625" style="3"/>
    <col min="11119" max="11119" width="9.42578125" style="3" bestFit="1" customWidth="1"/>
    <col min="11120" max="11120" width="9.140625" style="3"/>
    <col min="11121" max="11121" width="9.42578125" style="3" bestFit="1" customWidth="1"/>
    <col min="11122" max="11126" width="9.140625" style="3"/>
    <col min="11127" max="11127" width="9.42578125" style="3" bestFit="1" customWidth="1"/>
    <col min="11128" max="11128" width="9.140625" style="3"/>
    <col min="11129" max="11129" width="9.42578125" style="3" bestFit="1" customWidth="1"/>
    <col min="11130" max="11134" width="9.140625" style="3"/>
    <col min="11135" max="11135" width="9.42578125" style="3" bestFit="1" customWidth="1"/>
    <col min="11136" max="11136" width="9.140625" style="3"/>
    <col min="11137" max="11137" width="9.42578125" style="3" bestFit="1" customWidth="1"/>
    <col min="11138" max="11142" width="9.140625" style="3"/>
    <col min="11143" max="11143" width="9.42578125" style="3" bestFit="1" customWidth="1"/>
    <col min="11144" max="11144" width="9.140625" style="3"/>
    <col min="11145" max="11145" width="9.42578125" style="3" bestFit="1" customWidth="1"/>
    <col min="11146" max="11150" width="9.140625" style="3"/>
    <col min="11151" max="11151" width="9.42578125" style="3" bestFit="1" customWidth="1"/>
    <col min="11152" max="11152" width="9.140625" style="3"/>
    <col min="11153" max="11153" width="9.42578125" style="3" bestFit="1" customWidth="1"/>
    <col min="11154" max="11158" width="9.140625" style="3"/>
    <col min="11159" max="11159" width="9.42578125" style="3" bestFit="1" customWidth="1"/>
    <col min="11160" max="11160" width="9.140625" style="3"/>
    <col min="11161" max="11161" width="9.42578125" style="3" bestFit="1" customWidth="1"/>
    <col min="11162" max="11166" width="9.140625" style="3"/>
    <col min="11167" max="11167" width="9.42578125" style="3" bestFit="1" customWidth="1"/>
    <col min="11168" max="11168" width="9.140625" style="3"/>
    <col min="11169" max="11169" width="9.42578125" style="3" bestFit="1" customWidth="1"/>
    <col min="11170" max="11174" width="9.140625" style="3"/>
    <col min="11175" max="11175" width="9.42578125" style="3" bestFit="1" customWidth="1"/>
    <col min="11176" max="11176" width="9.140625" style="3"/>
    <col min="11177" max="11177" width="9.42578125" style="3" bestFit="1" customWidth="1"/>
    <col min="11178" max="11182" width="9.140625" style="3"/>
    <col min="11183" max="11183" width="9.42578125" style="3" bestFit="1" customWidth="1"/>
    <col min="11184" max="11184" width="9.140625" style="3"/>
    <col min="11185" max="11185" width="9.42578125" style="3" bestFit="1" customWidth="1"/>
    <col min="11186" max="11190" width="9.140625" style="3"/>
    <col min="11191" max="11191" width="9.42578125" style="3" bestFit="1" customWidth="1"/>
    <col min="11192" max="11192" width="9.140625" style="3"/>
    <col min="11193" max="11193" width="9.42578125" style="3" bestFit="1" customWidth="1"/>
    <col min="11194" max="11198" width="9.140625" style="3"/>
    <col min="11199" max="11199" width="9.42578125" style="3" bestFit="1" customWidth="1"/>
    <col min="11200" max="11200" width="9.140625" style="3"/>
    <col min="11201" max="11201" width="9.42578125" style="3" bestFit="1" customWidth="1"/>
    <col min="11202" max="11206" width="9.140625" style="3"/>
    <col min="11207" max="11207" width="9.42578125" style="3" bestFit="1" customWidth="1"/>
    <col min="11208" max="11208" width="9.140625" style="3"/>
    <col min="11209" max="11209" width="9.42578125" style="3" bestFit="1" customWidth="1"/>
    <col min="11210" max="11214" width="9.140625" style="3"/>
    <col min="11215" max="11215" width="9.42578125" style="3" bestFit="1" customWidth="1"/>
    <col min="11216" max="11216" width="9.140625" style="3"/>
    <col min="11217" max="11217" width="9.42578125" style="3" bestFit="1" customWidth="1"/>
    <col min="11218" max="11222" width="9.140625" style="3"/>
    <col min="11223" max="11223" width="9.42578125" style="3" bestFit="1" customWidth="1"/>
    <col min="11224" max="11224" width="9.140625" style="3"/>
    <col min="11225" max="11225" width="9.42578125" style="3" bestFit="1" customWidth="1"/>
    <col min="11226" max="11230" width="9.140625" style="3"/>
    <col min="11231" max="11231" width="9.42578125" style="3" bestFit="1" customWidth="1"/>
    <col min="11232" max="11232" width="9.140625" style="3"/>
    <col min="11233" max="11233" width="9.42578125" style="3" bestFit="1" customWidth="1"/>
    <col min="11234" max="11238" width="9.140625" style="3"/>
    <col min="11239" max="11239" width="9.42578125" style="3" bestFit="1" customWidth="1"/>
    <col min="11240" max="11240" width="9.140625" style="3"/>
    <col min="11241" max="11241" width="9.42578125" style="3" bestFit="1" customWidth="1"/>
    <col min="11242" max="11246" width="9.140625" style="3"/>
    <col min="11247" max="11247" width="9.42578125" style="3" bestFit="1" customWidth="1"/>
    <col min="11248" max="11248" width="9.140625" style="3"/>
    <col min="11249" max="11249" width="9.42578125" style="3" bestFit="1" customWidth="1"/>
    <col min="11250" max="11254" width="9.140625" style="3"/>
    <col min="11255" max="11255" width="9.42578125" style="3" bestFit="1" customWidth="1"/>
    <col min="11256" max="11256" width="9.140625" style="3"/>
    <col min="11257" max="11257" width="9.42578125" style="3" bestFit="1" customWidth="1"/>
    <col min="11258" max="11262" width="9.140625" style="3"/>
    <col min="11263" max="11263" width="9.42578125" style="3" bestFit="1" customWidth="1"/>
    <col min="11264" max="11264" width="9.140625" style="3"/>
    <col min="11265" max="11265" width="9.42578125" style="3" bestFit="1" customWidth="1"/>
    <col min="11266" max="11270" width="9.140625" style="3"/>
    <col min="11271" max="11271" width="9.42578125" style="3" bestFit="1" customWidth="1"/>
    <col min="11272" max="11272" width="9.140625" style="3"/>
    <col min="11273" max="11273" width="9.42578125" style="3" bestFit="1" customWidth="1"/>
    <col min="11274" max="11278" width="9.140625" style="3"/>
    <col min="11279" max="11279" width="9.42578125" style="3" bestFit="1" customWidth="1"/>
    <col min="11280" max="11280" width="9.140625" style="3"/>
    <col min="11281" max="11281" width="9.42578125" style="3" bestFit="1" customWidth="1"/>
    <col min="11282" max="11286" width="9.140625" style="3"/>
    <col min="11287" max="11287" width="9.42578125" style="3" bestFit="1" customWidth="1"/>
    <col min="11288" max="11288" width="9.140625" style="3"/>
    <col min="11289" max="11289" width="9.42578125" style="3" bestFit="1" customWidth="1"/>
    <col min="11290" max="11294" width="9.140625" style="3"/>
    <col min="11295" max="11295" width="9.42578125" style="3" bestFit="1" customWidth="1"/>
    <col min="11296" max="11296" width="9.140625" style="3"/>
    <col min="11297" max="11297" width="9.42578125" style="3" bestFit="1" customWidth="1"/>
    <col min="11298" max="11302" width="9.140625" style="3"/>
    <col min="11303" max="11303" width="9.42578125" style="3" bestFit="1" customWidth="1"/>
    <col min="11304" max="11304" width="9.140625" style="3"/>
    <col min="11305" max="11305" width="9.42578125" style="3" bestFit="1" customWidth="1"/>
    <col min="11306" max="11310" width="9.140625" style="3"/>
    <col min="11311" max="11311" width="9.42578125" style="3" bestFit="1" customWidth="1"/>
    <col min="11312" max="11312" width="9.140625" style="3"/>
    <col min="11313" max="11313" width="9.42578125" style="3" bestFit="1" customWidth="1"/>
    <col min="11314" max="11318" width="9.140625" style="3"/>
    <col min="11319" max="11319" width="9.42578125" style="3" bestFit="1" customWidth="1"/>
    <col min="11320" max="11320" width="9.140625" style="3"/>
    <col min="11321" max="11321" width="9.42578125" style="3" bestFit="1" customWidth="1"/>
    <col min="11322" max="11326" width="9.140625" style="3"/>
    <col min="11327" max="11327" width="9.42578125" style="3" bestFit="1" customWidth="1"/>
    <col min="11328" max="11328" width="9.140625" style="3"/>
    <col min="11329" max="11329" width="9.42578125" style="3" bestFit="1" customWidth="1"/>
    <col min="11330" max="11334" width="9.140625" style="3"/>
    <col min="11335" max="11335" width="9.42578125" style="3" bestFit="1" customWidth="1"/>
    <col min="11336" max="11336" width="9.140625" style="3"/>
    <col min="11337" max="11337" width="9.42578125" style="3" bestFit="1" customWidth="1"/>
    <col min="11338" max="11342" width="9.140625" style="3"/>
    <col min="11343" max="11343" width="9.42578125" style="3" bestFit="1" customWidth="1"/>
    <col min="11344" max="11344" width="9.140625" style="3"/>
    <col min="11345" max="11345" width="9.42578125" style="3" bestFit="1" customWidth="1"/>
    <col min="11346" max="11350" width="9.140625" style="3"/>
    <col min="11351" max="11351" width="9.42578125" style="3" bestFit="1" customWidth="1"/>
    <col min="11352" max="11352" width="9.140625" style="3"/>
    <col min="11353" max="11353" width="9.42578125" style="3" bestFit="1" customWidth="1"/>
    <col min="11354" max="11358" width="9.140625" style="3"/>
    <col min="11359" max="11359" width="9.42578125" style="3" bestFit="1" customWidth="1"/>
    <col min="11360" max="11360" width="9.140625" style="3"/>
    <col min="11361" max="11361" width="9.42578125" style="3" bestFit="1" customWidth="1"/>
    <col min="11362" max="11366" width="9.140625" style="3"/>
    <col min="11367" max="11367" width="9.42578125" style="3" bestFit="1" customWidth="1"/>
    <col min="11368" max="11368" width="9.140625" style="3"/>
    <col min="11369" max="11369" width="9.42578125" style="3" bestFit="1" customWidth="1"/>
    <col min="11370" max="11374" width="9.140625" style="3"/>
    <col min="11375" max="11375" width="9.42578125" style="3" bestFit="1" customWidth="1"/>
    <col min="11376" max="11376" width="9.140625" style="3"/>
    <col min="11377" max="11377" width="9.42578125" style="3" bestFit="1" customWidth="1"/>
    <col min="11378" max="11382" width="9.140625" style="3"/>
    <col min="11383" max="11383" width="9.42578125" style="3" bestFit="1" customWidth="1"/>
    <col min="11384" max="11384" width="9.140625" style="3"/>
    <col min="11385" max="11385" width="9.42578125" style="3" bestFit="1" customWidth="1"/>
    <col min="11386" max="11390" width="9.140625" style="3"/>
    <col min="11391" max="11391" width="9.42578125" style="3" bestFit="1" customWidth="1"/>
    <col min="11392" max="11392" width="9.140625" style="3"/>
    <col min="11393" max="11393" width="9.42578125" style="3" bestFit="1" customWidth="1"/>
    <col min="11394" max="11398" width="9.140625" style="3"/>
    <col min="11399" max="11399" width="9.42578125" style="3" bestFit="1" customWidth="1"/>
    <col min="11400" max="11400" width="9.140625" style="3"/>
    <col min="11401" max="11401" width="9.42578125" style="3" bestFit="1" customWidth="1"/>
    <col min="11402" max="11406" width="9.140625" style="3"/>
    <col min="11407" max="11407" width="9.42578125" style="3" bestFit="1" customWidth="1"/>
    <col min="11408" max="11408" width="9.140625" style="3"/>
    <col min="11409" max="11409" width="9.42578125" style="3" bestFit="1" customWidth="1"/>
    <col min="11410" max="11414" width="9.140625" style="3"/>
    <col min="11415" max="11415" width="9.42578125" style="3" bestFit="1" customWidth="1"/>
    <col min="11416" max="11416" width="9.140625" style="3"/>
    <col min="11417" max="11417" width="9.42578125" style="3" bestFit="1" customWidth="1"/>
    <col min="11418" max="11422" width="9.140625" style="3"/>
    <col min="11423" max="11423" width="9.42578125" style="3" bestFit="1" customWidth="1"/>
    <col min="11424" max="11424" width="9.140625" style="3"/>
    <col min="11425" max="11425" width="9.42578125" style="3" bestFit="1" customWidth="1"/>
    <col min="11426" max="11430" width="9.140625" style="3"/>
    <col min="11431" max="11431" width="9.42578125" style="3" bestFit="1" customWidth="1"/>
    <col min="11432" max="11432" width="9.140625" style="3"/>
    <col min="11433" max="11433" width="9.42578125" style="3" bestFit="1" customWidth="1"/>
    <col min="11434" max="11438" width="9.140625" style="3"/>
    <col min="11439" max="11439" width="9.42578125" style="3" bestFit="1" customWidth="1"/>
    <col min="11440" max="11440" width="9.140625" style="3"/>
    <col min="11441" max="11441" width="9.42578125" style="3" bestFit="1" customWidth="1"/>
    <col min="11442" max="11446" width="9.140625" style="3"/>
    <col min="11447" max="11447" width="9.42578125" style="3" bestFit="1" customWidth="1"/>
    <col min="11448" max="11448" width="9.140625" style="3"/>
    <col min="11449" max="11449" width="9.42578125" style="3" bestFit="1" customWidth="1"/>
    <col min="11450" max="11454" width="9.140625" style="3"/>
    <col min="11455" max="11455" width="9.42578125" style="3" bestFit="1" customWidth="1"/>
    <col min="11456" max="11456" width="9.140625" style="3"/>
    <col min="11457" max="11457" width="9.42578125" style="3" bestFit="1" customWidth="1"/>
    <col min="11458" max="11462" width="9.140625" style="3"/>
    <col min="11463" max="11463" width="9.42578125" style="3" bestFit="1" customWidth="1"/>
    <col min="11464" max="11464" width="9.140625" style="3"/>
    <col min="11465" max="11465" width="9.42578125" style="3" bestFit="1" customWidth="1"/>
    <col min="11466" max="11470" width="9.140625" style="3"/>
    <col min="11471" max="11471" width="9.42578125" style="3" bestFit="1" customWidth="1"/>
    <col min="11472" max="11472" width="9.140625" style="3"/>
    <col min="11473" max="11473" width="9.42578125" style="3" bestFit="1" customWidth="1"/>
    <col min="11474" max="11478" width="9.140625" style="3"/>
    <col min="11479" max="11479" width="9.42578125" style="3" bestFit="1" customWidth="1"/>
    <col min="11480" max="11480" width="9.140625" style="3"/>
    <col min="11481" max="11481" width="9.42578125" style="3" bestFit="1" customWidth="1"/>
    <col min="11482" max="11486" width="9.140625" style="3"/>
    <col min="11487" max="11487" width="9.42578125" style="3" bestFit="1" customWidth="1"/>
    <col min="11488" max="11488" width="9.140625" style="3"/>
    <col min="11489" max="11489" width="9.42578125" style="3" bestFit="1" customWidth="1"/>
    <col min="11490" max="11494" width="9.140625" style="3"/>
    <col min="11495" max="11495" width="9.42578125" style="3" bestFit="1" customWidth="1"/>
    <col min="11496" max="11496" width="9.140625" style="3"/>
    <col min="11497" max="11497" width="9.42578125" style="3" bestFit="1" customWidth="1"/>
    <col min="11498" max="11502" width="9.140625" style="3"/>
    <col min="11503" max="11503" width="9.42578125" style="3" bestFit="1" customWidth="1"/>
    <col min="11504" max="11504" width="9.140625" style="3"/>
    <col min="11505" max="11505" width="9.42578125" style="3" bestFit="1" customWidth="1"/>
    <col min="11506" max="11510" width="9.140625" style="3"/>
    <col min="11511" max="11511" width="9.42578125" style="3" bestFit="1" customWidth="1"/>
    <col min="11512" max="11512" width="9.140625" style="3"/>
    <col min="11513" max="11513" width="9.42578125" style="3" bestFit="1" customWidth="1"/>
    <col min="11514" max="11518" width="9.140625" style="3"/>
    <col min="11519" max="11519" width="9.42578125" style="3" bestFit="1" customWidth="1"/>
    <col min="11520" max="11520" width="9.140625" style="3"/>
    <col min="11521" max="11521" width="9.42578125" style="3" bestFit="1" customWidth="1"/>
    <col min="11522" max="11526" width="9.140625" style="3"/>
    <col min="11527" max="11527" width="9.42578125" style="3" bestFit="1" customWidth="1"/>
    <col min="11528" max="11528" width="9.140625" style="3"/>
    <col min="11529" max="11529" width="9.42578125" style="3" bestFit="1" customWidth="1"/>
    <col min="11530" max="11534" width="9.140625" style="3"/>
    <col min="11535" max="11535" width="9.42578125" style="3" bestFit="1" customWidth="1"/>
    <col min="11536" max="11536" width="9.140625" style="3"/>
    <col min="11537" max="11537" width="9.42578125" style="3" bestFit="1" customWidth="1"/>
    <col min="11538" max="11542" width="9.140625" style="3"/>
    <col min="11543" max="11543" width="9.42578125" style="3" bestFit="1" customWidth="1"/>
    <col min="11544" max="11544" width="9.140625" style="3"/>
    <col min="11545" max="11545" width="9.42578125" style="3" bestFit="1" customWidth="1"/>
    <col min="11546" max="11550" width="9.140625" style="3"/>
    <col min="11551" max="11551" width="9.42578125" style="3" bestFit="1" customWidth="1"/>
    <col min="11552" max="11552" width="9.140625" style="3"/>
    <col min="11553" max="11553" width="9.42578125" style="3" bestFit="1" customWidth="1"/>
    <col min="11554" max="11558" width="9.140625" style="3"/>
    <col min="11559" max="11559" width="9.42578125" style="3" bestFit="1" customWidth="1"/>
    <col min="11560" max="11560" width="9.140625" style="3"/>
    <col min="11561" max="11561" width="9.42578125" style="3" bestFit="1" customWidth="1"/>
    <col min="11562" max="11566" width="9.140625" style="3"/>
    <col min="11567" max="11567" width="9.42578125" style="3" bestFit="1" customWidth="1"/>
    <col min="11568" max="11568" width="9.140625" style="3"/>
    <col min="11569" max="11569" width="9.42578125" style="3" bestFit="1" customWidth="1"/>
    <col min="11570" max="11574" width="9.140625" style="3"/>
    <col min="11575" max="11575" width="9.42578125" style="3" bestFit="1" customWidth="1"/>
    <col min="11576" max="11576" width="9.140625" style="3"/>
    <col min="11577" max="11577" width="9.42578125" style="3" bestFit="1" customWidth="1"/>
    <col min="11578" max="11582" width="9.140625" style="3"/>
    <col min="11583" max="11583" width="9.42578125" style="3" bestFit="1" customWidth="1"/>
    <col min="11584" max="11584" width="9.140625" style="3"/>
    <col min="11585" max="11585" width="9.42578125" style="3" bestFit="1" customWidth="1"/>
    <col min="11586" max="11590" width="9.140625" style="3"/>
    <col min="11591" max="11591" width="9.42578125" style="3" bestFit="1" customWidth="1"/>
    <col min="11592" max="11592" width="9.140625" style="3"/>
    <col min="11593" max="11593" width="9.42578125" style="3" bestFit="1" customWidth="1"/>
    <col min="11594" max="11598" width="9.140625" style="3"/>
    <col min="11599" max="11599" width="9.42578125" style="3" bestFit="1" customWidth="1"/>
    <col min="11600" max="11600" width="9.140625" style="3"/>
    <col min="11601" max="11601" width="9.42578125" style="3" bestFit="1" customWidth="1"/>
    <col min="11602" max="11606" width="9.140625" style="3"/>
    <col min="11607" max="11607" width="9.42578125" style="3" bestFit="1" customWidth="1"/>
    <col min="11608" max="11608" width="9.140625" style="3"/>
    <col min="11609" max="11609" width="9.42578125" style="3" bestFit="1" customWidth="1"/>
    <col min="11610" max="11614" width="9.140625" style="3"/>
    <col min="11615" max="11615" width="9.42578125" style="3" bestFit="1" customWidth="1"/>
    <col min="11616" max="11616" width="9.140625" style="3"/>
    <col min="11617" max="11617" width="9.42578125" style="3" bestFit="1" customWidth="1"/>
    <col min="11618" max="11622" width="9.140625" style="3"/>
    <col min="11623" max="11623" width="9.42578125" style="3" bestFit="1" customWidth="1"/>
    <col min="11624" max="11624" width="9.140625" style="3"/>
    <col min="11625" max="11625" width="9.42578125" style="3" bestFit="1" customWidth="1"/>
    <col min="11626" max="11630" width="9.140625" style="3"/>
    <col min="11631" max="11631" width="9.42578125" style="3" bestFit="1" customWidth="1"/>
    <col min="11632" max="11632" width="9.140625" style="3"/>
    <col min="11633" max="11633" width="9.42578125" style="3" bestFit="1" customWidth="1"/>
    <col min="11634" max="11638" width="9.140625" style="3"/>
    <col min="11639" max="11639" width="9.42578125" style="3" bestFit="1" customWidth="1"/>
    <col min="11640" max="11640" width="9.140625" style="3"/>
    <col min="11641" max="11641" width="9.42578125" style="3" bestFit="1" customWidth="1"/>
    <col min="11642" max="11646" width="9.140625" style="3"/>
    <col min="11647" max="11647" width="9.42578125" style="3" bestFit="1" customWidth="1"/>
    <col min="11648" max="11648" width="9.140625" style="3"/>
    <col min="11649" max="11649" width="9.42578125" style="3" bestFit="1" customWidth="1"/>
    <col min="11650" max="11654" width="9.140625" style="3"/>
    <col min="11655" max="11655" width="9.42578125" style="3" bestFit="1" customWidth="1"/>
    <col min="11656" max="11656" width="9.140625" style="3"/>
    <col min="11657" max="11657" width="9.42578125" style="3" bestFit="1" customWidth="1"/>
    <col min="11658" max="11662" width="9.140625" style="3"/>
    <col min="11663" max="11663" width="9.42578125" style="3" bestFit="1" customWidth="1"/>
    <col min="11664" max="11664" width="9.140625" style="3"/>
    <col min="11665" max="11665" width="9.42578125" style="3" bestFit="1" customWidth="1"/>
    <col min="11666" max="11670" width="9.140625" style="3"/>
    <col min="11671" max="11671" width="9.42578125" style="3" bestFit="1" customWidth="1"/>
    <col min="11672" max="11672" width="9.140625" style="3"/>
    <col min="11673" max="11673" width="9.42578125" style="3" bestFit="1" customWidth="1"/>
    <col min="11674" max="11678" width="9.140625" style="3"/>
    <col min="11679" max="11679" width="9.42578125" style="3" bestFit="1" customWidth="1"/>
    <col min="11680" max="11680" width="9.140625" style="3"/>
    <col min="11681" max="11681" width="9.42578125" style="3" bestFit="1" customWidth="1"/>
    <col min="11682" max="11686" width="9.140625" style="3"/>
    <col min="11687" max="11687" width="9.42578125" style="3" bestFit="1" customWidth="1"/>
    <col min="11688" max="11688" width="9.140625" style="3"/>
    <col min="11689" max="11689" width="9.42578125" style="3" bestFit="1" customWidth="1"/>
    <col min="11690" max="11694" width="9.140625" style="3"/>
    <col min="11695" max="11695" width="9.42578125" style="3" bestFit="1" customWidth="1"/>
    <col min="11696" max="11696" width="9.140625" style="3"/>
    <col min="11697" max="11697" width="9.42578125" style="3" bestFit="1" customWidth="1"/>
    <col min="11698" max="11702" width="9.140625" style="3"/>
    <col min="11703" max="11703" width="9.42578125" style="3" bestFit="1" customWidth="1"/>
    <col min="11704" max="11704" width="9.140625" style="3"/>
    <col min="11705" max="11705" width="9.42578125" style="3" bestFit="1" customWidth="1"/>
    <col min="11706" max="11710" width="9.140625" style="3"/>
    <col min="11711" max="11711" width="9.42578125" style="3" bestFit="1" customWidth="1"/>
    <col min="11712" max="11712" width="9.140625" style="3"/>
    <col min="11713" max="11713" width="9.42578125" style="3" bestFit="1" customWidth="1"/>
    <col min="11714" max="11718" width="9.140625" style="3"/>
    <col min="11719" max="11719" width="9.42578125" style="3" bestFit="1" customWidth="1"/>
    <col min="11720" max="11720" width="9.140625" style="3"/>
    <col min="11721" max="11721" width="9.42578125" style="3" bestFit="1" customWidth="1"/>
    <col min="11722" max="11726" width="9.140625" style="3"/>
    <col min="11727" max="11727" width="9.42578125" style="3" bestFit="1" customWidth="1"/>
    <col min="11728" max="11728" width="9.140625" style="3"/>
    <col min="11729" max="11729" width="9.42578125" style="3" bestFit="1" customWidth="1"/>
    <col min="11730" max="11734" width="9.140625" style="3"/>
    <col min="11735" max="11735" width="9.42578125" style="3" bestFit="1" customWidth="1"/>
    <col min="11736" max="11736" width="9.140625" style="3"/>
    <col min="11737" max="11737" width="9.42578125" style="3" bestFit="1" customWidth="1"/>
    <col min="11738" max="11742" width="9.140625" style="3"/>
    <col min="11743" max="11743" width="9.42578125" style="3" bestFit="1" customWidth="1"/>
    <col min="11744" max="11744" width="9.140625" style="3"/>
    <col min="11745" max="11745" width="9.42578125" style="3" bestFit="1" customWidth="1"/>
    <col min="11746" max="11750" width="9.140625" style="3"/>
    <col min="11751" max="11751" width="9.42578125" style="3" bestFit="1" customWidth="1"/>
    <col min="11752" max="11752" width="9.140625" style="3"/>
    <col min="11753" max="11753" width="9.42578125" style="3" bestFit="1" customWidth="1"/>
    <col min="11754" max="11758" width="9.140625" style="3"/>
    <col min="11759" max="11759" width="9.42578125" style="3" bestFit="1" customWidth="1"/>
    <col min="11760" max="11760" width="9.140625" style="3"/>
    <col min="11761" max="11761" width="9.42578125" style="3" bestFit="1" customWidth="1"/>
    <col min="11762" max="11766" width="9.140625" style="3"/>
    <col min="11767" max="11767" width="9.42578125" style="3" bestFit="1" customWidth="1"/>
    <col min="11768" max="11768" width="9.140625" style="3"/>
    <col min="11769" max="11769" width="9.42578125" style="3" bestFit="1" customWidth="1"/>
    <col min="11770" max="11774" width="9.140625" style="3"/>
    <col min="11775" max="11775" width="9.42578125" style="3" bestFit="1" customWidth="1"/>
    <col min="11776" max="11776" width="9.140625" style="3"/>
    <col min="11777" max="11777" width="9.42578125" style="3" bestFit="1" customWidth="1"/>
    <col min="11778" max="11782" width="9.140625" style="3"/>
    <col min="11783" max="11783" width="9.42578125" style="3" bestFit="1" customWidth="1"/>
    <col min="11784" max="11784" width="9.140625" style="3"/>
    <col min="11785" max="11785" width="9.42578125" style="3" bestFit="1" customWidth="1"/>
    <col min="11786" max="11790" width="9.140625" style="3"/>
    <col min="11791" max="11791" width="9.42578125" style="3" bestFit="1" customWidth="1"/>
    <col min="11792" max="11792" width="9.140625" style="3"/>
    <col min="11793" max="11793" width="9.42578125" style="3" bestFit="1" customWidth="1"/>
    <col min="11794" max="11798" width="9.140625" style="3"/>
    <col min="11799" max="11799" width="9.42578125" style="3" bestFit="1" customWidth="1"/>
    <col min="11800" max="11800" width="9.140625" style="3"/>
    <col min="11801" max="11801" width="9.42578125" style="3" bestFit="1" customWidth="1"/>
    <col min="11802" max="11806" width="9.140625" style="3"/>
    <col min="11807" max="11807" width="9.42578125" style="3" bestFit="1" customWidth="1"/>
    <col min="11808" max="11808" width="9.140625" style="3"/>
    <col min="11809" max="11809" width="9.42578125" style="3" bestFit="1" customWidth="1"/>
    <col min="11810" max="11814" width="9.140625" style="3"/>
    <col min="11815" max="11815" width="9.42578125" style="3" bestFit="1" customWidth="1"/>
    <col min="11816" max="11816" width="9.140625" style="3"/>
    <col min="11817" max="11817" width="9.42578125" style="3" bestFit="1" customWidth="1"/>
    <col min="11818" max="11822" width="9.140625" style="3"/>
    <col min="11823" max="11823" width="9.42578125" style="3" bestFit="1" customWidth="1"/>
    <col min="11824" max="11824" width="9.140625" style="3"/>
    <col min="11825" max="11825" width="9.42578125" style="3" bestFit="1" customWidth="1"/>
    <col min="11826" max="11830" width="9.140625" style="3"/>
    <col min="11831" max="11831" width="9.42578125" style="3" bestFit="1" customWidth="1"/>
    <col min="11832" max="11832" width="9.140625" style="3"/>
    <col min="11833" max="11833" width="9.42578125" style="3" bestFit="1" customWidth="1"/>
    <col min="11834" max="11838" width="9.140625" style="3"/>
    <col min="11839" max="11839" width="9.42578125" style="3" bestFit="1" customWidth="1"/>
    <col min="11840" max="11840" width="9.140625" style="3"/>
    <col min="11841" max="11841" width="9.42578125" style="3" bestFit="1" customWidth="1"/>
    <col min="11842" max="11846" width="9.140625" style="3"/>
    <col min="11847" max="11847" width="9.42578125" style="3" bestFit="1" customWidth="1"/>
    <col min="11848" max="11848" width="9.140625" style="3"/>
    <col min="11849" max="11849" width="9.42578125" style="3" bestFit="1" customWidth="1"/>
    <col min="11850" max="11854" width="9.140625" style="3"/>
    <col min="11855" max="11855" width="9.42578125" style="3" bestFit="1" customWidth="1"/>
    <col min="11856" max="11856" width="9.140625" style="3"/>
    <col min="11857" max="11857" width="9.42578125" style="3" bestFit="1" customWidth="1"/>
    <col min="11858" max="11862" width="9.140625" style="3"/>
    <col min="11863" max="11863" width="9.42578125" style="3" bestFit="1" customWidth="1"/>
    <col min="11864" max="11864" width="9.140625" style="3"/>
    <col min="11865" max="11865" width="9.42578125" style="3" bestFit="1" customWidth="1"/>
    <col min="11866" max="11870" width="9.140625" style="3"/>
    <col min="11871" max="11871" width="9.42578125" style="3" bestFit="1" customWidth="1"/>
    <col min="11872" max="11872" width="9.140625" style="3"/>
    <col min="11873" max="11873" width="9.42578125" style="3" bestFit="1" customWidth="1"/>
    <col min="11874" max="11878" width="9.140625" style="3"/>
    <col min="11879" max="11879" width="9.42578125" style="3" bestFit="1" customWidth="1"/>
    <col min="11880" max="11880" width="9.140625" style="3"/>
    <col min="11881" max="11881" width="9.42578125" style="3" bestFit="1" customWidth="1"/>
    <col min="11882" max="11886" width="9.140625" style="3"/>
    <col min="11887" max="11887" width="9.42578125" style="3" bestFit="1" customWidth="1"/>
    <col min="11888" max="11888" width="9.140625" style="3"/>
    <col min="11889" max="11889" width="9.42578125" style="3" bestFit="1" customWidth="1"/>
    <col min="11890" max="11894" width="9.140625" style="3"/>
    <col min="11895" max="11895" width="9.42578125" style="3" bestFit="1" customWidth="1"/>
    <col min="11896" max="11896" width="9.140625" style="3"/>
    <col min="11897" max="11897" width="9.42578125" style="3" bestFit="1" customWidth="1"/>
    <col min="11898" max="11902" width="9.140625" style="3"/>
    <col min="11903" max="11903" width="9.42578125" style="3" bestFit="1" customWidth="1"/>
    <col min="11904" max="11904" width="9.140625" style="3"/>
    <col min="11905" max="11905" width="9.42578125" style="3" bestFit="1" customWidth="1"/>
    <col min="11906" max="11910" width="9.140625" style="3"/>
    <col min="11911" max="11911" width="9.42578125" style="3" bestFit="1" customWidth="1"/>
    <col min="11912" max="11912" width="9.140625" style="3"/>
    <col min="11913" max="11913" width="9.42578125" style="3" bestFit="1" customWidth="1"/>
    <col min="11914" max="11918" width="9.140625" style="3"/>
    <col min="11919" max="11919" width="9.42578125" style="3" bestFit="1" customWidth="1"/>
    <col min="11920" max="11920" width="9.140625" style="3"/>
    <col min="11921" max="11921" width="9.42578125" style="3" bestFit="1" customWidth="1"/>
    <col min="11922" max="11926" width="9.140625" style="3"/>
    <col min="11927" max="11927" width="9.42578125" style="3" bestFit="1" customWidth="1"/>
    <col min="11928" max="11928" width="9.140625" style="3"/>
    <col min="11929" max="11929" width="9.42578125" style="3" bestFit="1" customWidth="1"/>
    <col min="11930" max="11934" width="9.140625" style="3"/>
    <col min="11935" max="11935" width="9.42578125" style="3" bestFit="1" customWidth="1"/>
    <col min="11936" max="11936" width="9.140625" style="3"/>
    <col min="11937" max="11937" width="9.42578125" style="3" bestFit="1" customWidth="1"/>
    <col min="11938" max="11942" width="9.140625" style="3"/>
    <col min="11943" max="11943" width="9.42578125" style="3" bestFit="1" customWidth="1"/>
    <col min="11944" max="11944" width="9.140625" style="3"/>
    <col min="11945" max="11945" width="9.42578125" style="3" bestFit="1" customWidth="1"/>
    <col min="11946" max="11950" width="9.140625" style="3"/>
    <col min="11951" max="11951" width="9.42578125" style="3" bestFit="1" customWidth="1"/>
    <col min="11952" max="11952" width="9.140625" style="3"/>
    <col min="11953" max="11953" width="9.42578125" style="3" bestFit="1" customWidth="1"/>
    <col min="11954" max="11958" width="9.140625" style="3"/>
    <col min="11959" max="11959" width="9.42578125" style="3" bestFit="1" customWidth="1"/>
    <col min="11960" max="11960" width="9.140625" style="3"/>
    <col min="11961" max="11961" width="9.42578125" style="3" bestFit="1" customWidth="1"/>
    <col min="11962" max="11966" width="9.140625" style="3"/>
    <col min="11967" max="11967" width="9.42578125" style="3" bestFit="1" customWidth="1"/>
    <col min="11968" max="11968" width="9.140625" style="3"/>
    <col min="11969" max="11969" width="9.42578125" style="3" bestFit="1" customWidth="1"/>
    <col min="11970" max="11974" width="9.140625" style="3"/>
    <col min="11975" max="11975" width="9.42578125" style="3" bestFit="1" customWidth="1"/>
    <col min="11976" max="11976" width="9.140625" style="3"/>
    <col min="11977" max="11977" width="9.42578125" style="3" bestFit="1" customWidth="1"/>
    <col min="11978" max="11982" width="9.140625" style="3"/>
    <col min="11983" max="11983" width="9.42578125" style="3" bestFit="1" customWidth="1"/>
    <col min="11984" max="11984" width="9.140625" style="3"/>
    <col min="11985" max="11985" width="9.42578125" style="3" bestFit="1" customWidth="1"/>
    <col min="11986" max="11990" width="9.140625" style="3"/>
    <col min="11991" max="11991" width="9.42578125" style="3" bestFit="1" customWidth="1"/>
    <col min="11992" max="11992" width="9.140625" style="3"/>
    <col min="11993" max="11993" width="9.42578125" style="3" bestFit="1" customWidth="1"/>
    <col min="11994" max="11998" width="9.140625" style="3"/>
    <col min="11999" max="11999" width="9.42578125" style="3" bestFit="1" customWidth="1"/>
    <col min="12000" max="12000" width="9.140625" style="3"/>
    <col min="12001" max="12001" width="9.42578125" style="3" bestFit="1" customWidth="1"/>
    <col min="12002" max="12006" width="9.140625" style="3"/>
    <col min="12007" max="12007" width="9.42578125" style="3" bestFit="1" customWidth="1"/>
    <col min="12008" max="12008" width="9.140625" style="3"/>
    <col min="12009" max="12009" width="9.42578125" style="3" bestFit="1" customWidth="1"/>
    <col min="12010" max="12014" width="9.140625" style="3"/>
    <col min="12015" max="12015" width="9.42578125" style="3" bestFit="1" customWidth="1"/>
    <col min="12016" max="12016" width="9.140625" style="3"/>
    <col min="12017" max="12017" width="9.42578125" style="3" bestFit="1" customWidth="1"/>
    <col min="12018" max="12022" width="9.140625" style="3"/>
    <col min="12023" max="12023" width="9.42578125" style="3" bestFit="1" customWidth="1"/>
    <col min="12024" max="12024" width="9.140625" style="3"/>
    <col min="12025" max="12025" width="9.42578125" style="3" bestFit="1" customWidth="1"/>
    <col min="12026" max="12030" width="9.140625" style="3"/>
    <col min="12031" max="12031" width="9.42578125" style="3" bestFit="1" customWidth="1"/>
    <col min="12032" max="12032" width="9.140625" style="3"/>
    <col min="12033" max="12033" width="9.42578125" style="3" bestFit="1" customWidth="1"/>
    <col min="12034" max="12038" width="9.140625" style="3"/>
    <col min="12039" max="12039" width="9.42578125" style="3" bestFit="1" customWidth="1"/>
    <col min="12040" max="12040" width="9.140625" style="3"/>
    <col min="12041" max="12041" width="9.42578125" style="3" bestFit="1" customWidth="1"/>
    <col min="12042" max="12046" width="9.140625" style="3"/>
    <col min="12047" max="12047" width="9.42578125" style="3" bestFit="1" customWidth="1"/>
    <col min="12048" max="12048" width="9.140625" style="3"/>
    <col min="12049" max="12049" width="9.42578125" style="3" bestFit="1" customWidth="1"/>
    <col min="12050" max="12054" width="9.140625" style="3"/>
    <col min="12055" max="12055" width="9.42578125" style="3" bestFit="1" customWidth="1"/>
    <col min="12056" max="12056" width="9.140625" style="3"/>
    <col min="12057" max="12057" width="9.42578125" style="3" bestFit="1" customWidth="1"/>
    <col min="12058" max="12062" width="9.140625" style="3"/>
    <col min="12063" max="12063" width="9.42578125" style="3" bestFit="1" customWidth="1"/>
    <col min="12064" max="12064" width="9.140625" style="3"/>
    <col min="12065" max="12065" width="9.42578125" style="3" bestFit="1" customWidth="1"/>
    <col min="12066" max="12070" width="9.140625" style="3"/>
    <col min="12071" max="12071" width="9.42578125" style="3" bestFit="1" customWidth="1"/>
    <col min="12072" max="12072" width="9.140625" style="3"/>
    <col min="12073" max="12073" width="9.42578125" style="3" bestFit="1" customWidth="1"/>
    <col min="12074" max="12078" width="9.140625" style="3"/>
    <col min="12079" max="12079" width="9.42578125" style="3" bestFit="1" customWidth="1"/>
    <col min="12080" max="12080" width="9.140625" style="3"/>
    <col min="12081" max="12081" width="9.42578125" style="3" bestFit="1" customWidth="1"/>
    <col min="12082" max="12086" width="9.140625" style="3"/>
    <col min="12087" max="12087" width="9.42578125" style="3" bestFit="1" customWidth="1"/>
    <col min="12088" max="12088" width="9.140625" style="3"/>
    <col min="12089" max="12089" width="9.42578125" style="3" bestFit="1" customWidth="1"/>
    <col min="12090" max="12094" width="9.140625" style="3"/>
    <col min="12095" max="12095" width="9.42578125" style="3" bestFit="1" customWidth="1"/>
    <col min="12096" max="12096" width="9.140625" style="3"/>
    <col min="12097" max="12097" width="9.42578125" style="3" bestFit="1" customWidth="1"/>
    <col min="12098" max="12102" width="9.140625" style="3"/>
    <col min="12103" max="12103" width="9.42578125" style="3" bestFit="1" customWidth="1"/>
    <col min="12104" max="12104" width="9.140625" style="3"/>
    <col min="12105" max="12105" width="9.42578125" style="3" bestFit="1" customWidth="1"/>
    <col min="12106" max="12110" width="9.140625" style="3"/>
    <col min="12111" max="12111" width="9.42578125" style="3" bestFit="1" customWidth="1"/>
    <col min="12112" max="12112" width="9.140625" style="3"/>
    <col min="12113" max="12113" width="9.42578125" style="3" bestFit="1" customWidth="1"/>
    <col min="12114" max="12118" width="9.140625" style="3"/>
    <col min="12119" max="12119" width="9.42578125" style="3" bestFit="1" customWidth="1"/>
    <col min="12120" max="12120" width="9.140625" style="3"/>
    <col min="12121" max="12121" width="9.42578125" style="3" bestFit="1" customWidth="1"/>
    <col min="12122" max="12126" width="9.140625" style="3"/>
    <col min="12127" max="12127" width="9.42578125" style="3" bestFit="1" customWidth="1"/>
    <col min="12128" max="12128" width="9.140625" style="3"/>
    <col min="12129" max="12129" width="9.42578125" style="3" bestFit="1" customWidth="1"/>
    <col min="12130" max="12134" width="9.140625" style="3"/>
    <col min="12135" max="12135" width="9.42578125" style="3" bestFit="1" customWidth="1"/>
    <col min="12136" max="12136" width="9.140625" style="3"/>
    <col min="12137" max="12137" width="9.42578125" style="3" bestFit="1" customWidth="1"/>
    <col min="12138" max="12142" width="9.140625" style="3"/>
    <col min="12143" max="12143" width="9.42578125" style="3" bestFit="1" customWidth="1"/>
    <col min="12144" max="12144" width="9.140625" style="3"/>
    <col min="12145" max="12145" width="9.42578125" style="3" bestFit="1" customWidth="1"/>
    <col min="12146" max="12150" width="9.140625" style="3"/>
    <col min="12151" max="12151" width="9.42578125" style="3" bestFit="1" customWidth="1"/>
    <col min="12152" max="12152" width="9.140625" style="3"/>
    <col min="12153" max="12153" width="9.42578125" style="3" bestFit="1" customWidth="1"/>
    <col min="12154" max="12158" width="9.140625" style="3"/>
    <col min="12159" max="12159" width="9.42578125" style="3" bestFit="1" customWidth="1"/>
    <col min="12160" max="12160" width="9.140625" style="3"/>
    <col min="12161" max="12161" width="9.42578125" style="3" bestFit="1" customWidth="1"/>
    <col min="12162" max="12166" width="9.140625" style="3"/>
    <col min="12167" max="12167" width="9.42578125" style="3" bestFit="1" customWidth="1"/>
    <col min="12168" max="12168" width="9.140625" style="3"/>
    <col min="12169" max="12169" width="9.42578125" style="3" bestFit="1" customWidth="1"/>
    <col min="12170" max="12174" width="9.140625" style="3"/>
    <col min="12175" max="12175" width="9.42578125" style="3" bestFit="1" customWidth="1"/>
    <col min="12176" max="12176" width="9.140625" style="3"/>
    <col min="12177" max="12177" width="9.42578125" style="3" bestFit="1" customWidth="1"/>
    <col min="12178" max="12182" width="9.140625" style="3"/>
    <col min="12183" max="12183" width="9.42578125" style="3" bestFit="1" customWidth="1"/>
    <col min="12184" max="12184" width="9.140625" style="3"/>
    <col min="12185" max="12185" width="9.42578125" style="3" bestFit="1" customWidth="1"/>
    <col min="12186" max="12190" width="9.140625" style="3"/>
    <col min="12191" max="12191" width="9.42578125" style="3" bestFit="1" customWidth="1"/>
    <col min="12192" max="12192" width="9.140625" style="3"/>
    <col min="12193" max="12193" width="9.42578125" style="3" bestFit="1" customWidth="1"/>
    <col min="12194" max="12198" width="9.140625" style="3"/>
    <col min="12199" max="12199" width="9.42578125" style="3" bestFit="1" customWidth="1"/>
    <col min="12200" max="12200" width="9.140625" style="3"/>
    <col min="12201" max="12201" width="9.42578125" style="3" bestFit="1" customWidth="1"/>
    <col min="12202" max="12206" width="9.140625" style="3"/>
    <col min="12207" max="12207" width="9.42578125" style="3" bestFit="1" customWidth="1"/>
    <col min="12208" max="12208" width="9.140625" style="3"/>
    <col min="12209" max="12209" width="9.42578125" style="3" bestFit="1" customWidth="1"/>
    <col min="12210" max="12214" width="9.140625" style="3"/>
    <col min="12215" max="12215" width="9.42578125" style="3" bestFit="1" customWidth="1"/>
    <col min="12216" max="12216" width="9.140625" style="3"/>
    <col min="12217" max="12217" width="9.42578125" style="3" bestFit="1" customWidth="1"/>
    <col min="12218" max="12222" width="9.140625" style="3"/>
    <col min="12223" max="12223" width="9.42578125" style="3" bestFit="1" customWidth="1"/>
    <col min="12224" max="12224" width="9.140625" style="3"/>
    <col min="12225" max="12225" width="9.42578125" style="3" bestFit="1" customWidth="1"/>
    <col min="12226" max="12230" width="9.140625" style="3"/>
    <col min="12231" max="12231" width="9.42578125" style="3" bestFit="1" customWidth="1"/>
    <col min="12232" max="12232" width="9.140625" style="3"/>
    <col min="12233" max="12233" width="9.42578125" style="3" bestFit="1" customWidth="1"/>
    <col min="12234" max="12238" width="9.140625" style="3"/>
    <col min="12239" max="12239" width="9.42578125" style="3" bestFit="1" customWidth="1"/>
    <col min="12240" max="12240" width="9.140625" style="3"/>
    <col min="12241" max="12241" width="9.42578125" style="3" bestFit="1" customWidth="1"/>
    <col min="12242" max="12246" width="9.140625" style="3"/>
    <col min="12247" max="12247" width="9.42578125" style="3" bestFit="1" customWidth="1"/>
    <col min="12248" max="12248" width="9.140625" style="3"/>
    <col min="12249" max="12249" width="9.42578125" style="3" bestFit="1" customWidth="1"/>
    <col min="12250" max="12254" width="9.140625" style="3"/>
    <col min="12255" max="12255" width="9.42578125" style="3" bestFit="1" customWidth="1"/>
    <col min="12256" max="12256" width="9.140625" style="3"/>
    <col min="12257" max="12257" width="9.42578125" style="3" bestFit="1" customWidth="1"/>
    <col min="12258" max="12262" width="9.140625" style="3"/>
    <col min="12263" max="12263" width="9.42578125" style="3" bestFit="1" customWidth="1"/>
    <col min="12264" max="12264" width="9.140625" style="3"/>
    <col min="12265" max="12265" width="9.42578125" style="3" bestFit="1" customWidth="1"/>
    <col min="12266" max="12270" width="9.140625" style="3"/>
    <col min="12271" max="12271" width="9.42578125" style="3" bestFit="1" customWidth="1"/>
    <col min="12272" max="12272" width="9.140625" style="3"/>
    <col min="12273" max="12273" width="9.42578125" style="3" bestFit="1" customWidth="1"/>
    <col min="12274" max="12278" width="9.140625" style="3"/>
    <col min="12279" max="12279" width="9.42578125" style="3" bestFit="1" customWidth="1"/>
    <col min="12280" max="12280" width="9.140625" style="3"/>
    <col min="12281" max="12281" width="9.42578125" style="3" bestFit="1" customWidth="1"/>
    <col min="12282" max="12286" width="9.140625" style="3"/>
    <col min="12287" max="12287" width="9.42578125" style="3" bestFit="1" customWidth="1"/>
    <col min="12288" max="12288" width="9.140625" style="3"/>
    <col min="12289" max="12289" width="9.42578125" style="3" bestFit="1" customWidth="1"/>
    <col min="12290" max="12294" width="9.140625" style="3"/>
    <col min="12295" max="12295" width="9.42578125" style="3" bestFit="1" customWidth="1"/>
    <col min="12296" max="12296" width="9.140625" style="3"/>
    <col min="12297" max="12297" width="9.42578125" style="3" bestFit="1" customWidth="1"/>
    <col min="12298" max="12302" width="9.140625" style="3"/>
    <col min="12303" max="12303" width="9.42578125" style="3" bestFit="1" customWidth="1"/>
    <col min="12304" max="12304" width="9.140625" style="3"/>
    <col min="12305" max="12305" width="9.42578125" style="3" bestFit="1" customWidth="1"/>
    <col min="12306" max="12310" width="9.140625" style="3"/>
    <col min="12311" max="12311" width="9.42578125" style="3" bestFit="1" customWidth="1"/>
    <col min="12312" max="12312" width="9.140625" style="3"/>
    <col min="12313" max="12313" width="9.42578125" style="3" bestFit="1" customWidth="1"/>
    <col min="12314" max="12318" width="9.140625" style="3"/>
    <col min="12319" max="12319" width="9.42578125" style="3" bestFit="1" customWidth="1"/>
    <col min="12320" max="12320" width="9.140625" style="3"/>
    <col min="12321" max="12321" width="9.42578125" style="3" bestFit="1" customWidth="1"/>
    <col min="12322" max="12326" width="9.140625" style="3"/>
    <col min="12327" max="12327" width="9.42578125" style="3" bestFit="1" customWidth="1"/>
    <col min="12328" max="12328" width="9.140625" style="3"/>
    <col min="12329" max="12329" width="9.42578125" style="3" bestFit="1" customWidth="1"/>
    <col min="12330" max="12334" width="9.140625" style="3"/>
    <col min="12335" max="12335" width="9.42578125" style="3" bestFit="1" customWidth="1"/>
    <col min="12336" max="12336" width="9.140625" style="3"/>
    <col min="12337" max="12337" width="9.42578125" style="3" bestFit="1" customWidth="1"/>
    <col min="12338" max="12342" width="9.140625" style="3"/>
    <col min="12343" max="12343" width="9.42578125" style="3" bestFit="1" customWidth="1"/>
    <col min="12344" max="12344" width="9.140625" style="3"/>
    <col min="12345" max="12345" width="9.42578125" style="3" bestFit="1" customWidth="1"/>
    <col min="12346" max="12350" width="9.140625" style="3"/>
    <col min="12351" max="12351" width="9.42578125" style="3" bestFit="1" customWidth="1"/>
    <col min="12352" max="12352" width="9.140625" style="3"/>
    <col min="12353" max="12353" width="9.42578125" style="3" bestFit="1" customWidth="1"/>
    <col min="12354" max="12358" width="9.140625" style="3"/>
    <col min="12359" max="12359" width="9.42578125" style="3" bestFit="1" customWidth="1"/>
    <col min="12360" max="12360" width="9.140625" style="3"/>
    <col min="12361" max="12361" width="9.42578125" style="3" bestFit="1" customWidth="1"/>
    <col min="12362" max="12366" width="9.140625" style="3"/>
    <col min="12367" max="12367" width="9.42578125" style="3" bestFit="1" customWidth="1"/>
    <col min="12368" max="12368" width="9.140625" style="3"/>
    <col min="12369" max="12369" width="9.42578125" style="3" bestFit="1" customWidth="1"/>
    <col min="12370" max="12374" width="9.140625" style="3"/>
    <col min="12375" max="12375" width="9.42578125" style="3" bestFit="1" customWidth="1"/>
    <col min="12376" max="12376" width="9.140625" style="3"/>
    <col min="12377" max="12377" width="9.42578125" style="3" bestFit="1" customWidth="1"/>
    <col min="12378" max="12382" width="9.140625" style="3"/>
    <col min="12383" max="12383" width="9.42578125" style="3" bestFit="1" customWidth="1"/>
    <col min="12384" max="12384" width="9.140625" style="3"/>
    <col min="12385" max="12385" width="9.42578125" style="3" bestFit="1" customWidth="1"/>
    <col min="12386" max="12390" width="9.140625" style="3"/>
    <col min="12391" max="12391" width="9.42578125" style="3" bestFit="1" customWidth="1"/>
    <col min="12392" max="12392" width="9.140625" style="3"/>
    <col min="12393" max="12393" width="9.42578125" style="3" bestFit="1" customWidth="1"/>
    <col min="12394" max="12398" width="9.140625" style="3"/>
    <col min="12399" max="12399" width="9.42578125" style="3" bestFit="1" customWidth="1"/>
    <col min="12400" max="12400" width="9.140625" style="3"/>
    <col min="12401" max="12401" width="9.42578125" style="3" bestFit="1" customWidth="1"/>
    <col min="12402" max="12406" width="9.140625" style="3"/>
    <col min="12407" max="12407" width="9.42578125" style="3" bestFit="1" customWidth="1"/>
    <col min="12408" max="12408" width="9.140625" style="3"/>
    <col min="12409" max="12409" width="9.42578125" style="3" bestFit="1" customWidth="1"/>
    <col min="12410" max="12414" width="9.140625" style="3"/>
    <col min="12415" max="12415" width="9.42578125" style="3" bestFit="1" customWidth="1"/>
    <col min="12416" max="12416" width="9.140625" style="3"/>
    <col min="12417" max="12417" width="9.42578125" style="3" bestFit="1" customWidth="1"/>
    <col min="12418" max="12422" width="9.140625" style="3"/>
    <col min="12423" max="12423" width="9.42578125" style="3" bestFit="1" customWidth="1"/>
    <col min="12424" max="12424" width="9.140625" style="3"/>
    <col min="12425" max="12425" width="9.42578125" style="3" bestFit="1" customWidth="1"/>
    <col min="12426" max="12430" width="9.140625" style="3"/>
    <col min="12431" max="12431" width="9.42578125" style="3" bestFit="1" customWidth="1"/>
    <col min="12432" max="12432" width="9.140625" style="3"/>
    <col min="12433" max="12433" width="9.42578125" style="3" bestFit="1" customWidth="1"/>
    <col min="12434" max="12438" width="9.140625" style="3"/>
    <col min="12439" max="12439" width="9.42578125" style="3" bestFit="1" customWidth="1"/>
    <col min="12440" max="12440" width="9.140625" style="3"/>
    <col min="12441" max="12441" width="9.42578125" style="3" bestFit="1" customWidth="1"/>
    <col min="12442" max="12446" width="9.140625" style="3"/>
    <col min="12447" max="12447" width="9.42578125" style="3" bestFit="1" customWidth="1"/>
    <col min="12448" max="12448" width="9.140625" style="3"/>
    <col min="12449" max="12449" width="9.42578125" style="3" bestFit="1" customWidth="1"/>
    <col min="12450" max="12454" width="9.140625" style="3"/>
    <col min="12455" max="12455" width="9.42578125" style="3" bestFit="1" customWidth="1"/>
    <col min="12456" max="12456" width="9.140625" style="3"/>
    <col min="12457" max="12457" width="9.42578125" style="3" bestFit="1" customWidth="1"/>
    <col min="12458" max="12462" width="9.140625" style="3"/>
    <col min="12463" max="12463" width="9.42578125" style="3" bestFit="1" customWidth="1"/>
    <col min="12464" max="12464" width="9.140625" style="3"/>
    <col min="12465" max="12465" width="9.42578125" style="3" bestFit="1" customWidth="1"/>
    <col min="12466" max="12470" width="9.140625" style="3"/>
    <col min="12471" max="12471" width="9.42578125" style="3" bestFit="1" customWidth="1"/>
    <col min="12472" max="12472" width="9.140625" style="3"/>
    <col min="12473" max="12473" width="9.42578125" style="3" bestFit="1" customWidth="1"/>
    <col min="12474" max="12478" width="9.140625" style="3"/>
    <col min="12479" max="12479" width="9.42578125" style="3" bestFit="1" customWidth="1"/>
    <col min="12480" max="12480" width="9.140625" style="3"/>
    <col min="12481" max="12481" width="9.42578125" style="3" bestFit="1" customWidth="1"/>
    <col min="12482" max="12486" width="9.140625" style="3"/>
    <col min="12487" max="12487" width="9.42578125" style="3" bestFit="1" customWidth="1"/>
    <col min="12488" max="12488" width="9.140625" style="3"/>
    <col min="12489" max="12489" width="9.42578125" style="3" bestFit="1" customWidth="1"/>
    <col min="12490" max="12494" width="9.140625" style="3"/>
    <col min="12495" max="12495" width="9.42578125" style="3" bestFit="1" customWidth="1"/>
    <col min="12496" max="12496" width="9.140625" style="3"/>
    <col min="12497" max="12497" width="9.42578125" style="3" bestFit="1" customWidth="1"/>
    <col min="12498" max="12502" width="9.140625" style="3"/>
    <col min="12503" max="12503" width="9.42578125" style="3" bestFit="1" customWidth="1"/>
    <col min="12504" max="12504" width="9.140625" style="3"/>
    <col min="12505" max="12505" width="9.42578125" style="3" bestFit="1" customWidth="1"/>
    <col min="12506" max="12510" width="9.140625" style="3"/>
    <col min="12511" max="12511" width="9.42578125" style="3" bestFit="1" customWidth="1"/>
    <col min="12512" max="12512" width="9.140625" style="3"/>
    <col min="12513" max="12513" width="9.42578125" style="3" bestFit="1" customWidth="1"/>
    <col min="12514" max="12518" width="9.140625" style="3"/>
    <col min="12519" max="12519" width="9.42578125" style="3" bestFit="1" customWidth="1"/>
    <col min="12520" max="12520" width="9.140625" style="3"/>
    <col min="12521" max="12521" width="9.42578125" style="3" bestFit="1" customWidth="1"/>
    <col min="12522" max="12526" width="9.140625" style="3"/>
    <col min="12527" max="12527" width="9.42578125" style="3" bestFit="1" customWidth="1"/>
    <col min="12528" max="12528" width="9.140625" style="3"/>
    <col min="12529" max="12529" width="9.42578125" style="3" bestFit="1" customWidth="1"/>
    <col min="12530" max="12534" width="9.140625" style="3"/>
    <col min="12535" max="12535" width="9.42578125" style="3" bestFit="1" customWidth="1"/>
    <col min="12536" max="12536" width="9.140625" style="3"/>
    <col min="12537" max="12537" width="9.42578125" style="3" bestFit="1" customWidth="1"/>
    <col min="12538" max="12542" width="9.140625" style="3"/>
    <col min="12543" max="12543" width="9.42578125" style="3" bestFit="1" customWidth="1"/>
    <col min="12544" max="12544" width="9.140625" style="3"/>
    <col min="12545" max="12545" width="9.42578125" style="3" bestFit="1" customWidth="1"/>
    <col min="12546" max="12550" width="9.140625" style="3"/>
    <col min="12551" max="12551" width="9.42578125" style="3" bestFit="1" customWidth="1"/>
    <col min="12552" max="12552" width="9.140625" style="3"/>
    <col min="12553" max="12553" width="9.42578125" style="3" bestFit="1" customWidth="1"/>
    <col min="12554" max="12558" width="9.140625" style="3"/>
    <col min="12559" max="12559" width="9.42578125" style="3" bestFit="1" customWidth="1"/>
    <col min="12560" max="12560" width="9.140625" style="3"/>
    <col min="12561" max="12561" width="9.42578125" style="3" bestFit="1" customWidth="1"/>
    <col min="12562" max="12566" width="9.140625" style="3"/>
    <col min="12567" max="12567" width="9.42578125" style="3" bestFit="1" customWidth="1"/>
    <col min="12568" max="12568" width="9.140625" style="3"/>
    <col min="12569" max="12569" width="9.42578125" style="3" bestFit="1" customWidth="1"/>
    <col min="12570" max="12574" width="9.140625" style="3"/>
    <col min="12575" max="12575" width="9.42578125" style="3" bestFit="1" customWidth="1"/>
    <col min="12576" max="12576" width="9.140625" style="3"/>
    <col min="12577" max="12577" width="9.42578125" style="3" bestFit="1" customWidth="1"/>
    <col min="12578" max="12582" width="9.140625" style="3"/>
    <col min="12583" max="12583" width="9.42578125" style="3" bestFit="1" customWidth="1"/>
    <col min="12584" max="12584" width="9.140625" style="3"/>
    <col min="12585" max="12585" width="9.42578125" style="3" bestFit="1" customWidth="1"/>
    <col min="12586" max="12590" width="9.140625" style="3"/>
    <col min="12591" max="12591" width="9.42578125" style="3" bestFit="1" customWidth="1"/>
    <col min="12592" max="12592" width="9.140625" style="3"/>
    <col min="12593" max="12593" width="9.42578125" style="3" bestFit="1" customWidth="1"/>
    <col min="12594" max="12598" width="9.140625" style="3"/>
    <col min="12599" max="12599" width="9.42578125" style="3" bestFit="1" customWidth="1"/>
    <col min="12600" max="12600" width="9.140625" style="3"/>
    <col min="12601" max="12601" width="9.42578125" style="3" bestFit="1" customWidth="1"/>
    <col min="12602" max="12606" width="9.140625" style="3"/>
    <col min="12607" max="12607" width="9.42578125" style="3" bestFit="1" customWidth="1"/>
    <col min="12608" max="12608" width="9.140625" style="3"/>
    <col min="12609" max="12609" width="9.42578125" style="3" bestFit="1" customWidth="1"/>
    <col min="12610" max="12614" width="9.140625" style="3"/>
    <col min="12615" max="12615" width="9.42578125" style="3" bestFit="1" customWidth="1"/>
    <col min="12616" max="12616" width="9.140625" style="3"/>
    <col min="12617" max="12617" width="9.42578125" style="3" bestFit="1" customWidth="1"/>
    <col min="12618" max="12622" width="9.140625" style="3"/>
    <col min="12623" max="12623" width="9.42578125" style="3" bestFit="1" customWidth="1"/>
    <col min="12624" max="12624" width="9.140625" style="3"/>
    <col min="12625" max="12625" width="9.42578125" style="3" bestFit="1" customWidth="1"/>
    <col min="12626" max="12630" width="9.140625" style="3"/>
    <col min="12631" max="12631" width="9.42578125" style="3" bestFit="1" customWidth="1"/>
    <col min="12632" max="12632" width="9.140625" style="3"/>
    <col min="12633" max="12633" width="9.42578125" style="3" bestFit="1" customWidth="1"/>
    <col min="12634" max="12638" width="9.140625" style="3"/>
    <col min="12639" max="12639" width="9.42578125" style="3" bestFit="1" customWidth="1"/>
    <col min="12640" max="12640" width="9.140625" style="3"/>
    <col min="12641" max="12641" width="9.42578125" style="3" bestFit="1" customWidth="1"/>
    <col min="12642" max="12646" width="9.140625" style="3"/>
    <col min="12647" max="12647" width="9.42578125" style="3" bestFit="1" customWidth="1"/>
    <col min="12648" max="12648" width="9.140625" style="3"/>
    <col min="12649" max="12649" width="9.42578125" style="3" bestFit="1" customWidth="1"/>
    <col min="12650" max="12654" width="9.140625" style="3"/>
    <col min="12655" max="12655" width="9.42578125" style="3" bestFit="1" customWidth="1"/>
    <col min="12656" max="12656" width="9.140625" style="3"/>
    <col min="12657" max="12657" width="9.42578125" style="3" bestFit="1" customWidth="1"/>
    <col min="12658" max="12662" width="9.140625" style="3"/>
    <col min="12663" max="12663" width="9.42578125" style="3" bestFit="1" customWidth="1"/>
    <col min="12664" max="12664" width="9.140625" style="3"/>
    <col min="12665" max="12665" width="9.42578125" style="3" bestFit="1" customWidth="1"/>
    <col min="12666" max="12670" width="9.140625" style="3"/>
    <col min="12671" max="12671" width="9.42578125" style="3" bestFit="1" customWidth="1"/>
    <col min="12672" max="12672" width="9.140625" style="3"/>
    <col min="12673" max="12673" width="9.42578125" style="3" bestFit="1" customWidth="1"/>
    <col min="12674" max="12678" width="9.140625" style="3"/>
    <col min="12679" max="12679" width="9.42578125" style="3" bestFit="1" customWidth="1"/>
    <col min="12680" max="12680" width="9.140625" style="3"/>
    <col min="12681" max="12681" width="9.42578125" style="3" bestFit="1" customWidth="1"/>
    <col min="12682" max="12686" width="9.140625" style="3"/>
    <col min="12687" max="12687" width="9.42578125" style="3" bestFit="1" customWidth="1"/>
    <col min="12688" max="12688" width="9.140625" style="3"/>
    <col min="12689" max="12689" width="9.42578125" style="3" bestFit="1" customWidth="1"/>
    <col min="12690" max="12694" width="9.140625" style="3"/>
    <col min="12695" max="12695" width="9.42578125" style="3" bestFit="1" customWidth="1"/>
    <col min="12696" max="12696" width="9.140625" style="3"/>
    <col min="12697" max="12697" width="9.42578125" style="3" bestFit="1" customWidth="1"/>
    <col min="12698" max="12702" width="9.140625" style="3"/>
    <col min="12703" max="12703" width="9.42578125" style="3" bestFit="1" customWidth="1"/>
    <col min="12704" max="12704" width="9.140625" style="3"/>
    <col min="12705" max="12705" width="9.42578125" style="3" bestFit="1" customWidth="1"/>
    <col min="12706" max="12710" width="9.140625" style="3"/>
    <col min="12711" max="12711" width="9.42578125" style="3" bestFit="1" customWidth="1"/>
    <col min="12712" max="12712" width="9.140625" style="3"/>
    <col min="12713" max="12713" width="9.42578125" style="3" bestFit="1" customWidth="1"/>
    <col min="12714" max="12718" width="9.140625" style="3"/>
    <col min="12719" max="12719" width="9.42578125" style="3" bestFit="1" customWidth="1"/>
    <col min="12720" max="12720" width="9.140625" style="3"/>
    <col min="12721" max="12721" width="9.42578125" style="3" bestFit="1" customWidth="1"/>
    <col min="12722" max="12726" width="9.140625" style="3"/>
    <col min="12727" max="12727" width="9.42578125" style="3" bestFit="1" customWidth="1"/>
    <col min="12728" max="12728" width="9.140625" style="3"/>
    <col min="12729" max="12729" width="9.42578125" style="3" bestFit="1" customWidth="1"/>
    <col min="12730" max="12734" width="9.140625" style="3"/>
    <col min="12735" max="12735" width="9.42578125" style="3" bestFit="1" customWidth="1"/>
    <col min="12736" max="12736" width="9.140625" style="3"/>
    <col min="12737" max="12737" width="9.42578125" style="3" bestFit="1" customWidth="1"/>
    <col min="12738" max="12742" width="9.140625" style="3"/>
    <col min="12743" max="12743" width="9.42578125" style="3" bestFit="1" customWidth="1"/>
    <col min="12744" max="12744" width="9.140625" style="3"/>
    <col min="12745" max="12745" width="9.42578125" style="3" bestFit="1" customWidth="1"/>
    <col min="12746" max="12750" width="9.140625" style="3"/>
    <col min="12751" max="12751" width="9.42578125" style="3" bestFit="1" customWidth="1"/>
    <col min="12752" max="12752" width="9.140625" style="3"/>
    <col min="12753" max="12753" width="9.42578125" style="3" bestFit="1" customWidth="1"/>
    <col min="12754" max="12758" width="9.140625" style="3"/>
    <col min="12759" max="12759" width="9.42578125" style="3" bestFit="1" customWidth="1"/>
    <col min="12760" max="12760" width="9.140625" style="3"/>
    <col min="12761" max="12761" width="9.42578125" style="3" bestFit="1" customWidth="1"/>
    <col min="12762" max="12766" width="9.140625" style="3"/>
    <col min="12767" max="12767" width="9.42578125" style="3" bestFit="1" customWidth="1"/>
    <col min="12768" max="12768" width="9.140625" style="3"/>
    <col min="12769" max="12769" width="9.42578125" style="3" bestFit="1" customWidth="1"/>
    <col min="12770" max="12774" width="9.140625" style="3"/>
    <col min="12775" max="12775" width="9.42578125" style="3" bestFit="1" customWidth="1"/>
    <col min="12776" max="12776" width="9.140625" style="3"/>
    <col min="12777" max="12777" width="9.42578125" style="3" bestFit="1" customWidth="1"/>
    <col min="12778" max="12782" width="9.140625" style="3"/>
    <col min="12783" max="12783" width="9.42578125" style="3" bestFit="1" customWidth="1"/>
    <col min="12784" max="12784" width="9.140625" style="3"/>
    <col min="12785" max="12785" width="9.42578125" style="3" bestFit="1" customWidth="1"/>
    <col min="12786" max="12790" width="9.140625" style="3"/>
    <col min="12791" max="12791" width="9.42578125" style="3" bestFit="1" customWidth="1"/>
    <col min="12792" max="12792" width="9.140625" style="3"/>
    <col min="12793" max="12793" width="9.42578125" style="3" bestFit="1" customWidth="1"/>
    <col min="12794" max="12798" width="9.140625" style="3"/>
    <col min="12799" max="12799" width="9.42578125" style="3" bestFit="1" customWidth="1"/>
    <col min="12800" max="12800" width="9.140625" style="3"/>
    <col min="12801" max="12801" width="9.42578125" style="3" bestFit="1" customWidth="1"/>
    <col min="12802" max="12806" width="9.140625" style="3"/>
    <col min="12807" max="12807" width="9.42578125" style="3" bestFit="1" customWidth="1"/>
    <col min="12808" max="12808" width="9.140625" style="3"/>
    <col min="12809" max="12809" width="9.42578125" style="3" bestFit="1" customWidth="1"/>
    <col min="12810" max="12814" width="9.140625" style="3"/>
    <col min="12815" max="12815" width="9.42578125" style="3" bestFit="1" customWidth="1"/>
    <col min="12816" max="12816" width="9.140625" style="3"/>
    <col min="12817" max="12817" width="9.42578125" style="3" bestFit="1" customWidth="1"/>
    <col min="12818" max="12822" width="9.140625" style="3"/>
    <col min="12823" max="12823" width="9.42578125" style="3" bestFit="1" customWidth="1"/>
    <col min="12824" max="12824" width="9.140625" style="3"/>
    <col min="12825" max="12825" width="9.42578125" style="3" bestFit="1" customWidth="1"/>
    <col min="12826" max="12830" width="9.140625" style="3"/>
    <col min="12831" max="12831" width="9.42578125" style="3" bestFit="1" customWidth="1"/>
    <col min="12832" max="12832" width="9.140625" style="3"/>
    <col min="12833" max="12833" width="9.42578125" style="3" bestFit="1" customWidth="1"/>
    <col min="12834" max="12838" width="9.140625" style="3"/>
    <col min="12839" max="12839" width="9.42578125" style="3" bestFit="1" customWidth="1"/>
    <col min="12840" max="12840" width="9.140625" style="3"/>
    <col min="12841" max="12841" width="9.42578125" style="3" bestFit="1" customWidth="1"/>
    <col min="12842" max="12846" width="9.140625" style="3"/>
    <col min="12847" max="12847" width="9.42578125" style="3" bestFit="1" customWidth="1"/>
    <col min="12848" max="12848" width="9.140625" style="3"/>
    <col min="12849" max="12849" width="9.42578125" style="3" bestFit="1" customWidth="1"/>
    <col min="12850" max="12854" width="9.140625" style="3"/>
    <col min="12855" max="12855" width="9.42578125" style="3" bestFit="1" customWidth="1"/>
    <col min="12856" max="12856" width="9.140625" style="3"/>
    <col min="12857" max="12857" width="9.42578125" style="3" bestFit="1" customWidth="1"/>
    <col min="12858" max="12862" width="9.140625" style="3"/>
    <col min="12863" max="12863" width="9.42578125" style="3" bestFit="1" customWidth="1"/>
    <col min="12864" max="12864" width="9.140625" style="3"/>
    <col min="12865" max="12865" width="9.42578125" style="3" bestFit="1" customWidth="1"/>
    <col min="12866" max="12870" width="9.140625" style="3"/>
    <col min="12871" max="12871" width="9.42578125" style="3" bestFit="1" customWidth="1"/>
    <col min="12872" max="12872" width="9.140625" style="3"/>
    <col min="12873" max="12873" width="9.42578125" style="3" bestFit="1" customWidth="1"/>
    <col min="12874" max="12878" width="9.140625" style="3"/>
    <col min="12879" max="12879" width="9.42578125" style="3" bestFit="1" customWidth="1"/>
    <col min="12880" max="12880" width="9.140625" style="3"/>
    <col min="12881" max="12881" width="9.42578125" style="3" bestFit="1" customWidth="1"/>
    <col min="12882" max="12886" width="9.140625" style="3"/>
    <col min="12887" max="12887" width="9.42578125" style="3" bestFit="1" customWidth="1"/>
    <col min="12888" max="12888" width="9.140625" style="3"/>
    <col min="12889" max="12889" width="9.42578125" style="3" bestFit="1" customWidth="1"/>
    <col min="12890" max="12894" width="9.140625" style="3"/>
    <col min="12895" max="12895" width="9.42578125" style="3" bestFit="1" customWidth="1"/>
    <col min="12896" max="12896" width="9.140625" style="3"/>
    <col min="12897" max="12897" width="9.42578125" style="3" bestFit="1" customWidth="1"/>
    <col min="12898" max="12902" width="9.140625" style="3"/>
    <col min="12903" max="12903" width="9.42578125" style="3" bestFit="1" customWidth="1"/>
    <col min="12904" max="12904" width="9.140625" style="3"/>
    <col min="12905" max="12905" width="9.42578125" style="3" bestFit="1" customWidth="1"/>
    <col min="12906" max="12910" width="9.140625" style="3"/>
    <col min="12911" max="12911" width="9.42578125" style="3" bestFit="1" customWidth="1"/>
    <col min="12912" max="12912" width="9.140625" style="3"/>
    <col min="12913" max="12913" width="9.42578125" style="3" bestFit="1" customWidth="1"/>
    <col min="12914" max="12918" width="9.140625" style="3"/>
    <col min="12919" max="12919" width="9.42578125" style="3" bestFit="1" customWidth="1"/>
    <col min="12920" max="12920" width="9.140625" style="3"/>
    <col min="12921" max="12921" width="9.42578125" style="3" bestFit="1" customWidth="1"/>
    <col min="12922" max="12926" width="9.140625" style="3"/>
    <col min="12927" max="12927" width="9.42578125" style="3" bestFit="1" customWidth="1"/>
    <col min="12928" max="12928" width="9.140625" style="3"/>
    <col min="12929" max="12929" width="9.42578125" style="3" bestFit="1" customWidth="1"/>
    <col min="12930" max="12934" width="9.140625" style="3"/>
    <col min="12935" max="12935" width="9.42578125" style="3" bestFit="1" customWidth="1"/>
    <col min="12936" max="12936" width="9.140625" style="3"/>
    <col min="12937" max="12937" width="9.42578125" style="3" bestFit="1" customWidth="1"/>
    <col min="12938" max="12942" width="9.140625" style="3"/>
    <col min="12943" max="12943" width="9.42578125" style="3" bestFit="1" customWidth="1"/>
    <col min="12944" max="12944" width="9.140625" style="3"/>
    <col min="12945" max="12945" width="9.42578125" style="3" bestFit="1" customWidth="1"/>
    <col min="12946" max="12950" width="9.140625" style="3"/>
    <col min="12951" max="12951" width="9.42578125" style="3" bestFit="1" customWidth="1"/>
    <col min="12952" max="12952" width="9.140625" style="3"/>
    <col min="12953" max="12953" width="9.42578125" style="3" bestFit="1" customWidth="1"/>
    <col min="12954" max="12958" width="9.140625" style="3"/>
    <col min="12959" max="12959" width="9.42578125" style="3" bestFit="1" customWidth="1"/>
    <col min="12960" max="12960" width="9.140625" style="3"/>
    <col min="12961" max="12961" width="9.42578125" style="3" bestFit="1" customWidth="1"/>
    <col min="12962" max="12966" width="9.140625" style="3"/>
    <col min="12967" max="12967" width="9.42578125" style="3" bestFit="1" customWidth="1"/>
    <col min="12968" max="12968" width="9.140625" style="3"/>
    <col min="12969" max="12969" width="9.42578125" style="3" bestFit="1" customWidth="1"/>
    <col min="12970" max="12974" width="9.140625" style="3"/>
    <col min="12975" max="12975" width="9.42578125" style="3" bestFit="1" customWidth="1"/>
    <col min="12976" max="12976" width="9.140625" style="3"/>
    <col min="12977" max="12977" width="9.42578125" style="3" bestFit="1" customWidth="1"/>
    <col min="12978" max="12982" width="9.140625" style="3"/>
    <col min="12983" max="12983" width="9.42578125" style="3" bestFit="1" customWidth="1"/>
    <col min="12984" max="12984" width="9.140625" style="3"/>
    <col min="12985" max="12985" width="9.42578125" style="3" bestFit="1" customWidth="1"/>
    <col min="12986" max="12990" width="9.140625" style="3"/>
    <col min="12991" max="12991" width="9.42578125" style="3" bestFit="1" customWidth="1"/>
    <col min="12992" max="12992" width="9.140625" style="3"/>
    <col min="12993" max="12993" width="9.42578125" style="3" bestFit="1" customWidth="1"/>
    <col min="12994" max="12998" width="9.140625" style="3"/>
    <col min="12999" max="12999" width="9.42578125" style="3" bestFit="1" customWidth="1"/>
    <col min="13000" max="13000" width="9.140625" style="3"/>
    <col min="13001" max="13001" width="9.42578125" style="3" bestFit="1" customWidth="1"/>
    <col min="13002" max="13006" width="9.140625" style="3"/>
    <col min="13007" max="13007" width="9.42578125" style="3" bestFit="1" customWidth="1"/>
    <col min="13008" max="13008" width="9.140625" style="3"/>
    <col min="13009" max="13009" width="9.42578125" style="3" bestFit="1" customWidth="1"/>
    <col min="13010" max="13014" width="9.140625" style="3"/>
    <col min="13015" max="13015" width="9.42578125" style="3" bestFit="1" customWidth="1"/>
    <col min="13016" max="13016" width="9.140625" style="3"/>
    <col min="13017" max="13017" width="9.42578125" style="3" bestFit="1" customWidth="1"/>
    <col min="13018" max="13022" width="9.140625" style="3"/>
    <col min="13023" max="13023" width="9.42578125" style="3" bestFit="1" customWidth="1"/>
    <col min="13024" max="13024" width="9.140625" style="3"/>
    <col min="13025" max="13025" width="9.42578125" style="3" bestFit="1" customWidth="1"/>
    <col min="13026" max="13030" width="9.140625" style="3"/>
    <col min="13031" max="13031" width="9.42578125" style="3" bestFit="1" customWidth="1"/>
    <col min="13032" max="13032" width="9.140625" style="3"/>
    <col min="13033" max="13033" width="9.42578125" style="3" bestFit="1" customWidth="1"/>
    <col min="13034" max="13038" width="9.140625" style="3"/>
    <col min="13039" max="13039" width="9.42578125" style="3" bestFit="1" customWidth="1"/>
    <col min="13040" max="13040" width="9.140625" style="3"/>
    <col min="13041" max="13041" width="9.42578125" style="3" bestFit="1" customWidth="1"/>
    <col min="13042" max="13046" width="9.140625" style="3"/>
    <col min="13047" max="13047" width="9.42578125" style="3" bestFit="1" customWidth="1"/>
    <col min="13048" max="13048" width="9.140625" style="3"/>
    <col min="13049" max="13049" width="9.42578125" style="3" bestFit="1" customWidth="1"/>
    <col min="13050" max="13054" width="9.140625" style="3"/>
    <col min="13055" max="13055" width="9.42578125" style="3" bestFit="1" customWidth="1"/>
    <col min="13056" max="13056" width="9.140625" style="3"/>
    <col min="13057" max="13057" width="9.42578125" style="3" bestFit="1" customWidth="1"/>
    <col min="13058" max="13062" width="9.140625" style="3"/>
    <col min="13063" max="13063" width="9.42578125" style="3" bestFit="1" customWidth="1"/>
    <col min="13064" max="13064" width="9.140625" style="3"/>
    <col min="13065" max="13065" width="9.42578125" style="3" bestFit="1" customWidth="1"/>
    <col min="13066" max="13070" width="9.140625" style="3"/>
    <col min="13071" max="13071" width="9.42578125" style="3" bestFit="1" customWidth="1"/>
    <col min="13072" max="13072" width="9.140625" style="3"/>
    <col min="13073" max="13073" width="9.42578125" style="3" bestFit="1" customWidth="1"/>
    <col min="13074" max="13078" width="9.140625" style="3"/>
    <col min="13079" max="13079" width="9.42578125" style="3" bestFit="1" customWidth="1"/>
    <col min="13080" max="13080" width="9.140625" style="3"/>
    <col min="13081" max="13081" width="9.42578125" style="3" bestFit="1" customWidth="1"/>
    <col min="13082" max="13086" width="9.140625" style="3"/>
    <col min="13087" max="13087" width="9.42578125" style="3" bestFit="1" customWidth="1"/>
    <col min="13088" max="13088" width="9.140625" style="3"/>
    <col min="13089" max="13089" width="9.42578125" style="3" bestFit="1" customWidth="1"/>
    <col min="13090" max="13094" width="9.140625" style="3"/>
    <col min="13095" max="13095" width="9.42578125" style="3" bestFit="1" customWidth="1"/>
    <col min="13096" max="13096" width="9.140625" style="3"/>
    <col min="13097" max="13097" width="9.42578125" style="3" bestFit="1" customWidth="1"/>
    <col min="13098" max="13102" width="9.140625" style="3"/>
    <col min="13103" max="13103" width="9.42578125" style="3" bestFit="1" customWidth="1"/>
    <col min="13104" max="13104" width="9.140625" style="3"/>
    <col min="13105" max="13105" width="9.42578125" style="3" bestFit="1" customWidth="1"/>
    <col min="13106" max="13110" width="9.140625" style="3"/>
    <col min="13111" max="13111" width="9.42578125" style="3" bestFit="1" customWidth="1"/>
    <col min="13112" max="13112" width="9.140625" style="3"/>
    <col min="13113" max="13113" width="9.42578125" style="3" bestFit="1" customWidth="1"/>
    <col min="13114" max="13118" width="9.140625" style="3"/>
    <col min="13119" max="13119" width="9.42578125" style="3" bestFit="1" customWidth="1"/>
    <col min="13120" max="13120" width="9.140625" style="3"/>
    <col min="13121" max="13121" width="9.42578125" style="3" bestFit="1" customWidth="1"/>
    <col min="13122" max="13126" width="9.140625" style="3"/>
    <col min="13127" max="13127" width="9.42578125" style="3" bestFit="1" customWidth="1"/>
    <col min="13128" max="13128" width="9.140625" style="3"/>
    <col min="13129" max="13129" width="9.42578125" style="3" bestFit="1" customWidth="1"/>
    <col min="13130" max="13134" width="9.140625" style="3"/>
    <col min="13135" max="13135" width="9.42578125" style="3" bestFit="1" customWidth="1"/>
    <col min="13136" max="13136" width="9.140625" style="3"/>
    <col min="13137" max="13137" width="9.42578125" style="3" bestFit="1" customWidth="1"/>
    <col min="13138" max="13142" width="9.140625" style="3"/>
    <col min="13143" max="13143" width="9.42578125" style="3" bestFit="1" customWidth="1"/>
    <col min="13144" max="13144" width="9.140625" style="3"/>
    <col min="13145" max="13145" width="9.42578125" style="3" bestFit="1" customWidth="1"/>
    <col min="13146" max="13150" width="9.140625" style="3"/>
    <col min="13151" max="13151" width="9.42578125" style="3" bestFit="1" customWidth="1"/>
    <col min="13152" max="13152" width="9.140625" style="3"/>
    <col min="13153" max="13153" width="9.42578125" style="3" bestFit="1" customWidth="1"/>
    <col min="13154" max="13158" width="9.140625" style="3"/>
    <col min="13159" max="13159" width="9.42578125" style="3" bestFit="1" customWidth="1"/>
    <col min="13160" max="13160" width="9.140625" style="3"/>
    <col min="13161" max="13161" width="9.42578125" style="3" bestFit="1" customWidth="1"/>
    <col min="13162" max="13166" width="9.140625" style="3"/>
    <col min="13167" max="13167" width="9.42578125" style="3" bestFit="1" customWidth="1"/>
    <col min="13168" max="13168" width="9.140625" style="3"/>
    <col min="13169" max="13169" width="9.42578125" style="3" bestFit="1" customWidth="1"/>
    <col min="13170" max="13174" width="9.140625" style="3"/>
    <col min="13175" max="13175" width="9.42578125" style="3" bestFit="1" customWidth="1"/>
    <col min="13176" max="13176" width="9.140625" style="3"/>
    <col min="13177" max="13177" width="9.42578125" style="3" bestFit="1" customWidth="1"/>
    <col min="13178" max="13182" width="9.140625" style="3"/>
    <col min="13183" max="13183" width="9.42578125" style="3" bestFit="1" customWidth="1"/>
    <col min="13184" max="13184" width="9.140625" style="3"/>
    <col min="13185" max="13185" width="9.42578125" style="3" bestFit="1" customWidth="1"/>
    <col min="13186" max="13190" width="9.140625" style="3"/>
    <col min="13191" max="13191" width="9.42578125" style="3" bestFit="1" customWidth="1"/>
    <col min="13192" max="13192" width="9.140625" style="3"/>
    <col min="13193" max="13193" width="9.42578125" style="3" bestFit="1" customWidth="1"/>
    <col min="13194" max="13198" width="9.140625" style="3"/>
    <col min="13199" max="13199" width="9.42578125" style="3" bestFit="1" customWidth="1"/>
    <col min="13200" max="13200" width="9.140625" style="3"/>
    <col min="13201" max="13201" width="9.42578125" style="3" bestFit="1" customWidth="1"/>
    <col min="13202" max="13206" width="9.140625" style="3"/>
    <col min="13207" max="13207" width="9.42578125" style="3" bestFit="1" customWidth="1"/>
    <col min="13208" max="13208" width="9.140625" style="3"/>
    <col min="13209" max="13209" width="9.42578125" style="3" bestFit="1" customWidth="1"/>
    <col min="13210" max="13214" width="9.140625" style="3"/>
    <col min="13215" max="13215" width="9.42578125" style="3" bestFit="1" customWidth="1"/>
    <col min="13216" max="13216" width="9.140625" style="3"/>
    <col min="13217" max="13217" width="9.42578125" style="3" bestFit="1" customWidth="1"/>
    <col min="13218" max="13222" width="9.140625" style="3"/>
    <col min="13223" max="13223" width="9.42578125" style="3" bestFit="1" customWidth="1"/>
    <col min="13224" max="13224" width="9.140625" style="3"/>
    <col min="13225" max="13225" width="9.42578125" style="3" bestFit="1" customWidth="1"/>
    <col min="13226" max="13230" width="9.140625" style="3"/>
    <col min="13231" max="13231" width="9.42578125" style="3" bestFit="1" customWidth="1"/>
    <col min="13232" max="13232" width="9.140625" style="3"/>
    <col min="13233" max="13233" width="9.42578125" style="3" bestFit="1" customWidth="1"/>
    <col min="13234" max="13238" width="9.140625" style="3"/>
    <col min="13239" max="13239" width="9.42578125" style="3" bestFit="1" customWidth="1"/>
    <col min="13240" max="13240" width="9.140625" style="3"/>
    <col min="13241" max="13241" width="9.42578125" style="3" bestFit="1" customWidth="1"/>
    <col min="13242" max="13246" width="9.140625" style="3"/>
    <col min="13247" max="13247" width="9.42578125" style="3" bestFit="1" customWidth="1"/>
    <col min="13248" max="13248" width="9.140625" style="3"/>
    <col min="13249" max="13249" width="9.42578125" style="3" bestFit="1" customWidth="1"/>
    <col min="13250" max="13254" width="9.140625" style="3"/>
    <col min="13255" max="13255" width="9.42578125" style="3" bestFit="1" customWidth="1"/>
    <col min="13256" max="13256" width="9.140625" style="3"/>
    <col min="13257" max="13257" width="9.42578125" style="3" bestFit="1" customWidth="1"/>
    <col min="13258" max="13262" width="9.140625" style="3"/>
    <col min="13263" max="13263" width="9.42578125" style="3" bestFit="1" customWidth="1"/>
    <col min="13264" max="13264" width="9.140625" style="3"/>
    <col min="13265" max="13265" width="9.42578125" style="3" bestFit="1" customWidth="1"/>
    <col min="13266" max="13270" width="9.140625" style="3"/>
    <col min="13271" max="13271" width="9.42578125" style="3" bestFit="1" customWidth="1"/>
    <col min="13272" max="13272" width="9.140625" style="3"/>
    <col min="13273" max="13273" width="9.42578125" style="3" bestFit="1" customWidth="1"/>
    <col min="13274" max="13278" width="9.140625" style="3"/>
    <col min="13279" max="13279" width="9.42578125" style="3" bestFit="1" customWidth="1"/>
    <col min="13280" max="13280" width="9.140625" style="3"/>
    <col min="13281" max="13281" width="9.42578125" style="3" bestFit="1" customWidth="1"/>
    <col min="13282" max="13286" width="9.140625" style="3"/>
    <col min="13287" max="13287" width="9.42578125" style="3" bestFit="1" customWidth="1"/>
    <col min="13288" max="13288" width="9.140625" style="3"/>
    <col min="13289" max="13289" width="9.42578125" style="3" bestFit="1" customWidth="1"/>
    <col min="13290" max="13294" width="9.140625" style="3"/>
    <col min="13295" max="13295" width="9.42578125" style="3" bestFit="1" customWidth="1"/>
    <col min="13296" max="13296" width="9.140625" style="3"/>
    <col min="13297" max="13297" width="9.42578125" style="3" bestFit="1" customWidth="1"/>
    <col min="13298" max="13302" width="9.140625" style="3"/>
    <col min="13303" max="13303" width="9.42578125" style="3" bestFit="1" customWidth="1"/>
    <col min="13304" max="13304" width="9.140625" style="3"/>
    <col min="13305" max="13305" width="9.42578125" style="3" bestFit="1" customWidth="1"/>
    <col min="13306" max="13310" width="9.140625" style="3"/>
    <col min="13311" max="13311" width="9.42578125" style="3" bestFit="1" customWidth="1"/>
    <col min="13312" max="13312" width="9.140625" style="3"/>
    <col min="13313" max="13313" width="9.42578125" style="3" bestFit="1" customWidth="1"/>
    <col min="13314" max="13318" width="9.140625" style="3"/>
    <col min="13319" max="13319" width="9.42578125" style="3" bestFit="1" customWidth="1"/>
    <col min="13320" max="13320" width="9.140625" style="3"/>
    <col min="13321" max="13321" width="9.42578125" style="3" bestFit="1" customWidth="1"/>
    <col min="13322" max="13326" width="9.140625" style="3"/>
    <col min="13327" max="13327" width="9.42578125" style="3" bestFit="1" customWidth="1"/>
    <col min="13328" max="13328" width="9.140625" style="3"/>
    <col min="13329" max="13329" width="9.42578125" style="3" bestFit="1" customWidth="1"/>
    <col min="13330" max="13334" width="9.140625" style="3"/>
    <col min="13335" max="13335" width="9.42578125" style="3" bestFit="1" customWidth="1"/>
    <col min="13336" max="13336" width="9.140625" style="3"/>
    <col min="13337" max="13337" width="9.42578125" style="3" bestFit="1" customWidth="1"/>
    <col min="13338" max="13342" width="9.140625" style="3"/>
    <col min="13343" max="13343" width="9.42578125" style="3" bestFit="1" customWidth="1"/>
    <col min="13344" max="13344" width="9.140625" style="3"/>
    <col min="13345" max="13345" width="9.42578125" style="3" bestFit="1" customWidth="1"/>
    <col min="13346" max="13350" width="9.140625" style="3"/>
    <col min="13351" max="13351" width="9.42578125" style="3" bestFit="1" customWidth="1"/>
    <col min="13352" max="13352" width="9.140625" style="3"/>
    <col min="13353" max="13353" width="9.42578125" style="3" bestFit="1" customWidth="1"/>
    <col min="13354" max="13358" width="9.140625" style="3"/>
    <col min="13359" max="13359" width="9.42578125" style="3" bestFit="1" customWidth="1"/>
    <col min="13360" max="13360" width="9.140625" style="3"/>
    <col min="13361" max="13361" width="9.42578125" style="3" bestFit="1" customWidth="1"/>
    <col min="13362" max="13366" width="9.140625" style="3"/>
    <col min="13367" max="13367" width="9.42578125" style="3" bestFit="1" customWidth="1"/>
    <col min="13368" max="13368" width="9.140625" style="3"/>
    <col min="13369" max="13369" width="9.42578125" style="3" bestFit="1" customWidth="1"/>
    <col min="13370" max="13374" width="9.140625" style="3"/>
    <col min="13375" max="13375" width="9.42578125" style="3" bestFit="1" customWidth="1"/>
    <col min="13376" max="13376" width="9.140625" style="3"/>
    <col min="13377" max="13377" width="9.42578125" style="3" bestFit="1" customWidth="1"/>
    <col min="13378" max="13382" width="9.140625" style="3"/>
    <col min="13383" max="13383" width="9.42578125" style="3" bestFit="1" customWidth="1"/>
    <col min="13384" max="13384" width="9.140625" style="3"/>
    <col min="13385" max="13385" width="9.42578125" style="3" bestFit="1" customWidth="1"/>
    <col min="13386" max="13390" width="9.140625" style="3"/>
    <col min="13391" max="13391" width="9.42578125" style="3" bestFit="1" customWidth="1"/>
    <col min="13392" max="13392" width="9.140625" style="3"/>
    <col min="13393" max="13393" width="9.42578125" style="3" bestFit="1" customWidth="1"/>
    <col min="13394" max="13398" width="9.140625" style="3"/>
    <col min="13399" max="13399" width="9.42578125" style="3" bestFit="1" customWidth="1"/>
    <col min="13400" max="13400" width="9.140625" style="3"/>
    <col min="13401" max="13401" width="9.42578125" style="3" bestFit="1" customWidth="1"/>
    <col min="13402" max="13406" width="9.140625" style="3"/>
    <col min="13407" max="13407" width="9.42578125" style="3" bestFit="1" customWidth="1"/>
    <col min="13408" max="13408" width="9.140625" style="3"/>
    <col min="13409" max="13409" width="9.42578125" style="3" bestFit="1" customWidth="1"/>
    <col min="13410" max="13414" width="9.140625" style="3"/>
    <col min="13415" max="13415" width="9.42578125" style="3" bestFit="1" customWidth="1"/>
    <col min="13416" max="13416" width="9.140625" style="3"/>
    <col min="13417" max="13417" width="9.42578125" style="3" bestFit="1" customWidth="1"/>
    <col min="13418" max="13422" width="9.140625" style="3"/>
    <col min="13423" max="13423" width="9.42578125" style="3" bestFit="1" customWidth="1"/>
    <col min="13424" max="13424" width="9.140625" style="3"/>
    <col min="13425" max="13425" width="9.42578125" style="3" bestFit="1" customWidth="1"/>
    <col min="13426" max="13430" width="9.140625" style="3"/>
    <col min="13431" max="13431" width="9.42578125" style="3" bestFit="1" customWidth="1"/>
    <col min="13432" max="13432" width="9.140625" style="3"/>
    <col min="13433" max="13433" width="9.42578125" style="3" bestFit="1" customWidth="1"/>
    <col min="13434" max="13438" width="9.140625" style="3"/>
    <col min="13439" max="13439" width="9.42578125" style="3" bestFit="1" customWidth="1"/>
    <col min="13440" max="13440" width="9.140625" style="3"/>
    <col min="13441" max="13441" width="9.42578125" style="3" bestFit="1" customWidth="1"/>
    <col min="13442" max="13446" width="9.140625" style="3"/>
    <col min="13447" max="13447" width="9.42578125" style="3" bestFit="1" customWidth="1"/>
    <col min="13448" max="13448" width="9.140625" style="3"/>
    <col min="13449" max="13449" width="9.42578125" style="3" bestFit="1" customWidth="1"/>
    <col min="13450" max="13454" width="9.140625" style="3"/>
    <col min="13455" max="13455" width="9.42578125" style="3" bestFit="1" customWidth="1"/>
    <col min="13456" max="13456" width="9.140625" style="3"/>
    <col min="13457" max="13457" width="9.42578125" style="3" bestFit="1" customWidth="1"/>
    <col min="13458" max="13462" width="9.140625" style="3"/>
    <col min="13463" max="13463" width="9.42578125" style="3" bestFit="1" customWidth="1"/>
    <col min="13464" max="13464" width="9.140625" style="3"/>
    <col min="13465" max="13465" width="9.42578125" style="3" bestFit="1" customWidth="1"/>
    <col min="13466" max="13470" width="9.140625" style="3"/>
    <col min="13471" max="13471" width="9.42578125" style="3" bestFit="1" customWidth="1"/>
    <col min="13472" max="13472" width="9.140625" style="3"/>
    <col min="13473" max="13473" width="9.42578125" style="3" bestFit="1" customWidth="1"/>
    <col min="13474" max="13478" width="9.140625" style="3"/>
    <col min="13479" max="13479" width="9.42578125" style="3" bestFit="1" customWidth="1"/>
    <col min="13480" max="13480" width="9.140625" style="3"/>
    <col min="13481" max="13481" width="9.42578125" style="3" bestFit="1" customWidth="1"/>
    <col min="13482" max="13486" width="9.140625" style="3"/>
    <col min="13487" max="13487" width="9.42578125" style="3" bestFit="1" customWidth="1"/>
    <col min="13488" max="13488" width="9.140625" style="3"/>
    <col min="13489" max="13489" width="9.42578125" style="3" bestFit="1" customWidth="1"/>
    <col min="13490" max="13494" width="9.140625" style="3"/>
    <col min="13495" max="13495" width="9.42578125" style="3" bestFit="1" customWidth="1"/>
    <col min="13496" max="13496" width="9.140625" style="3"/>
    <col min="13497" max="13497" width="9.42578125" style="3" bestFit="1" customWidth="1"/>
    <col min="13498" max="13502" width="9.140625" style="3"/>
    <col min="13503" max="13503" width="9.42578125" style="3" bestFit="1" customWidth="1"/>
    <col min="13504" max="13504" width="9.140625" style="3"/>
    <col min="13505" max="13505" width="9.42578125" style="3" bestFit="1" customWidth="1"/>
    <col min="13506" max="13510" width="9.140625" style="3"/>
    <col min="13511" max="13511" width="9.42578125" style="3" bestFit="1" customWidth="1"/>
    <col min="13512" max="13512" width="9.140625" style="3"/>
    <col min="13513" max="13513" width="9.42578125" style="3" bestFit="1" customWidth="1"/>
    <col min="13514" max="13518" width="9.140625" style="3"/>
    <col min="13519" max="13519" width="9.42578125" style="3" bestFit="1" customWidth="1"/>
    <col min="13520" max="13520" width="9.140625" style="3"/>
    <col min="13521" max="13521" width="9.42578125" style="3" bestFit="1" customWidth="1"/>
    <col min="13522" max="13526" width="9.140625" style="3"/>
    <col min="13527" max="13527" width="9.42578125" style="3" bestFit="1" customWidth="1"/>
    <col min="13528" max="13528" width="9.140625" style="3"/>
    <col min="13529" max="13529" width="9.42578125" style="3" bestFit="1" customWidth="1"/>
    <col min="13530" max="13534" width="9.140625" style="3"/>
    <col min="13535" max="13535" width="9.42578125" style="3" bestFit="1" customWidth="1"/>
    <col min="13536" max="13536" width="9.140625" style="3"/>
    <col min="13537" max="13537" width="9.42578125" style="3" bestFit="1" customWidth="1"/>
    <col min="13538" max="13542" width="9.140625" style="3"/>
    <col min="13543" max="13543" width="9.42578125" style="3" bestFit="1" customWidth="1"/>
    <col min="13544" max="13544" width="9.140625" style="3"/>
    <col min="13545" max="13545" width="9.42578125" style="3" bestFit="1" customWidth="1"/>
    <col min="13546" max="13550" width="9.140625" style="3"/>
    <col min="13551" max="13551" width="9.42578125" style="3" bestFit="1" customWidth="1"/>
    <col min="13552" max="13552" width="9.140625" style="3"/>
    <col min="13553" max="13553" width="9.42578125" style="3" bestFit="1" customWidth="1"/>
    <col min="13554" max="13558" width="9.140625" style="3"/>
    <col min="13559" max="13559" width="9.42578125" style="3" bestFit="1" customWidth="1"/>
    <col min="13560" max="13560" width="9.140625" style="3"/>
    <col min="13561" max="13561" width="9.42578125" style="3" bestFit="1" customWidth="1"/>
    <col min="13562" max="13566" width="9.140625" style="3"/>
    <col min="13567" max="13567" width="9.42578125" style="3" bestFit="1" customWidth="1"/>
    <col min="13568" max="13568" width="9.140625" style="3"/>
    <col min="13569" max="13569" width="9.42578125" style="3" bestFit="1" customWidth="1"/>
    <col min="13570" max="13574" width="9.140625" style="3"/>
    <col min="13575" max="13575" width="9.42578125" style="3" bestFit="1" customWidth="1"/>
    <col min="13576" max="13576" width="9.140625" style="3"/>
    <col min="13577" max="13577" width="9.42578125" style="3" bestFit="1" customWidth="1"/>
    <col min="13578" max="13582" width="9.140625" style="3"/>
    <col min="13583" max="13583" width="9.42578125" style="3" bestFit="1" customWidth="1"/>
    <col min="13584" max="13584" width="9.140625" style="3"/>
    <col min="13585" max="13585" width="9.42578125" style="3" bestFit="1" customWidth="1"/>
    <col min="13586" max="13590" width="9.140625" style="3"/>
    <col min="13591" max="13591" width="9.42578125" style="3" bestFit="1" customWidth="1"/>
    <col min="13592" max="13592" width="9.140625" style="3"/>
    <col min="13593" max="13593" width="9.42578125" style="3" bestFit="1" customWidth="1"/>
    <col min="13594" max="13598" width="9.140625" style="3"/>
    <col min="13599" max="13599" width="9.42578125" style="3" bestFit="1" customWidth="1"/>
    <col min="13600" max="13600" width="9.140625" style="3"/>
    <col min="13601" max="13601" width="9.42578125" style="3" bestFit="1" customWidth="1"/>
    <col min="13602" max="13606" width="9.140625" style="3"/>
    <col min="13607" max="13607" width="9.42578125" style="3" bestFit="1" customWidth="1"/>
    <col min="13608" max="13608" width="9.140625" style="3"/>
    <col min="13609" max="13609" width="9.42578125" style="3" bestFit="1" customWidth="1"/>
    <col min="13610" max="13614" width="9.140625" style="3"/>
    <col min="13615" max="13615" width="9.42578125" style="3" bestFit="1" customWidth="1"/>
    <col min="13616" max="13616" width="9.140625" style="3"/>
    <col min="13617" max="13617" width="9.42578125" style="3" bestFit="1" customWidth="1"/>
    <col min="13618" max="13622" width="9.140625" style="3"/>
    <col min="13623" max="13623" width="9.42578125" style="3" bestFit="1" customWidth="1"/>
    <col min="13624" max="13624" width="9.140625" style="3"/>
    <col min="13625" max="13625" width="9.42578125" style="3" bestFit="1" customWidth="1"/>
    <col min="13626" max="13630" width="9.140625" style="3"/>
    <col min="13631" max="13631" width="9.42578125" style="3" bestFit="1" customWidth="1"/>
    <col min="13632" max="13632" width="9.140625" style="3"/>
    <col min="13633" max="13633" width="9.42578125" style="3" bestFit="1" customWidth="1"/>
    <col min="13634" max="13638" width="9.140625" style="3"/>
    <col min="13639" max="13639" width="9.42578125" style="3" bestFit="1" customWidth="1"/>
    <col min="13640" max="13640" width="9.140625" style="3"/>
    <col min="13641" max="13641" width="9.42578125" style="3" bestFit="1" customWidth="1"/>
    <col min="13642" max="13646" width="9.140625" style="3"/>
    <col min="13647" max="13647" width="9.42578125" style="3" bestFit="1" customWidth="1"/>
    <col min="13648" max="13648" width="9.140625" style="3"/>
    <col min="13649" max="13649" width="9.42578125" style="3" bestFit="1" customWidth="1"/>
    <col min="13650" max="13654" width="9.140625" style="3"/>
    <col min="13655" max="13655" width="9.42578125" style="3" bestFit="1" customWidth="1"/>
    <col min="13656" max="13656" width="9.140625" style="3"/>
    <col min="13657" max="13657" width="9.42578125" style="3" bestFit="1" customWidth="1"/>
    <col min="13658" max="13662" width="9.140625" style="3"/>
    <col min="13663" max="13663" width="9.42578125" style="3" bestFit="1" customWidth="1"/>
    <col min="13664" max="13664" width="9.140625" style="3"/>
    <col min="13665" max="13665" width="9.42578125" style="3" bestFit="1" customWidth="1"/>
    <col min="13666" max="13670" width="9.140625" style="3"/>
    <col min="13671" max="13671" width="9.42578125" style="3" bestFit="1" customWidth="1"/>
    <col min="13672" max="13672" width="9.140625" style="3"/>
    <col min="13673" max="13673" width="9.42578125" style="3" bestFit="1" customWidth="1"/>
    <col min="13674" max="13678" width="9.140625" style="3"/>
    <col min="13679" max="13679" width="9.42578125" style="3" bestFit="1" customWidth="1"/>
    <col min="13680" max="13680" width="9.140625" style="3"/>
    <col min="13681" max="13681" width="9.42578125" style="3" bestFit="1" customWidth="1"/>
    <col min="13682" max="13686" width="9.140625" style="3"/>
    <col min="13687" max="13687" width="9.42578125" style="3" bestFit="1" customWidth="1"/>
    <col min="13688" max="13688" width="9.140625" style="3"/>
    <col min="13689" max="13689" width="9.42578125" style="3" bestFit="1" customWidth="1"/>
    <col min="13690" max="13694" width="9.140625" style="3"/>
    <col min="13695" max="13695" width="9.42578125" style="3" bestFit="1" customWidth="1"/>
    <col min="13696" max="13696" width="9.140625" style="3"/>
    <col min="13697" max="13697" width="9.42578125" style="3" bestFit="1" customWidth="1"/>
    <col min="13698" max="13702" width="9.140625" style="3"/>
    <col min="13703" max="13703" width="9.42578125" style="3" bestFit="1" customWidth="1"/>
    <col min="13704" max="13704" width="9.140625" style="3"/>
    <col min="13705" max="13705" width="9.42578125" style="3" bestFit="1" customWidth="1"/>
    <col min="13706" max="13710" width="9.140625" style="3"/>
    <col min="13711" max="13711" width="9.42578125" style="3" bestFit="1" customWidth="1"/>
    <col min="13712" max="13712" width="9.140625" style="3"/>
    <col min="13713" max="13713" width="9.42578125" style="3" bestFit="1" customWidth="1"/>
    <col min="13714" max="13718" width="9.140625" style="3"/>
    <col min="13719" max="13719" width="9.42578125" style="3" bestFit="1" customWidth="1"/>
    <col min="13720" max="13720" width="9.140625" style="3"/>
    <col min="13721" max="13721" width="9.42578125" style="3" bestFit="1" customWidth="1"/>
    <col min="13722" max="13726" width="9.140625" style="3"/>
    <col min="13727" max="13727" width="9.42578125" style="3" bestFit="1" customWidth="1"/>
    <col min="13728" max="13728" width="9.140625" style="3"/>
    <col min="13729" max="13729" width="9.42578125" style="3" bestFit="1" customWidth="1"/>
    <col min="13730" max="13734" width="9.140625" style="3"/>
    <col min="13735" max="13735" width="9.42578125" style="3" bestFit="1" customWidth="1"/>
    <col min="13736" max="13736" width="9.140625" style="3"/>
    <col min="13737" max="13737" width="9.42578125" style="3" bestFit="1" customWidth="1"/>
    <col min="13738" max="13742" width="9.140625" style="3"/>
    <col min="13743" max="13743" width="9.42578125" style="3" bestFit="1" customWidth="1"/>
    <col min="13744" max="13744" width="9.140625" style="3"/>
    <col min="13745" max="13745" width="9.42578125" style="3" bestFit="1" customWidth="1"/>
    <col min="13746" max="13750" width="9.140625" style="3"/>
    <col min="13751" max="13751" width="9.42578125" style="3" bestFit="1" customWidth="1"/>
    <col min="13752" max="13752" width="9.140625" style="3"/>
    <col min="13753" max="13753" width="9.42578125" style="3" bestFit="1" customWidth="1"/>
    <col min="13754" max="13758" width="9.140625" style="3"/>
    <col min="13759" max="13759" width="9.42578125" style="3" bestFit="1" customWidth="1"/>
    <col min="13760" max="13760" width="9.140625" style="3"/>
    <col min="13761" max="13761" width="9.42578125" style="3" bestFit="1" customWidth="1"/>
    <col min="13762" max="13766" width="9.140625" style="3"/>
    <col min="13767" max="13767" width="9.42578125" style="3" bestFit="1" customWidth="1"/>
    <col min="13768" max="13768" width="9.140625" style="3"/>
    <col min="13769" max="13769" width="9.42578125" style="3" bestFit="1" customWidth="1"/>
    <col min="13770" max="13774" width="9.140625" style="3"/>
    <col min="13775" max="13775" width="9.42578125" style="3" bestFit="1" customWidth="1"/>
    <col min="13776" max="13776" width="9.140625" style="3"/>
    <col min="13777" max="13777" width="9.42578125" style="3" bestFit="1" customWidth="1"/>
    <col min="13778" max="13782" width="9.140625" style="3"/>
    <col min="13783" max="13783" width="9.42578125" style="3" bestFit="1" customWidth="1"/>
    <col min="13784" max="13784" width="9.140625" style="3"/>
    <col min="13785" max="13785" width="9.42578125" style="3" bestFit="1" customWidth="1"/>
    <col min="13786" max="13790" width="9.140625" style="3"/>
    <col min="13791" max="13791" width="9.42578125" style="3" bestFit="1" customWidth="1"/>
    <col min="13792" max="13792" width="9.140625" style="3"/>
    <col min="13793" max="13793" width="9.42578125" style="3" bestFit="1" customWidth="1"/>
    <col min="13794" max="13798" width="9.140625" style="3"/>
    <col min="13799" max="13799" width="9.42578125" style="3" bestFit="1" customWidth="1"/>
    <col min="13800" max="13800" width="9.140625" style="3"/>
    <col min="13801" max="13801" width="9.42578125" style="3" bestFit="1" customWidth="1"/>
    <col min="13802" max="13806" width="9.140625" style="3"/>
    <col min="13807" max="13807" width="9.42578125" style="3" bestFit="1" customWidth="1"/>
    <col min="13808" max="13808" width="9.140625" style="3"/>
    <col min="13809" max="13809" width="9.42578125" style="3" bestFit="1" customWidth="1"/>
    <col min="13810" max="13814" width="9.140625" style="3"/>
    <col min="13815" max="13815" width="9.42578125" style="3" bestFit="1" customWidth="1"/>
    <col min="13816" max="13816" width="9.140625" style="3"/>
    <col min="13817" max="13817" width="9.42578125" style="3" bestFit="1" customWidth="1"/>
    <col min="13818" max="13822" width="9.140625" style="3"/>
    <col min="13823" max="13823" width="9.42578125" style="3" bestFit="1" customWidth="1"/>
    <col min="13824" max="13824" width="9.140625" style="3"/>
    <col min="13825" max="13825" width="9.42578125" style="3" bestFit="1" customWidth="1"/>
    <col min="13826" max="13830" width="9.140625" style="3"/>
    <col min="13831" max="13831" width="9.42578125" style="3" bestFit="1" customWidth="1"/>
    <col min="13832" max="13832" width="9.140625" style="3"/>
    <col min="13833" max="13833" width="9.42578125" style="3" bestFit="1" customWidth="1"/>
    <col min="13834" max="13838" width="9.140625" style="3"/>
    <col min="13839" max="13839" width="9.42578125" style="3" bestFit="1" customWidth="1"/>
    <col min="13840" max="13840" width="9.140625" style="3"/>
    <col min="13841" max="13841" width="9.42578125" style="3" bestFit="1" customWidth="1"/>
    <col min="13842" max="13846" width="9.140625" style="3"/>
    <col min="13847" max="13847" width="9.42578125" style="3" bestFit="1" customWidth="1"/>
    <col min="13848" max="13848" width="9.140625" style="3"/>
    <col min="13849" max="13849" width="9.42578125" style="3" bestFit="1" customWidth="1"/>
    <col min="13850" max="13854" width="9.140625" style="3"/>
    <col min="13855" max="13855" width="9.42578125" style="3" bestFit="1" customWidth="1"/>
    <col min="13856" max="13856" width="9.140625" style="3"/>
    <col min="13857" max="13857" width="9.42578125" style="3" bestFit="1" customWidth="1"/>
    <col min="13858" max="13862" width="9.140625" style="3"/>
    <col min="13863" max="13863" width="9.42578125" style="3" bestFit="1" customWidth="1"/>
    <col min="13864" max="13864" width="9.140625" style="3"/>
    <col min="13865" max="13865" width="9.42578125" style="3" bestFit="1" customWidth="1"/>
    <col min="13866" max="13870" width="9.140625" style="3"/>
    <col min="13871" max="13871" width="9.42578125" style="3" bestFit="1" customWidth="1"/>
    <col min="13872" max="13872" width="9.140625" style="3"/>
    <col min="13873" max="13873" width="9.42578125" style="3" bestFit="1" customWidth="1"/>
    <col min="13874" max="13878" width="9.140625" style="3"/>
    <col min="13879" max="13879" width="9.42578125" style="3" bestFit="1" customWidth="1"/>
    <col min="13880" max="13880" width="9.140625" style="3"/>
    <col min="13881" max="13881" width="9.42578125" style="3" bestFit="1" customWidth="1"/>
    <col min="13882" max="13886" width="9.140625" style="3"/>
    <col min="13887" max="13887" width="9.42578125" style="3" bestFit="1" customWidth="1"/>
    <col min="13888" max="13888" width="9.140625" style="3"/>
    <col min="13889" max="13889" width="9.42578125" style="3" bestFit="1" customWidth="1"/>
    <col min="13890" max="13894" width="9.140625" style="3"/>
    <col min="13895" max="13895" width="9.42578125" style="3" bestFit="1" customWidth="1"/>
    <col min="13896" max="13896" width="9.140625" style="3"/>
    <col min="13897" max="13897" width="9.42578125" style="3" bestFit="1" customWidth="1"/>
    <col min="13898" max="13902" width="9.140625" style="3"/>
    <col min="13903" max="13903" width="9.42578125" style="3" bestFit="1" customWidth="1"/>
    <col min="13904" max="13904" width="9.140625" style="3"/>
    <col min="13905" max="13905" width="9.42578125" style="3" bestFit="1" customWidth="1"/>
    <col min="13906" max="13910" width="9.140625" style="3"/>
    <col min="13911" max="13911" width="9.42578125" style="3" bestFit="1" customWidth="1"/>
    <col min="13912" max="13912" width="9.140625" style="3"/>
    <col min="13913" max="13913" width="9.42578125" style="3" bestFit="1" customWidth="1"/>
    <col min="13914" max="13918" width="9.140625" style="3"/>
    <col min="13919" max="13919" width="9.42578125" style="3" bestFit="1" customWidth="1"/>
    <col min="13920" max="13920" width="9.140625" style="3"/>
    <col min="13921" max="13921" width="9.42578125" style="3" bestFit="1" customWidth="1"/>
    <col min="13922" max="13926" width="9.140625" style="3"/>
    <col min="13927" max="13927" width="9.42578125" style="3" bestFit="1" customWidth="1"/>
    <col min="13928" max="13928" width="9.140625" style="3"/>
    <col min="13929" max="13929" width="9.42578125" style="3" bestFit="1" customWidth="1"/>
    <col min="13930" max="13934" width="9.140625" style="3"/>
    <col min="13935" max="13935" width="9.42578125" style="3" bestFit="1" customWidth="1"/>
    <col min="13936" max="13936" width="9.140625" style="3"/>
    <col min="13937" max="13937" width="9.42578125" style="3" bestFit="1" customWidth="1"/>
    <col min="13938" max="13942" width="9.140625" style="3"/>
    <col min="13943" max="13943" width="9.42578125" style="3" bestFit="1" customWidth="1"/>
    <col min="13944" max="13944" width="9.140625" style="3"/>
    <col min="13945" max="13945" width="9.42578125" style="3" bestFit="1" customWidth="1"/>
    <col min="13946" max="13950" width="9.140625" style="3"/>
    <col min="13951" max="13951" width="9.42578125" style="3" bestFit="1" customWidth="1"/>
    <col min="13952" max="13952" width="9.140625" style="3"/>
    <col min="13953" max="13953" width="9.42578125" style="3" bestFit="1" customWidth="1"/>
    <col min="13954" max="13958" width="9.140625" style="3"/>
    <col min="13959" max="13959" width="9.42578125" style="3" bestFit="1" customWidth="1"/>
    <col min="13960" max="13960" width="9.140625" style="3"/>
    <col min="13961" max="13961" width="9.42578125" style="3" bestFit="1" customWidth="1"/>
    <col min="13962" max="13966" width="9.140625" style="3"/>
    <col min="13967" max="13967" width="9.42578125" style="3" bestFit="1" customWidth="1"/>
    <col min="13968" max="13968" width="9.140625" style="3"/>
    <col min="13969" max="13969" width="9.42578125" style="3" bestFit="1" customWidth="1"/>
    <col min="13970" max="13974" width="9.140625" style="3"/>
    <col min="13975" max="13975" width="9.42578125" style="3" bestFit="1" customWidth="1"/>
    <col min="13976" max="13976" width="9.140625" style="3"/>
    <col min="13977" max="13977" width="9.42578125" style="3" bestFit="1" customWidth="1"/>
    <col min="13978" max="13982" width="9.140625" style="3"/>
    <col min="13983" max="13983" width="9.42578125" style="3" bestFit="1" customWidth="1"/>
    <col min="13984" max="13984" width="9.140625" style="3"/>
    <col min="13985" max="13985" width="9.42578125" style="3" bestFit="1" customWidth="1"/>
    <col min="13986" max="13990" width="9.140625" style="3"/>
    <col min="13991" max="13991" width="9.42578125" style="3" bestFit="1" customWidth="1"/>
    <col min="13992" max="13992" width="9.140625" style="3"/>
    <col min="13993" max="13993" width="9.42578125" style="3" bestFit="1" customWidth="1"/>
    <col min="13994" max="13998" width="9.140625" style="3"/>
    <col min="13999" max="13999" width="9.42578125" style="3" bestFit="1" customWidth="1"/>
    <col min="14000" max="14000" width="9.140625" style="3"/>
    <col min="14001" max="14001" width="9.42578125" style="3" bestFit="1" customWidth="1"/>
    <col min="14002" max="14006" width="9.140625" style="3"/>
    <col min="14007" max="14007" width="9.42578125" style="3" bestFit="1" customWidth="1"/>
    <col min="14008" max="14008" width="9.140625" style="3"/>
    <col min="14009" max="14009" width="9.42578125" style="3" bestFit="1" customWidth="1"/>
    <col min="14010" max="14014" width="9.140625" style="3"/>
    <col min="14015" max="14015" width="9.42578125" style="3" bestFit="1" customWidth="1"/>
    <col min="14016" max="14016" width="9.140625" style="3"/>
    <col min="14017" max="14017" width="9.42578125" style="3" bestFit="1" customWidth="1"/>
    <col min="14018" max="14022" width="9.140625" style="3"/>
    <col min="14023" max="14023" width="9.42578125" style="3" bestFit="1" customWidth="1"/>
    <col min="14024" max="14024" width="9.140625" style="3"/>
    <col min="14025" max="14025" width="9.42578125" style="3" bestFit="1" customWidth="1"/>
    <col min="14026" max="14030" width="9.140625" style="3"/>
    <col min="14031" max="14031" width="9.42578125" style="3" bestFit="1" customWidth="1"/>
    <col min="14032" max="14032" width="9.140625" style="3"/>
    <col min="14033" max="14033" width="9.42578125" style="3" bestFit="1" customWidth="1"/>
    <col min="14034" max="14038" width="9.140625" style="3"/>
    <col min="14039" max="14039" width="9.42578125" style="3" bestFit="1" customWidth="1"/>
    <col min="14040" max="14040" width="9.140625" style="3"/>
    <col min="14041" max="14041" width="9.42578125" style="3" bestFit="1" customWidth="1"/>
    <col min="14042" max="14046" width="9.140625" style="3"/>
    <col min="14047" max="14047" width="9.42578125" style="3" bestFit="1" customWidth="1"/>
    <col min="14048" max="14048" width="9.140625" style="3"/>
    <col min="14049" max="14049" width="9.42578125" style="3" bestFit="1" customWidth="1"/>
    <col min="14050" max="14054" width="9.140625" style="3"/>
    <col min="14055" max="14055" width="9.42578125" style="3" bestFit="1" customWidth="1"/>
    <col min="14056" max="14056" width="9.140625" style="3"/>
    <col min="14057" max="14057" width="9.42578125" style="3" bestFit="1" customWidth="1"/>
    <col min="14058" max="14062" width="9.140625" style="3"/>
    <col min="14063" max="14063" width="9.42578125" style="3" bestFit="1" customWidth="1"/>
    <col min="14064" max="14064" width="9.140625" style="3"/>
    <col min="14065" max="14065" width="9.42578125" style="3" bestFit="1" customWidth="1"/>
    <col min="14066" max="14070" width="9.140625" style="3"/>
    <col min="14071" max="14071" width="9.42578125" style="3" bestFit="1" customWidth="1"/>
    <col min="14072" max="14072" width="9.140625" style="3"/>
    <col min="14073" max="14073" width="9.42578125" style="3" bestFit="1" customWidth="1"/>
    <col min="14074" max="14078" width="9.140625" style="3"/>
    <col min="14079" max="14079" width="9.42578125" style="3" bestFit="1" customWidth="1"/>
    <col min="14080" max="14080" width="9.140625" style="3"/>
    <col min="14081" max="14081" width="9.42578125" style="3" bestFit="1" customWidth="1"/>
    <col min="14082" max="14086" width="9.140625" style="3"/>
    <col min="14087" max="14087" width="9.42578125" style="3" bestFit="1" customWidth="1"/>
    <col min="14088" max="14088" width="9.140625" style="3"/>
    <col min="14089" max="14089" width="9.42578125" style="3" bestFit="1" customWidth="1"/>
    <col min="14090" max="14094" width="9.140625" style="3"/>
    <col min="14095" max="14095" width="9.42578125" style="3" bestFit="1" customWidth="1"/>
    <col min="14096" max="14096" width="9.140625" style="3"/>
    <col min="14097" max="14097" width="9.42578125" style="3" bestFit="1" customWidth="1"/>
    <col min="14098" max="14102" width="9.140625" style="3"/>
    <col min="14103" max="14103" width="9.42578125" style="3" bestFit="1" customWidth="1"/>
    <col min="14104" max="14104" width="9.140625" style="3"/>
    <col min="14105" max="14105" width="9.42578125" style="3" bestFit="1" customWidth="1"/>
    <col min="14106" max="14110" width="9.140625" style="3"/>
    <col min="14111" max="14111" width="9.42578125" style="3" bestFit="1" customWidth="1"/>
    <col min="14112" max="14112" width="9.140625" style="3"/>
    <col min="14113" max="14113" width="9.42578125" style="3" bestFit="1" customWidth="1"/>
    <col min="14114" max="14118" width="9.140625" style="3"/>
    <col min="14119" max="14119" width="9.42578125" style="3" bestFit="1" customWidth="1"/>
    <col min="14120" max="14120" width="9.140625" style="3"/>
    <col min="14121" max="14121" width="9.42578125" style="3" bestFit="1" customWidth="1"/>
    <col min="14122" max="14126" width="9.140625" style="3"/>
    <col min="14127" max="14127" width="9.42578125" style="3" bestFit="1" customWidth="1"/>
    <col min="14128" max="14128" width="9.140625" style="3"/>
    <col min="14129" max="14129" width="9.42578125" style="3" bestFit="1" customWidth="1"/>
    <col min="14130" max="14134" width="9.140625" style="3"/>
    <col min="14135" max="14135" width="9.42578125" style="3" bestFit="1" customWidth="1"/>
    <col min="14136" max="14136" width="9.140625" style="3"/>
    <col min="14137" max="14137" width="9.42578125" style="3" bestFit="1" customWidth="1"/>
    <col min="14138" max="14142" width="9.140625" style="3"/>
    <col min="14143" max="14143" width="9.42578125" style="3" bestFit="1" customWidth="1"/>
    <col min="14144" max="14144" width="9.140625" style="3"/>
    <col min="14145" max="14145" width="9.42578125" style="3" bestFit="1" customWidth="1"/>
    <col min="14146" max="14150" width="9.140625" style="3"/>
    <col min="14151" max="14151" width="9.42578125" style="3" bestFit="1" customWidth="1"/>
    <col min="14152" max="14152" width="9.140625" style="3"/>
    <col min="14153" max="14153" width="9.42578125" style="3" bestFit="1" customWidth="1"/>
    <col min="14154" max="14158" width="9.140625" style="3"/>
    <col min="14159" max="14159" width="9.42578125" style="3" bestFit="1" customWidth="1"/>
    <col min="14160" max="14160" width="9.140625" style="3"/>
    <col min="14161" max="14161" width="9.42578125" style="3" bestFit="1" customWidth="1"/>
    <col min="14162" max="14166" width="9.140625" style="3"/>
    <col min="14167" max="14167" width="9.42578125" style="3" bestFit="1" customWidth="1"/>
    <col min="14168" max="14168" width="9.140625" style="3"/>
    <col min="14169" max="14169" width="9.42578125" style="3" bestFit="1" customWidth="1"/>
    <col min="14170" max="14174" width="9.140625" style="3"/>
    <col min="14175" max="14175" width="9.42578125" style="3" bestFit="1" customWidth="1"/>
    <col min="14176" max="14176" width="9.140625" style="3"/>
    <col min="14177" max="14177" width="9.42578125" style="3" bestFit="1" customWidth="1"/>
    <col min="14178" max="14182" width="9.140625" style="3"/>
    <col min="14183" max="14183" width="9.42578125" style="3" bestFit="1" customWidth="1"/>
    <col min="14184" max="14184" width="9.140625" style="3"/>
    <col min="14185" max="14185" width="9.42578125" style="3" bestFit="1" customWidth="1"/>
    <col min="14186" max="14190" width="9.140625" style="3"/>
    <col min="14191" max="14191" width="9.42578125" style="3" bestFit="1" customWidth="1"/>
    <col min="14192" max="14192" width="9.140625" style="3"/>
    <col min="14193" max="14193" width="9.42578125" style="3" bestFit="1" customWidth="1"/>
    <col min="14194" max="14198" width="9.140625" style="3"/>
    <col min="14199" max="14199" width="9.42578125" style="3" bestFit="1" customWidth="1"/>
    <col min="14200" max="14200" width="9.140625" style="3"/>
    <col min="14201" max="14201" width="9.42578125" style="3" bestFit="1" customWidth="1"/>
    <col min="14202" max="14206" width="9.140625" style="3"/>
    <col min="14207" max="14207" width="9.42578125" style="3" bestFit="1" customWidth="1"/>
    <col min="14208" max="14208" width="9.140625" style="3"/>
    <col min="14209" max="14209" width="9.42578125" style="3" bestFit="1" customWidth="1"/>
    <col min="14210" max="14214" width="9.140625" style="3"/>
    <col min="14215" max="14215" width="9.42578125" style="3" bestFit="1" customWidth="1"/>
    <col min="14216" max="14216" width="9.140625" style="3"/>
    <col min="14217" max="14217" width="9.42578125" style="3" bestFit="1" customWidth="1"/>
    <col min="14218" max="14222" width="9.140625" style="3"/>
    <col min="14223" max="14223" width="9.42578125" style="3" bestFit="1" customWidth="1"/>
    <col min="14224" max="14224" width="9.140625" style="3"/>
    <col min="14225" max="14225" width="9.42578125" style="3" bestFit="1" customWidth="1"/>
    <col min="14226" max="14230" width="9.140625" style="3"/>
    <col min="14231" max="14231" width="9.42578125" style="3" bestFit="1" customWidth="1"/>
    <col min="14232" max="14232" width="9.140625" style="3"/>
    <col min="14233" max="14233" width="9.42578125" style="3" bestFit="1" customWidth="1"/>
    <col min="14234" max="14238" width="9.140625" style="3"/>
    <col min="14239" max="14239" width="9.42578125" style="3" bestFit="1" customWidth="1"/>
    <col min="14240" max="14240" width="9.140625" style="3"/>
    <col min="14241" max="14241" width="9.42578125" style="3" bestFit="1" customWidth="1"/>
    <col min="14242" max="14246" width="9.140625" style="3"/>
    <col min="14247" max="14247" width="9.42578125" style="3" bestFit="1" customWidth="1"/>
    <col min="14248" max="14248" width="9.140625" style="3"/>
    <col min="14249" max="14249" width="9.42578125" style="3" bestFit="1" customWidth="1"/>
    <col min="14250" max="14254" width="9.140625" style="3"/>
    <col min="14255" max="14255" width="9.42578125" style="3" bestFit="1" customWidth="1"/>
    <col min="14256" max="14256" width="9.140625" style="3"/>
    <col min="14257" max="14257" width="9.42578125" style="3" bestFit="1" customWidth="1"/>
    <col min="14258" max="14262" width="9.140625" style="3"/>
    <col min="14263" max="14263" width="9.42578125" style="3" bestFit="1" customWidth="1"/>
    <col min="14264" max="14264" width="9.140625" style="3"/>
    <col min="14265" max="14265" width="9.42578125" style="3" bestFit="1" customWidth="1"/>
    <col min="14266" max="14270" width="9.140625" style="3"/>
    <col min="14271" max="14271" width="9.42578125" style="3" bestFit="1" customWidth="1"/>
    <col min="14272" max="14272" width="9.140625" style="3"/>
    <col min="14273" max="14273" width="9.42578125" style="3" bestFit="1" customWidth="1"/>
    <col min="14274" max="14278" width="9.140625" style="3"/>
    <col min="14279" max="14279" width="9.42578125" style="3" bestFit="1" customWidth="1"/>
    <col min="14280" max="14280" width="9.140625" style="3"/>
    <col min="14281" max="14281" width="9.42578125" style="3" bestFit="1" customWidth="1"/>
    <col min="14282" max="14286" width="9.140625" style="3"/>
    <col min="14287" max="14287" width="9.42578125" style="3" bestFit="1" customWidth="1"/>
    <col min="14288" max="14288" width="9.140625" style="3"/>
    <col min="14289" max="14289" width="9.42578125" style="3" bestFit="1" customWidth="1"/>
    <col min="14290" max="14294" width="9.140625" style="3"/>
    <col min="14295" max="14295" width="9.42578125" style="3" bestFit="1" customWidth="1"/>
    <col min="14296" max="14296" width="9.140625" style="3"/>
    <col min="14297" max="14297" width="9.42578125" style="3" bestFit="1" customWidth="1"/>
    <col min="14298" max="14302" width="9.140625" style="3"/>
    <col min="14303" max="14303" width="9.42578125" style="3" bestFit="1" customWidth="1"/>
    <col min="14304" max="14304" width="9.140625" style="3"/>
    <col min="14305" max="14305" width="9.42578125" style="3" bestFit="1" customWidth="1"/>
    <col min="14306" max="14310" width="9.140625" style="3"/>
    <col min="14311" max="14311" width="9.42578125" style="3" bestFit="1" customWidth="1"/>
    <col min="14312" max="14312" width="9.140625" style="3"/>
    <col min="14313" max="14313" width="9.42578125" style="3" bestFit="1" customWidth="1"/>
    <col min="14314" max="14318" width="9.140625" style="3"/>
    <col min="14319" max="14319" width="9.42578125" style="3" bestFit="1" customWidth="1"/>
    <col min="14320" max="14320" width="9.140625" style="3"/>
    <col min="14321" max="14321" width="9.42578125" style="3" bestFit="1" customWidth="1"/>
    <col min="14322" max="14326" width="9.140625" style="3"/>
    <col min="14327" max="14327" width="9.42578125" style="3" bestFit="1" customWidth="1"/>
    <col min="14328" max="14328" width="9.140625" style="3"/>
    <col min="14329" max="14329" width="9.42578125" style="3" bestFit="1" customWidth="1"/>
    <col min="14330" max="14334" width="9.140625" style="3"/>
    <col min="14335" max="14335" width="9.42578125" style="3" bestFit="1" customWidth="1"/>
    <col min="14336" max="14336" width="9.140625" style="3"/>
    <col min="14337" max="14337" width="9.42578125" style="3" bestFit="1" customWidth="1"/>
    <col min="14338" max="14342" width="9.140625" style="3"/>
    <col min="14343" max="14343" width="9.42578125" style="3" bestFit="1" customWidth="1"/>
    <col min="14344" max="14344" width="9.140625" style="3"/>
    <col min="14345" max="14345" width="9.42578125" style="3" bestFit="1" customWidth="1"/>
    <col min="14346" max="14350" width="9.140625" style="3"/>
    <col min="14351" max="14351" width="9.42578125" style="3" bestFit="1" customWidth="1"/>
    <col min="14352" max="14352" width="9.140625" style="3"/>
    <col min="14353" max="14353" width="9.42578125" style="3" bestFit="1" customWidth="1"/>
    <col min="14354" max="14358" width="9.140625" style="3"/>
    <col min="14359" max="14359" width="9.42578125" style="3" bestFit="1" customWidth="1"/>
    <col min="14360" max="14360" width="9.140625" style="3"/>
    <col min="14361" max="14361" width="9.42578125" style="3" bestFit="1" customWidth="1"/>
    <col min="14362" max="14366" width="9.140625" style="3"/>
    <col min="14367" max="14367" width="9.42578125" style="3" bestFit="1" customWidth="1"/>
    <col min="14368" max="14368" width="9.140625" style="3"/>
    <col min="14369" max="14369" width="9.42578125" style="3" bestFit="1" customWidth="1"/>
    <col min="14370" max="14374" width="9.140625" style="3"/>
    <col min="14375" max="14375" width="9.42578125" style="3" bestFit="1" customWidth="1"/>
    <col min="14376" max="14376" width="9.140625" style="3"/>
    <col min="14377" max="14377" width="9.42578125" style="3" bestFit="1" customWidth="1"/>
    <col min="14378" max="14382" width="9.140625" style="3"/>
    <col min="14383" max="14383" width="9.42578125" style="3" bestFit="1" customWidth="1"/>
    <col min="14384" max="14384" width="9.140625" style="3"/>
    <col min="14385" max="14385" width="9.42578125" style="3" bestFit="1" customWidth="1"/>
    <col min="14386" max="14390" width="9.140625" style="3"/>
    <col min="14391" max="14391" width="9.42578125" style="3" bestFit="1" customWidth="1"/>
    <col min="14392" max="14392" width="9.140625" style="3"/>
    <col min="14393" max="14393" width="9.42578125" style="3" bestFit="1" customWidth="1"/>
    <col min="14394" max="14398" width="9.140625" style="3"/>
    <col min="14399" max="14399" width="9.42578125" style="3" bestFit="1" customWidth="1"/>
    <col min="14400" max="14400" width="9.140625" style="3"/>
    <col min="14401" max="14401" width="9.42578125" style="3" bestFit="1" customWidth="1"/>
    <col min="14402" max="14406" width="9.140625" style="3"/>
    <col min="14407" max="14407" width="9.42578125" style="3" bestFit="1" customWidth="1"/>
    <col min="14408" max="14408" width="9.140625" style="3"/>
    <col min="14409" max="14409" width="9.42578125" style="3" bestFit="1" customWidth="1"/>
    <col min="14410" max="14414" width="9.140625" style="3"/>
    <col min="14415" max="14415" width="9.42578125" style="3" bestFit="1" customWidth="1"/>
    <col min="14416" max="14416" width="9.140625" style="3"/>
    <col min="14417" max="14417" width="9.42578125" style="3" bestFit="1" customWidth="1"/>
    <col min="14418" max="14422" width="9.140625" style="3"/>
    <col min="14423" max="14423" width="9.42578125" style="3" bestFit="1" customWidth="1"/>
    <col min="14424" max="14424" width="9.140625" style="3"/>
    <col min="14425" max="14425" width="9.42578125" style="3" bestFit="1" customWidth="1"/>
    <col min="14426" max="14430" width="9.140625" style="3"/>
    <col min="14431" max="14431" width="9.42578125" style="3" bestFit="1" customWidth="1"/>
    <col min="14432" max="14432" width="9.140625" style="3"/>
    <col min="14433" max="14433" width="9.42578125" style="3" bestFit="1" customWidth="1"/>
    <col min="14434" max="14438" width="9.140625" style="3"/>
    <col min="14439" max="14439" width="9.42578125" style="3" bestFit="1" customWidth="1"/>
    <col min="14440" max="14440" width="9.140625" style="3"/>
    <col min="14441" max="14441" width="9.42578125" style="3" bestFit="1" customWidth="1"/>
    <col min="14442" max="14446" width="9.140625" style="3"/>
    <col min="14447" max="14447" width="9.42578125" style="3" bestFit="1" customWidth="1"/>
    <col min="14448" max="14448" width="9.140625" style="3"/>
    <col min="14449" max="14449" width="9.42578125" style="3" bestFit="1" customWidth="1"/>
    <col min="14450" max="14454" width="9.140625" style="3"/>
    <col min="14455" max="14455" width="9.42578125" style="3" bestFit="1" customWidth="1"/>
    <col min="14456" max="14456" width="9.140625" style="3"/>
    <col min="14457" max="14457" width="9.42578125" style="3" bestFit="1" customWidth="1"/>
    <col min="14458" max="14462" width="9.140625" style="3"/>
    <col min="14463" max="14463" width="9.42578125" style="3" bestFit="1" customWidth="1"/>
    <col min="14464" max="14464" width="9.140625" style="3"/>
    <col min="14465" max="14465" width="9.42578125" style="3" bestFit="1" customWidth="1"/>
    <col min="14466" max="14470" width="9.140625" style="3"/>
    <col min="14471" max="14471" width="9.42578125" style="3" bestFit="1" customWidth="1"/>
    <col min="14472" max="14472" width="9.140625" style="3"/>
    <col min="14473" max="14473" width="9.42578125" style="3" bestFit="1" customWidth="1"/>
    <col min="14474" max="14478" width="9.140625" style="3"/>
    <col min="14479" max="14479" width="9.42578125" style="3" bestFit="1" customWidth="1"/>
    <col min="14480" max="14480" width="9.140625" style="3"/>
    <col min="14481" max="14481" width="9.42578125" style="3" bestFit="1" customWidth="1"/>
    <col min="14482" max="14486" width="9.140625" style="3"/>
    <col min="14487" max="14487" width="9.42578125" style="3" bestFit="1" customWidth="1"/>
    <col min="14488" max="14488" width="9.140625" style="3"/>
    <col min="14489" max="14489" width="9.42578125" style="3" bestFit="1" customWidth="1"/>
    <col min="14490" max="14494" width="9.140625" style="3"/>
    <col min="14495" max="14495" width="9.42578125" style="3" bestFit="1" customWidth="1"/>
    <col min="14496" max="14496" width="9.140625" style="3"/>
    <col min="14497" max="14497" width="9.42578125" style="3" bestFit="1" customWidth="1"/>
    <col min="14498" max="14502" width="9.140625" style="3"/>
    <col min="14503" max="14503" width="9.42578125" style="3" bestFit="1" customWidth="1"/>
    <col min="14504" max="14504" width="9.140625" style="3"/>
    <col min="14505" max="14505" width="9.42578125" style="3" bestFit="1" customWidth="1"/>
    <col min="14506" max="14510" width="9.140625" style="3"/>
    <col min="14511" max="14511" width="9.42578125" style="3" bestFit="1" customWidth="1"/>
    <col min="14512" max="14512" width="9.140625" style="3"/>
    <col min="14513" max="14513" width="9.42578125" style="3" bestFit="1" customWidth="1"/>
    <col min="14514" max="14518" width="9.140625" style="3"/>
    <col min="14519" max="14519" width="9.42578125" style="3" bestFit="1" customWidth="1"/>
    <col min="14520" max="14520" width="9.140625" style="3"/>
    <col min="14521" max="14521" width="9.42578125" style="3" bestFit="1" customWidth="1"/>
    <col min="14522" max="14526" width="9.140625" style="3"/>
    <col min="14527" max="14527" width="9.42578125" style="3" bestFit="1" customWidth="1"/>
    <col min="14528" max="14528" width="9.140625" style="3"/>
    <col min="14529" max="14529" width="9.42578125" style="3" bestFit="1" customWidth="1"/>
    <col min="14530" max="14534" width="9.140625" style="3"/>
    <col min="14535" max="14535" width="9.42578125" style="3" bestFit="1" customWidth="1"/>
    <col min="14536" max="14536" width="9.140625" style="3"/>
    <col min="14537" max="14537" width="9.42578125" style="3" bestFit="1" customWidth="1"/>
    <col min="14538" max="14542" width="9.140625" style="3"/>
    <col min="14543" max="14543" width="9.42578125" style="3" bestFit="1" customWidth="1"/>
    <col min="14544" max="14544" width="9.140625" style="3"/>
    <col min="14545" max="14545" width="9.42578125" style="3" bestFit="1" customWidth="1"/>
    <col min="14546" max="14550" width="9.140625" style="3"/>
    <col min="14551" max="14551" width="9.42578125" style="3" bestFit="1" customWidth="1"/>
    <col min="14552" max="14552" width="9.140625" style="3"/>
    <col min="14553" max="14553" width="9.42578125" style="3" bestFit="1" customWidth="1"/>
    <col min="14554" max="14558" width="9.140625" style="3"/>
    <col min="14559" max="14559" width="9.42578125" style="3" bestFit="1" customWidth="1"/>
    <col min="14560" max="14560" width="9.140625" style="3"/>
    <col min="14561" max="14561" width="9.42578125" style="3" bestFit="1" customWidth="1"/>
    <col min="14562" max="14566" width="9.140625" style="3"/>
    <col min="14567" max="14567" width="9.42578125" style="3" bestFit="1" customWidth="1"/>
    <col min="14568" max="14568" width="9.140625" style="3"/>
    <col min="14569" max="14569" width="9.42578125" style="3" bestFit="1" customWidth="1"/>
    <col min="14570" max="14574" width="9.140625" style="3"/>
    <col min="14575" max="14575" width="9.42578125" style="3" bestFit="1" customWidth="1"/>
    <col min="14576" max="14576" width="9.140625" style="3"/>
    <col min="14577" max="14577" width="9.42578125" style="3" bestFit="1" customWidth="1"/>
    <col min="14578" max="14582" width="9.140625" style="3"/>
    <col min="14583" max="14583" width="9.42578125" style="3" bestFit="1" customWidth="1"/>
    <col min="14584" max="14584" width="9.140625" style="3"/>
    <col min="14585" max="14585" width="9.42578125" style="3" bestFit="1" customWidth="1"/>
    <col min="14586" max="14590" width="9.140625" style="3"/>
    <col min="14591" max="14591" width="9.42578125" style="3" bestFit="1" customWidth="1"/>
    <col min="14592" max="14592" width="9.140625" style="3"/>
    <col min="14593" max="14593" width="9.42578125" style="3" bestFit="1" customWidth="1"/>
    <col min="14594" max="14598" width="9.140625" style="3"/>
    <col min="14599" max="14599" width="9.42578125" style="3" bestFit="1" customWidth="1"/>
    <col min="14600" max="14600" width="9.140625" style="3"/>
    <col min="14601" max="14601" width="9.42578125" style="3" bestFit="1" customWidth="1"/>
    <col min="14602" max="14606" width="9.140625" style="3"/>
    <col min="14607" max="14607" width="9.42578125" style="3" bestFit="1" customWidth="1"/>
    <col min="14608" max="14608" width="9.140625" style="3"/>
    <col min="14609" max="14609" width="9.42578125" style="3" bestFit="1" customWidth="1"/>
    <col min="14610" max="14614" width="9.140625" style="3"/>
    <col min="14615" max="14615" width="9.42578125" style="3" bestFit="1" customWidth="1"/>
    <col min="14616" max="14616" width="9.140625" style="3"/>
    <col min="14617" max="14617" width="9.42578125" style="3" bestFit="1" customWidth="1"/>
    <col min="14618" max="14622" width="9.140625" style="3"/>
    <col min="14623" max="14623" width="9.42578125" style="3" bestFit="1" customWidth="1"/>
    <col min="14624" max="14624" width="9.140625" style="3"/>
    <col min="14625" max="14625" width="9.42578125" style="3" bestFit="1" customWidth="1"/>
    <col min="14626" max="14630" width="9.140625" style="3"/>
    <col min="14631" max="14631" width="9.42578125" style="3" bestFit="1" customWidth="1"/>
    <col min="14632" max="14632" width="9.140625" style="3"/>
    <col min="14633" max="14633" width="9.42578125" style="3" bestFit="1" customWidth="1"/>
    <col min="14634" max="14638" width="9.140625" style="3"/>
    <col min="14639" max="14639" width="9.42578125" style="3" bestFit="1" customWidth="1"/>
    <col min="14640" max="14640" width="9.140625" style="3"/>
    <col min="14641" max="14641" width="9.42578125" style="3" bestFit="1" customWidth="1"/>
    <col min="14642" max="14646" width="9.140625" style="3"/>
    <col min="14647" max="14647" width="9.42578125" style="3" bestFit="1" customWidth="1"/>
    <col min="14648" max="14648" width="9.140625" style="3"/>
    <col min="14649" max="14649" width="9.42578125" style="3" bestFit="1" customWidth="1"/>
    <col min="14650" max="14654" width="9.140625" style="3"/>
    <col min="14655" max="14655" width="9.42578125" style="3" bestFit="1" customWidth="1"/>
    <col min="14656" max="14656" width="9.140625" style="3"/>
    <col min="14657" max="14657" width="9.42578125" style="3" bestFit="1" customWidth="1"/>
    <col min="14658" max="14662" width="9.140625" style="3"/>
    <col min="14663" max="14663" width="9.42578125" style="3" bestFit="1" customWidth="1"/>
    <col min="14664" max="14664" width="9.140625" style="3"/>
    <col min="14665" max="14665" width="9.42578125" style="3" bestFit="1" customWidth="1"/>
    <col min="14666" max="14670" width="9.140625" style="3"/>
    <col min="14671" max="14671" width="9.42578125" style="3" bestFit="1" customWidth="1"/>
    <col min="14672" max="14672" width="9.140625" style="3"/>
    <col min="14673" max="14673" width="9.42578125" style="3" bestFit="1" customWidth="1"/>
    <col min="14674" max="14678" width="9.140625" style="3"/>
    <col min="14679" max="14679" width="9.42578125" style="3" bestFit="1" customWidth="1"/>
    <col min="14680" max="14680" width="9.140625" style="3"/>
    <col min="14681" max="14681" width="9.42578125" style="3" bestFit="1" customWidth="1"/>
    <col min="14682" max="14686" width="9.140625" style="3"/>
    <col min="14687" max="14687" width="9.42578125" style="3" bestFit="1" customWidth="1"/>
    <col min="14688" max="14688" width="9.140625" style="3"/>
    <col min="14689" max="14689" width="9.42578125" style="3" bestFit="1" customWidth="1"/>
    <col min="14690" max="14694" width="9.140625" style="3"/>
    <col min="14695" max="14695" width="9.42578125" style="3" bestFit="1" customWidth="1"/>
    <col min="14696" max="14696" width="9.140625" style="3"/>
    <col min="14697" max="14697" width="9.42578125" style="3" bestFit="1" customWidth="1"/>
    <col min="14698" max="14702" width="9.140625" style="3"/>
    <col min="14703" max="14703" width="9.42578125" style="3" bestFit="1" customWidth="1"/>
    <col min="14704" max="14704" width="9.140625" style="3"/>
    <col min="14705" max="14705" width="9.42578125" style="3" bestFit="1" customWidth="1"/>
    <col min="14706" max="14710" width="9.140625" style="3"/>
    <col min="14711" max="14711" width="9.42578125" style="3" bestFit="1" customWidth="1"/>
    <col min="14712" max="14712" width="9.140625" style="3"/>
    <col min="14713" max="14713" width="9.42578125" style="3" bestFit="1" customWidth="1"/>
    <col min="14714" max="14718" width="9.140625" style="3"/>
    <col min="14719" max="14719" width="9.42578125" style="3" bestFit="1" customWidth="1"/>
    <col min="14720" max="14720" width="9.140625" style="3"/>
    <col min="14721" max="14721" width="9.42578125" style="3" bestFit="1" customWidth="1"/>
    <col min="14722" max="14726" width="9.140625" style="3"/>
    <col min="14727" max="14727" width="9.42578125" style="3" bestFit="1" customWidth="1"/>
    <col min="14728" max="14728" width="9.140625" style="3"/>
    <col min="14729" max="14729" width="9.42578125" style="3" bestFit="1" customWidth="1"/>
    <col min="14730" max="14734" width="9.140625" style="3"/>
    <col min="14735" max="14735" width="9.42578125" style="3" bestFit="1" customWidth="1"/>
    <col min="14736" max="14736" width="9.140625" style="3"/>
    <col min="14737" max="14737" width="9.42578125" style="3" bestFit="1" customWidth="1"/>
    <col min="14738" max="14742" width="9.140625" style="3"/>
    <col min="14743" max="14743" width="9.42578125" style="3" bestFit="1" customWidth="1"/>
    <col min="14744" max="14744" width="9.140625" style="3"/>
    <col min="14745" max="14745" width="9.42578125" style="3" bestFit="1" customWidth="1"/>
    <col min="14746" max="14750" width="9.140625" style="3"/>
    <col min="14751" max="14751" width="9.42578125" style="3" bestFit="1" customWidth="1"/>
    <col min="14752" max="14752" width="9.140625" style="3"/>
    <col min="14753" max="14753" width="9.42578125" style="3" bestFit="1" customWidth="1"/>
    <col min="14754" max="14758" width="9.140625" style="3"/>
    <col min="14759" max="14759" width="9.42578125" style="3" bestFit="1" customWidth="1"/>
    <col min="14760" max="14760" width="9.140625" style="3"/>
    <col min="14761" max="14761" width="9.42578125" style="3" bestFit="1" customWidth="1"/>
    <col min="14762" max="14766" width="9.140625" style="3"/>
    <col min="14767" max="14767" width="9.42578125" style="3" bestFit="1" customWidth="1"/>
    <col min="14768" max="14768" width="9.140625" style="3"/>
    <col min="14769" max="14769" width="9.42578125" style="3" bestFit="1" customWidth="1"/>
    <col min="14770" max="14774" width="9.140625" style="3"/>
    <col min="14775" max="14775" width="9.42578125" style="3" bestFit="1" customWidth="1"/>
    <col min="14776" max="14776" width="9.140625" style="3"/>
    <col min="14777" max="14777" width="9.42578125" style="3" bestFit="1" customWidth="1"/>
    <col min="14778" max="14782" width="9.140625" style="3"/>
    <col min="14783" max="14783" width="9.42578125" style="3" bestFit="1" customWidth="1"/>
    <col min="14784" max="14784" width="9.140625" style="3"/>
    <col min="14785" max="14785" width="9.42578125" style="3" bestFit="1" customWidth="1"/>
    <col min="14786" max="14790" width="9.140625" style="3"/>
    <col min="14791" max="14791" width="9.42578125" style="3" bestFit="1" customWidth="1"/>
    <col min="14792" max="14792" width="9.140625" style="3"/>
    <col min="14793" max="14793" width="9.42578125" style="3" bestFit="1" customWidth="1"/>
    <col min="14794" max="14798" width="9.140625" style="3"/>
    <col min="14799" max="14799" width="9.42578125" style="3" bestFit="1" customWidth="1"/>
    <col min="14800" max="14800" width="9.140625" style="3"/>
    <col min="14801" max="14801" width="9.42578125" style="3" bestFit="1" customWidth="1"/>
    <col min="14802" max="14806" width="9.140625" style="3"/>
    <col min="14807" max="14807" width="9.42578125" style="3" bestFit="1" customWidth="1"/>
    <col min="14808" max="14808" width="9.140625" style="3"/>
    <col min="14809" max="14809" width="9.42578125" style="3" bestFit="1" customWidth="1"/>
    <col min="14810" max="14814" width="9.140625" style="3"/>
    <col min="14815" max="14815" width="9.42578125" style="3" bestFit="1" customWidth="1"/>
    <col min="14816" max="14816" width="9.140625" style="3"/>
    <col min="14817" max="14817" width="9.42578125" style="3" bestFit="1" customWidth="1"/>
    <col min="14818" max="14822" width="9.140625" style="3"/>
    <col min="14823" max="14823" width="9.42578125" style="3" bestFit="1" customWidth="1"/>
    <col min="14824" max="14824" width="9.140625" style="3"/>
    <col min="14825" max="14825" width="9.42578125" style="3" bestFit="1" customWidth="1"/>
    <col min="14826" max="14830" width="9.140625" style="3"/>
    <col min="14831" max="14831" width="9.42578125" style="3" bestFit="1" customWidth="1"/>
    <col min="14832" max="14832" width="9.140625" style="3"/>
    <col min="14833" max="14833" width="9.42578125" style="3" bestFit="1" customWidth="1"/>
    <col min="14834" max="14838" width="9.140625" style="3"/>
    <col min="14839" max="14839" width="9.42578125" style="3" bestFit="1" customWidth="1"/>
    <col min="14840" max="14840" width="9.140625" style="3"/>
    <col min="14841" max="14841" width="9.42578125" style="3" bestFit="1" customWidth="1"/>
    <col min="14842" max="14846" width="9.140625" style="3"/>
    <col min="14847" max="14847" width="9.42578125" style="3" bestFit="1" customWidth="1"/>
    <col min="14848" max="14848" width="9.140625" style="3"/>
    <col min="14849" max="14849" width="9.42578125" style="3" bestFit="1" customWidth="1"/>
    <col min="14850" max="14854" width="9.140625" style="3"/>
    <col min="14855" max="14855" width="9.42578125" style="3" bestFit="1" customWidth="1"/>
    <col min="14856" max="14856" width="9.140625" style="3"/>
    <col min="14857" max="14857" width="9.42578125" style="3" bestFit="1" customWidth="1"/>
    <col min="14858" max="14862" width="9.140625" style="3"/>
    <col min="14863" max="14863" width="9.42578125" style="3" bestFit="1" customWidth="1"/>
    <col min="14864" max="14864" width="9.140625" style="3"/>
    <col min="14865" max="14865" width="9.42578125" style="3" bestFit="1" customWidth="1"/>
    <col min="14866" max="14870" width="9.140625" style="3"/>
    <col min="14871" max="14871" width="9.42578125" style="3" bestFit="1" customWidth="1"/>
    <col min="14872" max="14872" width="9.140625" style="3"/>
    <col min="14873" max="14873" width="9.42578125" style="3" bestFit="1" customWidth="1"/>
    <col min="14874" max="14878" width="9.140625" style="3"/>
    <col min="14879" max="14879" width="9.42578125" style="3" bestFit="1" customWidth="1"/>
    <col min="14880" max="14880" width="9.140625" style="3"/>
    <col min="14881" max="14881" width="9.42578125" style="3" bestFit="1" customWidth="1"/>
    <col min="14882" max="14886" width="9.140625" style="3"/>
    <col min="14887" max="14887" width="9.42578125" style="3" bestFit="1" customWidth="1"/>
    <col min="14888" max="14888" width="9.140625" style="3"/>
    <col min="14889" max="14889" width="9.42578125" style="3" bestFit="1" customWidth="1"/>
    <col min="14890" max="14894" width="9.140625" style="3"/>
    <col min="14895" max="14895" width="9.42578125" style="3" bestFit="1" customWidth="1"/>
    <col min="14896" max="14896" width="9.140625" style="3"/>
    <col min="14897" max="14897" width="9.42578125" style="3" bestFit="1" customWidth="1"/>
    <col min="14898" max="14902" width="9.140625" style="3"/>
    <col min="14903" max="14903" width="9.42578125" style="3" bestFit="1" customWidth="1"/>
    <col min="14904" max="14904" width="9.140625" style="3"/>
    <col min="14905" max="14905" width="9.42578125" style="3" bestFit="1" customWidth="1"/>
    <col min="14906" max="14910" width="9.140625" style="3"/>
    <col min="14911" max="14911" width="9.42578125" style="3" bestFit="1" customWidth="1"/>
    <col min="14912" max="14912" width="9.140625" style="3"/>
    <col min="14913" max="14913" width="9.42578125" style="3" bestFit="1" customWidth="1"/>
    <col min="14914" max="14918" width="9.140625" style="3"/>
    <col min="14919" max="14919" width="9.42578125" style="3" bestFit="1" customWidth="1"/>
    <col min="14920" max="14920" width="9.140625" style="3"/>
    <col min="14921" max="14921" width="9.42578125" style="3" bestFit="1" customWidth="1"/>
    <col min="14922" max="14926" width="9.140625" style="3"/>
    <col min="14927" max="14927" width="9.42578125" style="3" bestFit="1" customWidth="1"/>
    <col min="14928" max="14928" width="9.140625" style="3"/>
    <col min="14929" max="14929" width="9.42578125" style="3" bestFit="1" customWidth="1"/>
    <col min="14930" max="14934" width="9.140625" style="3"/>
    <col min="14935" max="14935" width="9.42578125" style="3" bestFit="1" customWidth="1"/>
    <col min="14936" max="14936" width="9.140625" style="3"/>
    <col min="14937" max="14937" width="9.42578125" style="3" bestFit="1" customWidth="1"/>
    <col min="14938" max="14942" width="9.140625" style="3"/>
    <col min="14943" max="14943" width="9.42578125" style="3" bestFit="1" customWidth="1"/>
    <col min="14944" max="14944" width="9.140625" style="3"/>
    <col min="14945" max="14945" width="9.42578125" style="3" bestFit="1" customWidth="1"/>
    <col min="14946" max="14950" width="9.140625" style="3"/>
    <col min="14951" max="14951" width="9.42578125" style="3" bestFit="1" customWidth="1"/>
    <col min="14952" max="14952" width="9.140625" style="3"/>
    <col min="14953" max="14953" width="9.42578125" style="3" bestFit="1" customWidth="1"/>
    <col min="14954" max="14958" width="9.140625" style="3"/>
    <col min="14959" max="14959" width="9.42578125" style="3" bestFit="1" customWidth="1"/>
    <col min="14960" max="14960" width="9.140625" style="3"/>
    <col min="14961" max="14961" width="9.42578125" style="3" bestFit="1" customWidth="1"/>
    <col min="14962" max="14966" width="9.140625" style="3"/>
    <col min="14967" max="14967" width="9.42578125" style="3" bestFit="1" customWidth="1"/>
    <col min="14968" max="14968" width="9.140625" style="3"/>
    <col min="14969" max="14969" width="9.42578125" style="3" bestFit="1" customWidth="1"/>
    <col min="14970" max="14974" width="9.140625" style="3"/>
    <col min="14975" max="14975" width="9.42578125" style="3" bestFit="1" customWidth="1"/>
    <col min="14976" max="14976" width="9.140625" style="3"/>
    <col min="14977" max="14977" width="9.42578125" style="3" bestFit="1" customWidth="1"/>
    <col min="14978" max="14982" width="9.140625" style="3"/>
    <col min="14983" max="14983" width="9.42578125" style="3" bestFit="1" customWidth="1"/>
    <col min="14984" max="14984" width="9.140625" style="3"/>
    <col min="14985" max="14985" width="9.42578125" style="3" bestFit="1" customWidth="1"/>
    <col min="14986" max="14990" width="9.140625" style="3"/>
    <col min="14991" max="14991" width="9.42578125" style="3" bestFit="1" customWidth="1"/>
    <col min="14992" max="14992" width="9.140625" style="3"/>
    <col min="14993" max="14993" width="9.42578125" style="3" bestFit="1" customWidth="1"/>
    <col min="14994" max="14998" width="9.140625" style="3"/>
    <col min="14999" max="14999" width="9.42578125" style="3" bestFit="1" customWidth="1"/>
    <col min="15000" max="15000" width="9.140625" style="3"/>
    <col min="15001" max="15001" width="9.42578125" style="3" bestFit="1" customWidth="1"/>
    <col min="15002" max="15006" width="9.140625" style="3"/>
    <col min="15007" max="15007" width="9.42578125" style="3" bestFit="1" customWidth="1"/>
    <col min="15008" max="15008" width="9.140625" style="3"/>
    <col min="15009" max="15009" width="9.42578125" style="3" bestFit="1" customWidth="1"/>
    <col min="15010" max="15014" width="9.140625" style="3"/>
    <col min="15015" max="15015" width="9.42578125" style="3" bestFit="1" customWidth="1"/>
    <col min="15016" max="15016" width="9.140625" style="3"/>
    <col min="15017" max="15017" width="9.42578125" style="3" bestFit="1" customWidth="1"/>
    <col min="15018" max="15022" width="9.140625" style="3"/>
    <col min="15023" max="15023" width="9.42578125" style="3" bestFit="1" customWidth="1"/>
    <col min="15024" max="15024" width="9.140625" style="3"/>
    <col min="15025" max="15025" width="9.42578125" style="3" bestFit="1" customWidth="1"/>
    <col min="15026" max="15030" width="9.140625" style="3"/>
    <col min="15031" max="15031" width="9.42578125" style="3" bestFit="1" customWidth="1"/>
    <col min="15032" max="15032" width="9.140625" style="3"/>
    <col min="15033" max="15033" width="9.42578125" style="3" bestFit="1" customWidth="1"/>
    <col min="15034" max="15038" width="9.140625" style="3"/>
    <col min="15039" max="15039" width="9.42578125" style="3" bestFit="1" customWidth="1"/>
    <col min="15040" max="15040" width="9.140625" style="3"/>
    <col min="15041" max="15041" width="9.42578125" style="3" bestFit="1" customWidth="1"/>
    <col min="15042" max="15046" width="9.140625" style="3"/>
    <col min="15047" max="15047" width="9.42578125" style="3" bestFit="1" customWidth="1"/>
    <col min="15048" max="15048" width="9.140625" style="3"/>
    <col min="15049" max="15049" width="9.42578125" style="3" bestFit="1" customWidth="1"/>
    <col min="15050" max="15054" width="9.140625" style="3"/>
    <col min="15055" max="15055" width="9.42578125" style="3" bestFit="1" customWidth="1"/>
    <col min="15056" max="15056" width="9.140625" style="3"/>
    <col min="15057" max="15057" width="9.42578125" style="3" bestFit="1" customWidth="1"/>
    <col min="15058" max="15062" width="9.140625" style="3"/>
    <col min="15063" max="15063" width="9.42578125" style="3" bestFit="1" customWidth="1"/>
    <col min="15064" max="15064" width="9.140625" style="3"/>
    <col min="15065" max="15065" width="9.42578125" style="3" bestFit="1" customWidth="1"/>
    <col min="15066" max="15070" width="9.140625" style="3"/>
    <col min="15071" max="15071" width="9.42578125" style="3" bestFit="1" customWidth="1"/>
    <col min="15072" max="15072" width="9.140625" style="3"/>
    <col min="15073" max="15073" width="9.42578125" style="3" bestFit="1" customWidth="1"/>
    <col min="15074" max="15078" width="9.140625" style="3"/>
    <col min="15079" max="15079" width="9.42578125" style="3" bestFit="1" customWidth="1"/>
    <col min="15080" max="15080" width="9.140625" style="3"/>
    <col min="15081" max="15081" width="9.42578125" style="3" bestFit="1" customWidth="1"/>
    <col min="15082" max="15086" width="9.140625" style="3"/>
    <col min="15087" max="15087" width="9.42578125" style="3" bestFit="1" customWidth="1"/>
    <col min="15088" max="15088" width="9.140625" style="3"/>
    <col min="15089" max="15089" width="9.42578125" style="3" bestFit="1" customWidth="1"/>
    <col min="15090" max="15094" width="9.140625" style="3"/>
    <col min="15095" max="15095" width="9.42578125" style="3" bestFit="1" customWidth="1"/>
    <col min="15096" max="15096" width="9.140625" style="3"/>
    <col min="15097" max="15097" width="9.42578125" style="3" bestFit="1" customWidth="1"/>
    <col min="15098" max="15102" width="9.140625" style="3"/>
    <col min="15103" max="15103" width="9.42578125" style="3" bestFit="1" customWidth="1"/>
    <col min="15104" max="15104" width="9.140625" style="3"/>
    <col min="15105" max="15105" width="9.42578125" style="3" bestFit="1" customWidth="1"/>
    <col min="15106" max="15110" width="9.140625" style="3"/>
    <col min="15111" max="15111" width="9.42578125" style="3" bestFit="1" customWidth="1"/>
    <col min="15112" max="15112" width="9.140625" style="3"/>
    <col min="15113" max="15113" width="9.42578125" style="3" bestFit="1" customWidth="1"/>
    <col min="15114" max="15118" width="9.140625" style="3"/>
    <col min="15119" max="15119" width="9.42578125" style="3" bestFit="1" customWidth="1"/>
    <col min="15120" max="15120" width="9.140625" style="3"/>
    <col min="15121" max="15121" width="9.42578125" style="3" bestFit="1" customWidth="1"/>
    <col min="15122" max="15126" width="9.140625" style="3"/>
    <col min="15127" max="15127" width="9.42578125" style="3" bestFit="1" customWidth="1"/>
    <col min="15128" max="15128" width="9.140625" style="3"/>
    <col min="15129" max="15129" width="9.42578125" style="3" bestFit="1" customWidth="1"/>
    <col min="15130" max="15134" width="9.140625" style="3"/>
    <col min="15135" max="15135" width="9.42578125" style="3" bestFit="1" customWidth="1"/>
    <col min="15136" max="15136" width="9.140625" style="3"/>
    <col min="15137" max="15137" width="9.42578125" style="3" bestFit="1" customWidth="1"/>
    <col min="15138" max="15142" width="9.140625" style="3"/>
    <col min="15143" max="15143" width="9.42578125" style="3" bestFit="1" customWidth="1"/>
    <col min="15144" max="15144" width="9.140625" style="3"/>
    <col min="15145" max="15145" width="9.42578125" style="3" bestFit="1" customWidth="1"/>
    <col min="15146" max="15150" width="9.140625" style="3"/>
    <col min="15151" max="15151" width="9.42578125" style="3" bestFit="1" customWidth="1"/>
    <col min="15152" max="15152" width="9.140625" style="3"/>
    <col min="15153" max="15153" width="9.42578125" style="3" bestFit="1" customWidth="1"/>
    <col min="15154" max="15158" width="9.140625" style="3"/>
    <col min="15159" max="15159" width="9.42578125" style="3" bestFit="1" customWidth="1"/>
    <col min="15160" max="15160" width="9.140625" style="3"/>
    <col min="15161" max="15161" width="9.42578125" style="3" bestFit="1" customWidth="1"/>
    <col min="15162" max="15166" width="9.140625" style="3"/>
    <col min="15167" max="15167" width="9.42578125" style="3" bestFit="1" customWidth="1"/>
    <col min="15168" max="15168" width="9.140625" style="3"/>
    <col min="15169" max="15169" width="9.42578125" style="3" bestFit="1" customWidth="1"/>
    <col min="15170" max="15174" width="9.140625" style="3"/>
    <col min="15175" max="15175" width="9.42578125" style="3" bestFit="1" customWidth="1"/>
    <col min="15176" max="15176" width="9.140625" style="3"/>
    <col min="15177" max="15177" width="9.42578125" style="3" bestFit="1" customWidth="1"/>
    <col min="15178" max="15182" width="9.140625" style="3"/>
    <col min="15183" max="15183" width="9.42578125" style="3" bestFit="1" customWidth="1"/>
    <col min="15184" max="15184" width="9.140625" style="3"/>
    <col min="15185" max="15185" width="9.42578125" style="3" bestFit="1" customWidth="1"/>
    <col min="15186" max="15190" width="9.140625" style="3"/>
    <col min="15191" max="15191" width="9.42578125" style="3" bestFit="1" customWidth="1"/>
    <col min="15192" max="15192" width="9.140625" style="3"/>
    <col min="15193" max="15193" width="9.42578125" style="3" bestFit="1" customWidth="1"/>
    <col min="15194" max="15198" width="9.140625" style="3"/>
    <col min="15199" max="15199" width="9.42578125" style="3" bestFit="1" customWidth="1"/>
    <col min="15200" max="15200" width="9.140625" style="3"/>
    <col min="15201" max="15201" width="9.42578125" style="3" bestFit="1" customWidth="1"/>
    <col min="15202" max="15206" width="9.140625" style="3"/>
    <col min="15207" max="15207" width="9.42578125" style="3" bestFit="1" customWidth="1"/>
    <col min="15208" max="15208" width="9.140625" style="3"/>
    <col min="15209" max="15209" width="9.42578125" style="3" bestFit="1" customWidth="1"/>
    <col min="15210" max="15214" width="9.140625" style="3"/>
    <col min="15215" max="15215" width="9.42578125" style="3" bestFit="1" customWidth="1"/>
    <col min="15216" max="15216" width="9.140625" style="3"/>
    <col min="15217" max="15217" width="9.42578125" style="3" bestFit="1" customWidth="1"/>
    <col min="15218" max="15222" width="9.140625" style="3"/>
    <col min="15223" max="15223" width="9.42578125" style="3" bestFit="1" customWidth="1"/>
    <col min="15224" max="15224" width="9.140625" style="3"/>
    <col min="15225" max="15225" width="9.42578125" style="3" bestFit="1" customWidth="1"/>
    <col min="15226" max="15230" width="9.140625" style="3"/>
    <col min="15231" max="15231" width="9.42578125" style="3" bestFit="1" customWidth="1"/>
    <col min="15232" max="15232" width="9.140625" style="3"/>
    <col min="15233" max="15233" width="9.42578125" style="3" bestFit="1" customWidth="1"/>
    <col min="15234" max="15238" width="9.140625" style="3"/>
    <col min="15239" max="15239" width="9.42578125" style="3" bestFit="1" customWidth="1"/>
    <col min="15240" max="15240" width="9.140625" style="3"/>
    <col min="15241" max="15241" width="9.42578125" style="3" bestFit="1" customWidth="1"/>
    <col min="15242" max="15246" width="9.140625" style="3"/>
    <col min="15247" max="15247" width="9.42578125" style="3" bestFit="1" customWidth="1"/>
    <col min="15248" max="15248" width="9.140625" style="3"/>
    <col min="15249" max="15249" width="9.42578125" style="3" bestFit="1" customWidth="1"/>
    <col min="15250" max="15254" width="9.140625" style="3"/>
    <col min="15255" max="15255" width="9.42578125" style="3" bestFit="1" customWidth="1"/>
    <col min="15256" max="15256" width="9.140625" style="3"/>
    <col min="15257" max="15257" width="9.42578125" style="3" bestFit="1" customWidth="1"/>
    <col min="15258" max="15262" width="9.140625" style="3"/>
    <col min="15263" max="15263" width="9.42578125" style="3" bestFit="1" customWidth="1"/>
    <col min="15264" max="15264" width="9.140625" style="3"/>
    <col min="15265" max="15265" width="9.42578125" style="3" bestFit="1" customWidth="1"/>
    <col min="15266" max="15270" width="9.140625" style="3"/>
    <col min="15271" max="15271" width="9.42578125" style="3" bestFit="1" customWidth="1"/>
    <col min="15272" max="15272" width="9.140625" style="3"/>
    <col min="15273" max="15273" width="9.42578125" style="3" bestFit="1" customWidth="1"/>
    <col min="15274" max="15278" width="9.140625" style="3"/>
    <col min="15279" max="15279" width="9.42578125" style="3" bestFit="1" customWidth="1"/>
    <col min="15280" max="15280" width="9.140625" style="3"/>
    <col min="15281" max="15281" width="9.42578125" style="3" bestFit="1" customWidth="1"/>
    <col min="15282" max="15286" width="9.140625" style="3"/>
    <col min="15287" max="15287" width="9.42578125" style="3" bestFit="1" customWidth="1"/>
    <col min="15288" max="15288" width="9.140625" style="3"/>
    <col min="15289" max="15289" width="9.42578125" style="3" bestFit="1" customWidth="1"/>
    <col min="15290" max="15294" width="9.140625" style="3"/>
    <col min="15295" max="15295" width="9.42578125" style="3" bestFit="1" customWidth="1"/>
    <col min="15296" max="15296" width="9.140625" style="3"/>
    <col min="15297" max="15297" width="9.42578125" style="3" bestFit="1" customWidth="1"/>
    <col min="15298" max="15302" width="9.140625" style="3"/>
    <col min="15303" max="15303" width="9.42578125" style="3" bestFit="1" customWidth="1"/>
    <col min="15304" max="15304" width="9.140625" style="3"/>
    <col min="15305" max="15305" width="9.42578125" style="3" bestFit="1" customWidth="1"/>
    <col min="15306" max="15310" width="9.140625" style="3"/>
    <col min="15311" max="15311" width="9.42578125" style="3" bestFit="1" customWidth="1"/>
    <col min="15312" max="15312" width="9.140625" style="3"/>
    <col min="15313" max="15313" width="9.42578125" style="3" bestFit="1" customWidth="1"/>
    <col min="15314" max="15318" width="9.140625" style="3"/>
    <col min="15319" max="15319" width="9.42578125" style="3" bestFit="1" customWidth="1"/>
    <col min="15320" max="15320" width="9.140625" style="3"/>
    <col min="15321" max="15321" width="9.42578125" style="3" bestFit="1" customWidth="1"/>
    <col min="15322" max="15326" width="9.140625" style="3"/>
    <col min="15327" max="15327" width="9.42578125" style="3" bestFit="1" customWidth="1"/>
    <col min="15328" max="15328" width="9.140625" style="3"/>
    <col min="15329" max="15329" width="9.42578125" style="3" bestFit="1" customWidth="1"/>
    <col min="15330" max="15334" width="9.140625" style="3"/>
    <col min="15335" max="15335" width="9.42578125" style="3" bestFit="1" customWidth="1"/>
    <col min="15336" max="15336" width="9.140625" style="3"/>
    <col min="15337" max="15337" width="9.42578125" style="3" bestFit="1" customWidth="1"/>
    <col min="15338" max="15342" width="9.140625" style="3"/>
    <col min="15343" max="15343" width="9.42578125" style="3" bestFit="1" customWidth="1"/>
    <col min="15344" max="15344" width="9.140625" style="3"/>
    <col min="15345" max="15345" width="9.42578125" style="3" bestFit="1" customWidth="1"/>
    <col min="15346" max="15350" width="9.140625" style="3"/>
    <col min="15351" max="15351" width="9.42578125" style="3" bestFit="1" customWidth="1"/>
    <col min="15352" max="15352" width="9.140625" style="3"/>
    <col min="15353" max="15353" width="9.42578125" style="3" bestFit="1" customWidth="1"/>
    <col min="15354" max="15358" width="9.140625" style="3"/>
    <col min="15359" max="15359" width="9.42578125" style="3" bestFit="1" customWidth="1"/>
    <col min="15360" max="15360" width="9.140625" style="3"/>
    <col min="15361" max="15361" width="9.42578125" style="3" bestFit="1" customWidth="1"/>
    <col min="15362" max="15366" width="9.140625" style="3"/>
    <col min="15367" max="15367" width="9.42578125" style="3" bestFit="1" customWidth="1"/>
    <col min="15368" max="15368" width="9.140625" style="3"/>
    <col min="15369" max="15369" width="9.42578125" style="3" bestFit="1" customWidth="1"/>
    <col min="15370" max="15374" width="9.140625" style="3"/>
    <col min="15375" max="15375" width="9.42578125" style="3" bestFit="1" customWidth="1"/>
    <col min="15376" max="15376" width="9.140625" style="3"/>
    <col min="15377" max="15377" width="9.42578125" style="3" bestFit="1" customWidth="1"/>
    <col min="15378" max="15382" width="9.140625" style="3"/>
    <col min="15383" max="15383" width="9.42578125" style="3" bestFit="1" customWidth="1"/>
    <col min="15384" max="15384" width="9.140625" style="3"/>
    <col min="15385" max="15385" width="9.42578125" style="3" bestFit="1" customWidth="1"/>
    <col min="15386" max="15390" width="9.140625" style="3"/>
    <col min="15391" max="15391" width="9.42578125" style="3" bestFit="1" customWidth="1"/>
    <col min="15392" max="15392" width="9.140625" style="3"/>
    <col min="15393" max="15393" width="9.42578125" style="3" bestFit="1" customWidth="1"/>
    <col min="15394" max="15398" width="9.140625" style="3"/>
    <col min="15399" max="15399" width="9.42578125" style="3" bestFit="1" customWidth="1"/>
    <col min="15400" max="15400" width="9.140625" style="3"/>
    <col min="15401" max="15401" width="9.42578125" style="3" bestFit="1" customWidth="1"/>
    <col min="15402" max="15406" width="9.140625" style="3"/>
    <col min="15407" max="15407" width="9.42578125" style="3" bestFit="1" customWidth="1"/>
    <col min="15408" max="15408" width="9.140625" style="3"/>
    <col min="15409" max="15409" width="9.42578125" style="3" bestFit="1" customWidth="1"/>
    <col min="15410" max="15414" width="9.140625" style="3"/>
    <col min="15415" max="15415" width="9.42578125" style="3" bestFit="1" customWidth="1"/>
    <col min="15416" max="15416" width="9.140625" style="3"/>
    <col min="15417" max="15417" width="9.42578125" style="3" bestFit="1" customWidth="1"/>
    <col min="15418" max="15422" width="9.140625" style="3"/>
    <col min="15423" max="15423" width="9.42578125" style="3" bestFit="1" customWidth="1"/>
    <col min="15424" max="15424" width="9.140625" style="3"/>
    <col min="15425" max="15425" width="9.42578125" style="3" bestFit="1" customWidth="1"/>
    <col min="15426" max="15430" width="9.140625" style="3"/>
    <col min="15431" max="15431" width="9.42578125" style="3" bestFit="1" customWidth="1"/>
    <col min="15432" max="15432" width="9.140625" style="3"/>
    <col min="15433" max="15433" width="9.42578125" style="3" bestFit="1" customWidth="1"/>
    <col min="15434" max="15438" width="9.140625" style="3"/>
    <col min="15439" max="15439" width="9.42578125" style="3" bestFit="1" customWidth="1"/>
    <col min="15440" max="15440" width="9.140625" style="3"/>
    <col min="15441" max="15441" width="9.42578125" style="3" bestFit="1" customWidth="1"/>
    <col min="15442" max="15446" width="9.140625" style="3"/>
    <col min="15447" max="15447" width="9.42578125" style="3" bestFit="1" customWidth="1"/>
    <col min="15448" max="15448" width="9.140625" style="3"/>
    <col min="15449" max="15449" width="9.42578125" style="3" bestFit="1" customWidth="1"/>
    <col min="15450" max="15454" width="9.140625" style="3"/>
    <col min="15455" max="15455" width="9.42578125" style="3" bestFit="1" customWidth="1"/>
    <col min="15456" max="15456" width="9.140625" style="3"/>
    <col min="15457" max="15457" width="9.42578125" style="3" bestFit="1" customWidth="1"/>
    <col min="15458" max="15462" width="9.140625" style="3"/>
    <col min="15463" max="15463" width="9.42578125" style="3" bestFit="1" customWidth="1"/>
    <col min="15464" max="15464" width="9.140625" style="3"/>
    <col min="15465" max="15465" width="9.42578125" style="3" bestFit="1" customWidth="1"/>
    <col min="15466" max="15470" width="9.140625" style="3"/>
    <col min="15471" max="15471" width="9.42578125" style="3" bestFit="1" customWidth="1"/>
    <col min="15472" max="15472" width="9.140625" style="3"/>
    <col min="15473" max="15473" width="9.42578125" style="3" bestFit="1" customWidth="1"/>
    <col min="15474" max="15478" width="9.140625" style="3"/>
    <col min="15479" max="15479" width="9.42578125" style="3" bestFit="1" customWidth="1"/>
    <col min="15480" max="15480" width="9.140625" style="3"/>
    <col min="15481" max="15481" width="9.42578125" style="3" bestFit="1" customWidth="1"/>
    <col min="15482" max="15486" width="9.140625" style="3"/>
    <col min="15487" max="15487" width="9.42578125" style="3" bestFit="1" customWidth="1"/>
    <col min="15488" max="15488" width="9.140625" style="3"/>
    <col min="15489" max="15489" width="9.42578125" style="3" bestFit="1" customWidth="1"/>
    <col min="15490" max="15494" width="9.140625" style="3"/>
    <col min="15495" max="15495" width="9.42578125" style="3" bestFit="1" customWidth="1"/>
    <col min="15496" max="15496" width="9.140625" style="3"/>
    <col min="15497" max="15497" width="9.42578125" style="3" bestFit="1" customWidth="1"/>
    <col min="15498" max="15502" width="9.140625" style="3"/>
    <col min="15503" max="15503" width="9.42578125" style="3" bestFit="1" customWidth="1"/>
    <col min="15504" max="15504" width="9.140625" style="3"/>
    <col min="15505" max="15505" width="9.42578125" style="3" bestFit="1" customWidth="1"/>
    <col min="15506" max="15510" width="9.140625" style="3"/>
    <col min="15511" max="15511" width="9.42578125" style="3" bestFit="1" customWidth="1"/>
    <col min="15512" max="15512" width="9.140625" style="3"/>
    <col min="15513" max="15513" width="9.42578125" style="3" bestFit="1" customWidth="1"/>
    <col min="15514" max="15518" width="9.140625" style="3"/>
    <col min="15519" max="15519" width="9.42578125" style="3" bestFit="1" customWidth="1"/>
    <col min="15520" max="15520" width="9.140625" style="3"/>
    <col min="15521" max="15521" width="9.42578125" style="3" bestFit="1" customWidth="1"/>
    <col min="15522" max="15526" width="9.140625" style="3"/>
    <col min="15527" max="15527" width="9.42578125" style="3" bestFit="1" customWidth="1"/>
    <col min="15528" max="15528" width="9.140625" style="3"/>
    <col min="15529" max="15529" width="9.42578125" style="3" bestFit="1" customWidth="1"/>
    <col min="15530" max="15534" width="9.140625" style="3"/>
    <col min="15535" max="15535" width="9.42578125" style="3" bestFit="1" customWidth="1"/>
    <col min="15536" max="15536" width="9.140625" style="3"/>
    <col min="15537" max="15537" width="9.42578125" style="3" bestFit="1" customWidth="1"/>
    <col min="15538" max="15542" width="9.140625" style="3"/>
    <col min="15543" max="15543" width="9.42578125" style="3" bestFit="1" customWidth="1"/>
    <col min="15544" max="15544" width="9.140625" style="3"/>
    <col min="15545" max="15545" width="9.42578125" style="3" bestFit="1" customWidth="1"/>
    <col min="15546" max="15550" width="9.140625" style="3"/>
    <col min="15551" max="15551" width="9.42578125" style="3" bestFit="1" customWidth="1"/>
    <col min="15552" max="15552" width="9.140625" style="3"/>
    <col min="15553" max="15553" width="9.42578125" style="3" bestFit="1" customWidth="1"/>
    <col min="15554" max="15558" width="9.140625" style="3"/>
    <col min="15559" max="15559" width="9.42578125" style="3" bestFit="1" customWidth="1"/>
    <col min="15560" max="15560" width="9.140625" style="3"/>
    <col min="15561" max="15561" width="9.42578125" style="3" bestFit="1" customWidth="1"/>
    <col min="15562" max="15566" width="9.140625" style="3"/>
    <col min="15567" max="15567" width="9.42578125" style="3" bestFit="1" customWidth="1"/>
    <col min="15568" max="15568" width="9.140625" style="3"/>
    <col min="15569" max="15569" width="9.42578125" style="3" bestFit="1" customWidth="1"/>
    <col min="15570" max="15574" width="9.140625" style="3"/>
    <col min="15575" max="15575" width="9.42578125" style="3" bestFit="1" customWidth="1"/>
    <col min="15576" max="15576" width="9.140625" style="3"/>
    <col min="15577" max="15577" width="9.42578125" style="3" bestFit="1" customWidth="1"/>
    <col min="15578" max="15582" width="9.140625" style="3"/>
    <col min="15583" max="15583" width="9.42578125" style="3" bestFit="1" customWidth="1"/>
    <col min="15584" max="15584" width="9.140625" style="3"/>
    <col min="15585" max="15585" width="9.42578125" style="3" bestFit="1" customWidth="1"/>
    <col min="15586" max="15590" width="9.140625" style="3"/>
    <col min="15591" max="15591" width="9.42578125" style="3" bestFit="1" customWidth="1"/>
    <col min="15592" max="15592" width="9.140625" style="3"/>
    <col min="15593" max="15593" width="9.42578125" style="3" bestFit="1" customWidth="1"/>
    <col min="15594" max="15598" width="9.140625" style="3"/>
    <col min="15599" max="15599" width="9.42578125" style="3" bestFit="1" customWidth="1"/>
    <col min="15600" max="15600" width="9.140625" style="3"/>
    <col min="15601" max="15601" width="9.42578125" style="3" bestFit="1" customWidth="1"/>
    <col min="15602" max="15606" width="9.140625" style="3"/>
    <col min="15607" max="15607" width="9.42578125" style="3" bestFit="1" customWidth="1"/>
    <col min="15608" max="15608" width="9.140625" style="3"/>
    <col min="15609" max="15609" width="9.42578125" style="3" bestFit="1" customWidth="1"/>
    <col min="15610" max="15614" width="9.140625" style="3"/>
    <col min="15615" max="15615" width="9.42578125" style="3" bestFit="1" customWidth="1"/>
    <col min="15616" max="15616" width="9.140625" style="3"/>
    <col min="15617" max="15617" width="9.42578125" style="3" bestFit="1" customWidth="1"/>
    <col min="15618" max="15622" width="9.140625" style="3"/>
    <col min="15623" max="15623" width="9.42578125" style="3" bestFit="1" customWidth="1"/>
    <col min="15624" max="15624" width="9.140625" style="3"/>
    <col min="15625" max="15625" width="9.42578125" style="3" bestFit="1" customWidth="1"/>
    <col min="15626" max="15630" width="9.140625" style="3"/>
    <col min="15631" max="15631" width="9.42578125" style="3" bestFit="1" customWidth="1"/>
    <col min="15632" max="15632" width="9.140625" style="3"/>
    <col min="15633" max="15633" width="9.42578125" style="3" bestFit="1" customWidth="1"/>
    <col min="15634" max="15638" width="9.140625" style="3"/>
    <col min="15639" max="15639" width="9.42578125" style="3" bestFit="1" customWidth="1"/>
    <col min="15640" max="15640" width="9.140625" style="3"/>
    <col min="15641" max="15641" width="9.42578125" style="3" bestFit="1" customWidth="1"/>
    <col min="15642" max="15646" width="9.140625" style="3"/>
    <col min="15647" max="15647" width="9.42578125" style="3" bestFit="1" customWidth="1"/>
    <col min="15648" max="15648" width="9.140625" style="3"/>
    <col min="15649" max="15649" width="9.42578125" style="3" bestFit="1" customWidth="1"/>
    <col min="15650" max="15654" width="9.140625" style="3"/>
    <col min="15655" max="15655" width="9.42578125" style="3" bestFit="1" customWidth="1"/>
    <col min="15656" max="15656" width="9.140625" style="3"/>
    <col min="15657" max="15657" width="9.42578125" style="3" bestFit="1" customWidth="1"/>
    <col min="15658" max="15662" width="9.140625" style="3"/>
    <col min="15663" max="15663" width="9.42578125" style="3" bestFit="1" customWidth="1"/>
    <col min="15664" max="15664" width="9.140625" style="3"/>
    <col min="15665" max="15665" width="9.42578125" style="3" bestFit="1" customWidth="1"/>
    <col min="15666" max="15670" width="9.140625" style="3"/>
    <col min="15671" max="15671" width="9.42578125" style="3" bestFit="1" customWidth="1"/>
    <col min="15672" max="15672" width="9.140625" style="3"/>
    <col min="15673" max="15673" width="9.42578125" style="3" bestFit="1" customWidth="1"/>
    <col min="15674" max="15678" width="9.140625" style="3"/>
    <col min="15679" max="15679" width="9.42578125" style="3" bestFit="1" customWidth="1"/>
    <col min="15680" max="15680" width="9.140625" style="3"/>
    <col min="15681" max="15681" width="9.42578125" style="3" bestFit="1" customWidth="1"/>
    <col min="15682" max="15686" width="9.140625" style="3"/>
    <col min="15687" max="15687" width="9.42578125" style="3" bestFit="1" customWidth="1"/>
    <col min="15688" max="15688" width="9.140625" style="3"/>
    <col min="15689" max="15689" width="9.42578125" style="3" bestFit="1" customWidth="1"/>
    <col min="15690" max="15694" width="9.140625" style="3"/>
    <col min="15695" max="15695" width="9.42578125" style="3" bestFit="1" customWidth="1"/>
    <col min="15696" max="15696" width="9.140625" style="3"/>
    <col min="15697" max="15697" width="9.42578125" style="3" bestFit="1" customWidth="1"/>
    <col min="15698" max="15702" width="9.140625" style="3"/>
    <col min="15703" max="15703" width="9.42578125" style="3" bestFit="1" customWidth="1"/>
    <col min="15704" max="15704" width="9.140625" style="3"/>
    <col min="15705" max="15705" width="9.42578125" style="3" bestFit="1" customWidth="1"/>
    <col min="15706" max="15710" width="9.140625" style="3"/>
    <col min="15711" max="15711" width="9.42578125" style="3" bestFit="1" customWidth="1"/>
    <col min="15712" max="15712" width="9.140625" style="3"/>
    <col min="15713" max="15713" width="9.42578125" style="3" bestFit="1" customWidth="1"/>
    <col min="15714" max="15718" width="9.140625" style="3"/>
    <col min="15719" max="15719" width="9.42578125" style="3" bestFit="1" customWidth="1"/>
    <col min="15720" max="15720" width="9.140625" style="3"/>
    <col min="15721" max="15721" width="9.42578125" style="3" bestFit="1" customWidth="1"/>
    <col min="15722" max="15726" width="9.140625" style="3"/>
    <col min="15727" max="15727" width="9.42578125" style="3" bestFit="1" customWidth="1"/>
    <col min="15728" max="15728" width="9.140625" style="3"/>
    <col min="15729" max="15729" width="9.42578125" style="3" bestFit="1" customWidth="1"/>
    <col min="15730" max="15734" width="9.140625" style="3"/>
    <col min="15735" max="15735" width="9.42578125" style="3" bestFit="1" customWidth="1"/>
    <col min="15736" max="15736" width="9.140625" style="3"/>
    <col min="15737" max="15737" width="9.42578125" style="3" bestFit="1" customWidth="1"/>
    <col min="15738" max="15742" width="9.140625" style="3"/>
    <col min="15743" max="15743" width="9.42578125" style="3" bestFit="1" customWidth="1"/>
    <col min="15744" max="15744" width="9.140625" style="3"/>
    <col min="15745" max="15745" width="9.42578125" style="3" bestFit="1" customWidth="1"/>
    <col min="15746" max="15750" width="9.140625" style="3"/>
    <col min="15751" max="15751" width="9.42578125" style="3" bestFit="1" customWidth="1"/>
    <col min="15752" max="15752" width="9.140625" style="3"/>
    <col min="15753" max="15753" width="9.42578125" style="3" bestFit="1" customWidth="1"/>
    <col min="15754" max="15758" width="9.140625" style="3"/>
    <col min="15759" max="15759" width="9.42578125" style="3" bestFit="1" customWidth="1"/>
    <col min="15760" max="15760" width="9.140625" style="3"/>
    <col min="15761" max="15761" width="9.42578125" style="3" bestFit="1" customWidth="1"/>
    <col min="15762" max="15766" width="9.140625" style="3"/>
    <col min="15767" max="15767" width="9.42578125" style="3" bestFit="1" customWidth="1"/>
    <col min="15768" max="15768" width="9.140625" style="3"/>
    <col min="15769" max="15769" width="9.42578125" style="3" bestFit="1" customWidth="1"/>
    <col min="15770" max="15774" width="9.140625" style="3"/>
    <col min="15775" max="15775" width="9.42578125" style="3" bestFit="1" customWidth="1"/>
    <col min="15776" max="15776" width="9.140625" style="3"/>
    <col min="15777" max="15777" width="9.42578125" style="3" bestFit="1" customWidth="1"/>
    <col min="15778" max="15782" width="9.140625" style="3"/>
    <col min="15783" max="15783" width="9.42578125" style="3" bestFit="1" customWidth="1"/>
    <col min="15784" max="15784" width="9.140625" style="3"/>
    <col min="15785" max="15785" width="9.42578125" style="3" bestFit="1" customWidth="1"/>
    <col min="15786" max="15790" width="9.140625" style="3"/>
    <col min="15791" max="15791" width="9.42578125" style="3" bestFit="1" customWidth="1"/>
    <col min="15792" max="15792" width="9.140625" style="3"/>
    <col min="15793" max="15793" width="9.42578125" style="3" bestFit="1" customWidth="1"/>
    <col min="15794" max="15798" width="9.140625" style="3"/>
    <col min="15799" max="15799" width="9.42578125" style="3" bestFit="1" customWidth="1"/>
    <col min="15800" max="15800" width="9.140625" style="3"/>
    <col min="15801" max="15801" width="9.42578125" style="3" bestFit="1" customWidth="1"/>
    <col min="15802" max="15806" width="9.140625" style="3"/>
    <col min="15807" max="15807" width="9.42578125" style="3" bestFit="1" customWidth="1"/>
    <col min="15808" max="15808" width="9.140625" style="3"/>
    <col min="15809" max="15809" width="9.42578125" style="3" bestFit="1" customWidth="1"/>
    <col min="15810" max="15814" width="9.140625" style="3"/>
    <col min="15815" max="15815" width="9.42578125" style="3" bestFit="1" customWidth="1"/>
    <col min="15816" max="15816" width="9.140625" style="3"/>
    <col min="15817" max="15817" width="9.42578125" style="3" bestFit="1" customWidth="1"/>
    <col min="15818" max="15822" width="9.140625" style="3"/>
    <col min="15823" max="15823" width="9.42578125" style="3" bestFit="1" customWidth="1"/>
    <col min="15824" max="15824" width="9.140625" style="3"/>
    <col min="15825" max="15825" width="9.42578125" style="3" bestFit="1" customWidth="1"/>
    <col min="15826" max="15830" width="9.140625" style="3"/>
    <col min="15831" max="15831" width="9.42578125" style="3" bestFit="1" customWidth="1"/>
    <col min="15832" max="15832" width="9.140625" style="3"/>
    <col min="15833" max="15833" width="9.42578125" style="3" bestFit="1" customWidth="1"/>
    <col min="15834" max="15838" width="9.140625" style="3"/>
    <col min="15839" max="15839" width="9.42578125" style="3" bestFit="1" customWidth="1"/>
    <col min="15840" max="15840" width="9.140625" style="3"/>
    <col min="15841" max="15841" width="9.42578125" style="3" bestFit="1" customWidth="1"/>
    <col min="15842" max="15846" width="9.140625" style="3"/>
    <col min="15847" max="15847" width="9.42578125" style="3" bestFit="1" customWidth="1"/>
    <col min="15848" max="15848" width="9.140625" style="3"/>
    <col min="15849" max="15849" width="9.42578125" style="3" bestFit="1" customWidth="1"/>
    <col min="15850" max="15854" width="9.140625" style="3"/>
    <col min="15855" max="15855" width="9.42578125" style="3" bestFit="1" customWidth="1"/>
    <col min="15856" max="15856" width="9.140625" style="3"/>
    <col min="15857" max="15857" width="9.42578125" style="3" bestFit="1" customWidth="1"/>
    <col min="15858" max="15862" width="9.140625" style="3"/>
    <col min="15863" max="15863" width="9.42578125" style="3" bestFit="1" customWidth="1"/>
    <col min="15864" max="15864" width="9.140625" style="3"/>
    <col min="15865" max="15865" width="9.42578125" style="3" bestFit="1" customWidth="1"/>
    <col min="15866" max="15870" width="9.140625" style="3"/>
    <col min="15871" max="15871" width="9.42578125" style="3" bestFit="1" customWidth="1"/>
    <col min="15872" max="15872" width="9.140625" style="3"/>
    <col min="15873" max="15873" width="9.42578125" style="3" bestFit="1" customWidth="1"/>
    <col min="15874" max="15878" width="9.140625" style="3"/>
    <col min="15879" max="15879" width="9.42578125" style="3" bestFit="1" customWidth="1"/>
    <col min="15880" max="15880" width="9.140625" style="3"/>
    <col min="15881" max="15881" width="9.42578125" style="3" bestFit="1" customWidth="1"/>
    <col min="15882" max="15886" width="9.140625" style="3"/>
    <col min="15887" max="15887" width="9.42578125" style="3" bestFit="1" customWidth="1"/>
    <col min="15888" max="15888" width="9.140625" style="3"/>
    <col min="15889" max="15889" width="9.42578125" style="3" bestFit="1" customWidth="1"/>
    <col min="15890" max="15894" width="9.140625" style="3"/>
    <col min="15895" max="15895" width="9.42578125" style="3" bestFit="1" customWidth="1"/>
    <col min="15896" max="15896" width="9.140625" style="3"/>
    <col min="15897" max="15897" width="9.42578125" style="3" bestFit="1" customWidth="1"/>
    <col min="15898" max="15902" width="9.140625" style="3"/>
    <col min="15903" max="15903" width="9.42578125" style="3" bestFit="1" customWidth="1"/>
    <col min="15904" max="15904" width="9.140625" style="3"/>
    <col min="15905" max="15905" width="9.42578125" style="3" bestFit="1" customWidth="1"/>
    <col min="15906" max="15910" width="9.140625" style="3"/>
    <col min="15911" max="15911" width="9.42578125" style="3" bestFit="1" customWidth="1"/>
    <col min="15912" max="15912" width="9.140625" style="3"/>
    <col min="15913" max="15913" width="9.42578125" style="3" bestFit="1" customWidth="1"/>
    <col min="15914" max="15918" width="9.140625" style="3"/>
    <col min="15919" max="15919" width="9.42578125" style="3" bestFit="1" customWidth="1"/>
    <col min="15920" max="15920" width="9.140625" style="3"/>
    <col min="15921" max="15921" width="9.42578125" style="3" bestFit="1" customWidth="1"/>
    <col min="15922" max="15926" width="9.140625" style="3"/>
    <col min="15927" max="15927" width="9.42578125" style="3" bestFit="1" customWidth="1"/>
    <col min="15928" max="15928" width="9.140625" style="3"/>
    <col min="15929" max="15929" width="9.42578125" style="3" bestFit="1" customWidth="1"/>
    <col min="15930" max="15934" width="9.140625" style="3"/>
    <col min="15935" max="15935" width="9.42578125" style="3" bestFit="1" customWidth="1"/>
    <col min="15936" max="15936" width="9.140625" style="3"/>
    <col min="15937" max="15937" width="9.42578125" style="3" bestFit="1" customWidth="1"/>
    <col min="15938" max="15942" width="9.140625" style="3"/>
    <col min="15943" max="15943" width="9.42578125" style="3" bestFit="1" customWidth="1"/>
    <col min="15944" max="15944" width="9.140625" style="3"/>
    <col min="15945" max="15945" width="9.42578125" style="3" bestFit="1" customWidth="1"/>
    <col min="15946" max="15950" width="9.140625" style="3"/>
    <col min="15951" max="15951" width="9.42578125" style="3" bestFit="1" customWidth="1"/>
    <col min="15952" max="15952" width="9.140625" style="3"/>
    <col min="15953" max="15953" width="9.42578125" style="3" bestFit="1" customWidth="1"/>
    <col min="15954" max="15958" width="9.140625" style="3"/>
    <col min="15959" max="15959" width="9.42578125" style="3" bestFit="1" customWidth="1"/>
    <col min="15960" max="15960" width="9.140625" style="3"/>
    <col min="15961" max="15961" width="9.42578125" style="3" bestFit="1" customWidth="1"/>
    <col min="15962" max="15966" width="9.140625" style="3"/>
    <col min="15967" max="15967" width="9.42578125" style="3" bestFit="1" customWidth="1"/>
    <col min="15968" max="15968" width="9.140625" style="3"/>
    <col min="15969" max="15969" width="9.42578125" style="3" bestFit="1" customWidth="1"/>
    <col min="15970" max="15974" width="9.140625" style="3"/>
    <col min="15975" max="15975" width="9.42578125" style="3" bestFit="1" customWidth="1"/>
    <col min="15976" max="15976" width="9.140625" style="3"/>
    <col min="15977" max="15977" width="9.42578125" style="3" bestFit="1" customWidth="1"/>
    <col min="15978" max="15982" width="9.140625" style="3"/>
    <col min="15983" max="15983" width="9.42578125" style="3" bestFit="1" customWidth="1"/>
    <col min="15984" max="15984" width="9.140625" style="3"/>
    <col min="15985" max="15985" width="9.42578125" style="3" bestFit="1" customWidth="1"/>
    <col min="15986" max="15990" width="9.140625" style="3"/>
    <col min="15991" max="15991" width="9.42578125" style="3" bestFit="1" customWidth="1"/>
    <col min="15992" max="15992" width="9.140625" style="3"/>
    <col min="15993" max="15993" width="9.42578125" style="3" bestFit="1" customWidth="1"/>
    <col min="15994" max="15998" width="9.140625" style="3"/>
    <col min="15999" max="15999" width="9.42578125" style="3" bestFit="1" customWidth="1"/>
    <col min="16000" max="16000" width="9.140625" style="3"/>
    <col min="16001" max="16001" width="9.42578125" style="3" bestFit="1" customWidth="1"/>
    <col min="16002" max="16006" width="9.140625" style="3"/>
    <col min="16007" max="16007" width="9.42578125" style="3" bestFit="1" customWidth="1"/>
    <col min="16008" max="16008" width="9.140625" style="3"/>
    <col min="16009" max="16009" width="9.42578125" style="3" bestFit="1" customWidth="1"/>
    <col min="16010" max="16014" width="9.140625" style="3"/>
    <col min="16015" max="16015" width="9.42578125" style="3" bestFit="1" customWidth="1"/>
    <col min="16016" max="16016" width="9.140625" style="3"/>
    <col min="16017" max="16017" width="9.42578125" style="3" bestFit="1" customWidth="1"/>
    <col min="16018" max="16022" width="9.140625" style="3"/>
    <col min="16023" max="16023" width="9.42578125" style="3" bestFit="1" customWidth="1"/>
    <col min="16024" max="16024" width="9.140625" style="3"/>
    <col min="16025" max="16025" width="9.42578125" style="3" bestFit="1" customWidth="1"/>
    <col min="16026" max="16030" width="9.140625" style="3"/>
    <col min="16031" max="16031" width="9.42578125" style="3" bestFit="1" customWidth="1"/>
    <col min="16032" max="16032" width="9.140625" style="3"/>
    <col min="16033" max="16033" width="9.42578125" style="3" bestFit="1" customWidth="1"/>
    <col min="16034" max="16038" width="9.140625" style="3"/>
    <col min="16039" max="16039" width="9.42578125" style="3" bestFit="1" customWidth="1"/>
    <col min="16040" max="16040" width="9.140625" style="3"/>
    <col min="16041" max="16041" width="9.42578125" style="3" bestFit="1" customWidth="1"/>
    <col min="16042" max="16046" width="9.140625" style="3"/>
    <col min="16047" max="16047" width="9.42578125" style="3" bestFit="1" customWidth="1"/>
    <col min="16048" max="16048" width="9.140625" style="3"/>
    <col min="16049" max="16049" width="9.42578125" style="3" bestFit="1" customWidth="1"/>
    <col min="16050" max="16054" width="9.140625" style="3"/>
    <col min="16055" max="16055" width="9.42578125" style="3" bestFit="1" customWidth="1"/>
    <col min="16056" max="16056" width="9.140625" style="3"/>
    <col min="16057" max="16057" width="9.42578125" style="3" bestFit="1" customWidth="1"/>
    <col min="16058" max="16062" width="9.140625" style="3"/>
    <col min="16063" max="16063" width="9.42578125" style="3" bestFit="1" customWidth="1"/>
    <col min="16064" max="16064" width="9.140625" style="3"/>
    <col min="16065" max="16065" width="9.42578125" style="3" bestFit="1" customWidth="1"/>
    <col min="16066" max="16070" width="9.140625" style="3"/>
    <col min="16071" max="16071" width="9.42578125" style="3" bestFit="1" customWidth="1"/>
    <col min="16072" max="16072" width="9.140625" style="3"/>
    <col min="16073" max="16073" width="9.42578125" style="3" bestFit="1" customWidth="1"/>
    <col min="16074" max="16078" width="9.140625" style="3"/>
    <col min="16079" max="16079" width="9.42578125" style="3" bestFit="1" customWidth="1"/>
    <col min="16080" max="16080" width="9.140625" style="3"/>
    <col min="16081" max="16081" width="9.42578125" style="3" bestFit="1" customWidth="1"/>
    <col min="16082" max="16086" width="9.140625" style="3"/>
    <col min="16087" max="16087" width="9.42578125" style="3" bestFit="1" customWidth="1"/>
    <col min="16088" max="16088" width="9.140625" style="3"/>
    <col min="16089" max="16089" width="9.42578125" style="3" bestFit="1" customWidth="1"/>
    <col min="16090" max="16094" width="9.140625" style="3"/>
    <col min="16095" max="16095" width="9.42578125" style="3" bestFit="1" customWidth="1"/>
    <col min="16096" max="16096" width="9.140625" style="3"/>
    <col min="16097" max="16097" width="9.42578125" style="3" bestFit="1" customWidth="1"/>
    <col min="16098" max="16102" width="9.140625" style="3"/>
    <col min="16103" max="16103" width="9.42578125" style="3" bestFit="1" customWidth="1"/>
    <col min="16104" max="16104" width="9.140625" style="3"/>
    <col min="16105" max="16105" width="9.42578125" style="3" bestFit="1" customWidth="1"/>
    <col min="16106" max="16110" width="9.140625" style="3"/>
    <col min="16111" max="16111" width="9.42578125" style="3" bestFit="1" customWidth="1"/>
    <col min="16112" max="16112" width="9.140625" style="3"/>
    <col min="16113" max="16113" width="9.42578125" style="3" bestFit="1" customWidth="1"/>
    <col min="16114" max="16118" width="9.140625" style="3"/>
    <col min="16119" max="16119" width="9.42578125" style="3" bestFit="1" customWidth="1"/>
    <col min="16120" max="16120" width="9.140625" style="3"/>
    <col min="16121" max="16121" width="9.42578125" style="3" bestFit="1" customWidth="1"/>
    <col min="16122" max="16126" width="9.140625" style="3"/>
    <col min="16127" max="16127" width="9.42578125" style="3" bestFit="1" customWidth="1"/>
    <col min="16128" max="16128" width="9.140625" style="3"/>
    <col min="16129" max="16129" width="9.42578125" style="3" bestFit="1" customWidth="1"/>
    <col min="16130" max="16134" width="9.140625" style="3"/>
    <col min="16135" max="16135" width="9.42578125" style="3" bestFit="1" customWidth="1"/>
    <col min="16136" max="16136" width="9.140625" style="3"/>
    <col min="16137" max="16137" width="9.42578125" style="3" bestFit="1" customWidth="1"/>
    <col min="16138" max="16142" width="9.140625" style="3"/>
    <col min="16143" max="16143" width="9.42578125" style="3" bestFit="1" customWidth="1"/>
    <col min="16144" max="16144" width="9.140625" style="3"/>
    <col min="16145" max="16145" width="9.42578125" style="3" bestFit="1" customWidth="1"/>
    <col min="16146" max="16150" width="9.140625" style="3"/>
    <col min="16151" max="16151" width="9.42578125" style="3" bestFit="1" customWidth="1"/>
    <col min="16152" max="16152" width="9.140625" style="3"/>
    <col min="16153" max="16153" width="9.42578125" style="3" bestFit="1" customWidth="1"/>
    <col min="16154" max="16158" width="9.140625" style="3"/>
    <col min="16159" max="16159" width="9.42578125" style="3" bestFit="1" customWidth="1"/>
    <col min="16160" max="16160" width="9.140625" style="3"/>
    <col min="16161" max="16161" width="9.42578125" style="3" bestFit="1" customWidth="1"/>
    <col min="16162" max="16166" width="9.140625" style="3"/>
    <col min="16167" max="16167" width="9.42578125" style="3" bestFit="1" customWidth="1"/>
    <col min="16168" max="16168" width="9.140625" style="3"/>
    <col min="16169" max="16169" width="9.42578125" style="3" bestFit="1" customWidth="1"/>
    <col min="16170" max="16174" width="9.140625" style="3"/>
    <col min="16175" max="16175" width="9.42578125" style="3" bestFit="1" customWidth="1"/>
    <col min="16176" max="16176" width="9.140625" style="3"/>
    <col min="16177" max="16177" width="9.42578125" style="3" bestFit="1" customWidth="1"/>
    <col min="16178" max="16182" width="9.140625" style="3"/>
    <col min="16183" max="16183" width="9.42578125" style="3" bestFit="1" customWidth="1"/>
    <col min="16184" max="16184" width="9.140625" style="3"/>
    <col min="16185" max="16185" width="9.42578125" style="3" bestFit="1" customWidth="1"/>
    <col min="16186" max="16190" width="9.140625" style="3"/>
    <col min="16191" max="16191" width="9.42578125" style="3" bestFit="1" customWidth="1"/>
    <col min="16192" max="16192" width="9.140625" style="3"/>
    <col min="16193" max="16193" width="9.42578125" style="3" bestFit="1" customWidth="1"/>
    <col min="16194" max="16198" width="9.140625" style="3"/>
    <col min="16199" max="16199" width="9.42578125" style="3" bestFit="1" customWidth="1"/>
    <col min="16200" max="16200" width="9.140625" style="3"/>
    <col min="16201" max="16201" width="9.42578125" style="3" bestFit="1" customWidth="1"/>
    <col min="16202" max="16206" width="9.140625" style="3"/>
    <col min="16207" max="16207" width="9.42578125" style="3" bestFit="1" customWidth="1"/>
    <col min="16208" max="16208" width="9.140625" style="3"/>
    <col min="16209" max="16209" width="9.42578125" style="3" bestFit="1" customWidth="1"/>
    <col min="16210" max="16214" width="9.140625" style="3"/>
    <col min="16215" max="16215" width="9.42578125" style="3" bestFit="1" customWidth="1"/>
    <col min="16216" max="16216" width="9.140625" style="3"/>
    <col min="16217" max="16217" width="9.42578125" style="3" bestFit="1" customWidth="1"/>
    <col min="16218" max="16222" width="9.140625" style="3"/>
    <col min="16223" max="16223" width="9.42578125" style="3" bestFit="1" customWidth="1"/>
    <col min="16224" max="16224" width="9.140625" style="3"/>
    <col min="16225" max="16225" width="9.42578125" style="3" bestFit="1" customWidth="1"/>
    <col min="16226" max="16230" width="9.140625" style="3"/>
    <col min="16231" max="16231" width="9.42578125" style="3" bestFit="1" customWidth="1"/>
    <col min="16232" max="16232" width="9.140625" style="3"/>
    <col min="16233" max="16233" width="9.42578125" style="3" bestFit="1" customWidth="1"/>
    <col min="16234" max="16238" width="9.140625" style="3"/>
    <col min="16239" max="16239" width="9.42578125" style="3" bestFit="1" customWidth="1"/>
    <col min="16240" max="16240" width="9.140625" style="3"/>
    <col min="16241" max="16241" width="9.42578125" style="3" bestFit="1" customWidth="1"/>
    <col min="16242" max="16246" width="9.140625" style="3"/>
    <col min="16247" max="16247" width="9.42578125" style="3" bestFit="1" customWidth="1"/>
    <col min="16248" max="16248" width="9.140625" style="3"/>
    <col min="16249" max="16249" width="9.42578125" style="3" bestFit="1" customWidth="1"/>
    <col min="16250" max="16254" width="9.140625" style="3"/>
    <col min="16255" max="16255" width="9.42578125" style="3" bestFit="1" customWidth="1"/>
    <col min="16256" max="16256" width="9.140625" style="3"/>
    <col min="16257" max="16257" width="9.42578125" style="3" bestFit="1" customWidth="1"/>
    <col min="16258" max="16262" width="9.140625" style="3"/>
    <col min="16263" max="16263" width="9.42578125" style="3" bestFit="1" customWidth="1"/>
    <col min="16264" max="16264" width="9.140625" style="3"/>
    <col min="16265" max="16265" width="9.42578125" style="3" bestFit="1" customWidth="1"/>
    <col min="16266" max="16270" width="9.140625" style="3"/>
    <col min="16271" max="16271" width="9.42578125" style="3" bestFit="1" customWidth="1"/>
    <col min="16272" max="16272" width="9.140625" style="3"/>
    <col min="16273" max="16273" width="9.42578125" style="3" bestFit="1" customWidth="1"/>
    <col min="16274" max="16278" width="9.140625" style="3"/>
    <col min="16279" max="16279" width="9.42578125" style="3" bestFit="1" customWidth="1"/>
    <col min="16280" max="16280" width="9.140625" style="3"/>
    <col min="16281" max="16281" width="9.42578125" style="3" bestFit="1" customWidth="1"/>
    <col min="16282" max="16286" width="9.140625" style="3"/>
    <col min="16287" max="16287" width="9.42578125" style="3" bestFit="1" customWidth="1"/>
    <col min="16288" max="16288" width="9.140625" style="3"/>
    <col min="16289" max="16289" width="9.42578125" style="3" bestFit="1" customWidth="1"/>
    <col min="16290" max="16294" width="9.140625" style="3"/>
    <col min="16295" max="16295" width="9.42578125" style="3" bestFit="1" customWidth="1"/>
    <col min="16296" max="16296" width="9.140625" style="3"/>
    <col min="16297" max="16297" width="9.42578125" style="3" bestFit="1" customWidth="1"/>
    <col min="16298" max="16302" width="9.140625" style="3"/>
    <col min="16303" max="16303" width="9.42578125" style="3" bestFit="1" customWidth="1"/>
    <col min="16304" max="16304" width="9.140625" style="3"/>
    <col min="16305" max="16305" width="9.42578125" style="3" bestFit="1" customWidth="1"/>
    <col min="16306" max="16310" width="9.140625" style="3"/>
    <col min="16311" max="16311" width="9.42578125" style="3" bestFit="1" customWidth="1"/>
    <col min="16312" max="16312" width="9.140625" style="3"/>
    <col min="16313" max="16313" width="9.42578125" style="3" bestFit="1" customWidth="1"/>
    <col min="16314" max="16318" width="9.140625" style="3"/>
    <col min="16319" max="16319" width="9.42578125" style="3" bestFit="1" customWidth="1"/>
    <col min="16320" max="16320" width="9.140625" style="3"/>
    <col min="16321" max="16321" width="9.42578125" style="3" bestFit="1" customWidth="1"/>
    <col min="16322" max="16326" width="9.140625" style="3"/>
    <col min="16327" max="16327" width="9.42578125" style="3" bestFit="1" customWidth="1"/>
    <col min="16328" max="16328" width="9.140625" style="3"/>
    <col min="16329" max="16329" width="9.42578125" style="3" bestFit="1" customWidth="1"/>
    <col min="16330" max="16334" width="9.140625" style="3"/>
    <col min="16335" max="16335" width="9.42578125" style="3" bestFit="1" customWidth="1"/>
    <col min="16336" max="16336" width="9.140625" style="3"/>
    <col min="16337" max="16337" width="9.42578125" style="3" bestFit="1" customWidth="1"/>
    <col min="16338" max="16342" width="9.140625" style="3"/>
    <col min="16343" max="16343" width="9.42578125" style="3" bestFit="1" customWidth="1"/>
    <col min="16344" max="16344" width="9.140625" style="3"/>
    <col min="16345" max="16345" width="9.42578125" style="3" bestFit="1" customWidth="1"/>
    <col min="16346" max="16350" width="9.140625" style="3"/>
    <col min="16351" max="16351" width="9.42578125" style="3" bestFit="1" customWidth="1"/>
    <col min="16352" max="16352" width="9.140625" style="3"/>
    <col min="16353" max="16353" width="9.42578125" style="3" bestFit="1" customWidth="1"/>
    <col min="16354" max="16358" width="9.140625" style="3"/>
    <col min="16359" max="16359" width="9.42578125" style="3" bestFit="1" customWidth="1"/>
    <col min="16360" max="16360" width="9.140625" style="3"/>
    <col min="16361" max="16384" width="9.140625" style="71"/>
  </cols>
  <sheetData>
    <row r="1" spans="1:16360" x14ac:dyDescent="0.25">
      <c r="A1" s="3"/>
      <c r="L1" s="119"/>
      <c r="X1" s="3"/>
      <c r="Z1" s="3"/>
      <c r="AB1" s="3"/>
      <c r="AC1" s="3"/>
      <c r="AD1" s="119"/>
      <c r="AE1" s="119"/>
      <c r="AF1" s="3"/>
      <c r="AG1" s="119"/>
      <c r="AH1" s="119"/>
      <c r="AI1" s="119"/>
      <c r="AJ1" s="119"/>
      <c r="AK1" s="119"/>
      <c r="AL1" s="119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16360" x14ac:dyDescent="0.25">
      <c r="A2" s="3"/>
      <c r="L2" s="119"/>
      <c r="X2" s="3"/>
      <c r="Z2" s="3"/>
      <c r="AB2" s="3"/>
      <c r="AC2" s="3"/>
      <c r="AD2" s="119"/>
      <c r="AE2" s="119"/>
      <c r="AF2" s="3"/>
      <c r="AG2" s="119"/>
      <c r="AH2" s="119"/>
      <c r="AI2" s="119"/>
      <c r="AJ2" s="119"/>
      <c r="AK2" s="119"/>
      <c r="AL2" s="119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16360" x14ac:dyDescent="0.25">
      <c r="A3" s="3"/>
      <c r="L3" s="119"/>
      <c r="X3" s="3"/>
      <c r="Z3" s="3"/>
      <c r="AB3" s="3"/>
      <c r="AC3" s="3"/>
      <c r="AD3" s="119"/>
      <c r="AE3" s="119"/>
      <c r="AF3" s="3"/>
      <c r="AG3" s="119"/>
      <c r="AH3" s="119"/>
      <c r="AI3" s="119"/>
      <c r="AJ3" s="119"/>
      <c r="AK3" s="119"/>
      <c r="AL3" s="119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16360" x14ac:dyDescent="0.25">
      <c r="A4" s="72" t="s">
        <v>520</v>
      </c>
      <c r="L4" s="119"/>
      <c r="X4" s="3"/>
      <c r="Z4" s="3"/>
      <c r="AB4" s="3"/>
      <c r="AC4" s="3"/>
      <c r="AD4" s="119"/>
      <c r="AE4" s="119"/>
      <c r="AF4" s="3"/>
      <c r="AG4" s="119"/>
      <c r="AH4" s="119"/>
      <c r="AI4" s="119"/>
      <c r="AJ4" s="119"/>
      <c r="AK4" s="119"/>
      <c r="AL4" s="119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16360" x14ac:dyDescent="0.25">
      <c r="A5" s="3"/>
      <c r="L5" s="119"/>
      <c r="X5" s="3"/>
      <c r="Z5" s="3"/>
      <c r="AB5" s="3"/>
      <c r="AC5" s="3"/>
      <c r="AD5" s="119"/>
      <c r="AE5" s="119"/>
      <c r="AF5" s="3"/>
      <c r="AG5" s="119"/>
      <c r="AH5" s="119"/>
      <c r="AI5" s="119"/>
      <c r="AJ5" s="119"/>
      <c r="AK5" s="119"/>
      <c r="AL5" s="119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16360" s="87" customFormat="1" x14ac:dyDescent="0.25">
      <c r="A6" s="91" t="s">
        <v>260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QL6" s="72"/>
      <c r="QM6" s="72"/>
      <c r="QN6" s="72"/>
      <c r="QO6" s="72"/>
      <c r="QP6" s="72"/>
      <c r="QQ6" s="72"/>
      <c r="QR6" s="72"/>
      <c r="QS6" s="72"/>
      <c r="QT6" s="72"/>
      <c r="QU6" s="72"/>
      <c r="QV6" s="72"/>
      <c r="QW6" s="72"/>
      <c r="QX6" s="72"/>
      <c r="QY6" s="72"/>
      <c r="QZ6" s="72"/>
      <c r="RA6" s="72"/>
      <c r="RB6" s="72"/>
      <c r="RC6" s="72"/>
      <c r="RD6" s="72"/>
      <c r="RE6" s="72"/>
      <c r="RF6" s="72"/>
      <c r="RG6" s="72"/>
      <c r="RH6" s="72"/>
      <c r="RI6" s="72"/>
      <c r="RJ6" s="72"/>
      <c r="RK6" s="72"/>
      <c r="RL6" s="72"/>
      <c r="RM6" s="72"/>
      <c r="RN6" s="72"/>
      <c r="RO6" s="72"/>
      <c r="RP6" s="72"/>
      <c r="RQ6" s="72"/>
      <c r="RR6" s="72"/>
      <c r="RS6" s="72"/>
      <c r="RT6" s="72"/>
      <c r="RU6" s="72"/>
      <c r="RV6" s="72"/>
      <c r="RW6" s="72"/>
      <c r="RX6" s="72"/>
      <c r="RY6" s="72"/>
      <c r="RZ6" s="72"/>
      <c r="SA6" s="72"/>
      <c r="SB6" s="72"/>
      <c r="SC6" s="72"/>
      <c r="SD6" s="72"/>
      <c r="SE6" s="72"/>
      <c r="SF6" s="72"/>
      <c r="SG6" s="72"/>
      <c r="SH6" s="72"/>
      <c r="SI6" s="72"/>
      <c r="SJ6" s="72"/>
      <c r="SK6" s="72"/>
      <c r="SL6" s="72"/>
      <c r="SM6" s="72"/>
      <c r="SN6" s="72"/>
      <c r="SO6" s="72"/>
      <c r="SP6" s="72"/>
      <c r="SQ6" s="72"/>
      <c r="SR6" s="72"/>
      <c r="SS6" s="72"/>
      <c r="ST6" s="72"/>
      <c r="SU6" s="72"/>
      <c r="SV6" s="72"/>
      <c r="SW6" s="72"/>
      <c r="SX6" s="72"/>
      <c r="SY6" s="72"/>
      <c r="SZ6" s="72"/>
      <c r="TA6" s="72"/>
      <c r="TB6" s="72"/>
      <c r="TC6" s="72"/>
      <c r="TD6" s="72"/>
      <c r="TE6" s="72"/>
      <c r="TF6" s="72"/>
      <c r="TG6" s="72"/>
      <c r="TH6" s="72"/>
      <c r="TI6" s="72"/>
      <c r="TJ6" s="72"/>
      <c r="TK6" s="72"/>
      <c r="TL6" s="72"/>
      <c r="TM6" s="72"/>
      <c r="TN6" s="72"/>
      <c r="TO6" s="72"/>
      <c r="TP6" s="72"/>
      <c r="TQ6" s="72"/>
      <c r="TR6" s="72"/>
      <c r="TS6" s="72"/>
      <c r="TT6" s="72"/>
      <c r="TU6" s="72"/>
      <c r="TV6" s="72"/>
      <c r="TW6" s="72"/>
      <c r="TX6" s="72"/>
      <c r="TY6" s="72"/>
      <c r="TZ6" s="72"/>
      <c r="UA6" s="72"/>
      <c r="UB6" s="72"/>
      <c r="UC6" s="72"/>
      <c r="UD6" s="72"/>
      <c r="UE6" s="72"/>
      <c r="UF6" s="72"/>
      <c r="UG6" s="72"/>
      <c r="UH6" s="72"/>
      <c r="UI6" s="72"/>
      <c r="UJ6" s="72"/>
      <c r="UK6" s="72"/>
      <c r="UL6" s="72"/>
      <c r="UM6" s="72"/>
      <c r="UN6" s="72"/>
      <c r="UO6" s="72"/>
      <c r="UP6" s="72"/>
      <c r="UQ6" s="72"/>
      <c r="UR6" s="72"/>
      <c r="US6" s="72"/>
      <c r="UT6" s="72"/>
      <c r="UU6" s="72"/>
      <c r="UV6" s="72"/>
      <c r="UW6" s="72"/>
      <c r="UX6" s="72"/>
      <c r="UY6" s="72"/>
      <c r="UZ6" s="72"/>
      <c r="VA6" s="72"/>
      <c r="VB6" s="72"/>
      <c r="VC6" s="72"/>
      <c r="VD6" s="72"/>
      <c r="VE6" s="72"/>
      <c r="VF6" s="72"/>
      <c r="VG6" s="72"/>
      <c r="VH6" s="72"/>
      <c r="VI6" s="72"/>
      <c r="VJ6" s="72"/>
      <c r="VK6" s="72"/>
      <c r="VL6" s="72"/>
      <c r="VM6" s="72"/>
      <c r="VN6" s="72"/>
      <c r="VO6" s="72"/>
      <c r="VP6" s="72"/>
      <c r="VQ6" s="72"/>
      <c r="VR6" s="72"/>
      <c r="VS6" s="72"/>
      <c r="VT6" s="72"/>
      <c r="VU6" s="72"/>
      <c r="VV6" s="72"/>
      <c r="VW6" s="72"/>
      <c r="VX6" s="72"/>
      <c r="VY6" s="72"/>
      <c r="VZ6" s="72"/>
      <c r="WA6" s="72"/>
      <c r="WB6" s="72"/>
      <c r="WC6" s="72"/>
      <c r="WD6" s="72"/>
      <c r="WE6" s="72"/>
      <c r="WF6" s="72"/>
      <c r="WG6" s="72"/>
      <c r="WH6" s="72"/>
      <c r="WI6" s="72"/>
      <c r="WJ6" s="72"/>
      <c r="WK6" s="72"/>
      <c r="WL6" s="72"/>
      <c r="WM6" s="72"/>
      <c r="WN6" s="72"/>
      <c r="WO6" s="72"/>
      <c r="WP6" s="72"/>
      <c r="WQ6" s="72"/>
      <c r="WR6" s="72"/>
      <c r="WS6" s="72"/>
      <c r="WT6" s="72"/>
      <c r="WU6" s="72"/>
      <c r="WV6" s="72"/>
      <c r="WW6" s="72"/>
      <c r="WX6" s="72"/>
      <c r="WY6" s="72"/>
      <c r="WZ6" s="72"/>
      <c r="XA6" s="72"/>
      <c r="XB6" s="72"/>
      <c r="XC6" s="72"/>
      <c r="XD6" s="72"/>
      <c r="XE6" s="72"/>
      <c r="XF6" s="72"/>
      <c r="XG6" s="72"/>
      <c r="XH6" s="72"/>
      <c r="XI6" s="72"/>
      <c r="XJ6" s="72"/>
      <c r="XK6" s="72"/>
      <c r="XL6" s="72"/>
      <c r="XM6" s="72"/>
      <c r="XN6" s="72"/>
      <c r="XO6" s="72"/>
      <c r="XP6" s="72"/>
      <c r="XQ6" s="72"/>
      <c r="XR6" s="72"/>
      <c r="XS6" s="72"/>
      <c r="XT6" s="72"/>
      <c r="XU6" s="72"/>
      <c r="XV6" s="72"/>
      <c r="XW6" s="72"/>
      <c r="XX6" s="72"/>
      <c r="XY6" s="72"/>
      <c r="XZ6" s="72"/>
      <c r="YA6" s="72"/>
      <c r="YB6" s="72"/>
      <c r="YC6" s="72"/>
      <c r="YD6" s="72"/>
      <c r="YE6" s="72"/>
      <c r="YF6" s="72"/>
      <c r="YG6" s="72"/>
      <c r="YH6" s="72"/>
      <c r="YI6" s="72"/>
      <c r="YJ6" s="72"/>
      <c r="YK6" s="72"/>
      <c r="YL6" s="72"/>
      <c r="YM6" s="72"/>
      <c r="YN6" s="72"/>
      <c r="YO6" s="72"/>
      <c r="YP6" s="72"/>
      <c r="YQ6" s="72"/>
      <c r="YR6" s="72"/>
      <c r="YS6" s="72"/>
      <c r="YT6" s="72"/>
      <c r="YU6" s="72"/>
      <c r="YV6" s="72"/>
      <c r="YW6" s="72"/>
      <c r="YX6" s="72"/>
      <c r="YY6" s="72"/>
      <c r="YZ6" s="72"/>
      <c r="ZA6" s="72"/>
      <c r="ZB6" s="72"/>
      <c r="ZC6" s="72"/>
      <c r="ZD6" s="72"/>
      <c r="ZE6" s="72"/>
      <c r="ZF6" s="72"/>
      <c r="ZG6" s="72"/>
      <c r="ZH6" s="72"/>
      <c r="ZI6" s="72"/>
      <c r="ZJ6" s="72"/>
      <c r="ZK6" s="72"/>
      <c r="ZL6" s="72"/>
      <c r="ZM6" s="72"/>
      <c r="ZN6" s="72"/>
      <c r="ZO6" s="72"/>
      <c r="ZP6" s="72"/>
      <c r="ZQ6" s="72"/>
      <c r="ZR6" s="72"/>
      <c r="ZS6" s="72"/>
      <c r="ZT6" s="72"/>
      <c r="ZU6" s="72"/>
      <c r="ZV6" s="72"/>
      <c r="ZW6" s="72"/>
      <c r="ZX6" s="72"/>
      <c r="ZY6" s="72"/>
      <c r="ZZ6" s="72"/>
      <c r="AAA6" s="72"/>
      <c r="AAB6" s="72"/>
      <c r="AAC6" s="72"/>
      <c r="AAD6" s="72"/>
      <c r="AAE6" s="72"/>
      <c r="AAF6" s="72"/>
      <c r="AAG6" s="72"/>
      <c r="AAH6" s="72"/>
      <c r="AAI6" s="72"/>
      <c r="AAJ6" s="72"/>
      <c r="AAK6" s="72"/>
      <c r="AAL6" s="72"/>
      <c r="AAM6" s="72"/>
      <c r="AAN6" s="72"/>
      <c r="AAO6" s="72"/>
      <c r="AAP6" s="72"/>
      <c r="AAQ6" s="72"/>
      <c r="AAR6" s="72"/>
      <c r="AAS6" s="72"/>
      <c r="AAT6" s="72"/>
      <c r="AAU6" s="72"/>
      <c r="AAV6" s="72"/>
      <c r="AAW6" s="72"/>
      <c r="AAX6" s="72"/>
      <c r="AAY6" s="72"/>
      <c r="AAZ6" s="72"/>
      <c r="ABA6" s="72"/>
      <c r="ABB6" s="72"/>
      <c r="ABC6" s="72"/>
      <c r="ABD6" s="72"/>
      <c r="ABE6" s="72"/>
      <c r="ABF6" s="72"/>
      <c r="ABG6" s="72"/>
      <c r="ABH6" s="72"/>
      <c r="ABI6" s="72"/>
      <c r="ABJ6" s="72"/>
      <c r="ABK6" s="72"/>
      <c r="ABL6" s="72"/>
      <c r="ABM6" s="72"/>
      <c r="ABN6" s="72"/>
      <c r="ABO6" s="72"/>
      <c r="ABP6" s="72"/>
      <c r="ABQ6" s="72"/>
      <c r="ABR6" s="72"/>
      <c r="ABS6" s="72"/>
      <c r="ABT6" s="72"/>
      <c r="ABU6" s="72"/>
      <c r="ABV6" s="72"/>
      <c r="ABW6" s="72"/>
      <c r="ABX6" s="72"/>
      <c r="ABY6" s="72"/>
      <c r="ABZ6" s="72"/>
      <c r="ACA6" s="72"/>
      <c r="ACB6" s="72"/>
      <c r="ACC6" s="72"/>
      <c r="ACD6" s="72"/>
      <c r="ACE6" s="72"/>
      <c r="ACF6" s="72"/>
      <c r="ACG6" s="72"/>
      <c r="ACH6" s="72"/>
      <c r="ACI6" s="72"/>
      <c r="ACJ6" s="72"/>
      <c r="ACK6" s="72"/>
      <c r="ACL6" s="72"/>
      <c r="ACM6" s="72"/>
      <c r="ACN6" s="72"/>
      <c r="ACO6" s="72"/>
      <c r="ACP6" s="72"/>
      <c r="ACQ6" s="72"/>
      <c r="ACR6" s="72"/>
      <c r="ACS6" s="72"/>
      <c r="ACT6" s="72"/>
      <c r="ACU6" s="72"/>
      <c r="ACV6" s="72"/>
      <c r="ACW6" s="72"/>
      <c r="ACX6" s="72"/>
      <c r="ACY6" s="72"/>
      <c r="ACZ6" s="72"/>
      <c r="ADA6" s="72"/>
      <c r="ADB6" s="72"/>
      <c r="ADC6" s="72"/>
      <c r="ADD6" s="72"/>
      <c r="ADE6" s="72"/>
      <c r="ADF6" s="72"/>
      <c r="ADG6" s="72"/>
      <c r="ADH6" s="72"/>
      <c r="ADI6" s="72"/>
      <c r="ADJ6" s="72"/>
      <c r="ADK6" s="72"/>
      <c r="ADL6" s="72"/>
      <c r="ADM6" s="72"/>
      <c r="ADN6" s="72"/>
      <c r="ADO6" s="72"/>
      <c r="ADP6" s="72"/>
      <c r="ADQ6" s="72"/>
      <c r="ADR6" s="72"/>
      <c r="ADS6" s="72"/>
      <c r="ADT6" s="72"/>
      <c r="ADU6" s="72"/>
      <c r="ADV6" s="72"/>
      <c r="ADW6" s="72"/>
      <c r="ADX6" s="72"/>
      <c r="ADY6" s="72"/>
      <c r="ADZ6" s="72"/>
      <c r="AEA6" s="72"/>
      <c r="AEB6" s="72"/>
      <c r="AEC6" s="72"/>
      <c r="AED6" s="72"/>
      <c r="AEE6" s="72"/>
      <c r="AEF6" s="72"/>
      <c r="AEG6" s="72"/>
      <c r="AEH6" s="72"/>
      <c r="AEI6" s="72"/>
      <c r="AEJ6" s="72"/>
      <c r="AEK6" s="72"/>
      <c r="AEL6" s="72"/>
      <c r="AEM6" s="72"/>
      <c r="AEN6" s="72"/>
      <c r="AEO6" s="72"/>
      <c r="AEP6" s="72"/>
      <c r="AEQ6" s="72"/>
      <c r="AER6" s="72"/>
      <c r="AES6" s="72"/>
      <c r="AET6" s="72"/>
      <c r="AEU6" s="72"/>
      <c r="AEV6" s="72"/>
      <c r="AEW6" s="72"/>
      <c r="AEX6" s="72"/>
      <c r="AEY6" s="72"/>
      <c r="AEZ6" s="72"/>
      <c r="AFA6" s="72"/>
      <c r="AFB6" s="72"/>
      <c r="AFC6" s="72"/>
      <c r="AFD6" s="72"/>
      <c r="AFE6" s="72"/>
      <c r="AFF6" s="72"/>
      <c r="AFG6" s="72"/>
      <c r="AFH6" s="72"/>
      <c r="AFI6" s="72"/>
      <c r="AFJ6" s="72"/>
      <c r="AFK6" s="72"/>
      <c r="AFL6" s="72"/>
      <c r="AFM6" s="72"/>
      <c r="AFN6" s="72"/>
      <c r="AFO6" s="72"/>
      <c r="AFP6" s="72"/>
      <c r="AFQ6" s="72"/>
      <c r="AFR6" s="72"/>
      <c r="AFS6" s="72"/>
      <c r="AFT6" s="72"/>
      <c r="AFU6" s="72"/>
      <c r="AFV6" s="72"/>
      <c r="AFW6" s="72"/>
      <c r="AFX6" s="72"/>
      <c r="AFY6" s="72"/>
      <c r="AFZ6" s="72"/>
      <c r="AGA6" s="72"/>
      <c r="AGB6" s="72"/>
      <c r="AGC6" s="72"/>
      <c r="AGD6" s="72"/>
      <c r="AGE6" s="72"/>
      <c r="AGF6" s="72"/>
      <c r="AGG6" s="72"/>
      <c r="AGH6" s="72"/>
      <c r="AGI6" s="72"/>
      <c r="AGJ6" s="72"/>
      <c r="AGK6" s="72"/>
      <c r="AGL6" s="72"/>
      <c r="AGM6" s="72"/>
      <c r="AGN6" s="72"/>
      <c r="AGO6" s="72"/>
      <c r="AGP6" s="72"/>
      <c r="AGQ6" s="72"/>
      <c r="AGR6" s="72"/>
      <c r="AGS6" s="72"/>
      <c r="AGT6" s="72"/>
      <c r="AGU6" s="72"/>
      <c r="AGV6" s="72"/>
      <c r="AGW6" s="72"/>
      <c r="AGX6" s="72"/>
      <c r="AGY6" s="72"/>
      <c r="AGZ6" s="72"/>
      <c r="AHA6" s="72"/>
      <c r="AHB6" s="72"/>
      <c r="AHC6" s="72"/>
      <c r="AHD6" s="72"/>
      <c r="AHE6" s="72"/>
      <c r="AHF6" s="72"/>
      <c r="AHG6" s="72"/>
      <c r="AHH6" s="72"/>
      <c r="AHI6" s="72"/>
      <c r="AHJ6" s="72"/>
      <c r="AHK6" s="72"/>
      <c r="AHL6" s="72"/>
      <c r="AHM6" s="72"/>
      <c r="AHN6" s="72"/>
      <c r="AHO6" s="72"/>
      <c r="AHP6" s="72"/>
      <c r="AHQ6" s="72"/>
      <c r="AHR6" s="72"/>
      <c r="AHS6" s="72"/>
      <c r="AHT6" s="72"/>
      <c r="AHU6" s="72"/>
      <c r="AHV6" s="72"/>
      <c r="AHW6" s="72"/>
      <c r="AHX6" s="72"/>
      <c r="AHY6" s="72"/>
      <c r="AHZ6" s="72"/>
      <c r="AIA6" s="72"/>
      <c r="AIB6" s="72"/>
      <c r="AIC6" s="72"/>
      <c r="AID6" s="72"/>
      <c r="AIE6" s="72"/>
      <c r="AIF6" s="72"/>
      <c r="AIG6" s="72"/>
      <c r="AIH6" s="72"/>
      <c r="AII6" s="72"/>
      <c r="AIJ6" s="72"/>
      <c r="AIK6" s="72"/>
      <c r="AIL6" s="72"/>
      <c r="AIM6" s="72"/>
      <c r="AIN6" s="72"/>
      <c r="AIO6" s="72"/>
      <c r="AIP6" s="72"/>
      <c r="AIQ6" s="72"/>
      <c r="AIR6" s="72"/>
      <c r="AIS6" s="72"/>
      <c r="AIT6" s="72"/>
      <c r="AIU6" s="72"/>
      <c r="AIV6" s="72"/>
      <c r="AIW6" s="72"/>
      <c r="AIX6" s="72"/>
      <c r="AIY6" s="72"/>
      <c r="AIZ6" s="72"/>
      <c r="AJA6" s="72"/>
      <c r="AJB6" s="72"/>
      <c r="AJC6" s="72"/>
      <c r="AJD6" s="72"/>
      <c r="AJE6" s="72"/>
      <c r="AJF6" s="72"/>
      <c r="AJG6" s="72"/>
      <c r="AJH6" s="72"/>
      <c r="AJI6" s="72"/>
      <c r="AJJ6" s="72"/>
      <c r="AJK6" s="72"/>
      <c r="AJL6" s="72"/>
      <c r="AJM6" s="72"/>
      <c r="AJN6" s="72"/>
      <c r="AJO6" s="72"/>
      <c r="AJP6" s="72"/>
      <c r="AJQ6" s="72"/>
      <c r="AJR6" s="72"/>
      <c r="AJS6" s="72"/>
      <c r="AJT6" s="72"/>
      <c r="AJU6" s="72"/>
      <c r="AJV6" s="72"/>
      <c r="AJW6" s="72"/>
      <c r="AJX6" s="72"/>
      <c r="AJY6" s="72"/>
      <c r="AJZ6" s="72"/>
      <c r="AKA6" s="72"/>
      <c r="AKB6" s="72"/>
      <c r="AKC6" s="72"/>
      <c r="AKD6" s="72"/>
      <c r="AKE6" s="72"/>
      <c r="AKF6" s="72"/>
      <c r="AKG6" s="72"/>
      <c r="AKH6" s="72"/>
      <c r="AKI6" s="72"/>
      <c r="AKJ6" s="72"/>
      <c r="AKK6" s="72"/>
      <c r="AKL6" s="72"/>
      <c r="AKM6" s="72"/>
      <c r="AKN6" s="72"/>
      <c r="AKO6" s="72"/>
      <c r="AKP6" s="72"/>
      <c r="AKQ6" s="72"/>
      <c r="AKR6" s="72"/>
      <c r="AKS6" s="72"/>
      <c r="AKT6" s="72"/>
      <c r="AKU6" s="72"/>
      <c r="AKV6" s="72"/>
      <c r="AKW6" s="72"/>
      <c r="AKX6" s="72"/>
      <c r="AKY6" s="72"/>
      <c r="AKZ6" s="72"/>
      <c r="ALA6" s="72"/>
      <c r="ALB6" s="72"/>
      <c r="ALC6" s="72"/>
      <c r="ALD6" s="72"/>
      <c r="ALE6" s="72"/>
      <c r="ALF6" s="72"/>
      <c r="ALG6" s="72"/>
      <c r="ALH6" s="72"/>
      <c r="ALI6" s="72"/>
      <c r="ALJ6" s="72"/>
      <c r="ALK6" s="72"/>
      <c r="ALL6" s="72"/>
      <c r="ALM6" s="72"/>
      <c r="ALN6" s="72"/>
      <c r="ALO6" s="72"/>
      <c r="ALP6" s="72"/>
      <c r="ALQ6" s="72"/>
      <c r="ALR6" s="72"/>
      <c r="ALS6" s="72"/>
      <c r="ALT6" s="72"/>
      <c r="ALU6" s="72"/>
      <c r="ALV6" s="72"/>
      <c r="ALW6" s="72"/>
      <c r="ALX6" s="72"/>
      <c r="ALY6" s="72"/>
      <c r="ALZ6" s="72"/>
      <c r="AMA6" s="72"/>
      <c r="AMB6" s="72"/>
      <c r="AMC6" s="72"/>
      <c r="AMD6" s="72"/>
      <c r="AME6" s="72"/>
      <c r="AMF6" s="72"/>
      <c r="AMG6" s="72"/>
      <c r="AMH6" s="72"/>
      <c r="AMI6" s="72"/>
      <c r="AMJ6" s="72"/>
      <c r="AMK6" s="72"/>
      <c r="AML6" s="72"/>
      <c r="AMM6" s="72"/>
      <c r="AMN6" s="72"/>
      <c r="AMO6" s="72"/>
      <c r="AMP6" s="72"/>
      <c r="AMQ6" s="72"/>
      <c r="AMR6" s="72"/>
      <c r="AMS6" s="72"/>
      <c r="AMT6" s="72"/>
      <c r="AMU6" s="72"/>
      <c r="AMV6" s="72"/>
      <c r="AMW6" s="72"/>
      <c r="AMX6" s="72"/>
      <c r="AMY6" s="72"/>
      <c r="AMZ6" s="72"/>
      <c r="ANA6" s="72"/>
      <c r="ANB6" s="72"/>
      <c r="ANC6" s="72"/>
      <c r="AND6" s="72"/>
      <c r="ANE6" s="72"/>
      <c r="ANF6" s="72"/>
      <c r="ANG6" s="72"/>
      <c r="ANH6" s="72"/>
      <c r="ANI6" s="72"/>
      <c r="ANJ6" s="72"/>
      <c r="ANK6" s="72"/>
      <c r="ANL6" s="72"/>
      <c r="ANM6" s="72"/>
      <c r="ANN6" s="72"/>
      <c r="ANO6" s="72"/>
      <c r="ANP6" s="72"/>
      <c r="ANQ6" s="72"/>
      <c r="ANR6" s="72"/>
      <c r="ANS6" s="72"/>
      <c r="ANT6" s="72"/>
      <c r="ANU6" s="72"/>
      <c r="ANV6" s="72"/>
      <c r="ANW6" s="72"/>
      <c r="ANX6" s="72"/>
      <c r="ANY6" s="72"/>
      <c r="ANZ6" s="72"/>
      <c r="AOA6" s="72"/>
      <c r="AOB6" s="72"/>
      <c r="AOC6" s="72"/>
      <c r="AOD6" s="72"/>
      <c r="AOE6" s="72"/>
      <c r="AOF6" s="72"/>
      <c r="AOG6" s="72"/>
      <c r="AOH6" s="72"/>
      <c r="AOI6" s="72"/>
      <c r="AOJ6" s="72"/>
      <c r="AOK6" s="72"/>
      <c r="AOL6" s="72"/>
      <c r="AOM6" s="72"/>
      <c r="AON6" s="72"/>
      <c r="AOO6" s="72"/>
      <c r="AOP6" s="72"/>
      <c r="AOQ6" s="72"/>
      <c r="AOR6" s="72"/>
      <c r="AOS6" s="72"/>
      <c r="AOT6" s="72"/>
      <c r="AOU6" s="72"/>
      <c r="AOV6" s="72"/>
      <c r="AOW6" s="72"/>
      <c r="AOX6" s="72"/>
      <c r="AOY6" s="72"/>
      <c r="AOZ6" s="72"/>
      <c r="APA6" s="72"/>
      <c r="APB6" s="72"/>
      <c r="APC6" s="72"/>
      <c r="APD6" s="72"/>
      <c r="APE6" s="72"/>
      <c r="APF6" s="72"/>
      <c r="APG6" s="72"/>
      <c r="APH6" s="72"/>
      <c r="API6" s="72"/>
      <c r="APJ6" s="72"/>
      <c r="APK6" s="72"/>
      <c r="APL6" s="72"/>
      <c r="APM6" s="72"/>
      <c r="APN6" s="72"/>
      <c r="APO6" s="72"/>
      <c r="APP6" s="72"/>
      <c r="APQ6" s="72"/>
      <c r="APR6" s="72"/>
      <c r="APS6" s="72"/>
      <c r="APT6" s="72"/>
      <c r="APU6" s="72"/>
      <c r="APV6" s="72"/>
      <c r="APW6" s="72"/>
      <c r="APX6" s="72"/>
      <c r="APY6" s="72"/>
      <c r="APZ6" s="72"/>
      <c r="AQA6" s="72"/>
      <c r="AQB6" s="72"/>
      <c r="AQC6" s="72"/>
      <c r="AQD6" s="72"/>
      <c r="AQE6" s="72"/>
      <c r="AQF6" s="72"/>
      <c r="AQG6" s="72"/>
      <c r="AQH6" s="72"/>
      <c r="AQI6" s="72"/>
      <c r="AQJ6" s="72"/>
      <c r="AQK6" s="72"/>
      <c r="AQL6" s="72"/>
      <c r="AQM6" s="72"/>
      <c r="AQN6" s="72"/>
      <c r="AQO6" s="72"/>
      <c r="AQP6" s="72"/>
      <c r="AQQ6" s="72"/>
      <c r="AQR6" s="72"/>
      <c r="AQS6" s="72"/>
      <c r="AQT6" s="72"/>
      <c r="AQU6" s="72"/>
      <c r="AQV6" s="72"/>
      <c r="AQW6" s="72"/>
      <c r="AQX6" s="72"/>
      <c r="AQY6" s="72"/>
      <c r="AQZ6" s="72"/>
      <c r="ARA6" s="72"/>
      <c r="ARB6" s="72"/>
      <c r="ARC6" s="72"/>
      <c r="ARD6" s="72"/>
      <c r="ARE6" s="72"/>
      <c r="ARF6" s="72"/>
      <c r="ARG6" s="72"/>
      <c r="ARH6" s="72"/>
      <c r="ARI6" s="72"/>
      <c r="ARJ6" s="72"/>
      <c r="ARK6" s="72"/>
      <c r="ARL6" s="72"/>
      <c r="ARM6" s="72"/>
      <c r="ARN6" s="72"/>
      <c r="ARO6" s="72"/>
      <c r="ARP6" s="72"/>
      <c r="ARQ6" s="72"/>
      <c r="ARR6" s="72"/>
      <c r="ARS6" s="72"/>
      <c r="ART6" s="72"/>
      <c r="ARU6" s="72"/>
      <c r="ARV6" s="72"/>
      <c r="ARW6" s="72"/>
      <c r="ARX6" s="72"/>
      <c r="ARY6" s="72"/>
      <c r="ARZ6" s="72"/>
      <c r="ASA6" s="72"/>
      <c r="ASB6" s="72"/>
      <c r="ASC6" s="72"/>
      <c r="ASD6" s="72"/>
      <c r="ASE6" s="72"/>
      <c r="ASF6" s="72"/>
      <c r="ASG6" s="72"/>
      <c r="ASH6" s="72"/>
      <c r="ASI6" s="72"/>
      <c r="ASJ6" s="72"/>
      <c r="ASK6" s="72"/>
      <c r="ASL6" s="72"/>
      <c r="ASM6" s="72"/>
      <c r="ASN6" s="72"/>
      <c r="ASO6" s="72"/>
      <c r="ASP6" s="72"/>
      <c r="ASQ6" s="72"/>
      <c r="ASR6" s="72"/>
      <c r="ASS6" s="72"/>
      <c r="AST6" s="72"/>
      <c r="ASU6" s="72"/>
      <c r="ASV6" s="72"/>
      <c r="ASW6" s="72"/>
      <c r="ASX6" s="72"/>
      <c r="ASY6" s="72"/>
      <c r="ASZ6" s="72"/>
      <c r="ATA6" s="72"/>
      <c r="ATB6" s="72"/>
      <c r="ATC6" s="72"/>
      <c r="ATD6" s="72"/>
      <c r="ATE6" s="72"/>
      <c r="ATF6" s="72"/>
      <c r="ATG6" s="72"/>
      <c r="ATH6" s="72"/>
      <c r="ATI6" s="72"/>
      <c r="ATJ6" s="72"/>
      <c r="ATK6" s="72"/>
      <c r="ATL6" s="72"/>
      <c r="ATM6" s="72"/>
      <c r="ATN6" s="72"/>
      <c r="ATO6" s="72"/>
      <c r="ATP6" s="72"/>
      <c r="ATQ6" s="72"/>
      <c r="ATR6" s="72"/>
      <c r="ATS6" s="72"/>
      <c r="ATT6" s="72"/>
      <c r="ATU6" s="72"/>
      <c r="ATV6" s="72"/>
      <c r="ATW6" s="72"/>
      <c r="ATX6" s="72"/>
      <c r="ATY6" s="72"/>
      <c r="ATZ6" s="72"/>
      <c r="AUA6" s="72"/>
      <c r="AUB6" s="72"/>
      <c r="AUC6" s="72"/>
      <c r="AUD6" s="72"/>
      <c r="AUE6" s="72"/>
      <c r="AUF6" s="72"/>
      <c r="AUG6" s="72"/>
      <c r="AUH6" s="72"/>
      <c r="AUI6" s="72"/>
      <c r="AUJ6" s="72"/>
      <c r="AUK6" s="72"/>
      <c r="AUL6" s="72"/>
      <c r="AUM6" s="72"/>
      <c r="AUN6" s="72"/>
      <c r="AUO6" s="72"/>
      <c r="AUP6" s="72"/>
      <c r="AUQ6" s="72"/>
      <c r="AUR6" s="72"/>
      <c r="AUS6" s="72"/>
      <c r="AUT6" s="72"/>
      <c r="AUU6" s="72"/>
      <c r="AUV6" s="72"/>
      <c r="AUW6" s="72"/>
      <c r="AUX6" s="72"/>
      <c r="AUY6" s="72"/>
      <c r="AUZ6" s="72"/>
      <c r="AVA6" s="72"/>
      <c r="AVB6" s="72"/>
      <c r="AVC6" s="72"/>
      <c r="AVD6" s="72"/>
      <c r="AVE6" s="72"/>
      <c r="AVF6" s="72"/>
      <c r="AVG6" s="72"/>
      <c r="AVH6" s="72"/>
      <c r="AVI6" s="72"/>
      <c r="AVJ6" s="72"/>
      <c r="AVK6" s="72"/>
      <c r="AVL6" s="72"/>
      <c r="AVM6" s="72"/>
      <c r="AVN6" s="72"/>
      <c r="AVO6" s="72"/>
      <c r="AVP6" s="72"/>
      <c r="AVQ6" s="72"/>
      <c r="AVR6" s="72"/>
      <c r="AVS6" s="72"/>
      <c r="AVT6" s="72"/>
      <c r="AVU6" s="72"/>
      <c r="AVV6" s="72"/>
      <c r="AVW6" s="72"/>
      <c r="AVX6" s="72"/>
      <c r="AVY6" s="72"/>
      <c r="AVZ6" s="72"/>
      <c r="AWA6" s="72"/>
      <c r="AWB6" s="72"/>
      <c r="AWC6" s="72"/>
      <c r="AWD6" s="72"/>
      <c r="AWE6" s="72"/>
      <c r="AWF6" s="72"/>
      <c r="AWG6" s="72"/>
      <c r="AWH6" s="72"/>
      <c r="AWI6" s="72"/>
      <c r="AWJ6" s="72"/>
      <c r="AWK6" s="72"/>
      <c r="AWL6" s="72"/>
      <c r="AWM6" s="72"/>
      <c r="AWN6" s="72"/>
      <c r="AWO6" s="72"/>
      <c r="AWP6" s="72"/>
      <c r="AWQ6" s="72"/>
      <c r="AWR6" s="72"/>
      <c r="AWS6" s="72"/>
      <c r="AWT6" s="72"/>
      <c r="AWU6" s="72"/>
      <c r="AWV6" s="72"/>
      <c r="AWW6" s="72"/>
      <c r="AWX6" s="72"/>
      <c r="AWY6" s="72"/>
      <c r="AWZ6" s="72"/>
      <c r="AXA6" s="72"/>
      <c r="AXB6" s="72"/>
      <c r="AXC6" s="72"/>
      <c r="AXD6" s="72"/>
      <c r="AXE6" s="72"/>
      <c r="AXF6" s="72"/>
      <c r="AXG6" s="72"/>
      <c r="AXH6" s="72"/>
      <c r="AXI6" s="72"/>
      <c r="AXJ6" s="72"/>
      <c r="AXK6" s="72"/>
      <c r="AXL6" s="72"/>
      <c r="AXM6" s="72"/>
      <c r="AXN6" s="72"/>
      <c r="AXO6" s="72"/>
      <c r="AXP6" s="72"/>
      <c r="AXQ6" s="72"/>
      <c r="AXR6" s="72"/>
      <c r="AXS6" s="72"/>
      <c r="AXT6" s="72"/>
      <c r="AXU6" s="72"/>
      <c r="AXV6" s="72"/>
      <c r="AXW6" s="72"/>
      <c r="AXX6" s="72"/>
      <c r="AXY6" s="72"/>
      <c r="AXZ6" s="72"/>
      <c r="AYA6" s="72"/>
      <c r="AYB6" s="72"/>
      <c r="AYC6" s="72"/>
      <c r="AYD6" s="72"/>
      <c r="AYE6" s="72"/>
      <c r="AYF6" s="72"/>
      <c r="AYG6" s="72"/>
      <c r="AYH6" s="72"/>
      <c r="AYI6" s="72"/>
      <c r="AYJ6" s="72"/>
      <c r="AYK6" s="72"/>
      <c r="AYL6" s="72"/>
      <c r="AYM6" s="72"/>
      <c r="AYN6" s="72"/>
      <c r="AYO6" s="72"/>
      <c r="AYP6" s="72"/>
      <c r="AYQ6" s="72"/>
      <c r="AYR6" s="72"/>
      <c r="AYS6" s="72"/>
      <c r="AYT6" s="72"/>
      <c r="AYU6" s="72"/>
      <c r="AYV6" s="72"/>
      <c r="AYW6" s="72"/>
      <c r="AYX6" s="72"/>
      <c r="AYY6" s="72"/>
      <c r="AYZ6" s="72"/>
      <c r="AZA6" s="72"/>
      <c r="AZB6" s="72"/>
      <c r="AZC6" s="72"/>
      <c r="AZD6" s="72"/>
      <c r="AZE6" s="72"/>
      <c r="AZF6" s="72"/>
      <c r="AZG6" s="72"/>
      <c r="AZH6" s="72"/>
      <c r="AZI6" s="72"/>
      <c r="AZJ6" s="72"/>
      <c r="AZK6" s="72"/>
      <c r="AZL6" s="72"/>
      <c r="AZM6" s="72"/>
      <c r="AZN6" s="72"/>
      <c r="AZO6" s="72"/>
      <c r="AZP6" s="72"/>
      <c r="AZQ6" s="72"/>
      <c r="AZR6" s="72"/>
      <c r="AZS6" s="72"/>
      <c r="AZT6" s="72"/>
      <c r="AZU6" s="72"/>
      <c r="AZV6" s="72"/>
      <c r="AZW6" s="72"/>
      <c r="AZX6" s="72"/>
      <c r="AZY6" s="72"/>
      <c r="AZZ6" s="72"/>
      <c r="BAA6" s="72"/>
      <c r="BAB6" s="72"/>
      <c r="BAC6" s="72"/>
      <c r="BAD6" s="72"/>
      <c r="BAE6" s="72"/>
      <c r="BAF6" s="72"/>
      <c r="BAG6" s="72"/>
      <c r="BAH6" s="72"/>
      <c r="BAI6" s="72"/>
      <c r="BAJ6" s="72"/>
      <c r="BAK6" s="72"/>
      <c r="BAL6" s="72"/>
      <c r="BAM6" s="72"/>
      <c r="BAN6" s="72"/>
      <c r="BAO6" s="72"/>
      <c r="BAP6" s="72"/>
      <c r="BAQ6" s="72"/>
      <c r="BAR6" s="72"/>
      <c r="BAS6" s="72"/>
      <c r="BAT6" s="72"/>
      <c r="BAU6" s="72"/>
      <c r="BAV6" s="72"/>
      <c r="BAW6" s="72"/>
      <c r="BAX6" s="72"/>
      <c r="BAY6" s="72"/>
      <c r="BAZ6" s="72"/>
      <c r="BBA6" s="72"/>
      <c r="BBB6" s="72"/>
      <c r="BBC6" s="72"/>
      <c r="BBD6" s="72"/>
      <c r="BBE6" s="72"/>
      <c r="BBF6" s="72"/>
      <c r="BBG6" s="72"/>
      <c r="BBH6" s="72"/>
      <c r="BBI6" s="72"/>
      <c r="BBJ6" s="72"/>
      <c r="BBK6" s="72"/>
      <c r="BBL6" s="72"/>
      <c r="BBM6" s="72"/>
      <c r="BBN6" s="72"/>
      <c r="BBO6" s="72"/>
      <c r="BBP6" s="72"/>
      <c r="BBQ6" s="72"/>
      <c r="BBR6" s="72"/>
      <c r="BBS6" s="72"/>
      <c r="BBT6" s="72"/>
      <c r="BBU6" s="72"/>
      <c r="BBV6" s="72"/>
      <c r="BBW6" s="72"/>
      <c r="BBX6" s="72"/>
      <c r="BBY6" s="72"/>
      <c r="BBZ6" s="72"/>
      <c r="BCA6" s="72"/>
      <c r="BCB6" s="72"/>
      <c r="BCC6" s="72"/>
      <c r="BCD6" s="72"/>
      <c r="BCE6" s="72"/>
      <c r="BCF6" s="72"/>
      <c r="BCG6" s="72"/>
      <c r="BCH6" s="72"/>
      <c r="BCI6" s="72"/>
      <c r="BCJ6" s="72"/>
      <c r="BCK6" s="72"/>
      <c r="BCL6" s="72"/>
      <c r="BCM6" s="72"/>
      <c r="BCN6" s="72"/>
      <c r="BCO6" s="72"/>
      <c r="BCP6" s="72"/>
      <c r="BCQ6" s="72"/>
      <c r="BCR6" s="72"/>
      <c r="BCS6" s="72"/>
      <c r="BCT6" s="72"/>
      <c r="BCU6" s="72"/>
      <c r="BCV6" s="72"/>
      <c r="BCW6" s="72"/>
      <c r="BCX6" s="72"/>
      <c r="BCY6" s="72"/>
      <c r="BCZ6" s="72"/>
      <c r="BDA6" s="72"/>
      <c r="BDB6" s="72"/>
      <c r="BDC6" s="72"/>
      <c r="BDD6" s="72"/>
      <c r="BDE6" s="72"/>
      <c r="BDF6" s="72"/>
      <c r="BDG6" s="72"/>
      <c r="BDH6" s="72"/>
      <c r="BDI6" s="72"/>
      <c r="BDJ6" s="72"/>
      <c r="BDK6" s="72"/>
      <c r="BDL6" s="72"/>
      <c r="BDM6" s="72"/>
      <c r="BDN6" s="72"/>
      <c r="BDO6" s="72"/>
      <c r="BDP6" s="72"/>
      <c r="BDQ6" s="72"/>
      <c r="BDR6" s="72"/>
      <c r="BDS6" s="72"/>
      <c r="BDT6" s="72"/>
      <c r="BDU6" s="72"/>
      <c r="BDV6" s="72"/>
      <c r="BDW6" s="72"/>
      <c r="BDX6" s="72"/>
      <c r="BDY6" s="72"/>
      <c r="BDZ6" s="72"/>
      <c r="BEA6" s="72"/>
      <c r="BEB6" s="72"/>
      <c r="BEC6" s="72"/>
      <c r="BED6" s="72"/>
      <c r="BEE6" s="72"/>
      <c r="BEF6" s="72"/>
      <c r="BEG6" s="72"/>
      <c r="BEH6" s="72"/>
      <c r="BEI6" s="72"/>
      <c r="BEJ6" s="72"/>
      <c r="BEK6" s="72"/>
      <c r="BEL6" s="72"/>
      <c r="BEM6" s="72"/>
      <c r="BEN6" s="72"/>
      <c r="BEO6" s="72"/>
      <c r="BEP6" s="72"/>
      <c r="BEQ6" s="72"/>
      <c r="BER6" s="72"/>
      <c r="BES6" s="72"/>
      <c r="BET6" s="72"/>
      <c r="BEU6" s="72"/>
      <c r="BEV6" s="72"/>
      <c r="BEW6" s="72"/>
      <c r="BEX6" s="72"/>
      <c r="BEY6" s="72"/>
      <c r="BEZ6" s="72"/>
      <c r="BFA6" s="72"/>
      <c r="BFB6" s="72"/>
      <c r="BFC6" s="72"/>
      <c r="BFD6" s="72"/>
      <c r="BFE6" s="72"/>
      <c r="BFF6" s="72"/>
      <c r="BFG6" s="72"/>
      <c r="BFH6" s="72"/>
      <c r="BFI6" s="72"/>
      <c r="BFJ6" s="72"/>
      <c r="BFK6" s="72"/>
      <c r="BFL6" s="72"/>
      <c r="BFM6" s="72"/>
      <c r="BFN6" s="72"/>
      <c r="BFO6" s="72"/>
      <c r="BFP6" s="72"/>
      <c r="BFQ6" s="72"/>
      <c r="BFR6" s="72"/>
      <c r="BFS6" s="72"/>
      <c r="BFT6" s="72"/>
      <c r="BFU6" s="72"/>
      <c r="BFV6" s="72"/>
      <c r="BFW6" s="72"/>
      <c r="BFX6" s="72"/>
      <c r="BFY6" s="72"/>
      <c r="BFZ6" s="72"/>
      <c r="BGA6" s="72"/>
      <c r="BGB6" s="72"/>
      <c r="BGC6" s="72"/>
      <c r="BGD6" s="72"/>
      <c r="BGE6" s="72"/>
      <c r="BGF6" s="72"/>
      <c r="BGG6" s="72"/>
      <c r="BGH6" s="72"/>
      <c r="BGI6" s="72"/>
      <c r="BGJ6" s="72"/>
      <c r="BGK6" s="72"/>
      <c r="BGL6" s="72"/>
      <c r="BGM6" s="72"/>
      <c r="BGN6" s="72"/>
      <c r="BGO6" s="72"/>
      <c r="BGP6" s="72"/>
      <c r="BGQ6" s="72"/>
      <c r="BGR6" s="72"/>
      <c r="BGS6" s="72"/>
      <c r="BGT6" s="72"/>
      <c r="BGU6" s="72"/>
      <c r="BGV6" s="72"/>
      <c r="BGW6" s="72"/>
      <c r="BGX6" s="72"/>
      <c r="BGY6" s="72"/>
      <c r="BGZ6" s="72"/>
      <c r="BHA6" s="72"/>
      <c r="BHB6" s="72"/>
      <c r="BHC6" s="72"/>
      <c r="BHD6" s="72"/>
      <c r="BHE6" s="72"/>
      <c r="BHF6" s="72"/>
      <c r="BHG6" s="72"/>
      <c r="BHH6" s="72"/>
      <c r="BHI6" s="72"/>
      <c r="BHJ6" s="72"/>
      <c r="BHK6" s="72"/>
      <c r="BHL6" s="72"/>
      <c r="BHM6" s="72"/>
      <c r="BHN6" s="72"/>
      <c r="BHO6" s="72"/>
      <c r="BHP6" s="72"/>
      <c r="BHQ6" s="72"/>
      <c r="BHR6" s="72"/>
      <c r="BHS6" s="72"/>
      <c r="BHT6" s="72"/>
      <c r="BHU6" s="72"/>
      <c r="BHV6" s="72"/>
      <c r="BHW6" s="72"/>
      <c r="BHX6" s="72"/>
      <c r="BHY6" s="72"/>
      <c r="BHZ6" s="72"/>
      <c r="BIA6" s="72"/>
      <c r="BIB6" s="72"/>
      <c r="BIC6" s="72"/>
      <c r="BID6" s="72"/>
      <c r="BIE6" s="72"/>
      <c r="BIF6" s="72"/>
      <c r="BIG6" s="72"/>
      <c r="BIH6" s="72"/>
      <c r="BII6" s="72"/>
      <c r="BIJ6" s="72"/>
      <c r="BIK6" s="72"/>
      <c r="BIL6" s="72"/>
      <c r="BIM6" s="72"/>
      <c r="BIN6" s="72"/>
      <c r="BIO6" s="72"/>
      <c r="BIP6" s="72"/>
      <c r="BIQ6" s="72"/>
      <c r="BIR6" s="72"/>
      <c r="BIS6" s="72"/>
      <c r="BIT6" s="72"/>
      <c r="BIU6" s="72"/>
      <c r="BIV6" s="72"/>
      <c r="BIW6" s="72"/>
      <c r="BIX6" s="72"/>
      <c r="BIY6" s="72"/>
      <c r="BIZ6" s="72"/>
      <c r="BJA6" s="72"/>
      <c r="BJB6" s="72"/>
      <c r="BJC6" s="72"/>
      <c r="BJD6" s="72"/>
      <c r="BJE6" s="72"/>
      <c r="BJF6" s="72"/>
      <c r="BJG6" s="72"/>
      <c r="BJH6" s="72"/>
      <c r="BJI6" s="72"/>
      <c r="BJJ6" s="72"/>
      <c r="BJK6" s="72"/>
      <c r="BJL6" s="72"/>
      <c r="BJM6" s="72"/>
      <c r="BJN6" s="72"/>
      <c r="BJO6" s="72"/>
      <c r="BJP6" s="72"/>
      <c r="BJQ6" s="72"/>
      <c r="BJR6" s="72"/>
      <c r="BJS6" s="72"/>
      <c r="BJT6" s="72"/>
      <c r="BJU6" s="72"/>
      <c r="BJV6" s="72"/>
      <c r="BJW6" s="72"/>
      <c r="BJX6" s="72"/>
      <c r="BJY6" s="72"/>
      <c r="BJZ6" s="72"/>
      <c r="BKA6" s="72"/>
      <c r="BKB6" s="72"/>
      <c r="BKC6" s="72"/>
      <c r="BKD6" s="72"/>
      <c r="BKE6" s="72"/>
      <c r="BKF6" s="72"/>
      <c r="BKG6" s="72"/>
      <c r="BKH6" s="72"/>
      <c r="BKI6" s="72"/>
      <c r="BKJ6" s="72"/>
      <c r="BKK6" s="72"/>
      <c r="BKL6" s="72"/>
      <c r="BKM6" s="72"/>
      <c r="BKN6" s="72"/>
      <c r="BKO6" s="72"/>
      <c r="BKP6" s="72"/>
      <c r="BKQ6" s="72"/>
      <c r="BKR6" s="72"/>
      <c r="BKS6" s="72"/>
      <c r="BKT6" s="72"/>
      <c r="BKU6" s="72"/>
      <c r="BKV6" s="72"/>
      <c r="BKW6" s="72"/>
      <c r="BKX6" s="72"/>
      <c r="BKY6" s="72"/>
      <c r="BKZ6" s="72"/>
      <c r="BLA6" s="72"/>
      <c r="BLB6" s="72"/>
      <c r="BLC6" s="72"/>
      <c r="BLD6" s="72"/>
      <c r="BLE6" s="72"/>
      <c r="BLF6" s="72"/>
      <c r="BLG6" s="72"/>
      <c r="BLH6" s="72"/>
      <c r="BLI6" s="72"/>
      <c r="BLJ6" s="72"/>
      <c r="BLK6" s="72"/>
      <c r="BLL6" s="72"/>
      <c r="BLM6" s="72"/>
      <c r="BLN6" s="72"/>
      <c r="BLO6" s="72"/>
      <c r="BLP6" s="72"/>
      <c r="BLQ6" s="72"/>
      <c r="BLR6" s="72"/>
      <c r="BLS6" s="72"/>
      <c r="BLT6" s="72"/>
      <c r="BLU6" s="72"/>
      <c r="BLV6" s="72"/>
      <c r="BLW6" s="72"/>
      <c r="BLX6" s="72"/>
      <c r="BLY6" s="72"/>
      <c r="BLZ6" s="72"/>
      <c r="BMA6" s="72"/>
      <c r="BMB6" s="72"/>
      <c r="BMC6" s="72"/>
      <c r="BMD6" s="72"/>
      <c r="BME6" s="72"/>
      <c r="BMF6" s="72"/>
      <c r="BMG6" s="72"/>
      <c r="BMH6" s="72"/>
      <c r="BMI6" s="72"/>
      <c r="BMJ6" s="72"/>
      <c r="BMK6" s="72"/>
      <c r="BML6" s="72"/>
      <c r="BMM6" s="72"/>
      <c r="BMN6" s="72"/>
      <c r="BMO6" s="72"/>
      <c r="BMP6" s="72"/>
      <c r="BMQ6" s="72"/>
      <c r="BMR6" s="72"/>
      <c r="BMS6" s="72"/>
      <c r="BMT6" s="72"/>
      <c r="BMU6" s="72"/>
      <c r="BMV6" s="72"/>
      <c r="BMW6" s="72"/>
      <c r="BMX6" s="72"/>
      <c r="BMY6" s="72"/>
      <c r="BMZ6" s="72"/>
      <c r="BNA6" s="72"/>
      <c r="BNB6" s="72"/>
      <c r="BNC6" s="72"/>
      <c r="BND6" s="72"/>
      <c r="BNE6" s="72"/>
      <c r="BNF6" s="72"/>
      <c r="BNG6" s="72"/>
      <c r="BNH6" s="72"/>
      <c r="BNI6" s="72"/>
      <c r="BNJ6" s="72"/>
      <c r="BNK6" s="72"/>
      <c r="BNL6" s="72"/>
      <c r="BNM6" s="72"/>
      <c r="BNN6" s="72"/>
      <c r="BNO6" s="72"/>
      <c r="BNP6" s="72"/>
      <c r="BNQ6" s="72"/>
      <c r="BNR6" s="72"/>
      <c r="BNS6" s="72"/>
      <c r="BNT6" s="72"/>
      <c r="BNU6" s="72"/>
      <c r="BNV6" s="72"/>
      <c r="BNW6" s="72"/>
      <c r="BNX6" s="72"/>
      <c r="BNY6" s="72"/>
      <c r="BNZ6" s="72"/>
      <c r="BOA6" s="72"/>
      <c r="BOB6" s="72"/>
      <c r="BOC6" s="72"/>
      <c r="BOD6" s="72"/>
      <c r="BOE6" s="72"/>
      <c r="BOF6" s="72"/>
      <c r="BOG6" s="72"/>
      <c r="BOH6" s="72"/>
      <c r="BOI6" s="72"/>
      <c r="BOJ6" s="72"/>
      <c r="BOK6" s="72"/>
      <c r="BOL6" s="72"/>
      <c r="BOM6" s="72"/>
      <c r="BON6" s="72"/>
      <c r="BOO6" s="72"/>
      <c r="BOP6" s="72"/>
      <c r="BOQ6" s="72"/>
      <c r="BOR6" s="72"/>
      <c r="BOS6" s="72"/>
      <c r="BOT6" s="72"/>
      <c r="BOU6" s="72"/>
      <c r="BOV6" s="72"/>
      <c r="BOW6" s="72"/>
      <c r="BOX6" s="72"/>
      <c r="BOY6" s="72"/>
      <c r="BOZ6" s="72"/>
      <c r="BPA6" s="72"/>
      <c r="BPB6" s="72"/>
      <c r="BPC6" s="72"/>
      <c r="BPD6" s="72"/>
      <c r="BPE6" s="72"/>
      <c r="BPF6" s="72"/>
      <c r="BPG6" s="72"/>
      <c r="BPH6" s="72"/>
      <c r="BPI6" s="72"/>
      <c r="BPJ6" s="72"/>
      <c r="BPK6" s="72"/>
      <c r="BPL6" s="72"/>
      <c r="BPM6" s="72"/>
      <c r="BPN6" s="72"/>
      <c r="BPO6" s="72"/>
      <c r="BPP6" s="72"/>
      <c r="BPQ6" s="72"/>
      <c r="BPR6" s="72"/>
      <c r="BPS6" s="72"/>
      <c r="BPT6" s="72"/>
      <c r="BPU6" s="72"/>
      <c r="BPV6" s="72"/>
      <c r="BPW6" s="72"/>
      <c r="BPX6" s="72"/>
      <c r="BPY6" s="72"/>
      <c r="BPZ6" s="72"/>
      <c r="BQA6" s="72"/>
      <c r="BQB6" s="72"/>
      <c r="BQC6" s="72"/>
      <c r="BQD6" s="72"/>
      <c r="BQE6" s="72"/>
      <c r="BQF6" s="72"/>
      <c r="BQG6" s="72"/>
      <c r="BQH6" s="72"/>
      <c r="BQI6" s="72"/>
      <c r="BQJ6" s="72"/>
      <c r="BQK6" s="72"/>
      <c r="BQL6" s="72"/>
      <c r="BQM6" s="72"/>
      <c r="BQN6" s="72"/>
      <c r="BQO6" s="72"/>
      <c r="BQP6" s="72"/>
      <c r="BQQ6" s="72"/>
      <c r="BQR6" s="72"/>
      <c r="BQS6" s="72"/>
      <c r="BQT6" s="72"/>
      <c r="BQU6" s="72"/>
      <c r="BQV6" s="72"/>
      <c r="BQW6" s="72"/>
      <c r="BQX6" s="72"/>
      <c r="BQY6" s="72"/>
      <c r="BQZ6" s="72"/>
      <c r="BRA6" s="72"/>
      <c r="BRB6" s="72"/>
      <c r="BRC6" s="72"/>
      <c r="BRD6" s="72"/>
      <c r="BRE6" s="72"/>
      <c r="BRF6" s="72"/>
      <c r="BRG6" s="72"/>
      <c r="BRH6" s="72"/>
      <c r="BRI6" s="72"/>
      <c r="BRJ6" s="72"/>
      <c r="BRK6" s="72"/>
      <c r="BRL6" s="72"/>
      <c r="BRM6" s="72"/>
      <c r="BRN6" s="72"/>
      <c r="BRO6" s="72"/>
      <c r="BRP6" s="72"/>
      <c r="BRQ6" s="72"/>
      <c r="BRR6" s="72"/>
      <c r="BRS6" s="72"/>
      <c r="BRT6" s="72"/>
      <c r="BRU6" s="72"/>
      <c r="BRV6" s="72"/>
      <c r="BRW6" s="72"/>
      <c r="BRX6" s="72"/>
      <c r="BRY6" s="72"/>
      <c r="BRZ6" s="72"/>
      <c r="BSA6" s="72"/>
      <c r="BSB6" s="72"/>
      <c r="BSC6" s="72"/>
      <c r="BSD6" s="72"/>
      <c r="BSE6" s="72"/>
      <c r="BSF6" s="72"/>
      <c r="BSG6" s="72"/>
      <c r="BSH6" s="72"/>
      <c r="BSI6" s="72"/>
      <c r="BSJ6" s="72"/>
      <c r="BSK6" s="72"/>
      <c r="BSL6" s="72"/>
      <c r="BSM6" s="72"/>
      <c r="BSN6" s="72"/>
      <c r="BSO6" s="72"/>
      <c r="BSP6" s="72"/>
      <c r="BSQ6" s="72"/>
      <c r="BSR6" s="72"/>
      <c r="BSS6" s="72"/>
      <c r="BST6" s="72"/>
      <c r="BSU6" s="72"/>
      <c r="BSV6" s="72"/>
      <c r="BSW6" s="72"/>
      <c r="BSX6" s="72"/>
      <c r="BSY6" s="72"/>
      <c r="BSZ6" s="72"/>
      <c r="BTA6" s="72"/>
      <c r="BTB6" s="72"/>
      <c r="BTC6" s="72"/>
      <c r="BTD6" s="72"/>
      <c r="BTE6" s="72"/>
      <c r="BTF6" s="72"/>
      <c r="BTG6" s="72"/>
      <c r="BTH6" s="72"/>
      <c r="BTI6" s="72"/>
      <c r="BTJ6" s="72"/>
      <c r="BTK6" s="72"/>
      <c r="BTL6" s="72"/>
      <c r="BTM6" s="72"/>
      <c r="BTN6" s="72"/>
      <c r="BTO6" s="72"/>
      <c r="BTP6" s="72"/>
      <c r="BTQ6" s="72"/>
      <c r="BTR6" s="72"/>
      <c r="BTS6" s="72"/>
      <c r="BTT6" s="72"/>
      <c r="BTU6" s="72"/>
      <c r="BTV6" s="72"/>
      <c r="BTW6" s="72"/>
      <c r="BTX6" s="72"/>
      <c r="BTY6" s="72"/>
      <c r="BTZ6" s="72"/>
      <c r="BUA6" s="72"/>
      <c r="BUB6" s="72"/>
      <c r="BUC6" s="72"/>
      <c r="BUD6" s="72"/>
      <c r="BUE6" s="72"/>
      <c r="BUF6" s="72"/>
      <c r="BUG6" s="72"/>
      <c r="BUH6" s="72"/>
      <c r="BUI6" s="72"/>
      <c r="BUJ6" s="72"/>
      <c r="BUK6" s="72"/>
      <c r="BUL6" s="72"/>
      <c r="BUM6" s="72"/>
      <c r="BUN6" s="72"/>
      <c r="BUO6" s="72"/>
      <c r="BUP6" s="72"/>
      <c r="BUQ6" s="72"/>
      <c r="BUR6" s="72"/>
      <c r="BUS6" s="72"/>
      <c r="BUT6" s="72"/>
      <c r="BUU6" s="72"/>
      <c r="BUV6" s="72"/>
      <c r="BUW6" s="72"/>
      <c r="BUX6" s="72"/>
      <c r="BUY6" s="72"/>
      <c r="BUZ6" s="72"/>
      <c r="BVA6" s="72"/>
      <c r="BVB6" s="72"/>
      <c r="BVC6" s="72"/>
      <c r="BVD6" s="72"/>
      <c r="BVE6" s="72"/>
      <c r="BVF6" s="72"/>
      <c r="BVG6" s="72"/>
      <c r="BVH6" s="72"/>
      <c r="BVI6" s="72"/>
      <c r="BVJ6" s="72"/>
      <c r="BVK6" s="72"/>
      <c r="BVL6" s="72"/>
      <c r="BVM6" s="72"/>
      <c r="BVN6" s="72"/>
      <c r="BVO6" s="72"/>
      <c r="BVP6" s="72"/>
      <c r="BVQ6" s="72"/>
      <c r="BVR6" s="72"/>
      <c r="BVS6" s="72"/>
      <c r="BVT6" s="72"/>
      <c r="BVU6" s="72"/>
      <c r="BVV6" s="72"/>
      <c r="BVW6" s="72"/>
      <c r="BVX6" s="72"/>
      <c r="BVY6" s="72"/>
      <c r="BVZ6" s="72"/>
      <c r="BWA6" s="72"/>
      <c r="BWB6" s="72"/>
      <c r="BWC6" s="72"/>
      <c r="BWD6" s="72"/>
      <c r="BWE6" s="72"/>
      <c r="BWF6" s="72"/>
      <c r="BWG6" s="72"/>
      <c r="BWH6" s="72"/>
      <c r="BWI6" s="72"/>
      <c r="BWJ6" s="72"/>
      <c r="BWK6" s="72"/>
      <c r="BWL6" s="72"/>
      <c r="BWM6" s="72"/>
      <c r="BWN6" s="72"/>
      <c r="BWO6" s="72"/>
      <c r="BWP6" s="72"/>
      <c r="BWQ6" s="72"/>
      <c r="BWR6" s="72"/>
      <c r="BWS6" s="72"/>
      <c r="BWT6" s="72"/>
      <c r="BWU6" s="72"/>
      <c r="BWV6" s="72"/>
      <c r="BWW6" s="72"/>
      <c r="BWX6" s="72"/>
      <c r="BWY6" s="72"/>
      <c r="BWZ6" s="72"/>
      <c r="BXA6" s="72"/>
      <c r="BXB6" s="72"/>
      <c r="BXC6" s="72"/>
      <c r="BXD6" s="72"/>
      <c r="BXE6" s="72"/>
      <c r="BXF6" s="72"/>
      <c r="BXG6" s="72"/>
      <c r="BXH6" s="72"/>
      <c r="BXI6" s="72"/>
      <c r="BXJ6" s="72"/>
      <c r="BXK6" s="72"/>
      <c r="BXL6" s="72"/>
      <c r="BXM6" s="72"/>
      <c r="BXN6" s="72"/>
      <c r="BXO6" s="72"/>
      <c r="BXP6" s="72"/>
      <c r="BXQ6" s="72"/>
      <c r="BXR6" s="72"/>
      <c r="BXS6" s="72"/>
      <c r="BXT6" s="72"/>
      <c r="BXU6" s="72"/>
      <c r="BXV6" s="72"/>
      <c r="BXW6" s="72"/>
      <c r="BXX6" s="72"/>
      <c r="BXY6" s="72"/>
      <c r="BXZ6" s="72"/>
      <c r="BYA6" s="72"/>
      <c r="BYB6" s="72"/>
      <c r="BYC6" s="72"/>
      <c r="BYD6" s="72"/>
      <c r="BYE6" s="72"/>
      <c r="BYF6" s="72"/>
      <c r="BYG6" s="72"/>
      <c r="BYH6" s="72"/>
      <c r="BYI6" s="72"/>
      <c r="BYJ6" s="72"/>
      <c r="BYK6" s="72"/>
      <c r="BYL6" s="72"/>
      <c r="BYM6" s="72"/>
      <c r="BYN6" s="72"/>
      <c r="BYO6" s="72"/>
      <c r="BYP6" s="72"/>
      <c r="BYQ6" s="72"/>
      <c r="BYR6" s="72"/>
      <c r="BYS6" s="72"/>
      <c r="BYT6" s="72"/>
      <c r="BYU6" s="72"/>
      <c r="BYV6" s="72"/>
      <c r="BYW6" s="72"/>
      <c r="BYX6" s="72"/>
      <c r="BYY6" s="72"/>
      <c r="BYZ6" s="72"/>
      <c r="BZA6" s="72"/>
      <c r="BZB6" s="72"/>
      <c r="BZC6" s="72"/>
      <c r="BZD6" s="72"/>
      <c r="BZE6" s="72"/>
      <c r="BZF6" s="72"/>
      <c r="BZG6" s="72"/>
      <c r="BZH6" s="72"/>
      <c r="BZI6" s="72"/>
      <c r="BZJ6" s="72"/>
      <c r="BZK6" s="72"/>
      <c r="BZL6" s="72"/>
      <c r="BZM6" s="72"/>
      <c r="BZN6" s="72"/>
      <c r="BZO6" s="72"/>
      <c r="BZP6" s="72"/>
      <c r="BZQ6" s="72"/>
      <c r="BZR6" s="72"/>
      <c r="BZS6" s="72"/>
      <c r="BZT6" s="72"/>
      <c r="BZU6" s="72"/>
      <c r="BZV6" s="72"/>
      <c r="BZW6" s="72"/>
      <c r="BZX6" s="72"/>
      <c r="BZY6" s="72"/>
      <c r="BZZ6" s="72"/>
      <c r="CAA6" s="72"/>
      <c r="CAB6" s="72"/>
      <c r="CAC6" s="72"/>
      <c r="CAD6" s="72"/>
      <c r="CAE6" s="72"/>
      <c r="CAF6" s="72"/>
      <c r="CAG6" s="72"/>
      <c r="CAH6" s="72"/>
      <c r="CAI6" s="72"/>
      <c r="CAJ6" s="72"/>
      <c r="CAK6" s="72"/>
      <c r="CAL6" s="72"/>
      <c r="CAM6" s="72"/>
      <c r="CAN6" s="72"/>
      <c r="CAO6" s="72"/>
      <c r="CAP6" s="72"/>
      <c r="CAQ6" s="72"/>
      <c r="CAR6" s="72"/>
      <c r="CAS6" s="72"/>
      <c r="CAT6" s="72"/>
      <c r="CAU6" s="72"/>
      <c r="CAV6" s="72"/>
      <c r="CAW6" s="72"/>
      <c r="CAX6" s="72"/>
      <c r="CAY6" s="72"/>
      <c r="CAZ6" s="72"/>
      <c r="CBA6" s="72"/>
      <c r="CBB6" s="72"/>
      <c r="CBC6" s="72"/>
      <c r="CBD6" s="72"/>
      <c r="CBE6" s="72"/>
      <c r="CBF6" s="72"/>
      <c r="CBG6" s="72"/>
      <c r="CBH6" s="72"/>
      <c r="CBI6" s="72"/>
      <c r="CBJ6" s="72"/>
      <c r="CBK6" s="72"/>
      <c r="CBL6" s="72"/>
      <c r="CBM6" s="72"/>
      <c r="CBN6" s="72"/>
      <c r="CBO6" s="72"/>
      <c r="CBP6" s="72"/>
      <c r="CBQ6" s="72"/>
      <c r="CBR6" s="72"/>
      <c r="CBS6" s="72"/>
      <c r="CBT6" s="72"/>
      <c r="CBU6" s="72"/>
      <c r="CBV6" s="72"/>
      <c r="CBW6" s="72"/>
      <c r="CBX6" s="72"/>
      <c r="CBY6" s="72"/>
      <c r="CBZ6" s="72"/>
      <c r="CCA6" s="72"/>
      <c r="CCB6" s="72"/>
      <c r="CCC6" s="72"/>
      <c r="CCD6" s="72"/>
      <c r="CCE6" s="72"/>
      <c r="CCF6" s="72"/>
      <c r="CCG6" s="72"/>
      <c r="CCH6" s="72"/>
      <c r="CCI6" s="72"/>
      <c r="CCJ6" s="72"/>
      <c r="CCK6" s="72"/>
      <c r="CCL6" s="72"/>
      <c r="CCM6" s="72"/>
      <c r="CCN6" s="72"/>
      <c r="CCO6" s="72"/>
      <c r="CCP6" s="72"/>
      <c r="CCQ6" s="72"/>
      <c r="CCR6" s="72"/>
      <c r="CCS6" s="72"/>
      <c r="CCT6" s="72"/>
      <c r="CCU6" s="72"/>
      <c r="CCV6" s="72"/>
      <c r="CCW6" s="72"/>
      <c r="CCX6" s="72"/>
      <c r="CCY6" s="72"/>
      <c r="CCZ6" s="72"/>
      <c r="CDA6" s="72"/>
      <c r="CDB6" s="72"/>
      <c r="CDC6" s="72"/>
      <c r="CDD6" s="72"/>
      <c r="CDE6" s="72"/>
      <c r="CDF6" s="72"/>
      <c r="CDG6" s="72"/>
      <c r="CDH6" s="72"/>
      <c r="CDI6" s="72"/>
      <c r="CDJ6" s="72"/>
      <c r="CDK6" s="72"/>
      <c r="CDL6" s="72"/>
      <c r="CDM6" s="72"/>
      <c r="CDN6" s="72"/>
      <c r="CDO6" s="72"/>
      <c r="CDP6" s="72"/>
      <c r="CDQ6" s="72"/>
      <c r="CDR6" s="72"/>
      <c r="CDS6" s="72"/>
      <c r="CDT6" s="72"/>
      <c r="CDU6" s="72"/>
      <c r="CDV6" s="72"/>
      <c r="CDW6" s="72"/>
      <c r="CDX6" s="72"/>
      <c r="CDY6" s="72"/>
      <c r="CDZ6" s="72"/>
      <c r="CEA6" s="72"/>
      <c r="CEB6" s="72"/>
      <c r="CEC6" s="72"/>
      <c r="CED6" s="72"/>
      <c r="CEE6" s="72"/>
      <c r="CEF6" s="72"/>
      <c r="CEG6" s="72"/>
      <c r="CEH6" s="72"/>
      <c r="CEI6" s="72"/>
      <c r="CEJ6" s="72"/>
      <c r="CEK6" s="72"/>
      <c r="CEL6" s="72"/>
      <c r="CEM6" s="72"/>
      <c r="CEN6" s="72"/>
      <c r="CEO6" s="72"/>
      <c r="CEP6" s="72"/>
      <c r="CEQ6" s="72"/>
      <c r="CER6" s="72"/>
      <c r="CES6" s="72"/>
      <c r="CET6" s="72"/>
      <c r="CEU6" s="72"/>
      <c r="CEV6" s="72"/>
      <c r="CEW6" s="72"/>
      <c r="CEX6" s="72"/>
      <c r="CEY6" s="72"/>
      <c r="CEZ6" s="72"/>
      <c r="CFA6" s="72"/>
      <c r="CFB6" s="72"/>
      <c r="CFC6" s="72"/>
      <c r="CFD6" s="72"/>
      <c r="CFE6" s="72"/>
      <c r="CFF6" s="72"/>
      <c r="CFG6" s="72"/>
      <c r="CFH6" s="72"/>
      <c r="CFI6" s="72"/>
      <c r="CFJ6" s="72"/>
      <c r="CFK6" s="72"/>
      <c r="CFL6" s="72"/>
      <c r="CFM6" s="72"/>
      <c r="CFN6" s="72"/>
      <c r="CFO6" s="72"/>
      <c r="CFP6" s="72"/>
      <c r="CFQ6" s="72"/>
      <c r="CFR6" s="72"/>
      <c r="CFS6" s="72"/>
      <c r="CFT6" s="72"/>
      <c r="CFU6" s="72"/>
      <c r="CFV6" s="72"/>
      <c r="CFW6" s="72"/>
      <c r="CFX6" s="72"/>
      <c r="CFY6" s="72"/>
      <c r="CFZ6" s="72"/>
      <c r="CGA6" s="72"/>
      <c r="CGB6" s="72"/>
      <c r="CGC6" s="72"/>
      <c r="CGD6" s="72"/>
      <c r="CGE6" s="72"/>
      <c r="CGF6" s="72"/>
      <c r="CGG6" s="72"/>
      <c r="CGH6" s="72"/>
      <c r="CGI6" s="72"/>
      <c r="CGJ6" s="72"/>
      <c r="CGK6" s="72"/>
      <c r="CGL6" s="72"/>
      <c r="CGM6" s="72"/>
      <c r="CGN6" s="72"/>
      <c r="CGO6" s="72"/>
      <c r="CGP6" s="72"/>
      <c r="CGQ6" s="72"/>
      <c r="CGR6" s="72"/>
      <c r="CGS6" s="72"/>
      <c r="CGT6" s="72"/>
      <c r="CGU6" s="72"/>
      <c r="CGV6" s="72"/>
      <c r="CGW6" s="72"/>
      <c r="CGX6" s="72"/>
      <c r="CGY6" s="72"/>
      <c r="CGZ6" s="72"/>
      <c r="CHA6" s="72"/>
      <c r="CHB6" s="72"/>
      <c r="CHC6" s="72"/>
      <c r="CHD6" s="72"/>
      <c r="CHE6" s="72"/>
      <c r="CHF6" s="72"/>
      <c r="CHG6" s="72"/>
      <c r="CHH6" s="72"/>
      <c r="CHI6" s="72"/>
      <c r="CHJ6" s="72"/>
      <c r="CHK6" s="72"/>
      <c r="CHL6" s="72"/>
      <c r="CHM6" s="72"/>
      <c r="CHN6" s="72"/>
      <c r="CHO6" s="72"/>
      <c r="CHP6" s="72"/>
      <c r="CHQ6" s="72"/>
      <c r="CHR6" s="72"/>
      <c r="CHS6" s="72"/>
      <c r="CHT6" s="72"/>
      <c r="CHU6" s="72"/>
      <c r="CHV6" s="72"/>
      <c r="CHW6" s="72"/>
      <c r="CHX6" s="72"/>
      <c r="CHY6" s="72"/>
      <c r="CHZ6" s="72"/>
      <c r="CIA6" s="72"/>
      <c r="CIB6" s="72"/>
      <c r="CIC6" s="72"/>
      <c r="CID6" s="72"/>
      <c r="CIE6" s="72"/>
      <c r="CIF6" s="72"/>
      <c r="CIG6" s="72"/>
      <c r="CIH6" s="72"/>
      <c r="CII6" s="72"/>
      <c r="CIJ6" s="72"/>
      <c r="CIK6" s="72"/>
      <c r="CIL6" s="72"/>
      <c r="CIM6" s="72"/>
      <c r="CIN6" s="72"/>
      <c r="CIO6" s="72"/>
      <c r="CIP6" s="72"/>
      <c r="CIQ6" s="72"/>
      <c r="CIR6" s="72"/>
      <c r="CIS6" s="72"/>
      <c r="CIT6" s="72"/>
      <c r="CIU6" s="72"/>
      <c r="CIV6" s="72"/>
      <c r="CIW6" s="72"/>
      <c r="CIX6" s="72"/>
      <c r="CIY6" s="72"/>
      <c r="CIZ6" s="72"/>
      <c r="CJA6" s="72"/>
      <c r="CJB6" s="72"/>
      <c r="CJC6" s="72"/>
      <c r="CJD6" s="72"/>
      <c r="CJE6" s="72"/>
      <c r="CJF6" s="72"/>
      <c r="CJG6" s="72"/>
      <c r="CJH6" s="72"/>
      <c r="CJI6" s="72"/>
      <c r="CJJ6" s="72"/>
      <c r="CJK6" s="72"/>
      <c r="CJL6" s="72"/>
      <c r="CJM6" s="72"/>
      <c r="CJN6" s="72"/>
      <c r="CJO6" s="72"/>
      <c r="CJP6" s="72"/>
      <c r="CJQ6" s="72"/>
      <c r="CJR6" s="72"/>
      <c r="CJS6" s="72"/>
      <c r="CJT6" s="72"/>
      <c r="CJU6" s="72"/>
      <c r="CJV6" s="72"/>
      <c r="CJW6" s="72"/>
      <c r="CJX6" s="72"/>
      <c r="CJY6" s="72"/>
      <c r="CJZ6" s="72"/>
      <c r="CKA6" s="72"/>
      <c r="CKB6" s="72"/>
      <c r="CKC6" s="72"/>
      <c r="CKD6" s="72"/>
      <c r="CKE6" s="72"/>
      <c r="CKF6" s="72"/>
      <c r="CKG6" s="72"/>
      <c r="CKH6" s="72"/>
      <c r="CKI6" s="72"/>
      <c r="CKJ6" s="72"/>
      <c r="CKK6" s="72"/>
      <c r="CKL6" s="72"/>
      <c r="CKM6" s="72"/>
      <c r="CKN6" s="72"/>
      <c r="CKO6" s="72"/>
      <c r="CKP6" s="72"/>
      <c r="CKQ6" s="72"/>
      <c r="CKR6" s="72"/>
      <c r="CKS6" s="72"/>
      <c r="CKT6" s="72"/>
      <c r="CKU6" s="72"/>
      <c r="CKV6" s="72"/>
      <c r="CKW6" s="72"/>
      <c r="CKX6" s="72"/>
      <c r="CKY6" s="72"/>
      <c r="CKZ6" s="72"/>
      <c r="CLA6" s="72"/>
      <c r="CLB6" s="72"/>
      <c r="CLC6" s="72"/>
      <c r="CLD6" s="72"/>
      <c r="CLE6" s="72"/>
      <c r="CLF6" s="72"/>
      <c r="CLG6" s="72"/>
      <c r="CLH6" s="72"/>
      <c r="CLI6" s="72"/>
      <c r="CLJ6" s="72"/>
      <c r="CLK6" s="72"/>
      <c r="CLL6" s="72"/>
      <c r="CLM6" s="72"/>
      <c r="CLN6" s="72"/>
      <c r="CLO6" s="72"/>
      <c r="CLP6" s="72"/>
      <c r="CLQ6" s="72"/>
      <c r="CLR6" s="72"/>
      <c r="CLS6" s="72"/>
      <c r="CLT6" s="72"/>
      <c r="CLU6" s="72"/>
      <c r="CLV6" s="72"/>
      <c r="CLW6" s="72"/>
      <c r="CLX6" s="72"/>
      <c r="CLY6" s="72"/>
      <c r="CLZ6" s="72"/>
      <c r="CMA6" s="72"/>
      <c r="CMB6" s="72"/>
      <c r="CMC6" s="72"/>
      <c r="CMD6" s="72"/>
      <c r="CME6" s="72"/>
      <c r="CMF6" s="72"/>
      <c r="CMG6" s="72"/>
      <c r="CMH6" s="72"/>
      <c r="CMI6" s="72"/>
      <c r="CMJ6" s="72"/>
      <c r="CMK6" s="72"/>
      <c r="CML6" s="72"/>
      <c r="CMM6" s="72"/>
      <c r="CMN6" s="72"/>
      <c r="CMO6" s="72"/>
      <c r="CMP6" s="72"/>
      <c r="CMQ6" s="72"/>
      <c r="CMR6" s="72"/>
      <c r="CMS6" s="72"/>
      <c r="CMT6" s="72"/>
      <c r="CMU6" s="72"/>
      <c r="CMV6" s="72"/>
      <c r="CMW6" s="72"/>
      <c r="CMX6" s="72"/>
      <c r="CMY6" s="72"/>
      <c r="CMZ6" s="72"/>
      <c r="CNA6" s="72"/>
      <c r="CNB6" s="72"/>
      <c r="CNC6" s="72"/>
      <c r="CND6" s="72"/>
      <c r="CNE6" s="72"/>
      <c r="CNF6" s="72"/>
      <c r="CNG6" s="72"/>
      <c r="CNH6" s="72"/>
      <c r="CNI6" s="72"/>
      <c r="CNJ6" s="72"/>
      <c r="CNK6" s="72"/>
      <c r="CNL6" s="72"/>
      <c r="CNM6" s="72"/>
      <c r="CNN6" s="72"/>
      <c r="CNO6" s="72"/>
      <c r="CNP6" s="72"/>
      <c r="CNQ6" s="72"/>
      <c r="CNR6" s="72"/>
      <c r="CNS6" s="72"/>
      <c r="CNT6" s="72"/>
      <c r="CNU6" s="72"/>
      <c r="CNV6" s="72"/>
      <c r="CNW6" s="72"/>
      <c r="CNX6" s="72"/>
      <c r="CNY6" s="72"/>
      <c r="CNZ6" s="72"/>
      <c r="COA6" s="72"/>
      <c r="COB6" s="72"/>
      <c r="COC6" s="72"/>
      <c r="COD6" s="72"/>
      <c r="COE6" s="72"/>
      <c r="COF6" s="72"/>
      <c r="COG6" s="72"/>
      <c r="COH6" s="72"/>
      <c r="COI6" s="72"/>
      <c r="COJ6" s="72"/>
      <c r="COK6" s="72"/>
      <c r="COL6" s="72"/>
      <c r="COM6" s="72"/>
      <c r="CON6" s="72"/>
      <c r="COO6" s="72"/>
      <c r="COP6" s="72"/>
      <c r="COQ6" s="72"/>
      <c r="COR6" s="72"/>
      <c r="COS6" s="72"/>
      <c r="COT6" s="72"/>
      <c r="COU6" s="72"/>
      <c r="COV6" s="72"/>
      <c r="COW6" s="72"/>
      <c r="COX6" s="72"/>
      <c r="COY6" s="72"/>
      <c r="COZ6" s="72"/>
      <c r="CPA6" s="72"/>
      <c r="CPB6" s="72"/>
      <c r="CPC6" s="72"/>
      <c r="CPD6" s="72"/>
      <c r="CPE6" s="72"/>
      <c r="CPF6" s="72"/>
      <c r="CPG6" s="72"/>
      <c r="CPH6" s="72"/>
      <c r="CPI6" s="72"/>
      <c r="CPJ6" s="72"/>
      <c r="CPK6" s="72"/>
      <c r="CPL6" s="72"/>
      <c r="CPM6" s="72"/>
      <c r="CPN6" s="72"/>
      <c r="CPO6" s="72"/>
      <c r="CPP6" s="72"/>
      <c r="CPQ6" s="72"/>
      <c r="CPR6" s="72"/>
      <c r="CPS6" s="72"/>
      <c r="CPT6" s="72"/>
      <c r="CPU6" s="72"/>
      <c r="CPV6" s="72"/>
      <c r="CPW6" s="72"/>
      <c r="CPX6" s="72"/>
      <c r="CPY6" s="72"/>
      <c r="CPZ6" s="72"/>
      <c r="CQA6" s="72"/>
      <c r="CQB6" s="72"/>
      <c r="CQC6" s="72"/>
      <c r="CQD6" s="72"/>
      <c r="CQE6" s="72"/>
      <c r="CQF6" s="72"/>
      <c r="CQG6" s="72"/>
      <c r="CQH6" s="72"/>
      <c r="CQI6" s="72"/>
      <c r="CQJ6" s="72"/>
      <c r="CQK6" s="72"/>
      <c r="CQL6" s="72"/>
      <c r="CQM6" s="72"/>
      <c r="CQN6" s="72"/>
      <c r="CQO6" s="72"/>
      <c r="CQP6" s="72"/>
      <c r="CQQ6" s="72"/>
      <c r="CQR6" s="72"/>
      <c r="CQS6" s="72"/>
      <c r="CQT6" s="72"/>
      <c r="CQU6" s="72"/>
      <c r="CQV6" s="72"/>
      <c r="CQW6" s="72"/>
      <c r="CQX6" s="72"/>
      <c r="CQY6" s="72"/>
      <c r="CQZ6" s="72"/>
      <c r="CRA6" s="72"/>
      <c r="CRB6" s="72"/>
      <c r="CRC6" s="72"/>
      <c r="CRD6" s="72"/>
      <c r="CRE6" s="72"/>
      <c r="CRF6" s="72"/>
      <c r="CRG6" s="72"/>
      <c r="CRH6" s="72"/>
      <c r="CRI6" s="72"/>
      <c r="CRJ6" s="72"/>
      <c r="CRK6" s="72"/>
      <c r="CRL6" s="72"/>
      <c r="CRM6" s="72"/>
      <c r="CRN6" s="72"/>
      <c r="CRO6" s="72"/>
      <c r="CRP6" s="72"/>
      <c r="CRQ6" s="72"/>
      <c r="CRR6" s="72"/>
      <c r="CRS6" s="72"/>
      <c r="CRT6" s="72"/>
      <c r="CRU6" s="72"/>
      <c r="CRV6" s="72"/>
      <c r="CRW6" s="72"/>
      <c r="CRX6" s="72"/>
      <c r="CRY6" s="72"/>
      <c r="CRZ6" s="72"/>
      <c r="CSA6" s="72"/>
      <c r="CSB6" s="72"/>
      <c r="CSC6" s="72"/>
      <c r="CSD6" s="72"/>
      <c r="CSE6" s="72"/>
      <c r="CSF6" s="72"/>
      <c r="CSG6" s="72"/>
      <c r="CSH6" s="72"/>
      <c r="CSI6" s="72"/>
      <c r="CSJ6" s="72"/>
      <c r="CSK6" s="72"/>
      <c r="CSL6" s="72"/>
      <c r="CSM6" s="72"/>
      <c r="CSN6" s="72"/>
      <c r="CSO6" s="72"/>
      <c r="CSP6" s="72"/>
      <c r="CSQ6" s="72"/>
      <c r="CSR6" s="72"/>
      <c r="CSS6" s="72"/>
      <c r="CST6" s="72"/>
      <c r="CSU6" s="72"/>
      <c r="CSV6" s="72"/>
      <c r="CSW6" s="72"/>
      <c r="CSX6" s="72"/>
      <c r="CSY6" s="72"/>
      <c r="CSZ6" s="72"/>
      <c r="CTA6" s="72"/>
      <c r="CTB6" s="72"/>
      <c r="CTC6" s="72"/>
      <c r="CTD6" s="72"/>
      <c r="CTE6" s="72"/>
      <c r="CTF6" s="72"/>
      <c r="CTG6" s="72"/>
      <c r="CTH6" s="72"/>
      <c r="CTI6" s="72"/>
      <c r="CTJ6" s="72"/>
      <c r="CTK6" s="72"/>
      <c r="CTL6" s="72"/>
      <c r="CTM6" s="72"/>
      <c r="CTN6" s="72"/>
      <c r="CTO6" s="72"/>
      <c r="CTP6" s="72"/>
      <c r="CTQ6" s="72"/>
      <c r="CTR6" s="72"/>
      <c r="CTS6" s="72"/>
      <c r="CTT6" s="72"/>
      <c r="CTU6" s="72"/>
      <c r="CTV6" s="72"/>
      <c r="CTW6" s="72"/>
      <c r="CTX6" s="72"/>
      <c r="CTY6" s="72"/>
      <c r="CTZ6" s="72"/>
      <c r="CUA6" s="72"/>
      <c r="CUB6" s="72"/>
      <c r="CUC6" s="72"/>
      <c r="CUD6" s="72"/>
      <c r="CUE6" s="72"/>
      <c r="CUF6" s="72"/>
      <c r="CUG6" s="72"/>
      <c r="CUH6" s="72"/>
      <c r="CUI6" s="72"/>
      <c r="CUJ6" s="72"/>
      <c r="CUK6" s="72"/>
      <c r="CUL6" s="72"/>
      <c r="CUM6" s="72"/>
      <c r="CUN6" s="72"/>
      <c r="CUO6" s="72"/>
      <c r="CUP6" s="72"/>
      <c r="CUQ6" s="72"/>
      <c r="CUR6" s="72"/>
      <c r="CUS6" s="72"/>
      <c r="CUT6" s="72"/>
      <c r="CUU6" s="72"/>
      <c r="CUV6" s="72"/>
      <c r="CUW6" s="72"/>
      <c r="CUX6" s="72"/>
      <c r="CUY6" s="72"/>
      <c r="CUZ6" s="72"/>
      <c r="CVA6" s="72"/>
      <c r="CVB6" s="72"/>
      <c r="CVC6" s="72"/>
      <c r="CVD6" s="72"/>
      <c r="CVE6" s="72"/>
      <c r="CVF6" s="72"/>
      <c r="CVG6" s="72"/>
      <c r="CVH6" s="72"/>
      <c r="CVI6" s="72"/>
      <c r="CVJ6" s="72"/>
      <c r="CVK6" s="72"/>
      <c r="CVL6" s="72"/>
      <c r="CVM6" s="72"/>
      <c r="CVN6" s="72"/>
      <c r="CVO6" s="72"/>
      <c r="CVP6" s="72"/>
      <c r="CVQ6" s="72"/>
      <c r="CVR6" s="72"/>
      <c r="CVS6" s="72"/>
      <c r="CVT6" s="72"/>
      <c r="CVU6" s="72"/>
      <c r="CVV6" s="72"/>
      <c r="CVW6" s="72"/>
      <c r="CVX6" s="72"/>
      <c r="CVY6" s="72"/>
      <c r="CVZ6" s="72"/>
      <c r="CWA6" s="72"/>
      <c r="CWB6" s="72"/>
      <c r="CWC6" s="72"/>
      <c r="CWD6" s="72"/>
      <c r="CWE6" s="72"/>
      <c r="CWF6" s="72"/>
      <c r="CWG6" s="72"/>
      <c r="CWH6" s="72"/>
      <c r="CWI6" s="72"/>
      <c r="CWJ6" s="72"/>
      <c r="CWK6" s="72"/>
      <c r="CWL6" s="72"/>
      <c r="CWM6" s="72"/>
      <c r="CWN6" s="72"/>
      <c r="CWO6" s="72"/>
      <c r="CWP6" s="72"/>
      <c r="CWQ6" s="72"/>
      <c r="CWR6" s="72"/>
      <c r="CWS6" s="72"/>
      <c r="CWT6" s="72"/>
      <c r="CWU6" s="72"/>
      <c r="CWV6" s="72"/>
      <c r="CWW6" s="72"/>
      <c r="CWX6" s="72"/>
      <c r="CWY6" s="72"/>
      <c r="CWZ6" s="72"/>
      <c r="CXA6" s="72"/>
      <c r="CXB6" s="72"/>
      <c r="CXC6" s="72"/>
      <c r="CXD6" s="72"/>
      <c r="CXE6" s="72"/>
      <c r="CXF6" s="72"/>
      <c r="CXG6" s="72"/>
      <c r="CXH6" s="72"/>
      <c r="CXI6" s="72"/>
      <c r="CXJ6" s="72"/>
      <c r="CXK6" s="72"/>
      <c r="CXL6" s="72"/>
      <c r="CXM6" s="72"/>
      <c r="CXN6" s="72"/>
      <c r="CXO6" s="72"/>
      <c r="CXP6" s="72"/>
      <c r="CXQ6" s="72"/>
      <c r="CXR6" s="72"/>
      <c r="CXS6" s="72"/>
      <c r="CXT6" s="72"/>
      <c r="CXU6" s="72"/>
      <c r="CXV6" s="72"/>
      <c r="CXW6" s="72"/>
      <c r="CXX6" s="72"/>
      <c r="CXY6" s="72"/>
      <c r="CXZ6" s="72"/>
      <c r="CYA6" s="72"/>
      <c r="CYB6" s="72"/>
      <c r="CYC6" s="72"/>
      <c r="CYD6" s="72"/>
      <c r="CYE6" s="72"/>
      <c r="CYF6" s="72"/>
      <c r="CYG6" s="72"/>
      <c r="CYH6" s="72"/>
      <c r="CYI6" s="72"/>
      <c r="CYJ6" s="72"/>
      <c r="CYK6" s="72"/>
      <c r="CYL6" s="72"/>
      <c r="CYM6" s="72"/>
      <c r="CYN6" s="72"/>
      <c r="CYO6" s="72"/>
      <c r="CYP6" s="72"/>
      <c r="CYQ6" s="72"/>
      <c r="CYR6" s="72"/>
      <c r="CYS6" s="72"/>
      <c r="CYT6" s="72"/>
      <c r="CYU6" s="72"/>
      <c r="CYV6" s="72"/>
      <c r="CYW6" s="72"/>
      <c r="CYX6" s="72"/>
      <c r="CYY6" s="72"/>
      <c r="CYZ6" s="72"/>
      <c r="CZA6" s="72"/>
      <c r="CZB6" s="72"/>
      <c r="CZC6" s="72"/>
      <c r="CZD6" s="72"/>
      <c r="CZE6" s="72"/>
      <c r="CZF6" s="72"/>
      <c r="CZG6" s="72"/>
      <c r="CZH6" s="72"/>
      <c r="CZI6" s="72"/>
      <c r="CZJ6" s="72"/>
      <c r="CZK6" s="72"/>
      <c r="CZL6" s="72"/>
      <c r="CZM6" s="72"/>
      <c r="CZN6" s="72"/>
      <c r="CZO6" s="72"/>
      <c r="CZP6" s="72"/>
      <c r="CZQ6" s="72"/>
      <c r="CZR6" s="72"/>
      <c r="CZS6" s="72"/>
      <c r="CZT6" s="72"/>
      <c r="CZU6" s="72"/>
      <c r="CZV6" s="72"/>
      <c r="CZW6" s="72"/>
      <c r="CZX6" s="72"/>
      <c r="CZY6" s="72"/>
      <c r="CZZ6" s="72"/>
      <c r="DAA6" s="72"/>
      <c r="DAB6" s="72"/>
      <c r="DAC6" s="72"/>
      <c r="DAD6" s="72"/>
      <c r="DAE6" s="72"/>
      <c r="DAF6" s="72"/>
      <c r="DAG6" s="72"/>
      <c r="DAH6" s="72"/>
      <c r="DAI6" s="72"/>
      <c r="DAJ6" s="72"/>
      <c r="DAK6" s="72"/>
      <c r="DAL6" s="72"/>
      <c r="DAM6" s="72"/>
      <c r="DAN6" s="72"/>
      <c r="DAO6" s="72"/>
      <c r="DAP6" s="72"/>
      <c r="DAQ6" s="72"/>
      <c r="DAR6" s="72"/>
      <c r="DAS6" s="72"/>
      <c r="DAT6" s="72"/>
      <c r="DAU6" s="72"/>
      <c r="DAV6" s="72"/>
      <c r="DAW6" s="72"/>
      <c r="DAX6" s="72"/>
      <c r="DAY6" s="72"/>
      <c r="DAZ6" s="72"/>
      <c r="DBA6" s="72"/>
      <c r="DBB6" s="72"/>
      <c r="DBC6" s="72"/>
      <c r="DBD6" s="72"/>
      <c r="DBE6" s="72"/>
      <c r="DBF6" s="72"/>
      <c r="DBG6" s="72"/>
      <c r="DBH6" s="72"/>
      <c r="DBI6" s="72"/>
      <c r="DBJ6" s="72"/>
      <c r="DBK6" s="72"/>
      <c r="DBL6" s="72"/>
      <c r="DBM6" s="72"/>
      <c r="DBN6" s="72"/>
      <c r="DBO6" s="72"/>
      <c r="DBP6" s="72"/>
      <c r="DBQ6" s="72"/>
      <c r="DBR6" s="72"/>
      <c r="DBS6" s="72"/>
      <c r="DBT6" s="72"/>
      <c r="DBU6" s="72"/>
      <c r="DBV6" s="72"/>
      <c r="DBW6" s="72"/>
      <c r="DBX6" s="72"/>
      <c r="DBY6" s="72"/>
      <c r="DBZ6" s="72"/>
      <c r="DCA6" s="72"/>
      <c r="DCB6" s="72"/>
      <c r="DCC6" s="72"/>
      <c r="DCD6" s="72"/>
      <c r="DCE6" s="72"/>
      <c r="DCF6" s="72"/>
      <c r="DCG6" s="72"/>
      <c r="DCH6" s="72"/>
      <c r="DCI6" s="72"/>
      <c r="DCJ6" s="72"/>
      <c r="DCK6" s="72"/>
      <c r="DCL6" s="72"/>
      <c r="DCM6" s="72"/>
      <c r="DCN6" s="72"/>
      <c r="DCO6" s="72"/>
      <c r="DCP6" s="72"/>
      <c r="DCQ6" s="72"/>
      <c r="DCR6" s="72"/>
      <c r="DCS6" s="72"/>
      <c r="DCT6" s="72"/>
      <c r="DCU6" s="72"/>
      <c r="DCV6" s="72"/>
      <c r="DCW6" s="72"/>
      <c r="DCX6" s="72"/>
      <c r="DCY6" s="72"/>
      <c r="DCZ6" s="72"/>
      <c r="DDA6" s="72"/>
      <c r="DDB6" s="72"/>
      <c r="DDC6" s="72"/>
      <c r="DDD6" s="72"/>
      <c r="DDE6" s="72"/>
      <c r="DDF6" s="72"/>
      <c r="DDG6" s="72"/>
      <c r="DDH6" s="72"/>
      <c r="DDI6" s="72"/>
      <c r="DDJ6" s="72"/>
      <c r="DDK6" s="72"/>
      <c r="DDL6" s="72"/>
      <c r="DDM6" s="72"/>
      <c r="DDN6" s="72"/>
      <c r="DDO6" s="72"/>
      <c r="DDP6" s="72"/>
      <c r="DDQ6" s="72"/>
      <c r="DDR6" s="72"/>
      <c r="DDS6" s="72"/>
      <c r="DDT6" s="72"/>
      <c r="DDU6" s="72"/>
      <c r="DDV6" s="72"/>
      <c r="DDW6" s="72"/>
      <c r="DDX6" s="72"/>
      <c r="DDY6" s="72"/>
      <c r="DDZ6" s="72"/>
      <c r="DEA6" s="72"/>
      <c r="DEB6" s="72"/>
      <c r="DEC6" s="72"/>
      <c r="DED6" s="72"/>
      <c r="DEE6" s="72"/>
      <c r="DEF6" s="72"/>
      <c r="DEG6" s="72"/>
      <c r="DEH6" s="72"/>
      <c r="DEI6" s="72"/>
      <c r="DEJ6" s="72"/>
      <c r="DEK6" s="72"/>
      <c r="DEL6" s="72"/>
      <c r="DEM6" s="72"/>
      <c r="DEN6" s="72"/>
      <c r="DEO6" s="72"/>
      <c r="DEP6" s="72"/>
      <c r="DEQ6" s="72"/>
      <c r="DER6" s="72"/>
      <c r="DES6" s="72"/>
      <c r="DET6" s="72"/>
      <c r="DEU6" s="72"/>
      <c r="DEV6" s="72"/>
      <c r="DEW6" s="72"/>
      <c r="DEX6" s="72"/>
      <c r="DEY6" s="72"/>
      <c r="DEZ6" s="72"/>
      <c r="DFA6" s="72"/>
      <c r="DFB6" s="72"/>
      <c r="DFC6" s="72"/>
      <c r="DFD6" s="72"/>
      <c r="DFE6" s="72"/>
      <c r="DFF6" s="72"/>
      <c r="DFG6" s="72"/>
      <c r="DFH6" s="72"/>
      <c r="DFI6" s="72"/>
      <c r="DFJ6" s="72"/>
      <c r="DFK6" s="72"/>
      <c r="DFL6" s="72"/>
      <c r="DFM6" s="72"/>
      <c r="DFN6" s="72"/>
      <c r="DFO6" s="72"/>
      <c r="DFP6" s="72"/>
      <c r="DFQ6" s="72"/>
      <c r="DFR6" s="72"/>
      <c r="DFS6" s="72"/>
      <c r="DFT6" s="72"/>
      <c r="DFU6" s="72"/>
      <c r="DFV6" s="72"/>
      <c r="DFW6" s="72"/>
      <c r="DFX6" s="72"/>
      <c r="DFY6" s="72"/>
      <c r="DFZ6" s="72"/>
      <c r="DGA6" s="72"/>
      <c r="DGB6" s="72"/>
      <c r="DGC6" s="72"/>
      <c r="DGD6" s="72"/>
      <c r="DGE6" s="72"/>
      <c r="DGF6" s="72"/>
      <c r="DGG6" s="72"/>
      <c r="DGH6" s="72"/>
      <c r="DGI6" s="72"/>
      <c r="DGJ6" s="72"/>
      <c r="DGK6" s="72"/>
      <c r="DGL6" s="72"/>
      <c r="DGM6" s="72"/>
      <c r="DGN6" s="72"/>
      <c r="DGO6" s="72"/>
      <c r="DGP6" s="72"/>
      <c r="DGQ6" s="72"/>
      <c r="DGR6" s="72"/>
      <c r="DGS6" s="72"/>
      <c r="DGT6" s="72"/>
      <c r="DGU6" s="72"/>
      <c r="DGV6" s="72"/>
      <c r="DGW6" s="72"/>
      <c r="DGX6" s="72"/>
      <c r="DGY6" s="72"/>
      <c r="DGZ6" s="72"/>
      <c r="DHA6" s="72"/>
      <c r="DHB6" s="72"/>
      <c r="DHC6" s="72"/>
      <c r="DHD6" s="72"/>
      <c r="DHE6" s="72"/>
      <c r="DHF6" s="72"/>
      <c r="DHG6" s="72"/>
      <c r="DHH6" s="72"/>
      <c r="DHI6" s="72"/>
      <c r="DHJ6" s="72"/>
      <c r="DHK6" s="72"/>
      <c r="DHL6" s="72"/>
      <c r="DHM6" s="72"/>
      <c r="DHN6" s="72"/>
      <c r="DHO6" s="72"/>
      <c r="DHP6" s="72"/>
      <c r="DHQ6" s="72"/>
      <c r="DHR6" s="72"/>
      <c r="DHS6" s="72"/>
      <c r="DHT6" s="72"/>
      <c r="DHU6" s="72"/>
      <c r="DHV6" s="72"/>
      <c r="DHW6" s="72"/>
      <c r="DHX6" s="72"/>
      <c r="DHY6" s="72"/>
      <c r="DHZ6" s="72"/>
      <c r="DIA6" s="72"/>
      <c r="DIB6" s="72"/>
      <c r="DIC6" s="72"/>
      <c r="DID6" s="72"/>
      <c r="DIE6" s="72"/>
      <c r="DIF6" s="72"/>
      <c r="DIG6" s="72"/>
      <c r="DIH6" s="72"/>
      <c r="DII6" s="72"/>
      <c r="DIJ6" s="72"/>
      <c r="DIK6" s="72"/>
      <c r="DIL6" s="72"/>
      <c r="DIM6" s="72"/>
      <c r="DIN6" s="72"/>
      <c r="DIO6" s="72"/>
      <c r="DIP6" s="72"/>
      <c r="DIQ6" s="72"/>
      <c r="DIR6" s="72"/>
      <c r="DIS6" s="72"/>
      <c r="DIT6" s="72"/>
      <c r="DIU6" s="72"/>
      <c r="DIV6" s="72"/>
      <c r="DIW6" s="72"/>
      <c r="DIX6" s="72"/>
      <c r="DIY6" s="72"/>
      <c r="DIZ6" s="72"/>
      <c r="DJA6" s="72"/>
      <c r="DJB6" s="72"/>
      <c r="DJC6" s="72"/>
      <c r="DJD6" s="72"/>
      <c r="DJE6" s="72"/>
      <c r="DJF6" s="72"/>
      <c r="DJG6" s="72"/>
      <c r="DJH6" s="72"/>
      <c r="DJI6" s="72"/>
      <c r="DJJ6" s="72"/>
      <c r="DJK6" s="72"/>
      <c r="DJL6" s="72"/>
      <c r="DJM6" s="72"/>
      <c r="DJN6" s="72"/>
      <c r="DJO6" s="72"/>
      <c r="DJP6" s="72"/>
      <c r="DJQ6" s="72"/>
      <c r="DJR6" s="72"/>
      <c r="DJS6" s="72"/>
      <c r="DJT6" s="72"/>
      <c r="DJU6" s="72"/>
      <c r="DJV6" s="72"/>
      <c r="DJW6" s="72"/>
      <c r="DJX6" s="72"/>
      <c r="DJY6" s="72"/>
      <c r="DJZ6" s="72"/>
      <c r="DKA6" s="72"/>
      <c r="DKB6" s="72"/>
      <c r="DKC6" s="72"/>
      <c r="DKD6" s="72"/>
      <c r="DKE6" s="72"/>
      <c r="DKF6" s="72"/>
      <c r="DKG6" s="72"/>
      <c r="DKH6" s="72"/>
      <c r="DKI6" s="72"/>
      <c r="DKJ6" s="72"/>
      <c r="DKK6" s="72"/>
      <c r="DKL6" s="72"/>
      <c r="DKM6" s="72"/>
      <c r="DKN6" s="72"/>
      <c r="DKO6" s="72"/>
      <c r="DKP6" s="72"/>
      <c r="DKQ6" s="72"/>
      <c r="DKR6" s="72"/>
      <c r="DKS6" s="72"/>
      <c r="DKT6" s="72"/>
      <c r="DKU6" s="72"/>
      <c r="DKV6" s="72"/>
      <c r="DKW6" s="72"/>
      <c r="DKX6" s="72"/>
      <c r="DKY6" s="72"/>
      <c r="DKZ6" s="72"/>
      <c r="DLA6" s="72"/>
      <c r="DLB6" s="72"/>
      <c r="DLC6" s="72"/>
      <c r="DLD6" s="72"/>
      <c r="DLE6" s="72"/>
      <c r="DLF6" s="72"/>
      <c r="DLG6" s="72"/>
      <c r="DLH6" s="72"/>
      <c r="DLI6" s="72"/>
      <c r="DLJ6" s="72"/>
      <c r="DLK6" s="72"/>
      <c r="DLL6" s="72"/>
      <c r="DLM6" s="72"/>
      <c r="DLN6" s="72"/>
      <c r="DLO6" s="72"/>
      <c r="DLP6" s="72"/>
      <c r="DLQ6" s="72"/>
      <c r="DLR6" s="72"/>
      <c r="DLS6" s="72"/>
      <c r="DLT6" s="72"/>
      <c r="DLU6" s="72"/>
      <c r="DLV6" s="72"/>
      <c r="DLW6" s="72"/>
      <c r="DLX6" s="72"/>
      <c r="DLY6" s="72"/>
      <c r="DLZ6" s="72"/>
      <c r="DMA6" s="72"/>
      <c r="DMB6" s="72"/>
      <c r="DMC6" s="72"/>
      <c r="DMD6" s="72"/>
      <c r="DME6" s="72"/>
      <c r="DMF6" s="72"/>
      <c r="DMG6" s="72"/>
      <c r="DMH6" s="72"/>
      <c r="DMI6" s="72"/>
      <c r="DMJ6" s="72"/>
      <c r="DMK6" s="72"/>
      <c r="DML6" s="72"/>
      <c r="DMM6" s="72"/>
      <c r="DMN6" s="72"/>
      <c r="DMO6" s="72"/>
      <c r="DMP6" s="72"/>
      <c r="DMQ6" s="72"/>
      <c r="DMR6" s="72"/>
      <c r="DMS6" s="72"/>
      <c r="DMT6" s="72"/>
      <c r="DMU6" s="72"/>
      <c r="DMV6" s="72"/>
      <c r="DMW6" s="72"/>
      <c r="DMX6" s="72"/>
      <c r="DMY6" s="72"/>
      <c r="DMZ6" s="72"/>
      <c r="DNA6" s="72"/>
      <c r="DNB6" s="72"/>
      <c r="DNC6" s="72"/>
      <c r="DND6" s="72"/>
      <c r="DNE6" s="72"/>
      <c r="DNF6" s="72"/>
      <c r="DNG6" s="72"/>
      <c r="DNH6" s="72"/>
      <c r="DNI6" s="72"/>
      <c r="DNJ6" s="72"/>
      <c r="DNK6" s="72"/>
      <c r="DNL6" s="72"/>
      <c r="DNM6" s="72"/>
      <c r="DNN6" s="72"/>
      <c r="DNO6" s="72"/>
      <c r="DNP6" s="72"/>
      <c r="DNQ6" s="72"/>
      <c r="DNR6" s="72"/>
      <c r="DNS6" s="72"/>
      <c r="DNT6" s="72"/>
      <c r="DNU6" s="72"/>
      <c r="DNV6" s="72"/>
      <c r="DNW6" s="72"/>
      <c r="DNX6" s="72"/>
      <c r="DNY6" s="72"/>
      <c r="DNZ6" s="72"/>
      <c r="DOA6" s="72"/>
      <c r="DOB6" s="72"/>
      <c r="DOC6" s="72"/>
      <c r="DOD6" s="72"/>
      <c r="DOE6" s="72"/>
      <c r="DOF6" s="72"/>
      <c r="DOG6" s="72"/>
      <c r="DOH6" s="72"/>
      <c r="DOI6" s="72"/>
      <c r="DOJ6" s="72"/>
      <c r="DOK6" s="72"/>
      <c r="DOL6" s="72"/>
      <c r="DOM6" s="72"/>
      <c r="DON6" s="72"/>
      <c r="DOO6" s="72"/>
      <c r="DOP6" s="72"/>
      <c r="DOQ6" s="72"/>
      <c r="DOR6" s="72"/>
      <c r="DOS6" s="72"/>
      <c r="DOT6" s="72"/>
      <c r="DOU6" s="72"/>
      <c r="DOV6" s="72"/>
      <c r="DOW6" s="72"/>
      <c r="DOX6" s="72"/>
      <c r="DOY6" s="72"/>
      <c r="DOZ6" s="72"/>
      <c r="DPA6" s="72"/>
      <c r="DPB6" s="72"/>
      <c r="DPC6" s="72"/>
      <c r="DPD6" s="72"/>
      <c r="DPE6" s="72"/>
      <c r="DPF6" s="72"/>
      <c r="DPG6" s="72"/>
      <c r="DPH6" s="72"/>
      <c r="DPI6" s="72"/>
      <c r="DPJ6" s="72"/>
      <c r="DPK6" s="72"/>
      <c r="DPL6" s="72"/>
      <c r="DPM6" s="72"/>
      <c r="DPN6" s="72"/>
      <c r="DPO6" s="72"/>
      <c r="DPP6" s="72"/>
      <c r="DPQ6" s="72"/>
      <c r="DPR6" s="72"/>
      <c r="DPS6" s="72"/>
      <c r="DPT6" s="72"/>
      <c r="DPU6" s="72"/>
      <c r="DPV6" s="72"/>
      <c r="DPW6" s="72"/>
      <c r="DPX6" s="72"/>
      <c r="DPY6" s="72"/>
      <c r="DPZ6" s="72"/>
      <c r="DQA6" s="72"/>
      <c r="DQB6" s="72"/>
      <c r="DQC6" s="72"/>
      <c r="DQD6" s="72"/>
      <c r="DQE6" s="72"/>
      <c r="DQF6" s="72"/>
      <c r="DQG6" s="72"/>
      <c r="DQH6" s="72"/>
      <c r="DQI6" s="72"/>
      <c r="DQJ6" s="72"/>
      <c r="DQK6" s="72"/>
      <c r="DQL6" s="72"/>
      <c r="DQM6" s="72"/>
      <c r="DQN6" s="72"/>
      <c r="DQO6" s="72"/>
      <c r="DQP6" s="72"/>
      <c r="DQQ6" s="72"/>
      <c r="DQR6" s="72"/>
      <c r="DQS6" s="72"/>
      <c r="DQT6" s="72"/>
      <c r="DQU6" s="72"/>
      <c r="DQV6" s="72"/>
      <c r="DQW6" s="72"/>
      <c r="DQX6" s="72"/>
      <c r="DQY6" s="72"/>
      <c r="DQZ6" s="72"/>
      <c r="DRA6" s="72"/>
      <c r="DRB6" s="72"/>
      <c r="DRC6" s="72"/>
      <c r="DRD6" s="72"/>
      <c r="DRE6" s="72"/>
      <c r="DRF6" s="72"/>
      <c r="DRG6" s="72"/>
      <c r="DRH6" s="72"/>
      <c r="DRI6" s="72"/>
      <c r="DRJ6" s="72"/>
      <c r="DRK6" s="72"/>
      <c r="DRL6" s="72"/>
      <c r="DRM6" s="72"/>
      <c r="DRN6" s="72"/>
      <c r="DRO6" s="72"/>
      <c r="DRP6" s="72"/>
      <c r="DRQ6" s="72"/>
      <c r="DRR6" s="72"/>
      <c r="DRS6" s="72"/>
      <c r="DRT6" s="72"/>
      <c r="DRU6" s="72"/>
      <c r="DRV6" s="72"/>
      <c r="DRW6" s="72"/>
      <c r="DRX6" s="72"/>
      <c r="DRY6" s="72"/>
      <c r="DRZ6" s="72"/>
      <c r="DSA6" s="72"/>
      <c r="DSB6" s="72"/>
      <c r="DSC6" s="72"/>
      <c r="DSD6" s="72"/>
      <c r="DSE6" s="72"/>
      <c r="DSF6" s="72"/>
      <c r="DSG6" s="72"/>
      <c r="DSH6" s="72"/>
      <c r="DSI6" s="72"/>
      <c r="DSJ6" s="72"/>
      <c r="DSK6" s="72"/>
      <c r="DSL6" s="72"/>
      <c r="DSM6" s="72"/>
      <c r="DSN6" s="72"/>
      <c r="DSO6" s="72"/>
      <c r="DSP6" s="72"/>
      <c r="DSQ6" s="72"/>
      <c r="DSR6" s="72"/>
      <c r="DSS6" s="72"/>
      <c r="DST6" s="72"/>
      <c r="DSU6" s="72"/>
      <c r="DSV6" s="72"/>
      <c r="DSW6" s="72"/>
      <c r="DSX6" s="72"/>
      <c r="DSY6" s="72"/>
      <c r="DSZ6" s="72"/>
      <c r="DTA6" s="72"/>
      <c r="DTB6" s="72"/>
      <c r="DTC6" s="72"/>
      <c r="DTD6" s="72"/>
      <c r="DTE6" s="72"/>
      <c r="DTF6" s="72"/>
      <c r="DTG6" s="72"/>
      <c r="DTH6" s="72"/>
      <c r="DTI6" s="72"/>
      <c r="DTJ6" s="72"/>
      <c r="DTK6" s="72"/>
      <c r="DTL6" s="72"/>
      <c r="DTM6" s="72"/>
      <c r="DTN6" s="72"/>
      <c r="DTO6" s="72"/>
      <c r="DTP6" s="72"/>
      <c r="DTQ6" s="72"/>
      <c r="DTR6" s="72"/>
      <c r="DTS6" s="72"/>
      <c r="DTT6" s="72"/>
      <c r="DTU6" s="72"/>
      <c r="DTV6" s="72"/>
      <c r="DTW6" s="72"/>
      <c r="DTX6" s="72"/>
      <c r="DTY6" s="72"/>
      <c r="DTZ6" s="72"/>
      <c r="DUA6" s="72"/>
      <c r="DUB6" s="72"/>
      <c r="DUC6" s="72"/>
      <c r="DUD6" s="72"/>
      <c r="DUE6" s="72"/>
      <c r="DUF6" s="72"/>
      <c r="DUG6" s="72"/>
      <c r="DUH6" s="72"/>
      <c r="DUI6" s="72"/>
      <c r="DUJ6" s="72"/>
      <c r="DUK6" s="72"/>
      <c r="DUL6" s="72"/>
      <c r="DUM6" s="72"/>
      <c r="DUN6" s="72"/>
      <c r="DUO6" s="72"/>
      <c r="DUP6" s="72"/>
      <c r="DUQ6" s="72"/>
      <c r="DUR6" s="72"/>
      <c r="DUS6" s="72"/>
      <c r="DUT6" s="72"/>
      <c r="DUU6" s="72"/>
      <c r="DUV6" s="72"/>
      <c r="DUW6" s="72"/>
      <c r="DUX6" s="72"/>
      <c r="DUY6" s="72"/>
      <c r="DUZ6" s="72"/>
      <c r="DVA6" s="72"/>
      <c r="DVB6" s="72"/>
      <c r="DVC6" s="72"/>
      <c r="DVD6" s="72"/>
      <c r="DVE6" s="72"/>
      <c r="DVF6" s="72"/>
      <c r="DVG6" s="72"/>
      <c r="DVH6" s="72"/>
      <c r="DVI6" s="72"/>
      <c r="DVJ6" s="72"/>
      <c r="DVK6" s="72"/>
      <c r="DVL6" s="72"/>
      <c r="DVM6" s="72"/>
      <c r="DVN6" s="72"/>
      <c r="DVO6" s="72"/>
      <c r="DVP6" s="72"/>
      <c r="DVQ6" s="72"/>
      <c r="DVR6" s="72"/>
      <c r="DVS6" s="72"/>
      <c r="DVT6" s="72"/>
      <c r="DVU6" s="72"/>
      <c r="DVV6" s="72"/>
      <c r="DVW6" s="72"/>
      <c r="DVX6" s="72"/>
      <c r="DVY6" s="72"/>
      <c r="DVZ6" s="72"/>
      <c r="DWA6" s="72"/>
      <c r="DWB6" s="72"/>
      <c r="DWC6" s="72"/>
      <c r="DWD6" s="72"/>
      <c r="DWE6" s="72"/>
      <c r="DWF6" s="72"/>
      <c r="DWG6" s="72"/>
      <c r="DWH6" s="72"/>
      <c r="DWI6" s="72"/>
      <c r="DWJ6" s="72"/>
      <c r="DWK6" s="72"/>
      <c r="DWL6" s="72"/>
      <c r="DWM6" s="72"/>
      <c r="DWN6" s="72"/>
      <c r="DWO6" s="72"/>
      <c r="DWP6" s="72"/>
      <c r="DWQ6" s="72"/>
      <c r="DWR6" s="72"/>
      <c r="DWS6" s="72"/>
      <c r="DWT6" s="72"/>
      <c r="DWU6" s="72"/>
      <c r="DWV6" s="72"/>
      <c r="DWW6" s="72"/>
      <c r="DWX6" s="72"/>
      <c r="DWY6" s="72"/>
      <c r="DWZ6" s="72"/>
      <c r="DXA6" s="72"/>
      <c r="DXB6" s="72"/>
      <c r="DXC6" s="72"/>
      <c r="DXD6" s="72"/>
      <c r="DXE6" s="72"/>
      <c r="DXF6" s="72"/>
      <c r="DXG6" s="72"/>
      <c r="DXH6" s="72"/>
      <c r="DXI6" s="72"/>
      <c r="DXJ6" s="72"/>
      <c r="DXK6" s="72"/>
      <c r="DXL6" s="72"/>
      <c r="DXM6" s="72"/>
      <c r="DXN6" s="72"/>
      <c r="DXO6" s="72"/>
      <c r="DXP6" s="72"/>
      <c r="DXQ6" s="72"/>
      <c r="DXR6" s="72"/>
      <c r="DXS6" s="72"/>
      <c r="DXT6" s="72"/>
      <c r="DXU6" s="72"/>
      <c r="DXV6" s="72"/>
      <c r="DXW6" s="72"/>
      <c r="DXX6" s="72"/>
      <c r="DXY6" s="72"/>
      <c r="DXZ6" s="72"/>
      <c r="DYA6" s="72"/>
      <c r="DYB6" s="72"/>
      <c r="DYC6" s="72"/>
      <c r="DYD6" s="72"/>
      <c r="DYE6" s="72"/>
      <c r="DYF6" s="72"/>
      <c r="DYG6" s="72"/>
      <c r="DYH6" s="72"/>
      <c r="DYI6" s="72"/>
      <c r="DYJ6" s="72"/>
      <c r="DYK6" s="72"/>
      <c r="DYL6" s="72"/>
      <c r="DYM6" s="72"/>
      <c r="DYN6" s="72"/>
      <c r="DYO6" s="72"/>
      <c r="DYP6" s="72"/>
      <c r="DYQ6" s="72"/>
      <c r="DYR6" s="72"/>
      <c r="DYS6" s="72"/>
      <c r="DYT6" s="72"/>
      <c r="DYU6" s="72"/>
      <c r="DYV6" s="72"/>
      <c r="DYW6" s="72"/>
      <c r="DYX6" s="72"/>
      <c r="DYY6" s="72"/>
      <c r="DYZ6" s="72"/>
      <c r="DZA6" s="72"/>
      <c r="DZB6" s="72"/>
      <c r="DZC6" s="72"/>
      <c r="DZD6" s="72"/>
      <c r="DZE6" s="72"/>
      <c r="DZF6" s="72"/>
      <c r="DZG6" s="72"/>
      <c r="DZH6" s="72"/>
      <c r="DZI6" s="72"/>
      <c r="DZJ6" s="72"/>
      <c r="DZK6" s="72"/>
      <c r="DZL6" s="72"/>
      <c r="DZM6" s="72"/>
      <c r="DZN6" s="72"/>
      <c r="DZO6" s="72"/>
      <c r="DZP6" s="72"/>
      <c r="DZQ6" s="72"/>
      <c r="DZR6" s="72"/>
      <c r="DZS6" s="72"/>
      <c r="DZT6" s="72"/>
      <c r="DZU6" s="72"/>
      <c r="DZV6" s="72"/>
      <c r="DZW6" s="72"/>
      <c r="DZX6" s="72"/>
      <c r="DZY6" s="72"/>
      <c r="DZZ6" s="72"/>
      <c r="EAA6" s="72"/>
      <c r="EAB6" s="72"/>
      <c r="EAC6" s="72"/>
      <c r="EAD6" s="72"/>
      <c r="EAE6" s="72"/>
      <c r="EAF6" s="72"/>
      <c r="EAG6" s="72"/>
      <c r="EAH6" s="72"/>
      <c r="EAI6" s="72"/>
      <c r="EAJ6" s="72"/>
      <c r="EAK6" s="72"/>
      <c r="EAL6" s="72"/>
      <c r="EAM6" s="72"/>
      <c r="EAN6" s="72"/>
      <c r="EAO6" s="72"/>
      <c r="EAP6" s="72"/>
      <c r="EAQ6" s="72"/>
      <c r="EAR6" s="72"/>
      <c r="EAS6" s="72"/>
      <c r="EAT6" s="72"/>
      <c r="EAU6" s="72"/>
      <c r="EAV6" s="72"/>
      <c r="EAW6" s="72"/>
      <c r="EAX6" s="72"/>
      <c r="EAY6" s="72"/>
      <c r="EAZ6" s="72"/>
      <c r="EBA6" s="72"/>
      <c r="EBB6" s="72"/>
      <c r="EBC6" s="72"/>
      <c r="EBD6" s="72"/>
      <c r="EBE6" s="72"/>
      <c r="EBF6" s="72"/>
      <c r="EBG6" s="72"/>
      <c r="EBH6" s="72"/>
      <c r="EBI6" s="72"/>
      <c r="EBJ6" s="72"/>
      <c r="EBK6" s="72"/>
      <c r="EBL6" s="72"/>
      <c r="EBM6" s="72"/>
      <c r="EBN6" s="72"/>
      <c r="EBO6" s="72"/>
      <c r="EBP6" s="72"/>
      <c r="EBQ6" s="72"/>
      <c r="EBR6" s="72"/>
      <c r="EBS6" s="72"/>
      <c r="EBT6" s="72"/>
      <c r="EBU6" s="72"/>
      <c r="EBV6" s="72"/>
      <c r="EBW6" s="72"/>
      <c r="EBX6" s="72"/>
      <c r="EBY6" s="72"/>
      <c r="EBZ6" s="72"/>
      <c r="ECA6" s="72"/>
      <c r="ECB6" s="72"/>
      <c r="ECC6" s="72"/>
      <c r="ECD6" s="72"/>
      <c r="ECE6" s="72"/>
      <c r="ECF6" s="72"/>
      <c r="ECG6" s="72"/>
      <c r="ECH6" s="72"/>
      <c r="ECI6" s="72"/>
      <c r="ECJ6" s="72"/>
      <c r="ECK6" s="72"/>
      <c r="ECL6" s="72"/>
      <c r="ECM6" s="72"/>
      <c r="ECN6" s="72"/>
      <c r="ECO6" s="72"/>
      <c r="ECP6" s="72"/>
      <c r="ECQ6" s="72"/>
      <c r="ECR6" s="72"/>
      <c r="ECS6" s="72"/>
      <c r="ECT6" s="72"/>
      <c r="ECU6" s="72"/>
      <c r="ECV6" s="72"/>
      <c r="ECW6" s="72"/>
      <c r="ECX6" s="72"/>
      <c r="ECY6" s="72"/>
      <c r="ECZ6" s="72"/>
      <c r="EDA6" s="72"/>
      <c r="EDB6" s="72"/>
      <c r="EDC6" s="72"/>
      <c r="EDD6" s="72"/>
      <c r="EDE6" s="72"/>
      <c r="EDF6" s="72"/>
      <c r="EDG6" s="72"/>
      <c r="EDH6" s="72"/>
      <c r="EDI6" s="72"/>
      <c r="EDJ6" s="72"/>
      <c r="EDK6" s="72"/>
      <c r="EDL6" s="72"/>
      <c r="EDM6" s="72"/>
      <c r="EDN6" s="72"/>
      <c r="EDO6" s="72"/>
      <c r="EDP6" s="72"/>
      <c r="EDQ6" s="72"/>
      <c r="EDR6" s="72"/>
      <c r="EDS6" s="72"/>
      <c r="EDT6" s="72"/>
      <c r="EDU6" s="72"/>
      <c r="EDV6" s="72"/>
      <c r="EDW6" s="72"/>
      <c r="EDX6" s="72"/>
      <c r="EDY6" s="72"/>
      <c r="EDZ6" s="72"/>
      <c r="EEA6" s="72"/>
      <c r="EEB6" s="72"/>
      <c r="EEC6" s="72"/>
      <c r="EED6" s="72"/>
      <c r="EEE6" s="72"/>
      <c r="EEF6" s="72"/>
      <c r="EEG6" s="72"/>
      <c r="EEH6" s="72"/>
      <c r="EEI6" s="72"/>
      <c r="EEJ6" s="72"/>
      <c r="EEK6" s="72"/>
      <c r="EEL6" s="72"/>
      <c r="EEM6" s="72"/>
      <c r="EEN6" s="72"/>
      <c r="EEO6" s="72"/>
      <c r="EEP6" s="72"/>
      <c r="EEQ6" s="72"/>
      <c r="EER6" s="72"/>
      <c r="EES6" s="72"/>
      <c r="EET6" s="72"/>
      <c r="EEU6" s="72"/>
      <c r="EEV6" s="72"/>
      <c r="EEW6" s="72"/>
      <c r="EEX6" s="72"/>
      <c r="EEY6" s="72"/>
      <c r="EEZ6" s="72"/>
      <c r="EFA6" s="72"/>
      <c r="EFB6" s="72"/>
      <c r="EFC6" s="72"/>
      <c r="EFD6" s="72"/>
      <c r="EFE6" s="72"/>
      <c r="EFF6" s="72"/>
      <c r="EFG6" s="72"/>
      <c r="EFH6" s="72"/>
      <c r="EFI6" s="72"/>
      <c r="EFJ6" s="72"/>
      <c r="EFK6" s="72"/>
      <c r="EFL6" s="72"/>
      <c r="EFM6" s="72"/>
      <c r="EFN6" s="72"/>
      <c r="EFO6" s="72"/>
      <c r="EFP6" s="72"/>
      <c r="EFQ6" s="72"/>
      <c r="EFR6" s="72"/>
      <c r="EFS6" s="72"/>
      <c r="EFT6" s="72"/>
      <c r="EFU6" s="72"/>
      <c r="EFV6" s="72"/>
      <c r="EFW6" s="72"/>
      <c r="EFX6" s="72"/>
      <c r="EFY6" s="72"/>
      <c r="EFZ6" s="72"/>
      <c r="EGA6" s="72"/>
      <c r="EGB6" s="72"/>
      <c r="EGC6" s="72"/>
      <c r="EGD6" s="72"/>
      <c r="EGE6" s="72"/>
      <c r="EGF6" s="72"/>
      <c r="EGG6" s="72"/>
      <c r="EGH6" s="72"/>
      <c r="EGI6" s="72"/>
      <c r="EGJ6" s="72"/>
      <c r="EGK6" s="72"/>
      <c r="EGL6" s="72"/>
      <c r="EGM6" s="72"/>
      <c r="EGN6" s="72"/>
      <c r="EGO6" s="72"/>
      <c r="EGP6" s="72"/>
      <c r="EGQ6" s="72"/>
      <c r="EGR6" s="72"/>
      <c r="EGS6" s="72"/>
      <c r="EGT6" s="72"/>
      <c r="EGU6" s="72"/>
      <c r="EGV6" s="72"/>
      <c r="EGW6" s="72"/>
      <c r="EGX6" s="72"/>
      <c r="EGY6" s="72"/>
      <c r="EGZ6" s="72"/>
      <c r="EHA6" s="72"/>
      <c r="EHB6" s="72"/>
      <c r="EHC6" s="72"/>
      <c r="EHD6" s="72"/>
      <c r="EHE6" s="72"/>
      <c r="EHF6" s="72"/>
      <c r="EHG6" s="72"/>
      <c r="EHH6" s="72"/>
      <c r="EHI6" s="72"/>
      <c r="EHJ6" s="72"/>
      <c r="EHK6" s="72"/>
      <c r="EHL6" s="72"/>
      <c r="EHM6" s="72"/>
      <c r="EHN6" s="72"/>
      <c r="EHO6" s="72"/>
      <c r="EHP6" s="72"/>
      <c r="EHQ6" s="72"/>
      <c r="EHR6" s="72"/>
      <c r="EHS6" s="72"/>
      <c r="EHT6" s="72"/>
      <c r="EHU6" s="72"/>
      <c r="EHV6" s="72"/>
      <c r="EHW6" s="72"/>
      <c r="EHX6" s="72"/>
      <c r="EHY6" s="72"/>
      <c r="EHZ6" s="72"/>
      <c r="EIA6" s="72"/>
      <c r="EIB6" s="72"/>
      <c r="EIC6" s="72"/>
      <c r="EID6" s="72"/>
      <c r="EIE6" s="72"/>
      <c r="EIF6" s="72"/>
      <c r="EIG6" s="72"/>
      <c r="EIH6" s="72"/>
      <c r="EII6" s="72"/>
      <c r="EIJ6" s="72"/>
      <c r="EIK6" s="72"/>
      <c r="EIL6" s="72"/>
      <c r="EIM6" s="72"/>
      <c r="EIN6" s="72"/>
      <c r="EIO6" s="72"/>
      <c r="EIP6" s="72"/>
      <c r="EIQ6" s="72"/>
      <c r="EIR6" s="72"/>
      <c r="EIS6" s="72"/>
      <c r="EIT6" s="72"/>
      <c r="EIU6" s="72"/>
      <c r="EIV6" s="72"/>
      <c r="EIW6" s="72"/>
      <c r="EIX6" s="72"/>
      <c r="EIY6" s="72"/>
      <c r="EIZ6" s="72"/>
      <c r="EJA6" s="72"/>
      <c r="EJB6" s="72"/>
      <c r="EJC6" s="72"/>
      <c r="EJD6" s="72"/>
      <c r="EJE6" s="72"/>
      <c r="EJF6" s="72"/>
      <c r="EJG6" s="72"/>
      <c r="EJH6" s="72"/>
      <c r="EJI6" s="72"/>
      <c r="EJJ6" s="72"/>
      <c r="EJK6" s="72"/>
      <c r="EJL6" s="72"/>
      <c r="EJM6" s="72"/>
      <c r="EJN6" s="72"/>
      <c r="EJO6" s="72"/>
      <c r="EJP6" s="72"/>
      <c r="EJQ6" s="72"/>
      <c r="EJR6" s="72"/>
      <c r="EJS6" s="72"/>
      <c r="EJT6" s="72"/>
      <c r="EJU6" s="72"/>
      <c r="EJV6" s="72"/>
      <c r="EJW6" s="72"/>
      <c r="EJX6" s="72"/>
      <c r="EJY6" s="72"/>
      <c r="EJZ6" s="72"/>
      <c r="EKA6" s="72"/>
      <c r="EKB6" s="72"/>
      <c r="EKC6" s="72"/>
      <c r="EKD6" s="72"/>
      <c r="EKE6" s="72"/>
      <c r="EKF6" s="72"/>
      <c r="EKG6" s="72"/>
      <c r="EKH6" s="72"/>
      <c r="EKI6" s="72"/>
      <c r="EKJ6" s="72"/>
      <c r="EKK6" s="72"/>
      <c r="EKL6" s="72"/>
      <c r="EKM6" s="72"/>
      <c r="EKN6" s="72"/>
      <c r="EKO6" s="72"/>
      <c r="EKP6" s="72"/>
      <c r="EKQ6" s="72"/>
      <c r="EKR6" s="72"/>
      <c r="EKS6" s="72"/>
      <c r="EKT6" s="72"/>
      <c r="EKU6" s="72"/>
      <c r="EKV6" s="72"/>
      <c r="EKW6" s="72"/>
      <c r="EKX6" s="72"/>
      <c r="EKY6" s="72"/>
      <c r="EKZ6" s="72"/>
      <c r="ELA6" s="72"/>
      <c r="ELB6" s="72"/>
      <c r="ELC6" s="72"/>
      <c r="ELD6" s="72"/>
      <c r="ELE6" s="72"/>
      <c r="ELF6" s="72"/>
      <c r="ELG6" s="72"/>
      <c r="ELH6" s="72"/>
      <c r="ELI6" s="72"/>
      <c r="ELJ6" s="72"/>
      <c r="ELK6" s="72"/>
      <c r="ELL6" s="72"/>
      <c r="ELM6" s="72"/>
      <c r="ELN6" s="72"/>
      <c r="ELO6" s="72"/>
      <c r="ELP6" s="72"/>
      <c r="ELQ6" s="72"/>
      <c r="ELR6" s="72"/>
      <c r="ELS6" s="72"/>
      <c r="ELT6" s="72"/>
      <c r="ELU6" s="72"/>
      <c r="ELV6" s="72"/>
      <c r="ELW6" s="72"/>
      <c r="ELX6" s="72"/>
      <c r="ELY6" s="72"/>
      <c r="ELZ6" s="72"/>
      <c r="EMA6" s="72"/>
      <c r="EMB6" s="72"/>
      <c r="EMC6" s="72"/>
      <c r="EMD6" s="72"/>
      <c r="EME6" s="72"/>
      <c r="EMF6" s="72"/>
      <c r="EMG6" s="72"/>
      <c r="EMH6" s="72"/>
      <c r="EMI6" s="72"/>
      <c r="EMJ6" s="72"/>
      <c r="EMK6" s="72"/>
      <c r="EML6" s="72"/>
      <c r="EMM6" s="72"/>
      <c r="EMN6" s="72"/>
      <c r="EMO6" s="72"/>
      <c r="EMP6" s="72"/>
      <c r="EMQ6" s="72"/>
      <c r="EMR6" s="72"/>
      <c r="EMS6" s="72"/>
      <c r="EMT6" s="72"/>
      <c r="EMU6" s="72"/>
      <c r="EMV6" s="72"/>
      <c r="EMW6" s="72"/>
      <c r="EMX6" s="72"/>
      <c r="EMY6" s="72"/>
      <c r="EMZ6" s="72"/>
      <c r="ENA6" s="72"/>
      <c r="ENB6" s="72"/>
      <c r="ENC6" s="72"/>
      <c r="END6" s="72"/>
      <c r="ENE6" s="72"/>
      <c r="ENF6" s="72"/>
      <c r="ENG6" s="72"/>
      <c r="ENH6" s="72"/>
      <c r="ENI6" s="72"/>
      <c r="ENJ6" s="72"/>
      <c r="ENK6" s="72"/>
      <c r="ENL6" s="72"/>
      <c r="ENM6" s="72"/>
      <c r="ENN6" s="72"/>
      <c r="ENO6" s="72"/>
      <c r="ENP6" s="72"/>
      <c r="ENQ6" s="72"/>
      <c r="ENR6" s="72"/>
      <c r="ENS6" s="72"/>
      <c r="ENT6" s="72"/>
      <c r="ENU6" s="72"/>
      <c r="ENV6" s="72"/>
      <c r="ENW6" s="72"/>
      <c r="ENX6" s="72"/>
      <c r="ENY6" s="72"/>
      <c r="ENZ6" s="72"/>
      <c r="EOA6" s="72"/>
      <c r="EOB6" s="72"/>
      <c r="EOC6" s="72"/>
      <c r="EOD6" s="72"/>
      <c r="EOE6" s="72"/>
      <c r="EOF6" s="72"/>
      <c r="EOG6" s="72"/>
      <c r="EOH6" s="72"/>
      <c r="EOI6" s="72"/>
      <c r="EOJ6" s="72"/>
      <c r="EOK6" s="72"/>
      <c r="EOL6" s="72"/>
      <c r="EOM6" s="72"/>
      <c r="EON6" s="72"/>
      <c r="EOO6" s="72"/>
      <c r="EOP6" s="72"/>
      <c r="EOQ6" s="72"/>
      <c r="EOR6" s="72"/>
      <c r="EOS6" s="72"/>
      <c r="EOT6" s="72"/>
      <c r="EOU6" s="72"/>
      <c r="EOV6" s="72"/>
      <c r="EOW6" s="72"/>
      <c r="EOX6" s="72"/>
      <c r="EOY6" s="72"/>
      <c r="EOZ6" s="72"/>
      <c r="EPA6" s="72"/>
      <c r="EPB6" s="72"/>
      <c r="EPC6" s="72"/>
      <c r="EPD6" s="72"/>
      <c r="EPE6" s="72"/>
      <c r="EPF6" s="72"/>
      <c r="EPG6" s="72"/>
      <c r="EPH6" s="72"/>
      <c r="EPI6" s="72"/>
      <c r="EPJ6" s="72"/>
      <c r="EPK6" s="72"/>
      <c r="EPL6" s="72"/>
      <c r="EPM6" s="72"/>
      <c r="EPN6" s="72"/>
      <c r="EPO6" s="72"/>
      <c r="EPP6" s="72"/>
      <c r="EPQ6" s="72"/>
      <c r="EPR6" s="72"/>
      <c r="EPS6" s="72"/>
      <c r="EPT6" s="72"/>
      <c r="EPU6" s="72"/>
      <c r="EPV6" s="72"/>
      <c r="EPW6" s="72"/>
      <c r="EPX6" s="72"/>
      <c r="EPY6" s="72"/>
      <c r="EPZ6" s="72"/>
      <c r="EQA6" s="72"/>
      <c r="EQB6" s="72"/>
      <c r="EQC6" s="72"/>
      <c r="EQD6" s="72"/>
      <c r="EQE6" s="72"/>
      <c r="EQF6" s="72"/>
      <c r="EQG6" s="72"/>
      <c r="EQH6" s="72"/>
      <c r="EQI6" s="72"/>
      <c r="EQJ6" s="72"/>
      <c r="EQK6" s="72"/>
      <c r="EQL6" s="72"/>
      <c r="EQM6" s="72"/>
      <c r="EQN6" s="72"/>
      <c r="EQO6" s="72"/>
      <c r="EQP6" s="72"/>
      <c r="EQQ6" s="72"/>
      <c r="EQR6" s="72"/>
      <c r="EQS6" s="72"/>
      <c r="EQT6" s="72"/>
      <c r="EQU6" s="72"/>
      <c r="EQV6" s="72"/>
      <c r="EQW6" s="72"/>
      <c r="EQX6" s="72"/>
      <c r="EQY6" s="72"/>
      <c r="EQZ6" s="72"/>
      <c r="ERA6" s="72"/>
      <c r="ERB6" s="72"/>
      <c r="ERC6" s="72"/>
      <c r="ERD6" s="72"/>
      <c r="ERE6" s="72"/>
      <c r="ERF6" s="72"/>
      <c r="ERG6" s="72"/>
      <c r="ERH6" s="72"/>
      <c r="ERI6" s="72"/>
      <c r="ERJ6" s="72"/>
      <c r="ERK6" s="72"/>
      <c r="ERL6" s="72"/>
      <c r="ERM6" s="72"/>
      <c r="ERN6" s="72"/>
      <c r="ERO6" s="72"/>
      <c r="ERP6" s="72"/>
      <c r="ERQ6" s="72"/>
      <c r="ERR6" s="72"/>
      <c r="ERS6" s="72"/>
      <c r="ERT6" s="72"/>
      <c r="ERU6" s="72"/>
      <c r="ERV6" s="72"/>
      <c r="ERW6" s="72"/>
      <c r="ERX6" s="72"/>
      <c r="ERY6" s="72"/>
      <c r="ERZ6" s="72"/>
      <c r="ESA6" s="72"/>
      <c r="ESB6" s="72"/>
      <c r="ESC6" s="72"/>
      <c r="ESD6" s="72"/>
      <c r="ESE6" s="72"/>
      <c r="ESF6" s="72"/>
      <c r="ESG6" s="72"/>
      <c r="ESH6" s="72"/>
      <c r="ESI6" s="72"/>
      <c r="ESJ6" s="72"/>
      <c r="ESK6" s="72"/>
      <c r="ESL6" s="72"/>
      <c r="ESM6" s="72"/>
      <c r="ESN6" s="72"/>
      <c r="ESO6" s="72"/>
      <c r="ESP6" s="72"/>
      <c r="ESQ6" s="72"/>
      <c r="ESR6" s="72"/>
      <c r="ESS6" s="72"/>
      <c r="EST6" s="72"/>
      <c r="ESU6" s="72"/>
      <c r="ESV6" s="72"/>
      <c r="ESW6" s="72"/>
      <c r="ESX6" s="72"/>
      <c r="ESY6" s="72"/>
      <c r="ESZ6" s="72"/>
      <c r="ETA6" s="72"/>
      <c r="ETB6" s="72"/>
      <c r="ETC6" s="72"/>
      <c r="ETD6" s="72"/>
      <c r="ETE6" s="72"/>
      <c r="ETF6" s="72"/>
      <c r="ETG6" s="72"/>
      <c r="ETH6" s="72"/>
      <c r="ETI6" s="72"/>
      <c r="ETJ6" s="72"/>
      <c r="ETK6" s="72"/>
      <c r="ETL6" s="72"/>
      <c r="ETM6" s="72"/>
      <c r="ETN6" s="72"/>
      <c r="ETO6" s="72"/>
      <c r="ETP6" s="72"/>
      <c r="ETQ6" s="72"/>
      <c r="ETR6" s="72"/>
      <c r="ETS6" s="72"/>
      <c r="ETT6" s="72"/>
      <c r="ETU6" s="72"/>
      <c r="ETV6" s="72"/>
      <c r="ETW6" s="72"/>
      <c r="ETX6" s="72"/>
      <c r="ETY6" s="72"/>
      <c r="ETZ6" s="72"/>
      <c r="EUA6" s="72"/>
      <c r="EUB6" s="72"/>
      <c r="EUC6" s="72"/>
      <c r="EUD6" s="72"/>
      <c r="EUE6" s="72"/>
      <c r="EUF6" s="72"/>
      <c r="EUG6" s="72"/>
      <c r="EUH6" s="72"/>
      <c r="EUI6" s="72"/>
      <c r="EUJ6" s="72"/>
      <c r="EUK6" s="72"/>
      <c r="EUL6" s="72"/>
      <c r="EUM6" s="72"/>
      <c r="EUN6" s="72"/>
      <c r="EUO6" s="72"/>
      <c r="EUP6" s="72"/>
      <c r="EUQ6" s="72"/>
      <c r="EUR6" s="72"/>
      <c r="EUS6" s="72"/>
      <c r="EUT6" s="72"/>
      <c r="EUU6" s="72"/>
      <c r="EUV6" s="72"/>
      <c r="EUW6" s="72"/>
      <c r="EUX6" s="72"/>
      <c r="EUY6" s="72"/>
      <c r="EUZ6" s="72"/>
      <c r="EVA6" s="72"/>
      <c r="EVB6" s="72"/>
      <c r="EVC6" s="72"/>
      <c r="EVD6" s="72"/>
      <c r="EVE6" s="72"/>
      <c r="EVF6" s="72"/>
      <c r="EVG6" s="72"/>
      <c r="EVH6" s="72"/>
      <c r="EVI6" s="72"/>
      <c r="EVJ6" s="72"/>
      <c r="EVK6" s="72"/>
      <c r="EVL6" s="72"/>
      <c r="EVM6" s="72"/>
      <c r="EVN6" s="72"/>
      <c r="EVO6" s="72"/>
      <c r="EVP6" s="72"/>
      <c r="EVQ6" s="72"/>
      <c r="EVR6" s="72"/>
      <c r="EVS6" s="72"/>
      <c r="EVT6" s="72"/>
      <c r="EVU6" s="72"/>
      <c r="EVV6" s="72"/>
      <c r="EVW6" s="72"/>
      <c r="EVX6" s="72"/>
      <c r="EVY6" s="72"/>
      <c r="EVZ6" s="72"/>
      <c r="EWA6" s="72"/>
      <c r="EWB6" s="72"/>
      <c r="EWC6" s="72"/>
      <c r="EWD6" s="72"/>
      <c r="EWE6" s="72"/>
      <c r="EWF6" s="72"/>
      <c r="EWG6" s="72"/>
      <c r="EWH6" s="72"/>
      <c r="EWI6" s="72"/>
      <c r="EWJ6" s="72"/>
      <c r="EWK6" s="72"/>
      <c r="EWL6" s="72"/>
      <c r="EWM6" s="72"/>
      <c r="EWN6" s="72"/>
      <c r="EWO6" s="72"/>
      <c r="EWP6" s="72"/>
      <c r="EWQ6" s="72"/>
      <c r="EWR6" s="72"/>
      <c r="EWS6" s="72"/>
      <c r="EWT6" s="72"/>
      <c r="EWU6" s="72"/>
      <c r="EWV6" s="72"/>
      <c r="EWW6" s="72"/>
      <c r="EWX6" s="72"/>
      <c r="EWY6" s="72"/>
      <c r="EWZ6" s="72"/>
      <c r="EXA6" s="72"/>
      <c r="EXB6" s="72"/>
      <c r="EXC6" s="72"/>
      <c r="EXD6" s="72"/>
      <c r="EXE6" s="72"/>
      <c r="EXF6" s="72"/>
      <c r="EXG6" s="72"/>
      <c r="EXH6" s="72"/>
      <c r="EXI6" s="72"/>
      <c r="EXJ6" s="72"/>
      <c r="EXK6" s="72"/>
      <c r="EXL6" s="72"/>
      <c r="EXM6" s="72"/>
      <c r="EXN6" s="72"/>
      <c r="EXO6" s="72"/>
      <c r="EXP6" s="72"/>
      <c r="EXQ6" s="72"/>
      <c r="EXR6" s="72"/>
      <c r="EXS6" s="72"/>
      <c r="EXT6" s="72"/>
      <c r="EXU6" s="72"/>
      <c r="EXV6" s="72"/>
      <c r="EXW6" s="72"/>
      <c r="EXX6" s="72"/>
      <c r="EXY6" s="72"/>
      <c r="EXZ6" s="72"/>
      <c r="EYA6" s="72"/>
      <c r="EYB6" s="72"/>
      <c r="EYC6" s="72"/>
      <c r="EYD6" s="72"/>
      <c r="EYE6" s="72"/>
      <c r="EYF6" s="72"/>
      <c r="EYG6" s="72"/>
      <c r="EYH6" s="72"/>
      <c r="EYI6" s="72"/>
      <c r="EYJ6" s="72"/>
      <c r="EYK6" s="72"/>
      <c r="EYL6" s="72"/>
      <c r="EYM6" s="72"/>
      <c r="EYN6" s="72"/>
      <c r="EYO6" s="72"/>
      <c r="EYP6" s="72"/>
      <c r="EYQ6" s="72"/>
      <c r="EYR6" s="72"/>
      <c r="EYS6" s="72"/>
      <c r="EYT6" s="72"/>
      <c r="EYU6" s="72"/>
      <c r="EYV6" s="72"/>
      <c r="EYW6" s="72"/>
      <c r="EYX6" s="72"/>
      <c r="EYY6" s="72"/>
      <c r="EYZ6" s="72"/>
      <c r="EZA6" s="72"/>
      <c r="EZB6" s="72"/>
      <c r="EZC6" s="72"/>
      <c r="EZD6" s="72"/>
      <c r="EZE6" s="72"/>
      <c r="EZF6" s="72"/>
      <c r="EZG6" s="72"/>
      <c r="EZH6" s="72"/>
      <c r="EZI6" s="72"/>
      <c r="EZJ6" s="72"/>
      <c r="EZK6" s="72"/>
      <c r="EZL6" s="72"/>
      <c r="EZM6" s="72"/>
      <c r="EZN6" s="72"/>
      <c r="EZO6" s="72"/>
      <c r="EZP6" s="72"/>
      <c r="EZQ6" s="72"/>
      <c r="EZR6" s="72"/>
      <c r="EZS6" s="72"/>
      <c r="EZT6" s="72"/>
      <c r="EZU6" s="72"/>
      <c r="EZV6" s="72"/>
      <c r="EZW6" s="72"/>
      <c r="EZX6" s="72"/>
      <c r="EZY6" s="72"/>
      <c r="EZZ6" s="72"/>
      <c r="FAA6" s="72"/>
      <c r="FAB6" s="72"/>
      <c r="FAC6" s="72"/>
      <c r="FAD6" s="72"/>
      <c r="FAE6" s="72"/>
      <c r="FAF6" s="72"/>
      <c r="FAG6" s="72"/>
      <c r="FAH6" s="72"/>
      <c r="FAI6" s="72"/>
      <c r="FAJ6" s="72"/>
      <c r="FAK6" s="72"/>
      <c r="FAL6" s="72"/>
      <c r="FAM6" s="72"/>
      <c r="FAN6" s="72"/>
      <c r="FAO6" s="72"/>
      <c r="FAP6" s="72"/>
      <c r="FAQ6" s="72"/>
      <c r="FAR6" s="72"/>
      <c r="FAS6" s="72"/>
      <c r="FAT6" s="72"/>
      <c r="FAU6" s="72"/>
      <c r="FAV6" s="72"/>
      <c r="FAW6" s="72"/>
      <c r="FAX6" s="72"/>
      <c r="FAY6" s="72"/>
      <c r="FAZ6" s="72"/>
      <c r="FBA6" s="72"/>
      <c r="FBB6" s="72"/>
      <c r="FBC6" s="72"/>
      <c r="FBD6" s="72"/>
      <c r="FBE6" s="72"/>
      <c r="FBF6" s="72"/>
      <c r="FBG6" s="72"/>
      <c r="FBH6" s="72"/>
      <c r="FBI6" s="72"/>
      <c r="FBJ6" s="72"/>
      <c r="FBK6" s="72"/>
      <c r="FBL6" s="72"/>
      <c r="FBM6" s="72"/>
      <c r="FBN6" s="72"/>
      <c r="FBO6" s="72"/>
      <c r="FBP6" s="72"/>
      <c r="FBQ6" s="72"/>
      <c r="FBR6" s="72"/>
      <c r="FBS6" s="72"/>
      <c r="FBT6" s="72"/>
      <c r="FBU6" s="72"/>
      <c r="FBV6" s="72"/>
      <c r="FBW6" s="72"/>
      <c r="FBX6" s="72"/>
      <c r="FBY6" s="72"/>
      <c r="FBZ6" s="72"/>
      <c r="FCA6" s="72"/>
      <c r="FCB6" s="72"/>
      <c r="FCC6" s="72"/>
      <c r="FCD6" s="72"/>
      <c r="FCE6" s="72"/>
      <c r="FCF6" s="72"/>
      <c r="FCG6" s="72"/>
      <c r="FCH6" s="72"/>
      <c r="FCI6" s="72"/>
      <c r="FCJ6" s="72"/>
      <c r="FCK6" s="72"/>
      <c r="FCL6" s="72"/>
      <c r="FCM6" s="72"/>
      <c r="FCN6" s="72"/>
      <c r="FCO6" s="72"/>
      <c r="FCP6" s="72"/>
      <c r="FCQ6" s="72"/>
      <c r="FCR6" s="72"/>
      <c r="FCS6" s="72"/>
      <c r="FCT6" s="72"/>
      <c r="FCU6" s="72"/>
      <c r="FCV6" s="72"/>
      <c r="FCW6" s="72"/>
      <c r="FCX6" s="72"/>
      <c r="FCY6" s="72"/>
      <c r="FCZ6" s="72"/>
      <c r="FDA6" s="72"/>
      <c r="FDB6" s="72"/>
      <c r="FDC6" s="72"/>
      <c r="FDD6" s="72"/>
      <c r="FDE6" s="72"/>
      <c r="FDF6" s="72"/>
      <c r="FDG6" s="72"/>
      <c r="FDH6" s="72"/>
      <c r="FDI6" s="72"/>
      <c r="FDJ6" s="72"/>
      <c r="FDK6" s="72"/>
      <c r="FDL6" s="72"/>
      <c r="FDM6" s="72"/>
      <c r="FDN6" s="72"/>
      <c r="FDO6" s="72"/>
      <c r="FDP6" s="72"/>
      <c r="FDQ6" s="72"/>
      <c r="FDR6" s="72"/>
      <c r="FDS6" s="72"/>
      <c r="FDT6" s="72"/>
      <c r="FDU6" s="72"/>
      <c r="FDV6" s="72"/>
      <c r="FDW6" s="72"/>
      <c r="FDX6" s="72"/>
      <c r="FDY6" s="72"/>
      <c r="FDZ6" s="72"/>
      <c r="FEA6" s="72"/>
      <c r="FEB6" s="72"/>
      <c r="FEC6" s="72"/>
      <c r="FED6" s="72"/>
      <c r="FEE6" s="72"/>
      <c r="FEF6" s="72"/>
      <c r="FEG6" s="72"/>
      <c r="FEH6" s="72"/>
      <c r="FEI6" s="72"/>
      <c r="FEJ6" s="72"/>
      <c r="FEK6" s="72"/>
      <c r="FEL6" s="72"/>
      <c r="FEM6" s="72"/>
      <c r="FEN6" s="72"/>
      <c r="FEO6" s="72"/>
      <c r="FEP6" s="72"/>
      <c r="FEQ6" s="72"/>
      <c r="FER6" s="72"/>
      <c r="FES6" s="72"/>
      <c r="FET6" s="72"/>
      <c r="FEU6" s="72"/>
      <c r="FEV6" s="72"/>
      <c r="FEW6" s="72"/>
      <c r="FEX6" s="72"/>
      <c r="FEY6" s="72"/>
      <c r="FEZ6" s="72"/>
      <c r="FFA6" s="72"/>
      <c r="FFB6" s="72"/>
      <c r="FFC6" s="72"/>
      <c r="FFD6" s="72"/>
      <c r="FFE6" s="72"/>
      <c r="FFF6" s="72"/>
      <c r="FFG6" s="72"/>
      <c r="FFH6" s="72"/>
      <c r="FFI6" s="72"/>
      <c r="FFJ6" s="72"/>
      <c r="FFK6" s="72"/>
      <c r="FFL6" s="72"/>
      <c r="FFM6" s="72"/>
      <c r="FFN6" s="72"/>
      <c r="FFO6" s="72"/>
      <c r="FFP6" s="72"/>
      <c r="FFQ6" s="72"/>
      <c r="FFR6" s="72"/>
      <c r="FFS6" s="72"/>
      <c r="FFT6" s="72"/>
      <c r="FFU6" s="72"/>
      <c r="FFV6" s="72"/>
      <c r="FFW6" s="72"/>
      <c r="FFX6" s="72"/>
      <c r="FFY6" s="72"/>
      <c r="FFZ6" s="72"/>
      <c r="FGA6" s="72"/>
      <c r="FGB6" s="72"/>
      <c r="FGC6" s="72"/>
      <c r="FGD6" s="72"/>
      <c r="FGE6" s="72"/>
      <c r="FGF6" s="72"/>
      <c r="FGG6" s="72"/>
      <c r="FGH6" s="72"/>
      <c r="FGI6" s="72"/>
      <c r="FGJ6" s="72"/>
      <c r="FGK6" s="72"/>
      <c r="FGL6" s="72"/>
      <c r="FGM6" s="72"/>
      <c r="FGN6" s="72"/>
      <c r="FGO6" s="72"/>
      <c r="FGP6" s="72"/>
      <c r="FGQ6" s="72"/>
      <c r="FGR6" s="72"/>
      <c r="FGS6" s="72"/>
      <c r="FGT6" s="72"/>
      <c r="FGU6" s="72"/>
      <c r="FGV6" s="72"/>
      <c r="FGW6" s="72"/>
      <c r="FGX6" s="72"/>
      <c r="FGY6" s="72"/>
      <c r="FGZ6" s="72"/>
      <c r="FHA6" s="72"/>
      <c r="FHB6" s="72"/>
      <c r="FHC6" s="72"/>
      <c r="FHD6" s="72"/>
      <c r="FHE6" s="72"/>
      <c r="FHF6" s="72"/>
      <c r="FHG6" s="72"/>
      <c r="FHH6" s="72"/>
      <c r="FHI6" s="72"/>
      <c r="FHJ6" s="72"/>
      <c r="FHK6" s="72"/>
      <c r="FHL6" s="72"/>
      <c r="FHM6" s="72"/>
      <c r="FHN6" s="72"/>
      <c r="FHO6" s="72"/>
      <c r="FHP6" s="72"/>
      <c r="FHQ6" s="72"/>
      <c r="FHR6" s="72"/>
      <c r="FHS6" s="72"/>
      <c r="FHT6" s="72"/>
      <c r="FHU6" s="72"/>
      <c r="FHV6" s="72"/>
      <c r="FHW6" s="72"/>
      <c r="FHX6" s="72"/>
      <c r="FHY6" s="72"/>
      <c r="FHZ6" s="72"/>
      <c r="FIA6" s="72"/>
      <c r="FIB6" s="72"/>
      <c r="FIC6" s="72"/>
      <c r="FID6" s="72"/>
      <c r="FIE6" s="72"/>
      <c r="FIF6" s="72"/>
      <c r="FIG6" s="72"/>
      <c r="FIH6" s="72"/>
      <c r="FII6" s="72"/>
      <c r="FIJ6" s="72"/>
      <c r="FIK6" s="72"/>
      <c r="FIL6" s="72"/>
      <c r="FIM6" s="72"/>
      <c r="FIN6" s="72"/>
      <c r="FIO6" s="72"/>
      <c r="FIP6" s="72"/>
      <c r="FIQ6" s="72"/>
      <c r="FIR6" s="72"/>
      <c r="FIS6" s="72"/>
      <c r="FIT6" s="72"/>
      <c r="FIU6" s="72"/>
      <c r="FIV6" s="72"/>
      <c r="FIW6" s="72"/>
      <c r="FIX6" s="72"/>
      <c r="FIY6" s="72"/>
      <c r="FIZ6" s="72"/>
      <c r="FJA6" s="72"/>
      <c r="FJB6" s="72"/>
      <c r="FJC6" s="72"/>
      <c r="FJD6" s="72"/>
      <c r="FJE6" s="72"/>
      <c r="FJF6" s="72"/>
      <c r="FJG6" s="72"/>
      <c r="FJH6" s="72"/>
      <c r="FJI6" s="72"/>
      <c r="FJJ6" s="72"/>
      <c r="FJK6" s="72"/>
      <c r="FJL6" s="72"/>
      <c r="FJM6" s="72"/>
      <c r="FJN6" s="72"/>
      <c r="FJO6" s="72"/>
      <c r="FJP6" s="72"/>
      <c r="FJQ6" s="72"/>
      <c r="FJR6" s="72"/>
      <c r="FJS6" s="72"/>
      <c r="FJT6" s="72"/>
      <c r="FJU6" s="72"/>
      <c r="FJV6" s="72"/>
      <c r="FJW6" s="72"/>
      <c r="FJX6" s="72"/>
      <c r="FJY6" s="72"/>
      <c r="FJZ6" s="72"/>
      <c r="FKA6" s="72"/>
      <c r="FKB6" s="72"/>
      <c r="FKC6" s="72"/>
      <c r="FKD6" s="72"/>
      <c r="FKE6" s="72"/>
      <c r="FKF6" s="72"/>
      <c r="FKG6" s="72"/>
      <c r="FKH6" s="72"/>
      <c r="FKI6" s="72"/>
      <c r="FKJ6" s="72"/>
      <c r="FKK6" s="72"/>
      <c r="FKL6" s="72"/>
      <c r="FKM6" s="72"/>
      <c r="FKN6" s="72"/>
      <c r="FKO6" s="72"/>
      <c r="FKP6" s="72"/>
      <c r="FKQ6" s="72"/>
      <c r="FKR6" s="72"/>
      <c r="FKS6" s="72"/>
      <c r="FKT6" s="72"/>
      <c r="FKU6" s="72"/>
      <c r="FKV6" s="72"/>
      <c r="FKW6" s="72"/>
      <c r="FKX6" s="72"/>
      <c r="FKY6" s="72"/>
      <c r="FKZ6" s="72"/>
      <c r="FLA6" s="72"/>
      <c r="FLB6" s="72"/>
      <c r="FLC6" s="72"/>
      <c r="FLD6" s="72"/>
      <c r="FLE6" s="72"/>
      <c r="FLF6" s="72"/>
      <c r="FLG6" s="72"/>
      <c r="FLH6" s="72"/>
      <c r="FLI6" s="72"/>
      <c r="FLJ6" s="72"/>
      <c r="FLK6" s="72"/>
      <c r="FLL6" s="72"/>
      <c r="FLM6" s="72"/>
      <c r="FLN6" s="72"/>
      <c r="FLO6" s="72"/>
      <c r="FLP6" s="72"/>
      <c r="FLQ6" s="72"/>
      <c r="FLR6" s="72"/>
      <c r="FLS6" s="72"/>
      <c r="FLT6" s="72"/>
      <c r="FLU6" s="72"/>
      <c r="FLV6" s="72"/>
      <c r="FLW6" s="72"/>
      <c r="FLX6" s="72"/>
      <c r="FLY6" s="72"/>
      <c r="FLZ6" s="72"/>
      <c r="FMA6" s="72"/>
      <c r="FMB6" s="72"/>
      <c r="FMC6" s="72"/>
      <c r="FMD6" s="72"/>
      <c r="FME6" s="72"/>
      <c r="FMF6" s="72"/>
      <c r="FMG6" s="72"/>
      <c r="FMH6" s="72"/>
      <c r="FMI6" s="72"/>
      <c r="FMJ6" s="72"/>
      <c r="FMK6" s="72"/>
      <c r="FML6" s="72"/>
      <c r="FMM6" s="72"/>
      <c r="FMN6" s="72"/>
      <c r="FMO6" s="72"/>
      <c r="FMP6" s="72"/>
      <c r="FMQ6" s="72"/>
      <c r="FMR6" s="72"/>
      <c r="FMS6" s="72"/>
      <c r="FMT6" s="72"/>
      <c r="FMU6" s="72"/>
      <c r="FMV6" s="72"/>
      <c r="FMW6" s="72"/>
      <c r="FMX6" s="72"/>
      <c r="FMY6" s="72"/>
      <c r="FMZ6" s="72"/>
      <c r="FNA6" s="72"/>
      <c r="FNB6" s="72"/>
      <c r="FNC6" s="72"/>
      <c r="FND6" s="72"/>
      <c r="FNE6" s="72"/>
      <c r="FNF6" s="72"/>
      <c r="FNG6" s="72"/>
      <c r="FNH6" s="72"/>
      <c r="FNI6" s="72"/>
      <c r="FNJ6" s="72"/>
      <c r="FNK6" s="72"/>
      <c r="FNL6" s="72"/>
      <c r="FNM6" s="72"/>
      <c r="FNN6" s="72"/>
      <c r="FNO6" s="72"/>
      <c r="FNP6" s="72"/>
      <c r="FNQ6" s="72"/>
      <c r="FNR6" s="72"/>
      <c r="FNS6" s="72"/>
      <c r="FNT6" s="72"/>
      <c r="FNU6" s="72"/>
      <c r="FNV6" s="72"/>
      <c r="FNW6" s="72"/>
      <c r="FNX6" s="72"/>
      <c r="FNY6" s="72"/>
      <c r="FNZ6" s="72"/>
      <c r="FOA6" s="72"/>
      <c r="FOB6" s="72"/>
      <c r="FOC6" s="72"/>
      <c r="FOD6" s="72"/>
      <c r="FOE6" s="72"/>
      <c r="FOF6" s="72"/>
      <c r="FOG6" s="72"/>
      <c r="FOH6" s="72"/>
      <c r="FOI6" s="72"/>
      <c r="FOJ6" s="72"/>
      <c r="FOK6" s="72"/>
      <c r="FOL6" s="72"/>
      <c r="FOM6" s="72"/>
      <c r="FON6" s="72"/>
      <c r="FOO6" s="72"/>
      <c r="FOP6" s="72"/>
      <c r="FOQ6" s="72"/>
      <c r="FOR6" s="72"/>
      <c r="FOS6" s="72"/>
      <c r="FOT6" s="72"/>
      <c r="FOU6" s="72"/>
      <c r="FOV6" s="72"/>
      <c r="FOW6" s="72"/>
      <c r="FOX6" s="72"/>
      <c r="FOY6" s="72"/>
      <c r="FOZ6" s="72"/>
      <c r="FPA6" s="72"/>
      <c r="FPB6" s="72"/>
      <c r="FPC6" s="72"/>
      <c r="FPD6" s="72"/>
      <c r="FPE6" s="72"/>
      <c r="FPF6" s="72"/>
      <c r="FPG6" s="72"/>
      <c r="FPH6" s="72"/>
      <c r="FPI6" s="72"/>
      <c r="FPJ6" s="72"/>
      <c r="FPK6" s="72"/>
      <c r="FPL6" s="72"/>
      <c r="FPM6" s="72"/>
      <c r="FPN6" s="72"/>
      <c r="FPO6" s="72"/>
      <c r="FPP6" s="72"/>
      <c r="FPQ6" s="72"/>
      <c r="FPR6" s="72"/>
      <c r="FPS6" s="72"/>
      <c r="FPT6" s="72"/>
      <c r="FPU6" s="72"/>
      <c r="FPV6" s="72"/>
      <c r="FPW6" s="72"/>
      <c r="FPX6" s="72"/>
      <c r="FPY6" s="72"/>
      <c r="FPZ6" s="72"/>
      <c r="FQA6" s="72"/>
      <c r="FQB6" s="72"/>
      <c r="FQC6" s="72"/>
      <c r="FQD6" s="72"/>
      <c r="FQE6" s="72"/>
      <c r="FQF6" s="72"/>
      <c r="FQG6" s="72"/>
      <c r="FQH6" s="72"/>
      <c r="FQI6" s="72"/>
      <c r="FQJ6" s="72"/>
      <c r="FQK6" s="72"/>
      <c r="FQL6" s="72"/>
      <c r="FQM6" s="72"/>
      <c r="FQN6" s="72"/>
      <c r="FQO6" s="72"/>
      <c r="FQP6" s="72"/>
      <c r="FQQ6" s="72"/>
      <c r="FQR6" s="72"/>
      <c r="FQS6" s="72"/>
      <c r="FQT6" s="72"/>
      <c r="FQU6" s="72"/>
      <c r="FQV6" s="72"/>
      <c r="FQW6" s="72"/>
      <c r="FQX6" s="72"/>
      <c r="FQY6" s="72"/>
      <c r="FQZ6" s="72"/>
      <c r="FRA6" s="72"/>
      <c r="FRB6" s="72"/>
      <c r="FRC6" s="72"/>
      <c r="FRD6" s="72"/>
      <c r="FRE6" s="72"/>
      <c r="FRF6" s="72"/>
      <c r="FRG6" s="72"/>
      <c r="FRH6" s="72"/>
      <c r="FRI6" s="72"/>
      <c r="FRJ6" s="72"/>
      <c r="FRK6" s="72"/>
      <c r="FRL6" s="72"/>
      <c r="FRM6" s="72"/>
      <c r="FRN6" s="72"/>
      <c r="FRO6" s="72"/>
      <c r="FRP6" s="72"/>
      <c r="FRQ6" s="72"/>
      <c r="FRR6" s="72"/>
      <c r="FRS6" s="72"/>
      <c r="FRT6" s="72"/>
      <c r="FRU6" s="72"/>
      <c r="FRV6" s="72"/>
      <c r="FRW6" s="72"/>
      <c r="FRX6" s="72"/>
      <c r="FRY6" s="72"/>
      <c r="FRZ6" s="72"/>
      <c r="FSA6" s="72"/>
      <c r="FSB6" s="72"/>
      <c r="FSC6" s="72"/>
      <c r="FSD6" s="72"/>
      <c r="FSE6" s="72"/>
      <c r="FSF6" s="72"/>
      <c r="FSG6" s="72"/>
      <c r="FSH6" s="72"/>
      <c r="FSI6" s="72"/>
      <c r="FSJ6" s="72"/>
      <c r="FSK6" s="72"/>
      <c r="FSL6" s="72"/>
      <c r="FSM6" s="72"/>
      <c r="FSN6" s="72"/>
      <c r="FSO6" s="72"/>
      <c r="FSP6" s="72"/>
      <c r="FSQ6" s="72"/>
      <c r="FSR6" s="72"/>
      <c r="FSS6" s="72"/>
      <c r="FST6" s="72"/>
      <c r="FSU6" s="72"/>
      <c r="FSV6" s="72"/>
      <c r="FSW6" s="72"/>
      <c r="FSX6" s="72"/>
      <c r="FSY6" s="72"/>
      <c r="FSZ6" s="72"/>
      <c r="FTA6" s="72"/>
      <c r="FTB6" s="72"/>
      <c r="FTC6" s="72"/>
      <c r="FTD6" s="72"/>
      <c r="FTE6" s="72"/>
      <c r="FTF6" s="72"/>
      <c r="FTG6" s="72"/>
      <c r="FTH6" s="72"/>
      <c r="FTI6" s="72"/>
      <c r="FTJ6" s="72"/>
      <c r="FTK6" s="72"/>
      <c r="FTL6" s="72"/>
      <c r="FTM6" s="72"/>
      <c r="FTN6" s="72"/>
      <c r="FTO6" s="72"/>
      <c r="FTP6" s="72"/>
      <c r="FTQ6" s="72"/>
      <c r="FTR6" s="72"/>
      <c r="FTS6" s="72"/>
      <c r="FTT6" s="72"/>
      <c r="FTU6" s="72"/>
      <c r="FTV6" s="72"/>
      <c r="FTW6" s="72"/>
      <c r="FTX6" s="72"/>
      <c r="FTY6" s="72"/>
      <c r="FTZ6" s="72"/>
      <c r="FUA6" s="72"/>
      <c r="FUB6" s="72"/>
      <c r="FUC6" s="72"/>
      <c r="FUD6" s="72"/>
      <c r="FUE6" s="72"/>
      <c r="FUF6" s="72"/>
      <c r="FUG6" s="72"/>
      <c r="FUH6" s="72"/>
      <c r="FUI6" s="72"/>
      <c r="FUJ6" s="72"/>
      <c r="FUK6" s="72"/>
      <c r="FUL6" s="72"/>
      <c r="FUM6" s="72"/>
      <c r="FUN6" s="72"/>
      <c r="FUO6" s="72"/>
      <c r="FUP6" s="72"/>
      <c r="FUQ6" s="72"/>
      <c r="FUR6" s="72"/>
      <c r="FUS6" s="72"/>
      <c r="FUT6" s="72"/>
      <c r="FUU6" s="72"/>
      <c r="FUV6" s="72"/>
      <c r="FUW6" s="72"/>
      <c r="FUX6" s="72"/>
      <c r="FUY6" s="72"/>
      <c r="FUZ6" s="72"/>
      <c r="FVA6" s="72"/>
      <c r="FVB6" s="72"/>
      <c r="FVC6" s="72"/>
      <c r="FVD6" s="72"/>
      <c r="FVE6" s="72"/>
      <c r="FVF6" s="72"/>
      <c r="FVG6" s="72"/>
      <c r="FVH6" s="72"/>
      <c r="FVI6" s="72"/>
      <c r="FVJ6" s="72"/>
      <c r="FVK6" s="72"/>
      <c r="FVL6" s="72"/>
      <c r="FVM6" s="72"/>
      <c r="FVN6" s="72"/>
      <c r="FVO6" s="72"/>
      <c r="FVP6" s="72"/>
      <c r="FVQ6" s="72"/>
      <c r="FVR6" s="72"/>
      <c r="FVS6" s="72"/>
      <c r="FVT6" s="72"/>
      <c r="FVU6" s="72"/>
      <c r="FVV6" s="72"/>
      <c r="FVW6" s="72"/>
      <c r="FVX6" s="72"/>
      <c r="FVY6" s="72"/>
      <c r="FVZ6" s="72"/>
      <c r="FWA6" s="72"/>
      <c r="FWB6" s="72"/>
      <c r="FWC6" s="72"/>
      <c r="FWD6" s="72"/>
      <c r="FWE6" s="72"/>
      <c r="FWF6" s="72"/>
      <c r="FWG6" s="72"/>
      <c r="FWH6" s="72"/>
      <c r="FWI6" s="72"/>
      <c r="FWJ6" s="72"/>
      <c r="FWK6" s="72"/>
      <c r="FWL6" s="72"/>
      <c r="FWM6" s="72"/>
      <c r="FWN6" s="72"/>
      <c r="FWO6" s="72"/>
      <c r="FWP6" s="72"/>
      <c r="FWQ6" s="72"/>
      <c r="FWR6" s="72"/>
      <c r="FWS6" s="72"/>
      <c r="FWT6" s="72"/>
      <c r="FWU6" s="72"/>
      <c r="FWV6" s="72"/>
      <c r="FWW6" s="72"/>
      <c r="FWX6" s="72"/>
      <c r="FWY6" s="72"/>
      <c r="FWZ6" s="72"/>
      <c r="FXA6" s="72"/>
      <c r="FXB6" s="72"/>
      <c r="FXC6" s="72"/>
      <c r="FXD6" s="72"/>
      <c r="FXE6" s="72"/>
      <c r="FXF6" s="72"/>
      <c r="FXG6" s="72"/>
      <c r="FXH6" s="72"/>
      <c r="FXI6" s="72"/>
      <c r="FXJ6" s="72"/>
      <c r="FXK6" s="72"/>
      <c r="FXL6" s="72"/>
      <c r="FXM6" s="72"/>
      <c r="FXN6" s="72"/>
      <c r="FXO6" s="72"/>
      <c r="FXP6" s="72"/>
      <c r="FXQ6" s="72"/>
      <c r="FXR6" s="72"/>
      <c r="FXS6" s="72"/>
      <c r="FXT6" s="72"/>
      <c r="FXU6" s="72"/>
      <c r="FXV6" s="72"/>
      <c r="FXW6" s="72"/>
      <c r="FXX6" s="72"/>
      <c r="FXY6" s="72"/>
      <c r="FXZ6" s="72"/>
      <c r="FYA6" s="72"/>
      <c r="FYB6" s="72"/>
      <c r="FYC6" s="72"/>
      <c r="FYD6" s="72"/>
      <c r="FYE6" s="72"/>
      <c r="FYF6" s="72"/>
      <c r="FYG6" s="72"/>
      <c r="FYH6" s="72"/>
      <c r="FYI6" s="72"/>
      <c r="FYJ6" s="72"/>
      <c r="FYK6" s="72"/>
      <c r="FYL6" s="72"/>
      <c r="FYM6" s="72"/>
      <c r="FYN6" s="72"/>
      <c r="FYO6" s="72"/>
      <c r="FYP6" s="72"/>
      <c r="FYQ6" s="72"/>
      <c r="FYR6" s="72"/>
      <c r="FYS6" s="72"/>
      <c r="FYT6" s="72"/>
      <c r="FYU6" s="72"/>
      <c r="FYV6" s="72"/>
      <c r="FYW6" s="72"/>
      <c r="FYX6" s="72"/>
      <c r="FYY6" s="72"/>
      <c r="FYZ6" s="72"/>
      <c r="FZA6" s="72"/>
      <c r="FZB6" s="72"/>
      <c r="FZC6" s="72"/>
      <c r="FZD6" s="72"/>
      <c r="FZE6" s="72"/>
      <c r="FZF6" s="72"/>
      <c r="FZG6" s="72"/>
      <c r="FZH6" s="72"/>
      <c r="FZI6" s="72"/>
      <c r="FZJ6" s="72"/>
      <c r="FZK6" s="72"/>
      <c r="FZL6" s="72"/>
      <c r="FZM6" s="72"/>
      <c r="FZN6" s="72"/>
      <c r="FZO6" s="72"/>
      <c r="FZP6" s="72"/>
      <c r="FZQ6" s="72"/>
      <c r="FZR6" s="72"/>
      <c r="FZS6" s="72"/>
      <c r="FZT6" s="72"/>
      <c r="FZU6" s="72"/>
      <c r="FZV6" s="72"/>
      <c r="FZW6" s="72"/>
      <c r="FZX6" s="72"/>
      <c r="FZY6" s="72"/>
      <c r="FZZ6" s="72"/>
      <c r="GAA6" s="72"/>
      <c r="GAB6" s="72"/>
      <c r="GAC6" s="72"/>
      <c r="GAD6" s="72"/>
      <c r="GAE6" s="72"/>
      <c r="GAF6" s="72"/>
      <c r="GAG6" s="72"/>
      <c r="GAH6" s="72"/>
      <c r="GAI6" s="72"/>
      <c r="GAJ6" s="72"/>
      <c r="GAK6" s="72"/>
      <c r="GAL6" s="72"/>
      <c r="GAM6" s="72"/>
      <c r="GAN6" s="72"/>
      <c r="GAO6" s="72"/>
      <c r="GAP6" s="72"/>
      <c r="GAQ6" s="72"/>
      <c r="GAR6" s="72"/>
      <c r="GAS6" s="72"/>
      <c r="GAT6" s="72"/>
      <c r="GAU6" s="72"/>
      <c r="GAV6" s="72"/>
      <c r="GAW6" s="72"/>
      <c r="GAX6" s="72"/>
      <c r="GAY6" s="72"/>
      <c r="GAZ6" s="72"/>
      <c r="GBA6" s="72"/>
      <c r="GBB6" s="72"/>
      <c r="GBC6" s="72"/>
      <c r="GBD6" s="72"/>
      <c r="GBE6" s="72"/>
      <c r="GBF6" s="72"/>
      <c r="GBG6" s="72"/>
      <c r="GBH6" s="72"/>
      <c r="GBI6" s="72"/>
      <c r="GBJ6" s="72"/>
      <c r="GBK6" s="72"/>
      <c r="GBL6" s="72"/>
      <c r="GBM6" s="72"/>
      <c r="GBN6" s="72"/>
      <c r="GBO6" s="72"/>
      <c r="GBP6" s="72"/>
      <c r="GBQ6" s="72"/>
      <c r="GBR6" s="72"/>
      <c r="GBS6" s="72"/>
      <c r="GBT6" s="72"/>
      <c r="GBU6" s="72"/>
      <c r="GBV6" s="72"/>
      <c r="GBW6" s="72"/>
      <c r="GBX6" s="72"/>
      <c r="GBY6" s="72"/>
      <c r="GBZ6" s="72"/>
      <c r="GCA6" s="72"/>
      <c r="GCB6" s="72"/>
      <c r="GCC6" s="72"/>
      <c r="GCD6" s="72"/>
      <c r="GCE6" s="72"/>
      <c r="GCF6" s="72"/>
      <c r="GCG6" s="72"/>
      <c r="GCH6" s="72"/>
      <c r="GCI6" s="72"/>
      <c r="GCJ6" s="72"/>
      <c r="GCK6" s="72"/>
      <c r="GCL6" s="72"/>
      <c r="GCM6" s="72"/>
      <c r="GCN6" s="72"/>
      <c r="GCO6" s="72"/>
      <c r="GCP6" s="72"/>
      <c r="GCQ6" s="72"/>
      <c r="GCR6" s="72"/>
      <c r="GCS6" s="72"/>
      <c r="GCT6" s="72"/>
      <c r="GCU6" s="72"/>
      <c r="GCV6" s="72"/>
      <c r="GCW6" s="72"/>
      <c r="GCX6" s="72"/>
      <c r="GCY6" s="72"/>
      <c r="GCZ6" s="72"/>
      <c r="GDA6" s="72"/>
      <c r="GDB6" s="72"/>
      <c r="GDC6" s="72"/>
      <c r="GDD6" s="72"/>
      <c r="GDE6" s="72"/>
      <c r="GDF6" s="72"/>
      <c r="GDG6" s="72"/>
      <c r="GDH6" s="72"/>
      <c r="GDI6" s="72"/>
      <c r="GDJ6" s="72"/>
      <c r="GDK6" s="72"/>
      <c r="GDL6" s="72"/>
      <c r="GDM6" s="72"/>
      <c r="GDN6" s="72"/>
      <c r="GDO6" s="72"/>
      <c r="GDP6" s="72"/>
      <c r="GDQ6" s="72"/>
      <c r="GDR6" s="72"/>
      <c r="GDS6" s="72"/>
      <c r="GDT6" s="72"/>
      <c r="GDU6" s="72"/>
      <c r="GDV6" s="72"/>
      <c r="GDW6" s="72"/>
      <c r="GDX6" s="72"/>
      <c r="GDY6" s="72"/>
      <c r="GDZ6" s="72"/>
      <c r="GEA6" s="72"/>
      <c r="GEB6" s="72"/>
      <c r="GEC6" s="72"/>
      <c r="GED6" s="72"/>
      <c r="GEE6" s="72"/>
      <c r="GEF6" s="72"/>
      <c r="GEG6" s="72"/>
      <c r="GEH6" s="72"/>
      <c r="GEI6" s="72"/>
      <c r="GEJ6" s="72"/>
      <c r="GEK6" s="72"/>
      <c r="GEL6" s="72"/>
      <c r="GEM6" s="72"/>
      <c r="GEN6" s="72"/>
      <c r="GEO6" s="72"/>
      <c r="GEP6" s="72"/>
      <c r="GEQ6" s="72"/>
      <c r="GER6" s="72"/>
      <c r="GES6" s="72"/>
      <c r="GET6" s="72"/>
      <c r="GEU6" s="72"/>
      <c r="GEV6" s="72"/>
      <c r="GEW6" s="72"/>
      <c r="GEX6" s="72"/>
      <c r="GEY6" s="72"/>
      <c r="GEZ6" s="72"/>
      <c r="GFA6" s="72"/>
      <c r="GFB6" s="72"/>
      <c r="GFC6" s="72"/>
      <c r="GFD6" s="72"/>
      <c r="GFE6" s="72"/>
      <c r="GFF6" s="72"/>
      <c r="GFG6" s="72"/>
      <c r="GFH6" s="72"/>
      <c r="GFI6" s="72"/>
      <c r="GFJ6" s="72"/>
      <c r="GFK6" s="72"/>
      <c r="GFL6" s="72"/>
      <c r="GFM6" s="72"/>
      <c r="GFN6" s="72"/>
      <c r="GFO6" s="72"/>
      <c r="GFP6" s="72"/>
      <c r="GFQ6" s="72"/>
      <c r="GFR6" s="72"/>
      <c r="GFS6" s="72"/>
      <c r="GFT6" s="72"/>
      <c r="GFU6" s="72"/>
      <c r="GFV6" s="72"/>
      <c r="GFW6" s="72"/>
      <c r="GFX6" s="72"/>
      <c r="GFY6" s="72"/>
      <c r="GFZ6" s="72"/>
      <c r="GGA6" s="72"/>
      <c r="GGB6" s="72"/>
      <c r="GGC6" s="72"/>
      <c r="GGD6" s="72"/>
      <c r="GGE6" s="72"/>
      <c r="GGF6" s="72"/>
      <c r="GGG6" s="72"/>
      <c r="GGH6" s="72"/>
      <c r="GGI6" s="72"/>
      <c r="GGJ6" s="72"/>
      <c r="GGK6" s="72"/>
      <c r="GGL6" s="72"/>
      <c r="GGM6" s="72"/>
      <c r="GGN6" s="72"/>
      <c r="GGO6" s="72"/>
      <c r="GGP6" s="72"/>
      <c r="GGQ6" s="72"/>
      <c r="GGR6" s="72"/>
      <c r="GGS6" s="72"/>
      <c r="GGT6" s="72"/>
      <c r="GGU6" s="72"/>
      <c r="GGV6" s="72"/>
      <c r="GGW6" s="72"/>
      <c r="GGX6" s="72"/>
      <c r="GGY6" s="72"/>
      <c r="GGZ6" s="72"/>
      <c r="GHA6" s="72"/>
      <c r="GHB6" s="72"/>
      <c r="GHC6" s="72"/>
      <c r="GHD6" s="72"/>
      <c r="GHE6" s="72"/>
      <c r="GHF6" s="72"/>
      <c r="GHG6" s="72"/>
      <c r="GHH6" s="72"/>
      <c r="GHI6" s="72"/>
      <c r="GHJ6" s="72"/>
      <c r="GHK6" s="72"/>
      <c r="GHL6" s="72"/>
      <c r="GHM6" s="72"/>
      <c r="GHN6" s="72"/>
      <c r="GHO6" s="72"/>
      <c r="GHP6" s="72"/>
      <c r="GHQ6" s="72"/>
      <c r="GHR6" s="72"/>
      <c r="GHS6" s="72"/>
      <c r="GHT6" s="72"/>
      <c r="GHU6" s="72"/>
      <c r="GHV6" s="72"/>
      <c r="GHW6" s="72"/>
      <c r="GHX6" s="72"/>
      <c r="GHY6" s="72"/>
      <c r="GHZ6" s="72"/>
      <c r="GIA6" s="72"/>
      <c r="GIB6" s="72"/>
      <c r="GIC6" s="72"/>
      <c r="GID6" s="72"/>
      <c r="GIE6" s="72"/>
      <c r="GIF6" s="72"/>
      <c r="GIG6" s="72"/>
      <c r="GIH6" s="72"/>
      <c r="GII6" s="72"/>
      <c r="GIJ6" s="72"/>
      <c r="GIK6" s="72"/>
      <c r="GIL6" s="72"/>
      <c r="GIM6" s="72"/>
      <c r="GIN6" s="72"/>
      <c r="GIO6" s="72"/>
      <c r="GIP6" s="72"/>
      <c r="GIQ6" s="72"/>
      <c r="GIR6" s="72"/>
      <c r="GIS6" s="72"/>
      <c r="GIT6" s="72"/>
      <c r="GIU6" s="72"/>
      <c r="GIV6" s="72"/>
      <c r="GIW6" s="72"/>
      <c r="GIX6" s="72"/>
      <c r="GIY6" s="72"/>
      <c r="GIZ6" s="72"/>
      <c r="GJA6" s="72"/>
      <c r="GJB6" s="72"/>
      <c r="GJC6" s="72"/>
      <c r="GJD6" s="72"/>
      <c r="GJE6" s="72"/>
      <c r="GJF6" s="72"/>
      <c r="GJG6" s="72"/>
      <c r="GJH6" s="72"/>
      <c r="GJI6" s="72"/>
      <c r="GJJ6" s="72"/>
      <c r="GJK6" s="72"/>
      <c r="GJL6" s="72"/>
      <c r="GJM6" s="72"/>
      <c r="GJN6" s="72"/>
      <c r="GJO6" s="72"/>
      <c r="GJP6" s="72"/>
      <c r="GJQ6" s="72"/>
      <c r="GJR6" s="72"/>
      <c r="GJS6" s="72"/>
      <c r="GJT6" s="72"/>
      <c r="GJU6" s="72"/>
      <c r="GJV6" s="72"/>
      <c r="GJW6" s="72"/>
      <c r="GJX6" s="72"/>
      <c r="GJY6" s="72"/>
      <c r="GJZ6" s="72"/>
      <c r="GKA6" s="72"/>
      <c r="GKB6" s="72"/>
      <c r="GKC6" s="72"/>
      <c r="GKD6" s="72"/>
      <c r="GKE6" s="72"/>
      <c r="GKF6" s="72"/>
      <c r="GKG6" s="72"/>
      <c r="GKH6" s="72"/>
      <c r="GKI6" s="72"/>
      <c r="GKJ6" s="72"/>
      <c r="GKK6" s="72"/>
      <c r="GKL6" s="72"/>
      <c r="GKM6" s="72"/>
      <c r="GKN6" s="72"/>
      <c r="GKO6" s="72"/>
      <c r="GKP6" s="72"/>
      <c r="GKQ6" s="72"/>
      <c r="GKR6" s="72"/>
      <c r="GKS6" s="72"/>
      <c r="GKT6" s="72"/>
      <c r="GKU6" s="72"/>
      <c r="GKV6" s="72"/>
      <c r="GKW6" s="72"/>
      <c r="GKX6" s="72"/>
      <c r="GKY6" s="72"/>
      <c r="GKZ6" s="72"/>
      <c r="GLA6" s="72"/>
      <c r="GLB6" s="72"/>
      <c r="GLC6" s="72"/>
      <c r="GLD6" s="72"/>
      <c r="GLE6" s="72"/>
      <c r="GLF6" s="72"/>
      <c r="GLG6" s="72"/>
      <c r="GLH6" s="72"/>
      <c r="GLI6" s="72"/>
      <c r="GLJ6" s="72"/>
      <c r="GLK6" s="72"/>
      <c r="GLL6" s="72"/>
      <c r="GLM6" s="72"/>
      <c r="GLN6" s="72"/>
      <c r="GLO6" s="72"/>
      <c r="GLP6" s="72"/>
      <c r="GLQ6" s="72"/>
      <c r="GLR6" s="72"/>
      <c r="GLS6" s="72"/>
      <c r="GLT6" s="72"/>
      <c r="GLU6" s="72"/>
      <c r="GLV6" s="72"/>
      <c r="GLW6" s="72"/>
      <c r="GLX6" s="72"/>
      <c r="GLY6" s="72"/>
      <c r="GLZ6" s="72"/>
      <c r="GMA6" s="72"/>
      <c r="GMB6" s="72"/>
      <c r="GMC6" s="72"/>
      <c r="GMD6" s="72"/>
      <c r="GME6" s="72"/>
      <c r="GMF6" s="72"/>
      <c r="GMG6" s="72"/>
      <c r="GMH6" s="72"/>
      <c r="GMI6" s="72"/>
      <c r="GMJ6" s="72"/>
      <c r="GMK6" s="72"/>
      <c r="GML6" s="72"/>
      <c r="GMM6" s="72"/>
      <c r="GMN6" s="72"/>
      <c r="GMO6" s="72"/>
      <c r="GMP6" s="72"/>
      <c r="GMQ6" s="72"/>
      <c r="GMR6" s="72"/>
      <c r="GMS6" s="72"/>
      <c r="GMT6" s="72"/>
      <c r="GMU6" s="72"/>
      <c r="GMV6" s="72"/>
      <c r="GMW6" s="72"/>
      <c r="GMX6" s="72"/>
      <c r="GMY6" s="72"/>
      <c r="GMZ6" s="72"/>
      <c r="GNA6" s="72"/>
      <c r="GNB6" s="72"/>
      <c r="GNC6" s="72"/>
      <c r="GND6" s="72"/>
      <c r="GNE6" s="72"/>
      <c r="GNF6" s="72"/>
      <c r="GNG6" s="72"/>
      <c r="GNH6" s="72"/>
      <c r="GNI6" s="72"/>
      <c r="GNJ6" s="72"/>
      <c r="GNK6" s="72"/>
      <c r="GNL6" s="72"/>
      <c r="GNM6" s="72"/>
      <c r="GNN6" s="72"/>
      <c r="GNO6" s="72"/>
      <c r="GNP6" s="72"/>
      <c r="GNQ6" s="72"/>
      <c r="GNR6" s="72"/>
      <c r="GNS6" s="72"/>
      <c r="GNT6" s="72"/>
      <c r="GNU6" s="72"/>
      <c r="GNV6" s="72"/>
      <c r="GNW6" s="72"/>
      <c r="GNX6" s="72"/>
      <c r="GNY6" s="72"/>
      <c r="GNZ6" s="72"/>
      <c r="GOA6" s="72"/>
      <c r="GOB6" s="72"/>
      <c r="GOC6" s="72"/>
      <c r="GOD6" s="72"/>
      <c r="GOE6" s="72"/>
      <c r="GOF6" s="72"/>
      <c r="GOG6" s="72"/>
      <c r="GOH6" s="72"/>
      <c r="GOI6" s="72"/>
      <c r="GOJ6" s="72"/>
      <c r="GOK6" s="72"/>
      <c r="GOL6" s="72"/>
      <c r="GOM6" s="72"/>
      <c r="GON6" s="72"/>
      <c r="GOO6" s="72"/>
      <c r="GOP6" s="72"/>
      <c r="GOQ6" s="72"/>
      <c r="GOR6" s="72"/>
      <c r="GOS6" s="72"/>
      <c r="GOT6" s="72"/>
      <c r="GOU6" s="72"/>
      <c r="GOV6" s="72"/>
      <c r="GOW6" s="72"/>
      <c r="GOX6" s="72"/>
      <c r="GOY6" s="72"/>
      <c r="GOZ6" s="72"/>
      <c r="GPA6" s="72"/>
      <c r="GPB6" s="72"/>
      <c r="GPC6" s="72"/>
      <c r="GPD6" s="72"/>
      <c r="GPE6" s="72"/>
      <c r="GPF6" s="72"/>
      <c r="GPG6" s="72"/>
      <c r="GPH6" s="72"/>
      <c r="GPI6" s="72"/>
      <c r="GPJ6" s="72"/>
      <c r="GPK6" s="72"/>
      <c r="GPL6" s="72"/>
      <c r="GPM6" s="72"/>
      <c r="GPN6" s="72"/>
      <c r="GPO6" s="72"/>
      <c r="GPP6" s="72"/>
      <c r="GPQ6" s="72"/>
      <c r="GPR6" s="72"/>
      <c r="GPS6" s="72"/>
      <c r="GPT6" s="72"/>
      <c r="GPU6" s="72"/>
      <c r="GPV6" s="72"/>
      <c r="GPW6" s="72"/>
      <c r="GPX6" s="72"/>
      <c r="GPY6" s="72"/>
      <c r="GPZ6" s="72"/>
      <c r="GQA6" s="72"/>
      <c r="GQB6" s="72"/>
      <c r="GQC6" s="72"/>
      <c r="GQD6" s="72"/>
      <c r="GQE6" s="72"/>
      <c r="GQF6" s="72"/>
      <c r="GQG6" s="72"/>
      <c r="GQH6" s="72"/>
      <c r="GQI6" s="72"/>
      <c r="GQJ6" s="72"/>
      <c r="GQK6" s="72"/>
      <c r="GQL6" s="72"/>
      <c r="GQM6" s="72"/>
      <c r="GQN6" s="72"/>
      <c r="GQO6" s="72"/>
      <c r="GQP6" s="72"/>
      <c r="GQQ6" s="72"/>
      <c r="GQR6" s="72"/>
      <c r="GQS6" s="72"/>
      <c r="GQT6" s="72"/>
      <c r="GQU6" s="72"/>
      <c r="GQV6" s="72"/>
      <c r="GQW6" s="72"/>
      <c r="GQX6" s="72"/>
      <c r="GQY6" s="72"/>
      <c r="GQZ6" s="72"/>
      <c r="GRA6" s="72"/>
      <c r="GRB6" s="72"/>
      <c r="GRC6" s="72"/>
      <c r="GRD6" s="72"/>
      <c r="GRE6" s="72"/>
      <c r="GRF6" s="72"/>
      <c r="GRG6" s="72"/>
      <c r="GRH6" s="72"/>
      <c r="GRI6" s="72"/>
      <c r="GRJ6" s="72"/>
      <c r="GRK6" s="72"/>
      <c r="GRL6" s="72"/>
      <c r="GRM6" s="72"/>
      <c r="GRN6" s="72"/>
      <c r="GRO6" s="72"/>
      <c r="GRP6" s="72"/>
      <c r="GRQ6" s="72"/>
      <c r="GRR6" s="72"/>
      <c r="GRS6" s="72"/>
      <c r="GRT6" s="72"/>
      <c r="GRU6" s="72"/>
      <c r="GRV6" s="72"/>
      <c r="GRW6" s="72"/>
      <c r="GRX6" s="72"/>
      <c r="GRY6" s="72"/>
      <c r="GRZ6" s="72"/>
      <c r="GSA6" s="72"/>
      <c r="GSB6" s="72"/>
      <c r="GSC6" s="72"/>
      <c r="GSD6" s="72"/>
      <c r="GSE6" s="72"/>
      <c r="GSF6" s="72"/>
      <c r="GSG6" s="72"/>
      <c r="GSH6" s="72"/>
      <c r="GSI6" s="72"/>
      <c r="GSJ6" s="72"/>
      <c r="GSK6" s="72"/>
      <c r="GSL6" s="72"/>
      <c r="GSM6" s="72"/>
      <c r="GSN6" s="72"/>
      <c r="GSO6" s="72"/>
      <c r="GSP6" s="72"/>
      <c r="GSQ6" s="72"/>
      <c r="GSR6" s="72"/>
      <c r="GSS6" s="72"/>
      <c r="GST6" s="72"/>
      <c r="GSU6" s="72"/>
      <c r="GSV6" s="72"/>
      <c r="GSW6" s="72"/>
      <c r="GSX6" s="72"/>
      <c r="GSY6" s="72"/>
      <c r="GSZ6" s="72"/>
      <c r="GTA6" s="72"/>
      <c r="GTB6" s="72"/>
      <c r="GTC6" s="72"/>
      <c r="GTD6" s="72"/>
      <c r="GTE6" s="72"/>
      <c r="GTF6" s="72"/>
      <c r="GTG6" s="72"/>
      <c r="GTH6" s="72"/>
      <c r="GTI6" s="72"/>
      <c r="GTJ6" s="72"/>
      <c r="GTK6" s="72"/>
      <c r="GTL6" s="72"/>
      <c r="GTM6" s="72"/>
      <c r="GTN6" s="72"/>
      <c r="GTO6" s="72"/>
      <c r="GTP6" s="72"/>
      <c r="GTQ6" s="72"/>
      <c r="GTR6" s="72"/>
      <c r="GTS6" s="72"/>
      <c r="GTT6" s="72"/>
      <c r="GTU6" s="72"/>
      <c r="GTV6" s="72"/>
      <c r="GTW6" s="72"/>
      <c r="GTX6" s="72"/>
      <c r="GTY6" s="72"/>
      <c r="GTZ6" s="72"/>
      <c r="GUA6" s="72"/>
      <c r="GUB6" s="72"/>
      <c r="GUC6" s="72"/>
      <c r="GUD6" s="72"/>
      <c r="GUE6" s="72"/>
      <c r="GUF6" s="72"/>
      <c r="GUG6" s="72"/>
      <c r="GUH6" s="72"/>
      <c r="GUI6" s="72"/>
      <c r="GUJ6" s="72"/>
      <c r="GUK6" s="72"/>
      <c r="GUL6" s="72"/>
      <c r="GUM6" s="72"/>
      <c r="GUN6" s="72"/>
      <c r="GUO6" s="72"/>
      <c r="GUP6" s="72"/>
      <c r="GUQ6" s="72"/>
      <c r="GUR6" s="72"/>
      <c r="GUS6" s="72"/>
      <c r="GUT6" s="72"/>
      <c r="GUU6" s="72"/>
      <c r="GUV6" s="72"/>
      <c r="GUW6" s="72"/>
      <c r="GUX6" s="72"/>
      <c r="GUY6" s="72"/>
      <c r="GUZ6" s="72"/>
      <c r="GVA6" s="72"/>
      <c r="GVB6" s="72"/>
      <c r="GVC6" s="72"/>
      <c r="GVD6" s="72"/>
      <c r="GVE6" s="72"/>
      <c r="GVF6" s="72"/>
      <c r="GVG6" s="72"/>
      <c r="GVH6" s="72"/>
      <c r="GVI6" s="72"/>
      <c r="GVJ6" s="72"/>
      <c r="GVK6" s="72"/>
      <c r="GVL6" s="72"/>
      <c r="GVM6" s="72"/>
      <c r="GVN6" s="72"/>
      <c r="GVO6" s="72"/>
      <c r="GVP6" s="72"/>
      <c r="GVQ6" s="72"/>
      <c r="GVR6" s="72"/>
      <c r="GVS6" s="72"/>
      <c r="GVT6" s="72"/>
      <c r="GVU6" s="72"/>
      <c r="GVV6" s="72"/>
      <c r="GVW6" s="72"/>
      <c r="GVX6" s="72"/>
      <c r="GVY6" s="72"/>
      <c r="GVZ6" s="72"/>
      <c r="GWA6" s="72"/>
      <c r="GWB6" s="72"/>
      <c r="GWC6" s="72"/>
      <c r="GWD6" s="72"/>
      <c r="GWE6" s="72"/>
      <c r="GWF6" s="72"/>
      <c r="GWG6" s="72"/>
      <c r="GWH6" s="72"/>
      <c r="GWI6" s="72"/>
      <c r="GWJ6" s="72"/>
      <c r="GWK6" s="72"/>
      <c r="GWL6" s="72"/>
      <c r="GWM6" s="72"/>
      <c r="GWN6" s="72"/>
      <c r="GWO6" s="72"/>
      <c r="GWP6" s="72"/>
      <c r="GWQ6" s="72"/>
      <c r="GWR6" s="72"/>
      <c r="GWS6" s="72"/>
      <c r="GWT6" s="72"/>
      <c r="GWU6" s="72"/>
      <c r="GWV6" s="72"/>
      <c r="GWW6" s="72"/>
      <c r="GWX6" s="72"/>
      <c r="GWY6" s="72"/>
      <c r="GWZ6" s="72"/>
      <c r="GXA6" s="72"/>
      <c r="GXB6" s="72"/>
      <c r="GXC6" s="72"/>
      <c r="GXD6" s="72"/>
      <c r="GXE6" s="72"/>
      <c r="GXF6" s="72"/>
      <c r="GXG6" s="72"/>
      <c r="GXH6" s="72"/>
      <c r="GXI6" s="72"/>
      <c r="GXJ6" s="72"/>
      <c r="GXK6" s="72"/>
      <c r="GXL6" s="72"/>
      <c r="GXM6" s="72"/>
      <c r="GXN6" s="72"/>
      <c r="GXO6" s="72"/>
      <c r="GXP6" s="72"/>
      <c r="GXQ6" s="72"/>
      <c r="GXR6" s="72"/>
      <c r="GXS6" s="72"/>
      <c r="GXT6" s="72"/>
      <c r="GXU6" s="72"/>
      <c r="GXV6" s="72"/>
      <c r="GXW6" s="72"/>
      <c r="GXX6" s="72"/>
      <c r="GXY6" s="72"/>
      <c r="GXZ6" s="72"/>
      <c r="GYA6" s="72"/>
      <c r="GYB6" s="72"/>
      <c r="GYC6" s="72"/>
      <c r="GYD6" s="72"/>
      <c r="GYE6" s="72"/>
      <c r="GYF6" s="72"/>
      <c r="GYG6" s="72"/>
      <c r="GYH6" s="72"/>
      <c r="GYI6" s="72"/>
      <c r="GYJ6" s="72"/>
      <c r="GYK6" s="72"/>
      <c r="GYL6" s="72"/>
      <c r="GYM6" s="72"/>
      <c r="GYN6" s="72"/>
      <c r="GYO6" s="72"/>
      <c r="GYP6" s="72"/>
      <c r="GYQ6" s="72"/>
      <c r="GYR6" s="72"/>
      <c r="GYS6" s="72"/>
      <c r="GYT6" s="72"/>
      <c r="GYU6" s="72"/>
      <c r="GYV6" s="72"/>
      <c r="GYW6" s="72"/>
      <c r="GYX6" s="72"/>
      <c r="GYY6" s="72"/>
      <c r="GYZ6" s="72"/>
      <c r="GZA6" s="72"/>
      <c r="GZB6" s="72"/>
      <c r="GZC6" s="72"/>
      <c r="GZD6" s="72"/>
      <c r="GZE6" s="72"/>
      <c r="GZF6" s="72"/>
      <c r="GZG6" s="72"/>
      <c r="GZH6" s="72"/>
      <c r="GZI6" s="72"/>
      <c r="GZJ6" s="72"/>
      <c r="GZK6" s="72"/>
      <c r="GZL6" s="72"/>
      <c r="GZM6" s="72"/>
      <c r="GZN6" s="72"/>
      <c r="GZO6" s="72"/>
      <c r="GZP6" s="72"/>
      <c r="GZQ6" s="72"/>
      <c r="GZR6" s="72"/>
      <c r="GZS6" s="72"/>
      <c r="GZT6" s="72"/>
      <c r="GZU6" s="72"/>
      <c r="GZV6" s="72"/>
      <c r="GZW6" s="72"/>
      <c r="GZX6" s="72"/>
      <c r="GZY6" s="72"/>
      <c r="GZZ6" s="72"/>
      <c r="HAA6" s="72"/>
      <c r="HAB6" s="72"/>
      <c r="HAC6" s="72"/>
      <c r="HAD6" s="72"/>
      <c r="HAE6" s="72"/>
      <c r="HAF6" s="72"/>
      <c r="HAG6" s="72"/>
      <c r="HAH6" s="72"/>
      <c r="HAI6" s="72"/>
      <c r="HAJ6" s="72"/>
      <c r="HAK6" s="72"/>
      <c r="HAL6" s="72"/>
      <c r="HAM6" s="72"/>
      <c r="HAN6" s="72"/>
      <c r="HAO6" s="72"/>
      <c r="HAP6" s="72"/>
      <c r="HAQ6" s="72"/>
      <c r="HAR6" s="72"/>
      <c r="HAS6" s="72"/>
      <c r="HAT6" s="72"/>
      <c r="HAU6" s="72"/>
      <c r="HAV6" s="72"/>
      <c r="HAW6" s="72"/>
      <c r="HAX6" s="72"/>
      <c r="HAY6" s="72"/>
      <c r="HAZ6" s="72"/>
      <c r="HBA6" s="72"/>
      <c r="HBB6" s="72"/>
      <c r="HBC6" s="72"/>
      <c r="HBD6" s="72"/>
      <c r="HBE6" s="72"/>
      <c r="HBF6" s="72"/>
      <c r="HBG6" s="72"/>
      <c r="HBH6" s="72"/>
      <c r="HBI6" s="72"/>
      <c r="HBJ6" s="72"/>
      <c r="HBK6" s="72"/>
      <c r="HBL6" s="72"/>
      <c r="HBM6" s="72"/>
      <c r="HBN6" s="72"/>
      <c r="HBO6" s="72"/>
      <c r="HBP6" s="72"/>
      <c r="HBQ6" s="72"/>
      <c r="HBR6" s="72"/>
      <c r="HBS6" s="72"/>
      <c r="HBT6" s="72"/>
      <c r="HBU6" s="72"/>
      <c r="HBV6" s="72"/>
      <c r="HBW6" s="72"/>
      <c r="HBX6" s="72"/>
      <c r="HBY6" s="72"/>
      <c r="HBZ6" s="72"/>
      <c r="HCA6" s="72"/>
      <c r="HCB6" s="72"/>
      <c r="HCC6" s="72"/>
      <c r="HCD6" s="72"/>
      <c r="HCE6" s="72"/>
      <c r="HCF6" s="72"/>
      <c r="HCG6" s="72"/>
      <c r="HCH6" s="72"/>
      <c r="HCI6" s="72"/>
      <c r="HCJ6" s="72"/>
      <c r="HCK6" s="72"/>
      <c r="HCL6" s="72"/>
      <c r="HCM6" s="72"/>
      <c r="HCN6" s="72"/>
      <c r="HCO6" s="72"/>
      <c r="HCP6" s="72"/>
      <c r="HCQ6" s="72"/>
      <c r="HCR6" s="72"/>
      <c r="HCS6" s="72"/>
      <c r="HCT6" s="72"/>
      <c r="HCU6" s="72"/>
      <c r="HCV6" s="72"/>
      <c r="HCW6" s="72"/>
      <c r="HCX6" s="72"/>
      <c r="HCY6" s="72"/>
      <c r="HCZ6" s="72"/>
      <c r="HDA6" s="72"/>
      <c r="HDB6" s="72"/>
      <c r="HDC6" s="72"/>
      <c r="HDD6" s="72"/>
      <c r="HDE6" s="72"/>
      <c r="HDF6" s="72"/>
      <c r="HDG6" s="72"/>
      <c r="HDH6" s="72"/>
      <c r="HDI6" s="72"/>
      <c r="HDJ6" s="72"/>
      <c r="HDK6" s="72"/>
      <c r="HDL6" s="72"/>
      <c r="HDM6" s="72"/>
      <c r="HDN6" s="72"/>
      <c r="HDO6" s="72"/>
      <c r="HDP6" s="72"/>
      <c r="HDQ6" s="72"/>
      <c r="HDR6" s="72"/>
      <c r="HDS6" s="72"/>
      <c r="HDT6" s="72"/>
      <c r="HDU6" s="72"/>
      <c r="HDV6" s="72"/>
      <c r="HDW6" s="72"/>
      <c r="HDX6" s="72"/>
      <c r="HDY6" s="72"/>
      <c r="HDZ6" s="72"/>
      <c r="HEA6" s="72"/>
      <c r="HEB6" s="72"/>
      <c r="HEC6" s="72"/>
      <c r="HED6" s="72"/>
      <c r="HEE6" s="72"/>
      <c r="HEF6" s="72"/>
      <c r="HEG6" s="72"/>
      <c r="HEH6" s="72"/>
      <c r="HEI6" s="72"/>
      <c r="HEJ6" s="72"/>
      <c r="HEK6" s="72"/>
      <c r="HEL6" s="72"/>
      <c r="HEM6" s="72"/>
      <c r="HEN6" s="72"/>
      <c r="HEO6" s="72"/>
      <c r="HEP6" s="72"/>
      <c r="HEQ6" s="72"/>
      <c r="HER6" s="72"/>
      <c r="HES6" s="72"/>
      <c r="HET6" s="72"/>
      <c r="HEU6" s="72"/>
      <c r="HEV6" s="72"/>
      <c r="HEW6" s="72"/>
      <c r="HEX6" s="72"/>
      <c r="HEY6" s="72"/>
      <c r="HEZ6" s="72"/>
      <c r="HFA6" s="72"/>
      <c r="HFB6" s="72"/>
      <c r="HFC6" s="72"/>
      <c r="HFD6" s="72"/>
      <c r="HFE6" s="72"/>
      <c r="HFF6" s="72"/>
      <c r="HFG6" s="72"/>
      <c r="HFH6" s="72"/>
      <c r="HFI6" s="72"/>
      <c r="HFJ6" s="72"/>
      <c r="HFK6" s="72"/>
      <c r="HFL6" s="72"/>
      <c r="HFM6" s="72"/>
      <c r="HFN6" s="72"/>
      <c r="HFO6" s="72"/>
      <c r="HFP6" s="72"/>
      <c r="HFQ6" s="72"/>
      <c r="HFR6" s="72"/>
      <c r="HFS6" s="72"/>
      <c r="HFT6" s="72"/>
      <c r="HFU6" s="72"/>
      <c r="HFV6" s="72"/>
      <c r="HFW6" s="72"/>
      <c r="HFX6" s="72"/>
      <c r="HFY6" s="72"/>
      <c r="HFZ6" s="72"/>
      <c r="HGA6" s="72"/>
      <c r="HGB6" s="72"/>
      <c r="HGC6" s="72"/>
      <c r="HGD6" s="72"/>
      <c r="HGE6" s="72"/>
      <c r="HGF6" s="72"/>
      <c r="HGG6" s="72"/>
      <c r="HGH6" s="72"/>
      <c r="HGI6" s="72"/>
      <c r="HGJ6" s="72"/>
      <c r="HGK6" s="72"/>
      <c r="HGL6" s="72"/>
      <c r="HGM6" s="72"/>
      <c r="HGN6" s="72"/>
      <c r="HGO6" s="72"/>
      <c r="HGP6" s="72"/>
      <c r="HGQ6" s="72"/>
      <c r="HGR6" s="72"/>
      <c r="HGS6" s="72"/>
      <c r="HGT6" s="72"/>
      <c r="HGU6" s="72"/>
      <c r="HGV6" s="72"/>
      <c r="HGW6" s="72"/>
      <c r="HGX6" s="72"/>
      <c r="HGY6" s="72"/>
      <c r="HGZ6" s="72"/>
      <c r="HHA6" s="72"/>
      <c r="HHB6" s="72"/>
      <c r="HHC6" s="72"/>
      <c r="HHD6" s="72"/>
      <c r="HHE6" s="72"/>
      <c r="HHF6" s="72"/>
      <c r="HHG6" s="72"/>
      <c r="HHH6" s="72"/>
      <c r="HHI6" s="72"/>
      <c r="HHJ6" s="72"/>
      <c r="HHK6" s="72"/>
      <c r="HHL6" s="72"/>
      <c r="HHM6" s="72"/>
      <c r="HHN6" s="72"/>
      <c r="HHO6" s="72"/>
      <c r="HHP6" s="72"/>
      <c r="HHQ6" s="72"/>
      <c r="HHR6" s="72"/>
      <c r="HHS6" s="72"/>
      <c r="HHT6" s="72"/>
      <c r="HHU6" s="72"/>
      <c r="HHV6" s="72"/>
      <c r="HHW6" s="72"/>
      <c r="HHX6" s="72"/>
      <c r="HHY6" s="72"/>
      <c r="HHZ6" s="72"/>
      <c r="HIA6" s="72"/>
      <c r="HIB6" s="72"/>
      <c r="HIC6" s="72"/>
      <c r="HID6" s="72"/>
      <c r="HIE6" s="72"/>
      <c r="HIF6" s="72"/>
      <c r="HIG6" s="72"/>
      <c r="HIH6" s="72"/>
      <c r="HII6" s="72"/>
      <c r="HIJ6" s="72"/>
      <c r="HIK6" s="72"/>
      <c r="HIL6" s="72"/>
      <c r="HIM6" s="72"/>
      <c r="HIN6" s="72"/>
      <c r="HIO6" s="72"/>
      <c r="HIP6" s="72"/>
      <c r="HIQ6" s="72"/>
      <c r="HIR6" s="72"/>
      <c r="HIS6" s="72"/>
      <c r="HIT6" s="72"/>
      <c r="HIU6" s="72"/>
      <c r="HIV6" s="72"/>
      <c r="HIW6" s="72"/>
      <c r="HIX6" s="72"/>
      <c r="HIY6" s="72"/>
      <c r="HIZ6" s="72"/>
      <c r="HJA6" s="72"/>
      <c r="HJB6" s="72"/>
      <c r="HJC6" s="72"/>
      <c r="HJD6" s="72"/>
      <c r="HJE6" s="72"/>
      <c r="HJF6" s="72"/>
      <c r="HJG6" s="72"/>
      <c r="HJH6" s="72"/>
      <c r="HJI6" s="72"/>
      <c r="HJJ6" s="72"/>
      <c r="HJK6" s="72"/>
      <c r="HJL6" s="72"/>
      <c r="HJM6" s="72"/>
      <c r="HJN6" s="72"/>
      <c r="HJO6" s="72"/>
      <c r="HJP6" s="72"/>
      <c r="HJQ6" s="72"/>
      <c r="HJR6" s="72"/>
      <c r="HJS6" s="72"/>
      <c r="HJT6" s="72"/>
      <c r="HJU6" s="72"/>
      <c r="HJV6" s="72"/>
      <c r="HJW6" s="72"/>
      <c r="HJX6" s="72"/>
      <c r="HJY6" s="72"/>
      <c r="HJZ6" s="72"/>
      <c r="HKA6" s="72"/>
      <c r="HKB6" s="72"/>
      <c r="HKC6" s="72"/>
      <c r="HKD6" s="72"/>
      <c r="HKE6" s="72"/>
      <c r="HKF6" s="72"/>
      <c r="HKG6" s="72"/>
      <c r="HKH6" s="72"/>
      <c r="HKI6" s="72"/>
      <c r="HKJ6" s="72"/>
      <c r="HKK6" s="72"/>
      <c r="HKL6" s="72"/>
      <c r="HKM6" s="72"/>
      <c r="HKN6" s="72"/>
      <c r="HKO6" s="72"/>
      <c r="HKP6" s="72"/>
      <c r="HKQ6" s="72"/>
      <c r="HKR6" s="72"/>
      <c r="HKS6" s="72"/>
      <c r="HKT6" s="72"/>
      <c r="HKU6" s="72"/>
      <c r="HKV6" s="72"/>
      <c r="HKW6" s="72"/>
      <c r="HKX6" s="72"/>
      <c r="HKY6" s="72"/>
      <c r="HKZ6" s="72"/>
      <c r="HLA6" s="72"/>
      <c r="HLB6" s="72"/>
      <c r="HLC6" s="72"/>
      <c r="HLD6" s="72"/>
      <c r="HLE6" s="72"/>
      <c r="HLF6" s="72"/>
      <c r="HLG6" s="72"/>
      <c r="HLH6" s="72"/>
      <c r="HLI6" s="72"/>
      <c r="HLJ6" s="72"/>
      <c r="HLK6" s="72"/>
      <c r="HLL6" s="72"/>
      <c r="HLM6" s="72"/>
      <c r="HLN6" s="72"/>
      <c r="HLO6" s="72"/>
      <c r="HLP6" s="72"/>
      <c r="HLQ6" s="72"/>
      <c r="HLR6" s="72"/>
      <c r="HLS6" s="72"/>
      <c r="HLT6" s="72"/>
      <c r="HLU6" s="72"/>
      <c r="HLV6" s="72"/>
      <c r="HLW6" s="72"/>
      <c r="HLX6" s="72"/>
      <c r="HLY6" s="72"/>
      <c r="HLZ6" s="72"/>
      <c r="HMA6" s="72"/>
      <c r="HMB6" s="72"/>
      <c r="HMC6" s="72"/>
      <c r="HMD6" s="72"/>
      <c r="HME6" s="72"/>
      <c r="HMF6" s="72"/>
      <c r="HMG6" s="72"/>
      <c r="HMH6" s="72"/>
      <c r="HMI6" s="72"/>
      <c r="HMJ6" s="72"/>
      <c r="HMK6" s="72"/>
      <c r="HML6" s="72"/>
      <c r="HMM6" s="72"/>
      <c r="HMN6" s="72"/>
      <c r="HMO6" s="72"/>
      <c r="HMP6" s="72"/>
      <c r="HMQ6" s="72"/>
      <c r="HMR6" s="72"/>
      <c r="HMS6" s="72"/>
      <c r="HMT6" s="72"/>
      <c r="HMU6" s="72"/>
      <c r="HMV6" s="72"/>
      <c r="HMW6" s="72"/>
      <c r="HMX6" s="72"/>
      <c r="HMY6" s="72"/>
      <c r="HMZ6" s="72"/>
      <c r="HNA6" s="72"/>
      <c r="HNB6" s="72"/>
      <c r="HNC6" s="72"/>
      <c r="HND6" s="72"/>
      <c r="HNE6" s="72"/>
      <c r="HNF6" s="72"/>
      <c r="HNG6" s="72"/>
      <c r="HNH6" s="72"/>
      <c r="HNI6" s="72"/>
      <c r="HNJ6" s="72"/>
      <c r="HNK6" s="72"/>
      <c r="HNL6" s="72"/>
      <c r="HNM6" s="72"/>
      <c r="HNN6" s="72"/>
      <c r="HNO6" s="72"/>
      <c r="HNP6" s="72"/>
      <c r="HNQ6" s="72"/>
      <c r="HNR6" s="72"/>
      <c r="HNS6" s="72"/>
      <c r="HNT6" s="72"/>
      <c r="HNU6" s="72"/>
      <c r="HNV6" s="72"/>
      <c r="HNW6" s="72"/>
      <c r="HNX6" s="72"/>
      <c r="HNY6" s="72"/>
      <c r="HNZ6" s="72"/>
      <c r="HOA6" s="72"/>
      <c r="HOB6" s="72"/>
      <c r="HOC6" s="72"/>
      <c r="HOD6" s="72"/>
      <c r="HOE6" s="72"/>
      <c r="HOF6" s="72"/>
      <c r="HOG6" s="72"/>
      <c r="HOH6" s="72"/>
      <c r="HOI6" s="72"/>
      <c r="HOJ6" s="72"/>
      <c r="HOK6" s="72"/>
      <c r="HOL6" s="72"/>
      <c r="HOM6" s="72"/>
      <c r="HON6" s="72"/>
      <c r="HOO6" s="72"/>
      <c r="HOP6" s="72"/>
      <c r="HOQ6" s="72"/>
      <c r="HOR6" s="72"/>
      <c r="HOS6" s="72"/>
      <c r="HOT6" s="72"/>
      <c r="HOU6" s="72"/>
      <c r="HOV6" s="72"/>
      <c r="HOW6" s="72"/>
      <c r="HOX6" s="72"/>
      <c r="HOY6" s="72"/>
      <c r="HOZ6" s="72"/>
      <c r="HPA6" s="72"/>
      <c r="HPB6" s="72"/>
      <c r="HPC6" s="72"/>
      <c r="HPD6" s="72"/>
      <c r="HPE6" s="72"/>
      <c r="HPF6" s="72"/>
      <c r="HPG6" s="72"/>
      <c r="HPH6" s="72"/>
      <c r="HPI6" s="72"/>
      <c r="HPJ6" s="72"/>
      <c r="HPK6" s="72"/>
      <c r="HPL6" s="72"/>
      <c r="HPM6" s="72"/>
      <c r="HPN6" s="72"/>
      <c r="HPO6" s="72"/>
      <c r="HPP6" s="72"/>
      <c r="HPQ6" s="72"/>
      <c r="HPR6" s="72"/>
      <c r="HPS6" s="72"/>
      <c r="HPT6" s="72"/>
      <c r="HPU6" s="72"/>
      <c r="HPV6" s="72"/>
      <c r="HPW6" s="72"/>
      <c r="HPX6" s="72"/>
      <c r="HPY6" s="72"/>
      <c r="HPZ6" s="72"/>
      <c r="HQA6" s="72"/>
      <c r="HQB6" s="72"/>
      <c r="HQC6" s="72"/>
      <c r="HQD6" s="72"/>
      <c r="HQE6" s="72"/>
      <c r="HQF6" s="72"/>
      <c r="HQG6" s="72"/>
      <c r="HQH6" s="72"/>
      <c r="HQI6" s="72"/>
      <c r="HQJ6" s="72"/>
      <c r="HQK6" s="72"/>
      <c r="HQL6" s="72"/>
      <c r="HQM6" s="72"/>
      <c r="HQN6" s="72"/>
      <c r="HQO6" s="72"/>
      <c r="HQP6" s="72"/>
      <c r="HQQ6" s="72"/>
      <c r="HQR6" s="72"/>
      <c r="HQS6" s="72"/>
      <c r="HQT6" s="72"/>
      <c r="HQU6" s="72"/>
      <c r="HQV6" s="72"/>
      <c r="HQW6" s="72"/>
      <c r="HQX6" s="72"/>
      <c r="HQY6" s="72"/>
      <c r="HQZ6" s="72"/>
      <c r="HRA6" s="72"/>
      <c r="HRB6" s="72"/>
      <c r="HRC6" s="72"/>
      <c r="HRD6" s="72"/>
      <c r="HRE6" s="72"/>
      <c r="HRF6" s="72"/>
      <c r="HRG6" s="72"/>
      <c r="HRH6" s="72"/>
      <c r="HRI6" s="72"/>
      <c r="HRJ6" s="72"/>
      <c r="HRK6" s="72"/>
      <c r="HRL6" s="72"/>
      <c r="HRM6" s="72"/>
      <c r="HRN6" s="72"/>
      <c r="HRO6" s="72"/>
      <c r="HRP6" s="72"/>
      <c r="HRQ6" s="72"/>
      <c r="HRR6" s="72"/>
      <c r="HRS6" s="72"/>
      <c r="HRT6" s="72"/>
      <c r="HRU6" s="72"/>
      <c r="HRV6" s="72"/>
      <c r="HRW6" s="72"/>
      <c r="HRX6" s="72"/>
      <c r="HRY6" s="72"/>
      <c r="HRZ6" s="72"/>
      <c r="HSA6" s="72"/>
      <c r="HSB6" s="72"/>
      <c r="HSC6" s="72"/>
      <c r="HSD6" s="72"/>
      <c r="HSE6" s="72"/>
      <c r="HSF6" s="72"/>
      <c r="HSG6" s="72"/>
      <c r="HSH6" s="72"/>
      <c r="HSI6" s="72"/>
      <c r="HSJ6" s="72"/>
      <c r="HSK6" s="72"/>
      <c r="HSL6" s="72"/>
      <c r="HSM6" s="72"/>
      <c r="HSN6" s="72"/>
      <c r="HSO6" s="72"/>
      <c r="HSP6" s="72"/>
      <c r="HSQ6" s="72"/>
      <c r="HSR6" s="72"/>
      <c r="HSS6" s="72"/>
      <c r="HST6" s="72"/>
      <c r="HSU6" s="72"/>
      <c r="HSV6" s="72"/>
      <c r="HSW6" s="72"/>
      <c r="HSX6" s="72"/>
      <c r="HSY6" s="72"/>
      <c r="HSZ6" s="72"/>
      <c r="HTA6" s="72"/>
      <c r="HTB6" s="72"/>
      <c r="HTC6" s="72"/>
      <c r="HTD6" s="72"/>
      <c r="HTE6" s="72"/>
      <c r="HTF6" s="72"/>
      <c r="HTG6" s="72"/>
      <c r="HTH6" s="72"/>
      <c r="HTI6" s="72"/>
      <c r="HTJ6" s="72"/>
      <c r="HTK6" s="72"/>
      <c r="HTL6" s="72"/>
      <c r="HTM6" s="72"/>
      <c r="HTN6" s="72"/>
      <c r="HTO6" s="72"/>
      <c r="HTP6" s="72"/>
      <c r="HTQ6" s="72"/>
      <c r="HTR6" s="72"/>
      <c r="HTS6" s="72"/>
      <c r="HTT6" s="72"/>
      <c r="HTU6" s="72"/>
      <c r="HTV6" s="72"/>
      <c r="HTW6" s="72"/>
      <c r="HTX6" s="72"/>
      <c r="HTY6" s="72"/>
      <c r="HTZ6" s="72"/>
      <c r="HUA6" s="72"/>
      <c r="HUB6" s="72"/>
      <c r="HUC6" s="72"/>
      <c r="HUD6" s="72"/>
      <c r="HUE6" s="72"/>
      <c r="HUF6" s="72"/>
      <c r="HUG6" s="72"/>
      <c r="HUH6" s="72"/>
      <c r="HUI6" s="72"/>
      <c r="HUJ6" s="72"/>
      <c r="HUK6" s="72"/>
      <c r="HUL6" s="72"/>
      <c r="HUM6" s="72"/>
      <c r="HUN6" s="72"/>
      <c r="HUO6" s="72"/>
      <c r="HUP6" s="72"/>
      <c r="HUQ6" s="72"/>
      <c r="HUR6" s="72"/>
      <c r="HUS6" s="72"/>
      <c r="HUT6" s="72"/>
      <c r="HUU6" s="72"/>
      <c r="HUV6" s="72"/>
      <c r="HUW6" s="72"/>
      <c r="HUX6" s="72"/>
      <c r="HUY6" s="72"/>
      <c r="HUZ6" s="72"/>
      <c r="HVA6" s="72"/>
      <c r="HVB6" s="72"/>
      <c r="HVC6" s="72"/>
      <c r="HVD6" s="72"/>
      <c r="HVE6" s="72"/>
      <c r="HVF6" s="72"/>
      <c r="HVG6" s="72"/>
      <c r="HVH6" s="72"/>
      <c r="HVI6" s="72"/>
      <c r="HVJ6" s="72"/>
      <c r="HVK6" s="72"/>
      <c r="HVL6" s="72"/>
      <c r="HVM6" s="72"/>
      <c r="HVN6" s="72"/>
      <c r="HVO6" s="72"/>
      <c r="HVP6" s="72"/>
      <c r="HVQ6" s="72"/>
      <c r="HVR6" s="72"/>
      <c r="HVS6" s="72"/>
      <c r="HVT6" s="72"/>
      <c r="HVU6" s="72"/>
      <c r="HVV6" s="72"/>
      <c r="HVW6" s="72"/>
      <c r="HVX6" s="72"/>
      <c r="HVY6" s="72"/>
      <c r="HVZ6" s="72"/>
      <c r="HWA6" s="72"/>
      <c r="HWB6" s="72"/>
      <c r="HWC6" s="72"/>
      <c r="HWD6" s="72"/>
      <c r="HWE6" s="72"/>
      <c r="HWF6" s="72"/>
      <c r="HWG6" s="72"/>
      <c r="HWH6" s="72"/>
      <c r="HWI6" s="72"/>
      <c r="HWJ6" s="72"/>
      <c r="HWK6" s="72"/>
      <c r="HWL6" s="72"/>
      <c r="HWM6" s="72"/>
      <c r="HWN6" s="72"/>
      <c r="HWO6" s="72"/>
      <c r="HWP6" s="72"/>
      <c r="HWQ6" s="72"/>
      <c r="HWR6" s="72"/>
      <c r="HWS6" s="72"/>
      <c r="HWT6" s="72"/>
      <c r="HWU6" s="72"/>
      <c r="HWV6" s="72"/>
      <c r="HWW6" s="72"/>
      <c r="HWX6" s="72"/>
      <c r="HWY6" s="72"/>
      <c r="HWZ6" s="72"/>
      <c r="HXA6" s="72"/>
      <c r="HXB6" s="72"/>
      <c r="HXC6" s="72"/>
      <c r="HXD6" s="72"/>
      <c r="HXE6" s="72"/>
      <c r="HXF6" s="72"/>
      <c r="HXG6" s="72"/>
      <c r="HXH6" s="72"/>
      <c r="HXI6" s="72"/>
      <c r="HXJ6" s="72"/>
      <c r="HXK6" s="72"/>
      <c r="HXL6" s="72"/>
      <c r="HXM6" s="72"/>
      <c r="HXN6" s="72"/>
      <c r="HXO6" s="72"/>
      <c r="HXP6" s="72"/>
      <c r="HXQ6" s="72"/>
      <c r="HXR6" s="72"/>
      <c r="HXS6" s="72"/>
      <c r="HXT6" s="72"/>
      <c r="HXU6" s="72"/>
      <c r="HXV6" s="72"/>
      <c r="HXW6" s="72"/>
      <c r="HXX6" s="72"/>
      <c r="HXY6" s="72"/>
      <c r="HXZ6" s="72"/>
      <c r="HYA6" s="72"/>
      <c r="HYB6" s="72"/>
      <c r="HYC6" s="72"/>
      <c r="HYD6" s="72"/>
      <c r="HYE6" s="72"/>
      <c r="HYF6" s="72"/>
      <c r="HYG6" s="72"/>
      <c r="HYH6" s="72"/>
      <c r="HYI6" s="72"/>
      <c r="HYJ6" s="72"/>
      <c r="HYK6" s="72"/>
      <c r="HYL6" s="72"/>
      <c r="HYM6" s="72"/>
      <c r="HYN6" s="72"/>
      <c r="HYO6" s="72"/>
      <c r="HYP6" s="72"/>
      <c r="HYQ6" s="72"/>
      <c r="HYR6" s="72"/>
      <c r="HYS6" s="72"/>
      <c r="HYT6" s="72"/>
      <c r="HYU6" s="72"/>
      <c r="HYV6" s="72"/>
      <c r="HYW6" s="72"/>
      <c r="HYX6" s="72"/>
      <c r="HYY6" s="72"/>
      <c r="HYZ6" s="72"/>
      <c r="HZA6" s="72"/>
      <c r="HZB6" s="72"/>
      <c r="HZC6" s="72"/>
      <c r="HZD6" s="72"/>
      <c r="HZE6" s="72"/>
      <c r="HZF6" s="72"/>
      <c r="HZG6" s="72"/>
      <c r="HZH6" s="72"/>
      <c r="HZI6" s="72"/>
      <c r="HZJ6" s="72"/>
      <c r="HZK6" s="72"/>
      <c r="HZL6" s="72"/>
      <c r="HZM6" s="72"/>
      <c r="HZN6" s="72"/>
      <c r="HZO6" s="72"/>
      <c r="HZP6" s="72"/>
      <c r="HZQ6" s="72"/>
      <c r="HZR6" s="72"/>
      <c r="HZS6" s="72"/>
      <c r="HZT6" s="72"/>
      <c r="HZU6" s="72"/>
      <c r="HZV6" s="72"/>
      <c r="HZW6" s="72"/>
      <c r="HZX6" s="72"/>
      <c r="HZY6" s="72"/>
      <c r="HZZ6" s="72"/>
      <c r="IAA6" s="72"/>
      <c r="IAB6" s="72"/>
      <c r="IAC6" s="72"/>
      <c r="IAD6" s="72"/>
      <c r="IAE6" s="72"/>
      <c r="IAF6" s="72"/>
      <c r="IAG6" s="72"/>
      <c r="IAH6" s="72"/>
      <c r="IAI6" s="72"/>
      <c r="IAJ6" s="72"/>
      <c r="IAK6" s="72"/>
      <c r="IAL6" s="72"/>
      <c r="IAM6" s="72"/>
      <c r="IAN6" s="72"/>
      <c r="IAO6" s="72"/>
      <c r="IAP6" s="72"/>
      <c r="IAQ6" s="72"/>
      <c r="IAR6" s="72"/>
      <c r="IAS6" s="72"/>
      <c r="IAT6" s="72"/>
      <c r="IAU6" s="72"/>
      <c r="IAV6" s="72"/>
      <c r="IAW6" s="72"/>
      <c r="IAX6" s="72"/>
      <c r="IAY6" s="72"/>
      <c r="IAZ6" s="72"/>
      <c r="IBA6" s="72"/>
      <c r="IBB6" s="72"/>
      <c r="IBC6" s="72"/>
      <c r="IBD6" s="72"/>
      <c r="IBE6" s="72"/>
      <c r="IBF6" s="72"/>
      <c r="IBG6" s="72"/>
      <c r="IBH6" s="72"/>
      <c r="IBI6" s="72"/>
      <c r="IBJ6" s="72"/>
      <c r="IBK6" s="72"/>
      <c r="IBL6" s="72"/>
      <c r="IBM6" s="72"/>
      <c r="IBN6" s="72"/>
      <c r="IBO6" s="72"/>
      <c r="IBP6" s="72"/>
      <c r="IBQ6" s="72"/>
      <c r="IBR6" s="72"/>
      <c r="IBS6" s="72"/>
      <c r="IBT6" s="72"/>
      <c r="IBU6" s="72"/>
      <c r="IBV6" s="72"/>
      <c r="IBW6" s="72"/>
      <c r="IBX6" s="72"/>
      <c r="IBY6" s="72"/>
      <c r="IBZ6" s="72"/>
      <c r="ICA6" s="72"/>
      <c r="ICB6" s="72"/>
      <c r="ICC6" s="72"/>
      <c r="ICD6" s="72"/>
      <c r="ICE6" s="72"/>
      <c r="ICF6" s="72"/>
      <c r="ICG6" s="72"/>
      <c r="ICH6" s="72"/>
      <c r="ICI6" s="72"/>
      <c r="ICJ6" s="72"/>
      <c r="ICK6" s="72"/>
      <c r="ICL6" s="72"/>
      <c r="ICM6" s="72"/>
      <c r="ICN6" s="72"/>
      <c r="ICO6" s="72"/>
      <c r="ICP6" s="72"/>
      <c r="ICQ6" s="72"/>
      <c r="ICR6" s="72"/>
      <c r="ICS6" s="72"/>
      <c r="ICT6" s="72"/>
      <c r="ICU6" s="72"/>
      <c r="ICV6" s="72"/>
      <c r="ICW6" s="72"/>
      <c r="ICX6" s="72"/>
      <c r="ICY6" s="72"/>
      <c r="ICZ6" s="72"/>
      <c r="IDA6" s="72"/>
      <c r="IDB6" s="72"/>
      <c r="IDC6" s="72"/>
      <c r="IDD6" s="72"/>
      <c r="IDE6" s="72"/>
      <c r="IDF6" s="72"/>
      <c r="IDG6" s="72"/>
      <c r="IDH6" s="72"/>
      <c r="IDI6" s="72"/>
      <c r="IDJ6" s="72"/>
      <c r="IDK6" s="72"/>
      <c r="IDL6" s="72"/>
      <c r="IDM6" s="72"/>
      <c r="IDN6" s="72"/>
      <c r="IDO6" s="72"/>
      <c r="IDP6" s="72"/>
      <c r="IDQ6" s="72"/>
      <c r="IDR6" s="72"/>
      <c r="IDS6" s="72"/>
      <c r="IDT6" s="72"/>
      <c r="IDU6" s="72"/>
      <c r="IDV6" s="72"/>
      <c r="IDW6" s="72"/>
      <c r="IDX6" s="72"/>
      <c r="IDY6" s="72"/>
      <c r="IDZ6" s="72"/>
      <c r="IEA6" s="72"/>
      <c r="IEB6" s="72"/>
      <c r="IEC6" s="72"/>
      <c r="IED6" s="72"/>
      <c r="IEE6" s="72"/>
      <c r="IEF6" s="72"/>
      <c r="IEG6" s="72"/>
      <c r="IEH6" s="72"/>
      <c r="IEI6" s="72"/>
      <c r="IEJ6" s="72"/>
      <c r="IEK6" s="72"/>
      <c r="IEL6" s="72"/>
      <c r="IEM6" s="72"/>
      <c r="IEN6" s="72"/>
      <c r="IEO6" s="72"/>
      <c r="IEP6" s="72"/>
      <c r="IEQ6" s="72"/>
      <c r="IER6" s="72"/>
      <c r="IES6" s="72"/>
      <c r="IET6" s="72"/>
      <c r="IEU6" s="72"/>
      <c r="IEV6" s="72"/>
      <c r="IEW6" s="72"/>
      <c r="IEX6" s="72"/>
      <c r="IEY6" s="72"/>
      <c r="IEZ6" s="72"/>
      <c r="IFA6" s="72"/>
      <c r="IFB6" s="72"/>
      <c r="IFC6" s="72"/>
      <c r="IFD6" s="72"/>
      <c r="IFE6" s="72"/>
      <c r="IFF6" s="72"/>
      <c r="IFG6" s="72"/>
      <c r="IFH6" s="72"/>
      <c r="IFI6" s="72"/>
      <c r="IFJ6" s="72"/>
      <c r="IFK6" s="72"/>
      <c r="IFL6" s="72"/>
      <c r="IFM6" s="72"/>
      <c r="IFN6" s="72"/>
      <c r="IFO6" s="72"/>
      <c r="IFP6" s="72"/>
      <c r="IFQ6" s="72"/>
      <c r="IFR6" s="72"/>
      <c r="IFS6" s="72"/>
      <c r="IFT6" s="72"/>
      <c r="IFU6" s="72"/>
      <c r="IFV6" s="72"/>
      <c r="IFW6" s="72"/>
      <c r="IFX6" s="72"/>
      <c r="IFY6" s="72"/>
      <c r="IFZ6" s="72"/>
      <c r="IGA6" s="72"/>
      <c r="IGB6" s="72"/>
      <c r="IGC6" s="72"/>
      <c r="IGD6" s="72"/>
      <c r="IGE6" s="72"/>
      <c r="IGF6" s="72"/>
      <c r="IGG6" s="72"/>
      <c r="IGH6" s="72"/>
      <c r="IGI6" s="72"/>
      <c r="IGJ6" s="72"/>
      <c r="IGK6" s="72"/>
      <c r="IGL6" s="72"/>
      <c r="IGM6" s="72"/>
      <c r="IGN6" s="72"/>
      <c r="IGO6" s="72"/>
      <c r="IGP6" s="72"/>
      <c r="IGQ6" s="72"/>
      <c r="IGR6" s="72"/>
      <c r="IGS6" s="72"/>
      <c r="IGT6" s="72"/>
      <c r="IGU6" s="72"/>
      <c r="IGV6" s="72"/>
      <c r="IGW6" s="72"/>
      <c r="IGX6" s="72"/>
      <c r="IGY6" s="72"/>
      <c r="IGZ6" s="72"/>
      <c r="IHA6" s="72"/>
      <c r="IHB6" s="72"/>
      <c r="IHC6" s="72"/>
      <c r="IHD6" s="72"/>
      <c r="IHE6" s="72"/>
      <c r="IHF6" s="72"/>
      <c r="IHG6" s="72"/>
      <c r="IHH6" s="72"/>
      <c r="IHI6" s="72"/>
      <c r="IHJ6" s="72"/>
      <c r="IHK6" s="72"/>
      <c r="IHL6" s="72"/>
      <c r="IHM6" s="72"/>
      <c r="IHN6" s="72"/>
      <c r="IHO6" s="72"/>
      <c r="IHP6" s="72"/>
      <c r="IHQ6" s="72"/>
      <c r="IHR6" s="72"/>
      <c r="IHS6" s="72"/>
      <c r="IHT6" s="72"/>
      <c r="IHU6" s="72"/>
      <c r="IHV6" s="72"/>
      <c r="IHW6" s="72"/>
      <c r="IHX6" s="72"/>
      <c r="IHY6" s="72"/>
      <c r="IHZ6" s="72"/>
      <c r="IIA6" s="72"/>
      <c r="IIB6" s="72"/>
      <c r="IIC6" s="72"/>
      <c r="IID6" s="72"/>
      <c r="IIE6" s="72"/>
      <c r="IIF6" s="72"/>
      <c r="IIG6" s="72"/>
      <c r="IIH6" s="72"/>
      <c r="III6" s="72"/>
      <c r="IIJ6" s="72"/>
      <c r="IIK6" s="72"/>
      <c r="IIL6" s="72"/>
      <c r="IIM6" s="72"/>
      <c r="IIN6" s="72"/>
      <c r="IIO6" s="72"/>
      <c r="IIP6" s="72"/>
      <c r="IIQ6" s="72"/>
      <c r="IIR6" s="72"/>
      <c r="IIS6" s="72"/>
      <c r="IIT6" s="72"/>
      <c r="IIU6" s="72"/>
      <c r="IIV6" s="72"/>
      <c r="IIW6" s="72"/>
      <c r="IIX6" s="72"/>
      <c r="IIY6" s="72"/>
      <c r="IIZ6" s="72"/>
      <c r="IJA6" s="72"/>
      <c r="IJB6" s="72"/>
      <c r="IJC6" s="72"/>
      <c r="IJD6" s="72"/>
      <c r="IJE6" s="72"/>
      <c r="IJF6" s="72"/>
      <c r="IJG6" s="72"/>
      <c r="IJH6" s="72"/>
      <c r="IJI6" s="72"/>
      <c r="IJJ6" s="72"/>
      <c r="IJK6" s="72"/>
      <c r="IJL6" s="72"/>
      <c r="IJM6" s="72"/>
      <c r="IJN6" s="72"/>
      <c r="IJO6" s="72"/>
      <c r="IJP6" s="72"/>
      <c r="IJQ6" s="72"/>
      <c r="IJR6" s="72"/>
      <c r="IJS6" s="72"/>
      <c r="IJT6" s="72"/>
      <c r="IJU6" s="72"/>
      <c r="IJV6" s="72"/>
      <c r="IJW6" s="72"/>
      <c r="IJX6" s="72"/>
      <c r="IJY6" s="72"/>
      <c r="IJZ6" s="72"/>
      <c r="IKA6" s="72"/>
      <c r="IKB6" s="72"/>
      <c r="IKC6" s="72"/>
      <c r="IKD6" s="72"/>
      <c r="IKE6" s="72"/>
      <c r="IKF6" s="72"/>
      <c r="IKG6" s="72"/>
      <c r="IKH6" s="72"/>
      <c r="IKI6" s="72"/>
      <c r="IKJ6" s="72"/>
      <c r="IKK6" s="72"/>
      <c r="IKL6" s="72"/>
      <c r="IKM6" s="72"/>
      <c r="IKN6" s="72"/>
      <c r="IKO6" s="72"/>
      <c r="IKP6" s="72"/>
      <c r="IKQ6" s="72"/>
      <c r="IKR6" s="72"/>
      <c r="IKS6" s="72"/>
      <c r="IKT6" s="72"/>
      <c r="IKU6" s="72"/>
      <c r="IKV6" s="72"/>
      <c r="IKW6" s="72"/>
      <c r="IKX6" s="72"/>
      <c r="IKY6" s="72"/>
      <c r="IKZ6" s="72"/>
      <c r="ILA6" s="72"/>
      <c r="ILB6" s="72"/>
      <c r="ILC6" s="72"/>
      <c r="ILD6" s="72"/>
      <c r="ILE6" s="72"/>
      <c r="ILF6" s="72"/>
      <c r="ILG6" s="72"/>
      <c r="ILH6" s="72"/>
      <c r="ILI6" s="72"/>
      <c r="ILJ6" s="72"/>
      <c r="ILK6" s="72"/>
      <c r="ILL6" s="72"/>
      <c r="ILM6" s="72"/>
      <c r="ILN6" s="72"/>
      <c r="ILO6" s="72"/>
      <c r="ILP6" s="72"/>
      <c r="ILQ6" s="72"/>
      <c r="ILR6" s="72"/>
      <c r="ILS6" s="72"/>
      <c r="ILT6" s="72"/>
      <c r="ILU6" s="72"/>
      <c r="ILV6" s="72"/>
      <c r="ILW6" s="72"/>
      <c r="ILX6" s="72"/>
      <c r="ILY6" s="72"/>
      <c r="ILZ6" s="72"/>
      <c r="IMA6" s="72"/>
      <c r="IMB6" s="72"/>
      <c r="IMC6" s="72"/>
      <c r="IMD6" s="72"/>
      <c r="IME6" s="72"/>
      <c r="IMF6" s="72"/>
      <c r="IMG6" s="72"/>
      <c r="IMH6" s="72"/>
      <c r="IMI6" s="72"/>
      <c r="IMJ6" s="72"/>
      <c r="IMK6" s="72"/>
      <c r="IML6" s="72"/>
      <c r="IMM6" s="72"/>
      <c r="IMN6" s="72"/>
      <c r="IMO6" s="72"/>
      <c r="IMP6" s="72"/>
      <c r="IMQ6" s="72"/>
      <c r="IMR6" s="72"/>
      <c r="IMS6" s="72"/>
      <c r="IMT6" s="72"/>
      <c r="IMU6" s="72"/>
      <c r="IMV6" s="72"/>
      <c r="IMW6" s="72"/>
      <c r="IMX6" s="72"/>
      <c r="IMY6" s="72"/>
      <c r="IMZ6" s="72"/>
      <c r="INA6" s="72"/>
      <c r="INB6" s="72"/>
      <c r="INC6" s="72"/>
      <c r="IND6" s="72"/>
      <c r="INE6" s="72"/>
      <c r="INF6" s="72"/>
      <c r="ING6" s="72"/>
      <c r="INH6" s="72"/>
      <c r="INI6" s="72"/>
      <c r="INJ6" s="72"/>
      <c r="INK6" s="72"/>
      <c r="INL6" s="72"/>
      <c r="INM6" s="72"/>
      <c r="INN6" s="72"/>
      <c r="INO6" s="72"/>
      <c r="INP6" s="72"/>
      <c r="INQ6" s="72"/>
      <c r="INR6" s="72"/>
      <c r="INS6" s="72"/>
      <c r="INT6" s="72"/>
      <c r="INU6" s="72"/>
      <c r="INV6" s="72"/>
      <c r="INW6" s="72"/>
      <c r="INX6" s="72"/>
      <c r="INY6" s="72"/>
      <c r="INZ6" s="72"/>
      <c r="IOA6" s="72"/>
      <c r="IOB6" s="72"/>
      <c r="IOC6" s="72"/>
      <c r="IOD6" s="72"/>
      <c r="IOE6" s="72"/>
      <c r="IOF6" s="72"/>
      <c r="IOG6" s="72"/>
      <c r="IOH6" s="72"/>
      <c r="IOI6" s="72"/>
      <c r="IOJ6" s="72"/>
      <c r="IOK6" s="72"/>
      <c r="IOL6" s="72"/>
      <c r="IOM6" s="72"/>
      <c r="ION6" s="72"/>
      <c r="IOO6" s="72"/>
      <c r="IOP6" s="72"/>
      <c r="IOQ6" s="72"/>
      <c r="IOR6" s="72"/>
      <c r="IOS6" s="72"/>
      <c r="IOT6" s="72"/>
      <c r="IOU6" s="72"/>
      <c r="IOV6" s="72"/>
      <c r="IOW6" s="72"/>
      <c r="IOX6" s="72"/>
      <c r="IOY6" s="72"/>
      <c r="IOZ6" s="72"/>
      <c r="IPA6" s="72"/>
      <c r="IPB6" s="72"/>
      <c r="IPC6" s="72"/>
      <c r="IPD6" s="72"/>
      <c r="IPE6" s="72"/>
      <c r="IPF6" s="72"/>
      <c r="IPG6" s="72"/>
      <c r="IPH6" s="72"/>
      <c r="IPI6" s="72"/>
      <c r="IPJ6" s="72"/>
      <c r="IPK6" s="72"/>
      <c r="IPL6" s="72"/>
      <c r="IPM6" s="72"/>
      <c r="IPN6" s="72"/>
      <c r="IPO6" s="72"/>
      <c r="IPP6" s="72"/>
      <c r="IPQ6" s="72"/>
      <c r="IPR6" s="72"/>
      <c r="IPS6" s="72"/>
      <c r="IPT6" s="72"/>
      <c r="IPU6" s="72"/>
      <c r="IPV6" s="72"/>
      <c r="IPW6" s="72"/>
      <c r="IPX6" s="72"/>
      <c r="IPY6" s="72"/>
      <c r="IPZ6" s="72"/>
      <c r="IQA6" s="72"/>
      <c r="IQB6" s="72"/>
      <c r="IQC6" s="72"/>
      <c r="IQD6" s="72"/>
      <c r="IQE6" s="72"/>
      <c r="IQF6" s="72"/>
      <c r="IQG6" s="72"/>
      <c r="IQH6" s="72"/>
      <c r="IQI6" s="72"/>
      <c r="IQJ6" s="72"/>
      <c r="IQK6" s="72"/>
      <c r="IQL6" s="72"/>
      <c r="IQM6" s="72"/>
      <c r="IQN6" s="72"/>
      <c r="IQO6" s="72"/>
      <c r="IQP6" s="72"/>
      <c r="IQQ6" s="72"/>
      <c r="IQR6" s="72"/>
      <c r="IQS6" s="72"/>
      <c r="IQT6" s="72"/>
      <c r="IQU6" s="72"/>
      <c r="IQV6" s="72"/>
      <c r="IQW6" s="72"/>
      <c r="IQX6" s="72"/>
      <c r="IQY6" s="72"/>
      <c r="IQZ6" s="72"/>
      <c r="IRA6" s="72"/>
      <c r="IRB6" s="72"/>
      <c r="IRC6" s="72"/>
      <c r="IRD6" s="72"/>
      <c r="IRE6" s="72"/>
      <c r="IRF6" s="72"/>
      <c r="IRG6" s="72"/>
      <c r="IRH6" s="72"/>
      <c r="IRI6" s="72"/>
      <c r="IRJ6" s="72"/>
      <c r="IRK6" s="72"/>
      <c r="IRL6" s="72"/>
      <c r="IRM6" s="72"/>
      <c r="IRN6" s="72"/>
      <c r="IRO6" s="72"/>
      <c r="IRP6" s="72"/>
      <c r="IRQ6" s="72"/>
      <c r="IRR6" s="72"/>
      <c r="IRS6" s="72"/>
      <c r="IRT6" s="72"/>
      <c r="IRU6" s="72"/>
      <c r="IRV6" s="72"/>
      <c r="IRW6" s="72"/>
      <c r="IRX6" s="72"/>
      <c r="IRY6" s="72"/>
      <c r="IRZ6" s="72"/>
      <c r="ISA6" s="72"/>
      <c r="ISB6" s="72"/>
      <c r="ISC6" s="72"/>
      <c r="ISD6" s="72"/>
      <c r="ISE6" s="72"/>
      <c r="ISF6" s="72"/>
      <c r="ISG6" s="72"/>
      <c r="ISH6" s="72"/>
      <c r="ISI6" s="72"/>
      <c r="ISJ6" s="72"/>
      <c r="ISK6" s="72"/>
      <c r="ISL6" s="72"/>
      <c r="ISM6" s="72"/>
      <c r="ISN6" s="72"/>
      <c r="ISO6" s="72"/>
      <c r="ISP6" s="72"/>
      <c r="ISQ6" s="72"/>
      <c r="ISR6" s="72"/>
      <c r="ISS6" s="72"/>
      <c r="IST6" s="72"/>
      <c r="ISU6" s="72"/>
      <c r="ISV6" s="72"/>
      <c r="ISW6" s="72"/>
      <c r="ISX6" s="72"/>
      <c r="ISY6" s="72"/>
      <c r="ISZ6" s="72"/>
      <c r="ITA6" s="72"/>
      <c r="ITB6" s="72"/>
      <c r="ITC6" s="72"/>
      <c r="ITD6" s="72"/>
      <c r="ITE6" s="72"/>
      <c r="ITF6" s="72"/>
      <c r="ITG6" s="72"/>
      <c r="ITH6" s="72"/>
      <c r="ITI6" s="72"/>
      <c r="ITJ6" s="72"/>
      <c r="ITK6" s="72"/>
      <c r="ITL6" s="72"/>
      <c r="ITM6" s="72"/>
      <c r="ITN6" s="72"/>
      <c r="ITO6" s="72"/>
      <c r="ITP6" s="72"/>
      <c r="ITQ6" s="72"/>
      <c r="ITR6" s="72"/>
      <c r="ITS6" s="72"/>
      <c r="ITT6" s="72"/>
      <c r="ITU6" s="72"/>
      <c r="ITV6" s="72"/>
      <c r="ITW6" s="72"/>
      <c r="ITX6" s="72"/>
      <c r="ITY6" s="72"/>
      <c r="ITZ6" s="72"/>
      <c r="IUA6" s="72"/>
      <c r="IUB6" s="72"/>
      <c r="IUC6" s="72"/>
      <c r="IUD6" s="72"/>
      <c r="IUE6" s="72"/>
      <c r="IUF6" s="72"/>
      <c r="IUG6" s="72"/>
      <c r="IUH6" s="72"/>
      <c r="IUI6" s="72"/>
      <c r="IUJ6" s="72"/>
      <c r="IUK6" s="72"/>
      <c r="IUL6" s="72"/>
      <c r="IUM6" s="72"/>
      <c r="IUN6" s="72"/>
      <c r="IUO6" s="72"/>
      <c r="IUP6" s="72"/>
      <c r="IUQ6" s="72"/>
      <c r="IUR6" s="72"/>
      <c r="IUS6" s="72"/>
      <c r="IUT6" s="72"/>
      <c r="IUU6" s="72"/>
      <c r="IUV6" s="72"/>
      <c r="IUW6" s="72"/>
      <c r="IUX6" s="72"/>
      <c r="IUY6" s="72"/>
      <c r="IUZ6" s="72"/>
      <c r="IVA6" s="72"/>
      <c r="IVB6" s="72"/>
      <c r="IVC6" s="72"/>
      <c r="IVD6" s="72"/>
      <c r="IVE6" s="72"/>
      <c r="IVF6" s="72"/>
      <c r="IVG6" s="72"/>
      <c r="IVH6" s="72"/>
      <c r="IVI6" s="72"/>
      <c r="IVJ6" s="72"/>
      <c r="IVK6" s="72"/>
      <c r="IVL6" s="72"/>
      <c r="IVM6" s="72"/>
      <c r="IVN6" s="72"/>
      <c r="IVO6" s="72"/>
      <c r="IVP6" s="72"/>
      <c r="IVQ6" s="72"/>
      <c r="IVR6" s="72"/>
      <c r="IVS6" s="72"/>
      <c r="IVT6" s="72"/>
      <c r="IVU6" s="72"/>
      <c r="IVV6" s="72"/>
      <c r="IVW6" s="72"/>
      <c r="IVX6" s="72"/>
      <c r="IVY6" s="72"/>
      <c r="IVZ6" s="72"/>
      <c r="IWA6" s="72"/>
      <c r="IWB6" s="72"/>
      <c r="IWC6" s="72"/>
      <c r="IWD6" s="72"/>
      <c r="IWE6" s="72"/>
      <c r="IWF6" s="72"/>
      <c r="IWG6" s="72"/>
      <c r="IWH6" s="72"/>
      <c r="IWI6" s="72"/>
      <c r="IWJ6" s="72"/>
      <c r="IWK6" s="72"/>
      <c r="IWL6" s="72"/>
      <c r="IWM6" s="72"/>
      <c r="IWN6" s="72"/>
      <c r="IWO6" s="72"/>
      <c r="IWP6" s="72"/>
      <c r="IWQ6" s="72"/>
      <c r="IWR6" s="72"/>
      <c r="IWS6" s="72"/>
      <c r="IWT6" s="72"/>
      <c r="IWU6" s="72"/>
      <c r="IWV6" s="72"/>
      <c r="IWW6" s="72"/>
      <c r="IWX6" s="72"/>
      <c r="IWY6" s="72"/>
      <c r="IWZ6" s="72"/>
      <c r="IXA6" s="72"/>
      <c r="IXB6" s="72"/>
      <c r="IXC6" s="72"/>
      <c r="IXD6" s="72"/>
      <c r="IXE6" s="72"/>
      <c r="IXF6" s="72"/>
      <c r="IXG6" s="72"/>
      <c r="IXH6" s="72"/>
      <c r="IXI6" s="72"/>
      <c r="IXJ6" s="72"/>
      <c r="IXK6" s="72"/>
      <c r="IXL6" s="72"/>
      <c r="IXM6" s="72"/>
      <c r="IXN6" s="72"/>
      <c r="IXO6" s="72"/>
      <c r="IXP6" s="72"/>
      <c r="IXQ6" s="72"/>
      <c r="IXR6" s="72"/>
      <c r="IXS6" s="72"/>
      <c r="IXT6" s="72"/>
      <c r="IXU6" s="72"/>
      <c r="IXV6" s="72"/>
      <c r="IXW6" s="72"/>
      <c r="IXX6" s="72"/>
      <c r="IXY6" s="72"/>
      <c r="IXZ6" s="72"/>
      <c r="IYA6" s="72"/>
      <c r="IYB6" s="72"/>
      <c r="IYC6" s="72"/>
      <c r="IYD6" s="72"/>
      <c r="IYE6" s="72"/>
      <c r="IYF6" s="72"/>
      <c r="IYG6" s="72"/>
      <c r="IYH6" s="72"/>
      <c r="IYI6" s="72"/>
      <c r="IYJ6" s="72"/>
      <c r="IYK6" s="72"/>
      <c r="IYL6" s="72"/>
      <c r="IYM6" s="72"/>
      <c r="IYN6" s="72"/>
      <c r="IYO6" s="72"/>
      <c r="IYP6" s="72"/>
      <c r="IYQ6" s="72"/>
      <c r="IYR6" s="72"/>
      <c r="IYS6" s="72"/>
      <c r="IYT6" s="72"/>
      <c r="IYU6" s="72"/>
      <c r="IYV6" s="72"/>
      <c r="IYW6" s="72"/>
      <c r="IYX6" s="72"/>
      <c r="IYY6" s="72"/>
      <c r="IYZ6" s="72"/>
      <c r="IZA6" s="72"/>
      <c r="IZB6" s="72"/>
      <c r="IZC6" s="72"/>
      <c r="IZD6" s="72"/>
      <c r="IZE6" s="72"/>
      <c r="IZF6" s="72"/>
      <c r="IZG6" s="72"/>
      <c r="IZH6" s="72"/>
      <c r="IZI6" s="72"/>
      <c r="IZJ6" s="72"/>
      <c r="IZK6" s="72"/>
      <c r="IZL6" s="72"/>
      <c r="IZM6" s="72"/>
      <c r="IZN6" s="72"/>
      <c r="IZO6" s="72"/>
      <c r="IZP6" s="72"/>
      <c r="IZQ6" s="72"/>
      <c r="IZR6" s="72"/>
      <c r="IZS6" s="72"/>
      <c r="IZT6" s="72"/>
      <c r="IZU6" s="72"/>
      <c r="IZV6" s="72"/>
      <c r="IZW6" s="72"/>
      <c r="IZX6" s="72"/>
      <c r="IZY6" s="72"/>
      <c r="IZZ6" s="72"/>
      <c r="JAA6" s="72"/>
      <c r="JAB6" s="72"/>
      <c r="JAC6" s="72"/>
      <c r="JAD6" s="72"/>
      <c r="JAE6" s="72"/>
      <c r="JAF6" s="72"/>
      <c r="JAG6" s="72"/>
      <c r="JAH6" s="72"/>
      <c r="JAI6" s="72"/>
      <c r="JAJ6" s="72"/>
      <c r="JAK6" s="72"/>
      <c r="JAL6" s="72"/>
      <c r="JAM6" s="72"/>
      <c r="JAN6" s="72"/>
      <c r="JAO6" s="72"/>
      <c r="JAP6" s="72"/>
      <c r="JAQ6" s="72"/>
      <c r="JAR6" s="72"/>
      <c r="JAS6" s="72"/>
      <c r="JAT6" s="72"/>
      <c r="JAU6" s="72"/>
      <c r="JAV6" s="72"/>
      <c r="JAW6" s="72"/>
      <c r="JAX6" s="72"/>
      <c r="JAY6" s="72"/>
      <c r="JAZ6" s="72"/>
      <c r="JBA6" s="72"/>
      <c r="JBB6" s="72"/>
      <c r="JBC6" s="72"/>
      <c r="JBD6" s="72"/>
      <c r="JBE6" s="72"/>
      <c r="JBF6" s="72"/>
      <c r="JBG6" s="72"/>
      <c r="JBH6" s="72"/>
      <c r="JBI6" s="72"/>
      <c r="JBJ6" s="72"/>
      <c r="JBK6" s="72"/>
      <c r="JBL6" s="72"/>
      <c r="JBM6" s="72"/>
      <c r="JBN6" s="72"/>
      <c r="JBO6" s="72"/>
      <c r="JBP6" s="72"/>
      <c r="JBQ6" s="72"/>
      <c r="JBR6" s="72"/>
      <c r="JBS6" s="72"/>
      <c r="JBT6" s="72"/>
      <c r="JBU6" s="72"/>
      <c r="JBV6" s="72"/>
      <c r="JBW6" s="72"/>
      <c r="JBX6" s="72"/>
      <c r="JBY6" s="72"/>
      <c r="JBZ6" s="72"/>
      <c r="JCA6" s="72"/>
      <c r="JCB6" s="72"/>
      <c r="JCC6" s="72"/>
      <c r="JCD6" s="72"/>
      <c r="JCE6" s="72"/>
      <c r="JCF6" s="72"/>
      <c r="JCG6" s="72"/>
      <c r="JCH6" s="72"/>
      <c r="JCI6" s="72"/>
      <c r="JCJ6" s="72"/>
      <c r="JCK6" s="72"/>
      <c r="JCL6" s="72"/>
      <c r="JCM6" s="72"/>
      <c r="JCN6" s="72"/>
      <c r="JCO6" s="72"/>
      <c r="JCP6" s="72"/>
      <c r="JCQ6" s="72"/>
      <c r="JCR6" s="72"/>
      <c r="JCS6" s="72"/>
      <c r="JCT6" s="72"/>
      <c r="JCU6" s="72"/>
      <c r="JCV6" s="72"/>
      <c r="JCW6" s="72"/>
      <c r="JCX6" s="72"/>
      <c r="JCY6" s="72"/>
      <c r="JCZ6" s="72"/>
      <c r="JDA6" s="72"/>
      <c r="JDB6" s="72"/>
      <c r="JDC6" s="72"/>
      <c r="JDD6" s="72"/>
      <c r="JDE6" s="72"/>
      <c r="JDF6" s="72"/>
      <c r="JDG6" s="72"/>
      <c r="JDH6" s="72"/>
      <c r="JDI6" s="72"/>
      <c r="JDJ6" s="72"/>
      <c r="JDK6" s="72"/>
      <c r="JDL6" s="72"/>
      <c r="JDM6" s="72"/>
      <c r="JDN6" s="72"/>
      <c r="JDO6" s="72"/>
      <c r="JDP6" s="72"/>
      <c r="JDQ6" s="72"/>
      <c r="JDR6" s="72"/>
      <c r="JDS6" s="72"/>
      <c r="JDT6" s="72"/>
      <c r="JDU6" s="72"/>
      <c r="JDV6" s="72"/>
      <c r="JDW6" s="72"/>
      <c r="JDX6" s="72"/>
      <c r="JDY6" s="72"/>
      <c r="JDZ6" s="72"/>
      <c r="JEA6" s="72"/>
      <c r="JEB6" s="72"/>
      <c r="JEC6" s="72"/>
      <c r="JED6" s="72"/>
      <c r="JEE6" s="72"/>
      <c r="JEF6" s="72"/>
      <c r="JEG6" s="72"/>
      <c r="JEH6" s="72"/>
      <c r="JEI6" s="72"/>
      <c r="JEJ6" s="72"/>
      <c r="JEK6" s="72"/>
      <c r="JEL6" s="72"/>
      <c r="JEM6" s="72"/>
      <c r="JEN6" s="72"/>
      <c r="JEO6" s="72"/>
      <c r="JEP6" s="72"/>
      <c r="JEQ6" s="72"/>
      <c r="JER6" s="72"/>
      <c r="JES6" s="72"/>
      <c r="JET6" s="72"/>
      <c r="JEU6" s="72"/>
      <c r="JEV6" s="72"/>
      <c r="JEW6" s="72"/>
      <c r="JEX6" s="72"/>
      <c r="JEY6" s="72"/>
      <c r="JEZ6" s="72"/>
      <c r="JFA6" s="72"/>
      <c r="JFB6" s="72"/>
      <c r="JFC6" s="72"/>
      <c r="JFD6" s="72"/>
      <c r="JFE6" s="72"/>
      <c r="JFF6" s="72"/>
      <c r="JFG6" s="72"/>
      <c r="JFH6" s="72"/>
      <c r="JFI6" s="72"/>
      <c r="JFJ6" s="72"/>
      <c r="JFK6" s="72"/>
      <c r="JFL6" s="72"/>
      <c r="JFM6" s="72"/>
      <c r="JFN6" s="72"/>
      <c r="JFO6" s="72"/>
      <c r="JFP6" s="72"/>
      <c r="JFQ6" s="72"/>
      <c r="JFR6" s="72"/>
      <c r="JFS6" s="72"/>
      <c r="JFT6" s="72"/>
      <c r="JFU6" s="72"/>
      <c r="JFV6" s="72"/>
      <c r="JFW6" s="72"/>
      <c r="JFX6" s="72"/>
      <c r="JFY6" s="72"/>
      <c r="JFZ6" s="72"/>
      <c r="JGA6" s="72"/>
      <c r="JGB6" s="72"/>
      <c r="JGC6" s="72"/>
      <c r="JGD6" s="72"/>
      <c r="JGE6" s="72"/>
      <c r="JGF6" s="72"/>
      <c r="JGG6" s="72"/>
      <c r="JGH6" s="72"/>
      <c r="JGI6" s="72"/>
      <c r="JGJ6" s="72"/>
      <c r="JGK6" s="72"/>
      <c r="JGL6" s="72"/>
      <c r="JGM6" s="72"/>
      <c r="JGN6" s="72"/>
      <c r="JGO6" s="72"/>
      <c r="JGP6" s="72"/>
      <c r="JGQ6" s="72"/>
      <c r="JGR6" s="72"/>
      <c r="JGS6" s="72"/>
      <c r="JGT6" s="72"/>
      <c r="JGU6" s="72"/>
      <c r="JGV6" s="72"/>
      <c r="JGW6" s="72"/>
      <c r="JGX6" s="72"/>
      <c r="JGY6" s="72"/>
      <c r="JGZ6" s="72"/>
      <c r="JHA6" s="72"/>
      <c r="JHB6" s="72"/>
      <c r="JHC6" s="72"/>
      <c r="JHD6" s="72"/>
      <c r="JHE6" s="72"/>
      <c r="JHF6" s="72"/>
      <c r="JHG6" s="72"/>
      <c r="JHH6" s="72"/>
      <c r="JHI6" s="72"/>
      <c r="JHJ6" s="72"/>
      <c r="JHK6" s="72"/>
      <c r="JHL6" s="72"/>
      <c r="JHM6" s="72"/>
      <c r="JHN6" s="72"/>
      <c r="JHO6" s="72"/>
      <c r="JHP6" s="72"/>
      <c r="JHQ6" s="72"/>
      <c r="JHR6" s="72"/>
      <c r="JHS6" s="72"/>
      <c r="JHT6" s="72"/>
      <c r="JHU6" s="72"/>
      <c r="JHV6" s="72"/>
      <c r="JHW6" s="72"/>
      <c r="JHX6" s="72"/>
      <c r="JHY6" s="72"/>
      <c r="JHZ6" s="72"/>
      <c r="JIA6" s="72"/>
      <c r="JIB6" s="72"/>
      <c r="JIC6" s="72"/>
      <c r="JID6" s="72"/>
      <c r="JIE6" s="72"/>
      <c r="JIF6" s="72"/>
      <c r="JIG6" s="72"/>
      <c r="JIH6" s="72"/>
      <c r="JII6" s="72"/>
      <c r="JIJ6" s="72"/>
      <c r="JIK6" s="72"/>
      <c r="JIL6" s="72"/>
      <c r="JIM6" s="72"/>
      <c r="JIN6" s="72"/>
      <c r="JIO6" s="72"/>
      <c r="JIP6" s="72"/>
      <c r="JIQ6" s="72"/>
      <c r="JIR6" s="72"/>
      <c r="JIS6" s="72"/>
      <c r="JIT6" s="72"/>
      <c r="JIU6" s="72"/>
      <c r="JIV6" s="72"/>
      <c r="JIW6" s="72"/>
      <c r="JIX6" s="72"/>
      <c r="JIY6" s="72"/>
      <c r="JIZ6" s="72"/>
      <c r="JJA6" s="72"/>
      <c r="JJB6" s="72"/>
      <c r="JJC6" s="72"/>
      <c r="JJD6" s="72"/>
      <c r="JJE6" s="72"/>
      <c r="JJF6" s="72"/>
      <c r="JJG6" s="72"/>
      <c r="JJH6" s="72"/>
      <c r="JJI6" s="72"/>
      <c r="JJJ6" s="72"/>
      <c r="JJK6" s="72"/>
      <c r="JJL6" s="72"/>
      <c r="JJM6" s="72"/>
      <c r="JJN6" s="72"/>
      <c r="JJO6" s="72"/>
      <c r="JJP6" s="72"/>
      <c r="JJQ6" s="72"/>
      <c r="JJR6" s="72"/>
      <c r="JJS6" s="72"/>
      <c r="JJT6" s="72"/>
      <c r="JJU6" s="72"/>
      <c r="JJV6" s="72"/>
      <c r="JJW6" s="72"/>
      <c r="JJX6" s="72"/>
      <c r="JJY6" s="72"/>
      <c r="JJZ6" s="72"/>
      <c r="JKA6" s="72"/>
      <c r="JKB6" s="72"/>
      <c r="JKC6" s="72"/>
      <c r="JKD6" s="72"/>
      <c r="JKE6" s="72"/>
      <c r="JKF6" s="72"/>
      <c r="JKG6" s="72"/>
      <c r="JKH6" s="72"/>
      <c r="JKI6" s="72"/>
      <c r="JKJ6" s="72"/>
      <c r="JKK6" s="72"/>
      <c r="JKL6" s="72"/>
      <c r="JKM6" s="72"/>
      <c r="JKN6" s="72"/>
      <c r="JKO6" s="72"/>
      <c r="JKP6" s="72"/>
      <c r="JKQ6" s="72"/>
      <c r="JKR6" s="72"/>
      <c r="JKS6" s="72"/>
      <c r="JKT6" s="72"/>
      <c r="JKU6" s="72"/>
      <c r="JKV6" s="72"/>
      <c r="JKW6" s="72"/>
      <c r="JKX6" s="72"/>
      <c r="JKY6" s="72"/>
      <c r="JKZ6" s="72"/>
      <c r="JLA6" s="72"/>
      <c r="JLB6" s="72"/>
      <c r="JLC6" s="72"/>
      <c r="JLD6" s="72"/>
      <c r="JLE6" s="72"/>
      <c r="JLF6" s="72"/>
      <c r="JLG6" s="72"/>
      <c r="JLH6" s="72"/>
      <c r="JLI6" s="72"/>
      <c r="JLJ6" s="72"/>
      <c r="JLK6" s="72"/>
      <c r="JLL6" s="72"/>
      <c r="JLM6" s="72"/>
      <c r="JLN6" s="72"/>
      <c r="JLO6" s="72"/>
      <c r="JLP6" s="72"/>
      <c r="JLQ6" s="72"/>
      <c r="JLR6" s="72"/>
      <c r="JLS6" s="72"/>
      <c r="JLT6" s="72"/>
      <c r="JLU6" s="72"/>
      <c r="JLV6" s="72"/>
      <c r="JLW6" s="72"/>
      <c r="JLX6" s="72"/>
      <c r="JLY6" s="72"/>
      <c r="JLZ6" s="72"/>
      <c r="JMA6" s="72"/>
      <c r="JMB6" s="72"/>
      <c r="JMC6" s="72"/>
      <c r="JMD6" s="72"/>
      <c r="JME6" s="72"/>
      <c r="JMF6" s="72"/>
      <c r="JMG6" s="72"/>
      <c r="JMH6" s="72"/>
      <c r="JMI6" s="72"/>
      <c r="JMJ6" s="72"/>
      <c r="JMK6" s="72"/>
      <c r="JML6" s="72"/>
      <c r="JMM6" s="72"/>
      <c r="JMN6" s="72"/>
      <c r="JMO6" s="72"/>
      <c r="JMP6" s="72"/>
      <c r="JMQ6" s="72"/>
      <c r="JMR6" s="72"/>
      <c r="JMS6" s="72"/>
      <c r="JMT6" s="72"/>
      <c r="JMU6" s="72"/>
      <c r="JMV6" s="72"/>
      <c r="JMW6" s="72"/>
      <c r="JMX6" s="72"/>
      <c r="JMY6" s="72"/>
      <c r="JMZ6" s="72"/>
      <c r="JNA6" s="72"/>
      <c r="JNB6" s="72"/>
      <c r="JNC6" s="72"/>
      <c r="JND6" s="72"/>
      <c r="JNE6" s="72"/>
      <c r="JNF6" s="72"/>
      <c r="JNG6" s="72"/>
      <c r="JNH6" s="72"/>
      <c r="JNI6" s="72"/>
      <c r="JNJ6" s="72"/>
      <c r="JNK6" s="72"/>
      <c r="JNL6" s="72"/>
      <c r="JNM6" s="72"/>
      <c r="JNN6" s="72"/>
      <c r="JNO6" s="72"/>
      <c r="JNP6" s="72"/>
      <c r="JNQ6" s="72"/>
      <c r="JNR6" s="72"/>
      <c r="JNS6" s="72"/>
      <c r="JNT6" s="72"/>
      <c r="JNU6" s="72"/>
      <c r="JNV6" s="72"/>
      <c r="JNW6" s="72"/>
      <c r="JNX6" s="72"/>
      <c r="JNY6" s="72"/>
      <c r="JNZ6" s="72"/>
      <c r="JOA6" s="72"/>
      <c r="JOB6" s="72"/>
      <c r="JOC6" s="72"/>
      <c r="JOD6" s="72"/>
      <c r="JOE6" s="72"/>
      <c r="JOF6" s="72"/>
      <c r="JOG6" s="72"/>
      <c r="JOH6" s="72"/>
      <c r="JOI6" s="72"/>
      <c r="JOJ6" s="72"/>
      <c r="JOK6" s="72"/>
      <c r="JOL6" s="72"/>
      <c r="JOM6" s="72"/>
      <c r="JON6" s="72"/>
      <c r="JOO6" s="72"/>
      <c r="JOP6" s="72"/>
      <c r="JOQ6" s="72"/>
      <c r="JOR6" s="72"/>
      <c r="JOS6" s="72"/>
      <c r="JOT6" s="72"/>
      <c r="JOU6" s="72"/>
      <c r="JOV6" s="72"/>
      <c r="JOW6" s="72"/>
      <c r="JOX6" s="72"/>
      <c r="JOY6" s="72"/>
      <c r="JOZ6" s="72"/>
      <c r="JPA6" s="72"/>
      <c r="JPB6" s="72"/>
      <c r="JPC6" s="72"/>
      <c r="JPD6" s="72"/>
      <c r="JPE6" s="72"/>
      <c r="JPF6" s="72"/>
      <c r="JPG6" s="72"/>
      <c r="JPH6" s="72"/>
      <c r="JPI6" s="72"/>
      <c r="JPJ6" s="72"/>
      <c r="JPK6" s="72"/>
      <c r="JPL6" s="72"/>
      <c r="JPM6" s="72"/>
      <c r="JPN6" s="72"/>
      <c r="JPO6" s="72"/>
      <c r="JPP6" s="72"/>
      <c r="JPQ6" s="72"/>
      <c r="JPR6" s="72"/>
      <c r="JPS6" s="72"/>
      <c r="JPT6" s="72"/>
      <c r="JPU6" s="72"/>
      <c r="JPV6" s="72"/>
      <c r="JPW6" s="72"/>
      <c r="JPX6" s="72"/>
      <c r="JPY6" s="72"/>
      <c r="JPZ6" s="72"/>
      <c r="JQA6" s="72"/>
      <c r="JQB6" s="72"/>
      <c r="JQC6" s="72"/>
      <c r="JQD6" s="72"/>
      <c r="JQE6" s="72"/>
      <c r="JQF6" s="72"/>
      <c r="JQG6" s="72"/>
      <c r="JQH6" s="72"/>
      <c r="JQI6" s="72"/>
      <c r="JQJ6" s="72"/>
      <c r="JQK6" s="72"/>
      <c r="JQL6" s="72"/>
      <c r="JQM6" s="72"/>
      <c r="JQN6" s="72"/>
      <c r="JQO6" s="72"/>
      <c r="JQP6" s="72"/>
      <c r="JQQ6" s="72"/>
      <c r="JQR6" s="72"/>
      <c r="JQS6" s="72"/>
      <c r="JQT6" s="72"/>
      <c r="JQU6" s="72"/>
      <c r="JQV6" s="72"/>
      <c r="JQW6" s="72"/>
      <c r="JQX6" s="72"/>
      <c r="JQY6" s="72"/>
      <c r="JQZ6" s="72"/>
      <c r="JRA6" s="72"/>
      <c r="JRB6" s="72"/>
      <c r="JRC6" s="72"/>
      <c r="JRD6" s="72"/>
      <c r="JRE6" s="72"/>
      <c r="JRF6" s="72"/>
      <c r="JRG6" s="72"/>
      <c r="JRH6" s="72"/>
      <c r="JRI6" s="72"/>
      <c r="JRJ6" s="72"/>
      <c r="JRK6" s="72"/>
      <c r="JRL6" s="72"/>
      <c r="JRM6" s="72"/>
      <c r="JRN6" s="72"/>
      <c r="JRO6" s="72"/>
      <c r="JRP6" s="72"/>
      <c r="JRQ6" s="72"/>
      <c r="JRR6" s="72"/>
      <c r="JRS6" s="72"/>
      <c r="JRT6" s="72"/>
      <c r="JRU6" s="72"/>
      <c r="JRV6" s="72"/>
      <c r="JRW6" s="72"/>
      <c r="JRX6" s="72"/>
      <c r="JRY6" s="72"/>
      <c r="JRZ6" s="72"/>
      <c r="JSA6" s="72"/>
      <c r="JSB6" s="72"/>
      <c r="JSC6" s="72"/>
      <c r="JSD6" s="72"/>
      <c r="JSE6" s="72"/>
      <c r="JSF6" s="72"/>
      <c r="JSG6" s="72"/>
      <c r="JSH6" s="72"/>
      <c r="JSI6" s="72"/>
      <c r="JSJ6" s="72"/>
      <c r="JSK6" s="72"/>
      <c r="JSL6" s="72"/>
      <c r="JSM6" s="72"/>
      <c r="JSN6" s="72"/>
      <c r="JSO6" s="72"/>
      <c r="JSP6" s="72"/>
      <c r="JSQ6" s="72"/>
      <c r="JSR6" s="72"/>
      <c r="JSS6" s="72"/>
      <c r="JST6" s="72"/>
      <c r="JSU6" s="72"/>
      <c r="JSV6" s="72"/>
      <c r="JSW6" s="72"/>
      <c r="JSX6" s="72"/>
      <c r="JSY6" s="72"/>
      <c r="JSZ6" s="72"/>
      <c r="JTA6" s="72"/>
      <c r="JTB6" s="72"/>
      <c r="JTC6" s="72"/>
      <c r="JTD6" s="72"/>
      <c r="JTE6" s="72"/>
      <c r="JTF6" s="72"/>
      <c r="JTG6" s="72"/>
      <c r="JTH6" s="72"/>
      <c r="JTI6" s="72"/>
      <c r="JTJ6" s="72"/>
      <c r="JTK6" s="72"/>
      <c r="JTL6" s="72"/>
      <c r="JTM6" s="72"/>
      <c r="JTN6" s="72"/>
      <c r="JTO6" s="72"/>
      <c r="JTP6" s="72"/>
      <c r="JTQ6" s="72"/>
      <c r="JTR6" s="72"/>
      <c r="JTS6" s="72"/>
      <c r="JTT6" s="72"/>
      <c r="JTU6" s="72"/>
      <c r="JTV6" s="72"/>
      <c r="JTW6" s="72"/>
      <c r="JTX6" s="72"/>
      <c r="JTY6" s="72"/>
      <c r="JTZ6" s="72"/>
      <c r="JUA6" s="72"/>
      <c r="JUB6" s="72"/>
      <c r="JUC6" s="72"/>
      <c r="JUD6" s="72"/>
      <c r="JUE6" s="72"/>
      <c r="JUF6" s="72"/>
      <c r="JUG6" s="72"/>
      <c r="JUH6" s="72"/>
      <c r="JUI6" s="72"/>
      <c r="JUJ6" s="72"/>
      <c r="JUK6" s="72"/>
      <c r="JUL6" s="72"/>
      <c r="JUM6" s="72"/>
      <c r="JUN6" s="72"/>
      <c r="JUO6" s="72"/>
      <c r="JUP6" s="72"/>
      <c r="JUQ6" s="72"/>
      <c r="JUR6" s="72"/>
      <c r="JUS6" s="72"/>
      <c r="JUT6" s="72"/>
      <c r="JUU6" s="72"/>
      <c r="JUV6" s="72"/>
      <c r="JUW6" s="72"/>
      <c r="JUX6" s="72"/>
      <c r="JUY6" s="72"/>
      <c r="JUZ6" s="72"/>
      <c r="JVA6" s="72"/>
      <c r="JVB6" s="72"/>
      <c r="JVC6" s="72"/>
      <c r="JVD6" s="72"/>
      <c r="JVE6" s="72"/>
      <c r="JVF6" s="72"/>
      <c r="JVG6" s="72"/>
      <c r="JVH6" s="72"/>
      <c r="JVI6" s="72"/>
      <c r="JVJ6" s="72"/>
      <c r="JVK6" s="72"/>
      <c r="JVL6" s="72"/>
      <c r="JVM6" s="72"/>
      <c r="JVN6" s="72"/>
      <c r="JVO6" s="72"/>
      <c r="JVP6" s="72"/>
      <c r="JVQ6" s="72"/>
      <c r="JVR6" s="72"/>
      <c r="JVS6" s="72"/>
      <c r="JVT6" s="72"/>
      <c r="JVU6" s="72"/>
      <c r="JVV6" s="72"/>
      <c r="JVW6" s="72"/>
      <c r="JVX6" s="72"/>
      <c r="JVY6" s="72"/>
      <c r="JVZ6" s="72"/>
      <c r="JWA6" s="72"/>
      <c r="JWB6" s="72"/>
      <c r="JWC6" s="72"/>
      <c r="JWD6" s="72"/>
      <c r="JWE6" s="72"/>
      <c r="JWF6" s="72"/>
      <c r="JWG6" s="72"/>
      <c r="JWH6" s="72"/>
      <c r="JWI6" s="72"/>
      <c r="JWJ6" s="72"/>
      <c r="JWK6" s="72"/>
      <c r="JWL6" s="72"/>
      <c r="JWM6" s="72"/>
      <c r="JWN6" s="72"/>
      <c r="JWO6" s="72"/>
      <c r="JWP6" s="72"/>
      <c r="JWQ6" s="72"/>
      <c r="JWR6" s="72"/>
      <c r="JWS6" s="72"/>
      <c r="JWT6" s="72"/>
      <c r="JWU6" s="72"/>
      <c r="JWV6" s="72"/>
      <c r="JWW6" s="72"/>
      <c r="JWX6" s="72"/>
      <c r="JWY6" s="72"/>
      <c r="JWZ6" s="72"/>
      <c r="JXA6" s="72"/>
      <c r="JXB6" s="72"/>
      <c r="JXC6" s="72"/>
      <c r="JXD6" s="72"/>
      <c r="JXE6" s="72"/>
      <c r="JXF6" s="72"/>
      <c r="JXG6" s="72"/>
      <c r="JXH6" s="72"/>
      <c r="JXI6" s="72"/>
      <c r="JXJ6" s="72"/>
      <c r="JXK6" s="72"/>
      <c r="JXL6" s="72"/>
      <c r="JXM6" s="72"/>
      <c r="JXN6" s="72"/>
      <c r="JXO6" s="72"/>
      <c r="JXP6" s="72"/>
      <c r="JXQ6" s="72"/>
      <c r="JXR6" s="72"/>
      <c r="JXS6" s="72"/>
      <c r="JXT6" s="72"/>
      <c r="JXU6" s="72"/>
      <c r="JXV6" s="72"/>
      <c r="JXW6" s="72"/>
      <c r="JXX6" s="72"/>
      <c r="JXY6" s="72"/>
      <c r="JXZ6" s="72"/>
      <c r="JYA6" s="72"/>
      <c r="JYB6" s="72"/>
      <c r="JYC6" s="72"/>
      <c r="JYD6" s="72"/>
      <c r="JYE6" s="72"/>
      <c r="JYF6" s="72"/>
      <c r="JYG6" s="72"/>
      <c r="JYH6" s="72"/>
      <c r="JYI6" s="72"/>
      <c r="JYJ6" s="72"/>
      <c r="JYK6" s="72"/>
      <c r="JYL6" s="72"/>
      <c r="JYM6" s="72"/>
      <c r="JYN6" s="72"/>
      <c r="JYO6" s="72"/>
      <c r="JYP6" s="72"/>
      <c r="JYQ6" s="72"/>
      <c r="JYR6" s="72"/>
      <c r="JYS6" s="72"/>
      <c r="JYT6" s="72"/>
      <c r="JYU6" s="72"/>
      <c r="JYV6" s="72"/>
      <c r="JYW6" s="72"/>
      <c r="JYX6" s="72"/>
      <c r="JYY6" s="72"/>
      <c r="JYZ6" s="72"/>
      <c r="JZA6" s="72"/>
      <c r="JZB6" s="72"/>
      <c r="JZC6" s="72"/>
      <c r="JZD6" s="72"/>
      <c r="JZE6" s="72"/>
      <c r="JZF6" s="72"/>
      <c r="JZG6" s="72"/>
      <c r="JZH6" s="72"/>
      <c r="JZI6" s="72"/>
      <c r="JZJ6" s="72"/>
      <c r="JZK6" s="72"/>
      <c r="JZL6" s="72"/>
      <c r="JZM6" s="72"/>
      <c r="JZN6" s="72"/>
      <c r="JZO6" s="72"/>
      <c r="JZP6" s="72"/>
      <c r="JZQ6" s="72"/>
      <c r="JZR6" s="72"/>
      <c r="JZS6" s="72"/>
      <c r="JZT6" s="72"/>
      <c r="JZU6" s="72"/>
      <c r="JZV6" s="72"/>
      <c r="JZW6" s="72"/>
      <c r="JZX6" s="72"/>
      <c r="JZY6" s="72"/>
      <c r="JZZ6" s="72"/>
      <c r="KAA6" s="72"/>
      <c r="KAB6" s="72"/>
      <c r="KAC6" s="72"/>
      <c r="KAD6" s="72"/>
      <c r="KAE6" s="72"/>
      <c r="KAF6" s="72"/>
      <c r="KAG6" s="72"/>
      <c r="KAH6" s="72"/>
      <c r="KAI6" s="72"/>
      <c r="KAJ6" s="72"/>
      <c r="KAK6" s="72"/>
      <c r="KAL6" s="72"/>
      <c r="KAM6" s="72"/>
      <c r="KAN6" s="72"/>
      <c r="KAO6" s="72"/>
      <c r="KAP6" s="72"/>
      <c r="KAQ6" s="72"/>
      <c r="KAR6" s="72"/>
      <c r="KAS6" s="72"/>
      <c r="KAT6" s="72"/>
      <c r="KAU6" s="72"/>
      <c r="KAV6" s="72"/>
      <c r="KAW6" s="72"/>
      <c r="KAX6" s="72"/>
      <c r="KAY6" s="72"/>
      <c r="KAZ6" s="72"/>
      <c r="KBA6" s="72"/>
      <c r="KBB6" s="72"/>
      <c r="KBC6" s="72"/>
      <c r="KBD6" s="72"/>
      <c r="KBE6" s="72"/>
      <c r="KBF6" s="72"/>
      <c r="KBG6" s="72"/>
      <c r="KBH6" s="72"/>
      <c r="KBI6" s="72"/>
      <c r="KBJ6" s="72"/>
      <c r="KBK6" s="72"/>
      <c r="KBL6" s="72"/>
      <c r="KBM6" s="72"/>
      <c r="KBN6" s="72"/>
      <c r="KBO6" s="72"/>
      <c r="KBP6" s="72"/>
      <c r="KBQ6" s="72"/>
      <c r="KBR6" s="72"/>
      <c r="KBS6" s="72"/>
      <c r="KBT6" s="72"/>
      <c r="KBU6" s="72"/>
      <c r="KBV6" s="72"/>
      <c r="KBW6" s="72"/>
      <c r="KBX6" s="72"/>
      <c r="KBY6" s="72"/>
      <c r="KBZ6" s="72"/>
      <c r="KCA6" s="72"/>
      <c r="KCB6" s="72"/>
      <c r="KCC6" s="72"/>
      <c r="KCD6" s="72"/>
      <c r="KCE6" s="72"/>
      <c r="KCF6" s="72"/>
      <c r="KCG6" s="72"/>
      <c r="KCH6" s="72"/>
      <c r="KCI6" s="72"/>
      <c r="KCJ6" s="72"/>
      <c r="KCK6" s="72"/>
      <c r="KCL6" s="72"/>
      <c r="KCM6" s="72"/>
      <c r="KCN6" s="72"/>
      <c r="KCO6" s="72"/>
      <c r="KCP6" s="72"/>
      <c r="KCQ6" s="72"/>
      <c r="KCR6" s="72"/>
      <c r="KCS6" s="72"/>
      <c r="KCT6" s="72"/>
      <c r="KCU6" s="72"/>
      <c r="KCV6" s="72"/>
      <c r="KCW6" s="72"/>
      <c r="KCX6" s="72"/>
      <c r="KCY6" s="72"/>
      <c r="KCZ6" s="72"/>
      <c r="KDA6" s="72"/>
      <c r="KDB6" s="72"/>
      <c r="KDC6" s="72"/>
      <c r="KDD6" s="72"/>
      <c r="KDE6" s="72"/>
      <c r="KDF6" s="72"/>
      <c r="KDG6" s="72"/>
      <c r="KDH6" s="72"/>
      <c r="KDI6" s="72"/>
      <c r="KDJ6" s="72"/>
      <c r="KDK6" s="72"/>
      <c r="KDL6" s="72"/>
      <c r="KDM6" s="72"/>
      <c r="KDN6" s="72"/>
      <c r="KDO6" s="72"/>
      <c r="KDP6" s="72"/>
      <c r="KDQ6" s="72"/>
      <c r="KDR6" s="72"/>
      <c r="KDS6" s="72"/>
      <c r="KDT6" s="72"/>
      <c r="KDU6" s="72"/>
      <c r="KDV6" s="72"/>
      <c r="KDW6" s="72"/>
      <c r="KDX6" s="72"/>
      <c r="KDY6" s="72"/>
      <c r="KDZ6" s="72"/>
      <c r="KEA6" s="72"/>
      <c r="KEB6" s="72"/>
      <c r="KEC6" s="72"/>
      <c r="KED6" s="72"/>
      <c r="KEE6" s="72"/>
      <c r="KEF6" s="72"/>
      <c r="KEG6" s="72"/>
      <c r="KEH6" s="72"/>
      <c r="KEI6" s="72"/>
      <c r="KEJ6" s="72"/>
      <c r="KEK6" s="72"/>
      <c r="KEL6" s="72"/>
      <c r="KEM6" s="72"/>
      <c r="KEN6" s="72"/>
      <c r="KEO6" s="72"/>
      <c r="KEP6" s="72"/>
      <c r="KEQ6" s="72"/>
      <c r="KER6" s="72"/>
      <c r="KES6" s="72"/>
      <c r="KET6" s="72"/>
      <c r="KEU6" s="72"/>
      <c r="KEV6" s="72"/>
      <c r="KEW6" s="72"/>
      <c r="KEX6" s="72"/>
      <c r="KEY6" s="72"/>
      <c r="KEZ6" s="72"/>
      <c r="KFA6" s="72"/>
      <c r="KFB6" s="72"/>
      <c r="KFC6" s="72"/>
      <c r="KFD6" s="72"/>
      <c r="KFE6" s="72"/>
      <c r="KFF6" s="72"/>
      <c r="KFG6" s="72"/>
      <c r="KFH6" s="72"/>
      <c r="KFI6" s="72"/>
      <c r="KFJ6" s="72"/>
      <c r="KFK6" s="72"/>
      <c r="KFL6" s="72"/>
      <c r="KFM6" s="72"/>
      <c r="KFN6" s="72"/>
      <c r="KFO6" s="72"/>
      <c r="KFP6" s="72"/>
      <c r="KFQ6" s="72"/>
      <c r="KFR6" s="72"/>
      <c r="KFS6" s="72"/>
      <c r="KFT6" s="72"/>
      <c r="KFU6" s="72"/>
      <c r="KFV6" s="72"/>
      <c r="KFW6" s="72"/>
      <c r="KFX6" s="72"/>
      <c r="KFY6" s="72"/>
      <c r="KFZ6" s="72"/>
      <c r="KGA6" s="72"/>
      <c r="KGB6" s="72"/>
      <c r="KGC6" s="72"/>
      <c r="KGD6" s="72"/>
      <c r="KGE6" s="72"/>
      <c r="KGF6" s="72"/>
      <c r="KGG6" s="72"/>
      <c r="KGH6" s="72"/>
      <c r="KGI6" s="72"/>
      <c r="KGJ6" s="72"/>
      <c r="KGK6" s="72"/>
      <c r="KGL6" s="72"/>
      <c r="KGM6" s="72"/>
      <c r="KGN6" s="72"/>
      <c r="KGO6" s="72"/>
      <c r="KGP6" s="72"/>
      <c r="KGQ6" s="72"/>
      <c r="KGR6" s="72"/>
      <c r="KGS6" s="72"/>
      <c r="KGT6" s="72"/>
      <c r="KGU6" s="72"/>
      <c r="KGV6" s="72"/>
      <c r="KGW6" s="72"/>
      <c r="KGX6" s="72"/>
      <c r="KGY6" s="72"/>
      <c r="KGZ6" s="72"/>
      <c r="KHA6" s="72"/>
      <c r="KHB6" s="72"/>
      <c r="KHC6" s="72"/>
      <c r="KHD6" s="72"/>
      <c r="KHE6" s="72"/>
      <c r="KHF6" s="72"/>
      <c r="KHG6" s="72"/>
      <c r="KHH6" s="72"/>
      <c r="KHI6" s="72"/>
      <c r="KHJ6" s="72"/>
      <c r="KHK6" s="72"/>
      <c r="KHL6" s="72"/>
      <c r="KHM6" s="72"/>
      <c r="KHN6" s="72"/>
      <c r="KHO6" s="72"/>
      <c r="KHP6" s="72"/>
      <c r="KHQ6" s="72"/>
      <c r="KHR6" s="72"/>
      <c r="KHS6" s="72"/>
      <c r="KHT6" s="72"/>
      <c r="KHU6" s="72"/>
      <c r="KHV6" s="72"/>
      <c r="KHW6" s="72"/>
      <c r="KHX6" s="72"/>
      <c r="KHY6" s="72"/>
      <c r="KHZ6" s="72"/>
      <c r="KIA6" s="72"/>
      <c r="KIB6" s="72"/>
      <c r="KIC6" s="72"/>
      <c r="KID6" s="72"/>
      <c r="KIE6" s="72"/>
      <c r="KIF6" s="72"/>
      <c r="KIG6" s="72"/>
      <c r="KIH6" s="72"/>
      <c r="KII6" s="72"/>
      <c r="KIJ6" s="72"/>
      <c r="KIK6" s="72"/>
      <c r="KIL6" s="72"/>
      <c r="KIM6" s="72"/>
      <c r="KIN6" s="72"/>
      <c r="KIO6" s="72"/>
      <c r="KIP6" s="72"/>
      <c r="KIQ6" s="72"/>
      <c r="KIR6" s="72"/>
      <c r="KIS6" s="72"/>
      <c r="KIT6" s="72"/>
      <c r="KIU6" s="72"/>
      <c r="KIV6" s="72"/>
      <c r="KIW6" s="72"/>
      <c r="KIX6" s="72"/>
      <c r="KIY6" s="72"/>
      <c r="KIZ6" s="72"/>
      <c r="KJA6" s="72"/>
      <c r="KJB6" s="72"/>
      <c r="KJC6" s="72"/>
      <c r="KJD6" s="72"/>
      <c r="KJE6" s="72"/>
      <c r="KJF6" s="72"/>
      <c r="KJG6" s="72"/>
      <c r="KJH6" s="72"/>
      <c r="KJI6" s="72"/>
      <c r="KJJ6" s="72"/>
      <c r="KJK6" s="72"/>
      <c r="KJL6" s="72"/>
      <c r="KJM6" s="72"/>
      <c r="KJN6" s="72"/>
      <c r="KJO6" s="72"/>
      <c r="KJP6" s="72"/>
      <c r="KJQ6" s="72"/>
      <c r="KJR6" s="72"/>
      <c r="KJS6" s="72"/>
      <c r="KJT6" s="72"/>
      <c r="KJU6" s="72"/>
      <c r="KJV6" s="72"/>
      <c r="KJW6" s="72"/>
      <c r="KJX6" s="72"/>
      <c r="KJY6" s="72"/>
      <c r="KJZ6" s="72"/>
      <c r="KKA6" s="72"/>
      <c r="KKB6" s="72"/>
      <c r="KKC6" s="72"/>
      <c r="KKD6" s="72"/>
      <c r="KKE6" s="72"/>
      <c r="KKF6" s="72"/>
      <c r="KKG6" s="72"/>
      <c r="KKH6" s="72"/>
      <c r="KKI6" s="72"/>
      <c r="KKJ6" s="72"/>
      <c r="KKK6" s="72"/>
      <c r="KKL6" s="72"/>
      <c r="KKM6" s="72"/>
      <c r="KKN6" s="72"/>
      <c r="KKO6" s="72"/>
      <c r="KKP6" s="72"/>
      <c r="KKQ6" s="72"/>
      <c r="KKR6" s="72"/>
      <c r="KKS6" s="72"/>
      <c r="KKT6" s="72"/>
      <c r="KKU6" s="72"/>
      <c r="KKV6" s="72"/>
      <c r="KKW6" s="72"/>
      <c r="KKX6" s="72"/>
      <c r="KKY6" s="72"/>
      <c r="KKZ6" s="72"/>
      <c r="KLA6" s="72"/>
      <c r="KLB6" s="72"/>
      <c r="KLC6" s="72"/>
      <c r="KLD6" s="72"/>
      <c r="KLE6" s="72"/>
      <c r="KLF6" s="72"/>
      <c r="KLG6" s="72"/>
      <c r="KLH6" s="72"/>
      <c r="KLI6" s="72"/>
      <c r="KLJ6" s="72"/>
      <c r="KLK6" s="72"/>
      <c r="KLL6" s="72"/>
      <c r="KLM6" s="72"/>
      <c r="KLN6" s="72"/>
      <c r="KLO6" s="72"/>
      <c r="KLP6" s="72"/>
      <c r="KLQ6" s="72"/>
      <c r="KLR6" s="72"/>
      <c r="KLS6" s="72"/>
      <c r="KLT6" s="72"/>
      <c r="KLU6" s="72"/>
      <c r="KLV6" s="72"/>
      <c r="KLW6" s="72"/>
      <c r="KLX6" s="72"/>
      <c r="KLY6" s="72"/>
      <c r="KLZ6" s="72"/>
      <c r="KMA6" s="72"/>
      <c r="KMB6" s="72"/>
      <c r="KMC6" s="72"/>
      <c r="KMD6" s="72"/>
      <c r="KME6" s="72"/>
      <c r="KMF6" s="72"/>
      <c r="KMG6" s="72"/>
      <c r="KMH6" s="72"/>
      <c r="KMI6" s="72"/>
      <c r="KMJ6" s="72"/>
      <c r="KMK6" s="72"/>
      <c r="KML6" s="72"/>
      <c r="KMM6" s="72"/>
      <c r="KMN6" s="72"/>
      <c r="KMO6" s="72"/>
      <c r="KMP6" s="72"/>
      <c r="KMQ6" s="72"/>
      <c r="KMR6" s="72"/>
      <c r="KMS6" s="72"/>
      <c r="KMT6" s="72"/>
      <c r="KMU6" s="72"/>
      <c r="KMV6" s="72"/>
      <c r="KMW6" s="72"/>
      <c r="KMX6" s="72"/>
      <c r="KMY6" s="72"/>
      <c r="KMZ6" s="72"/>
      <c r="KNA6" s="72"/>
      <c r="KNB6" s="72"/>
      <c r="KNC6" s="72"/>
      <c r="KND6" s="72"/>
      <c r="KNE6" s="72"/>
      <c r="KNF6" s="72"/>
      <c r="KNG6" s="72"/>
      <c r="KNH6" s="72"/>
      <c r="KNI6" s="72"/>
      <c r="KNJ6" s="72"/>
      <c r="KNK6" s="72"/>
      <c r="KNL6" s="72"/>
      <c r="KNM6" s="72"/>
      <c r="KNN6" s="72"/>
      <c r="KNO6" s="72"/>
      <c r="KNP6" s="72"/>
      <c r="KNQ6" s="72"/>
      <c r="KNR6" s="72"/>
      <c r="KNS6" s="72"/>
      <c r="KNT6" s="72"/>
      <c r="KNU6" s="72"/>
      <c r="KNV6" s="72"/>
      <c r="KNW6" s="72"/>
      <c r="KNX6" s="72"/>
      <c r="KNY6" s="72"/>
      <c r="KNZ6" s="72"/>
      <c r="KOA6" s="72"/>
      <c r="KOB6" s="72"/>
      <c r="KOC6" s="72"/>
      <c r="KOD6" s="72"/>
      <c r="KOE6" s="72"/>
      <c r="KOF6" s="72"/>
      <c r="KOG6" s="72"/>
      <c r="KOH6" s="72"/>
      <c r="KOI6" s="72"/>
      <c r="KOJ6" s="72"/>
      <c r="KOK6" s="72"/>
      <c r="KOL6" s="72"/>
      <c r="KOM6" s="72"/>
      <c r="KON6" s="72"/>
      <c r="KOO6" s="72"/>
      <c r="KOP6" s="72"/>
      <c r="KOQ6" s="72"/>
      <c r="KOR6" s="72"/>
      <c r="KOS6" s="72"/>
      <c r="KOT6" s="72"/>
      <c r="KOU6" s="72"/>
      <c r="KOV6" s="72"/>
      <c r="KOW6" s="72"/>
      <c r="KOX6" s="72"/>
      <c r="KOY6" s="72"/>
      <c r="KOZ6" s="72"/>
      <c r="KPA6" s="72"/>
      <c r="KPB6" s="72"/>
      <c r="KPC6" s="72"/>
      <c r="KPD6" s="72"/>
      <c r="KPE6" s="72"/>
      <c r="KPF6" s="72"/>
      <c r="KPG6" s="72"/>
      <c r="KPH6" s="72"/>
      <c r="KPI6" s="72"/>
      <c r="KPJ6" s="72"/>
      <c r="KPK6" s="72"/>
      <c r="KPL6" s="72"/>
      <c r="KPM6" s="72"/>
      <c r="KPN6" s="72"/>
      <c r="KPO6" s="72"/>
      <c r="KPP6" s="72"/>
      <c r="KPQ6" s="72"/>
      <c r="KPR6" s="72"/>
      <c r="KPS6" s="72"/>
      <c r="KPT6" s="72"/>
      <c r="KPU6" s="72"/>
      <c r="KPV6" s="72"/>
      <c r="KPW6" s="72"/>
      <c r="KPX6" s="72"/>
      <c r="KPY6" s="72"/>
      <c r="KPZ6" s="72"/>
      <c r="KQA6" s="72"/>
      <c r="KQB6" s="72"/>
      <c r="KQC6" s="72"/>
      <c r="KQD6" s="72"/>
      <c r="KQE6" s="72"/>
      <c r="KQF6" s="72"/>
      <c r="KQG6" s="72"/>
      <c r="KQH6" s="72"/>
      <c r="KQI6" s="72"/>
      <c r="KQJ6" s="72"/>
      <c r="KQK6" s="72"/>
      <c r="KQL6" s="72"/>
      <c r="KQM6" s="72"/>
      <c r="KQN6" s="72"/>
      <c r="KQO6" s="72"/>
      <c r="KQP6" s="72"/>
      <c r="KQQ6" s="72"/>
      <c r="KQR6" s="72"/>
      <c r="KQS6" s="72"/>
      <c r="KQT6" s="72"/>
      <c r="KQU6" s="72"/>
      <c r="KQV6" s="72"/>
      <c r="KQW6" s="72"/>
      <c r="KQX6" s="72"/>
      <c r="KQY6" s="72"/>
      <c r="KQZ6" s="72"/>
      <c r="KRA6" s="72"/>
      <c r="KRB6" s="72"/>
      <c r="KRC6" s="72"/>
      <c r="KRD6" s="72"/>
      <c r="KRE6" s="72"/>
      <c r="KRF6" s="72"/>
      <c r="KRG6" s="72"/>
      <c r="KRH6" s="72"/>
      <c r="KRI6" s="72"/>
      <c r="KRJ6" s="72"/>
      <c r="KRK6" s="72"/>
      <c r="KRL6" s="72"/>
      <c r="KRM6" s="72"/>
      <c r="KRN6" s="72"/>
      <c r="KRO6" s="72"/>
      <c r="KRP6" s="72"/>
      <c r="KRQ6" s="72"/>
      <c r="KRR6" s="72"/>
      <c r="KRS6" s="72"/>
      <c r="KRT6" s="72"/>
      <c r="KRU6" s="72"/>
      <c r="KRV6" s="72"/>
      <c r="KRW6" s="72"/>
      <c r="KRX6" s="72"/>
      <c r="KRY6" s="72"/>
      <c r="KRZ6" s="72"/>
      <c r="KSA6" s="72"/>
      <c r="KSB6" s="72"/>
      <c r="KSC6" s="72"/>
      <c r="KSD6" s="72"/>
      <c r="KSE6" s="72"/>
      <c r="KSF6" s="72"/>
      <c r="KSG6" s="72"/>
      <c r="KSH6" s="72"/>
      <c r="KSI6" s="72"/>
      <c r="KSJ6" s="72"/>
      <c r="KSK6" s="72"/>
      <c r="KSL6" s="72"/>
      <c r="KSM6" s="72"/>
      <c r="KSN6" s="72"/>
      <c r="KSO6" s="72"/>
      <c r="KSP6" s="72"/>
      <c r="KSQ6" s="72"/>
      <c r="KSR6" s="72"/>
      <c r="KSS6" s="72"/>
      <c r="KST6" s="72"/>
      <c r="KSU6" s="72"/>
      <c r="KSV6" s="72"/>
      <c r="KSW6" s="72"/>
      <c r="KSX6" s="72"/>
      <c r="KSY6" s="72"/>
      <c r="KSZ6" s="72"/>
      <c r="KTA6" s="72"/>
      <c r="KTB6" s="72"/>
      <c r="KTC6" s="72"/>
      <c r="KTD6" s="72"/>
      <c r="KTE6" s="72"/>
      <c r="KTF6" s="72"/>
      <c r="KTG6" s="72"/>
      <c r="KTH6" s="72"/>
      <c r="KTI6" s="72"/>
      <c r="KTJ6" s="72"/>
      <c r="KTK6" s="72"/>
      <c r="KTL6" s="72"/>
      <c r="KTM6" s="72"/>
      <c r="KTN6" s="72"/>
      <c r="KTO6" s="72"/>
      <c r="KTP6" s="72"/>
      <c r="KTQ6" s="72"/>
      <c r="KTR6" s="72"/>
      <c r="KTS6" s="72"/>
      <c r="KTT6" s="72"/>
      <c r="KTU6" s="72"/>
      <c r="KTV6" s="72"/>
      <c r="KTW6" s="72"/>
      <c r="KTX6" s="72"/>
      <c r="KTY6" s="72"/>
      <c r="KTZ6" s="72"/>
      <c r="KUA6" s="72"/>
      <c r="KUB6" s="72"/>
      <c r="KUC6" s="72"/>
      <c r="KUD6" s="72"/>
      <c r="KUE6" s="72"/>
      <c r="KUF6" s="72"/>
      <c r="KUG6" s="72"/>
      <c r="KUH6" s="72"/>
      <c r="KUI6" s="72"/>
      <c r="KUJ6" s="72"/>
      <c r="KUK6" s="72"/>
      <c r="KUL6" s="72"/>
      <c r="KUM6" s="72"/>
      <c r="KUN6" s="72"/>
      <c r="KUO6" s="72"/>
      <c r="KUP6" s="72"/>
      <c r="KUQ6" s="72"/>
      <c r="KUR6" s="72"/>
      <c r="KUS6" s="72"/>
      <c r="KUT6" s="72"/>
      <c r="KUU6" s="72"/>
      <c r="KUV6" s="72"/>
      <c r="KUW6" s="72"/>
      <c r="KUX6" s="72"/>
      <c r="KUY6" s="72"/>
      <c r="KUZ6" s="72"/>
      <c r="KVA6" s="72"/>
      <c r="KVB6" s="72"/>
      <c r="KVC6" s="72"/>
      <c r="KVD6" s="72"/>
      <c r="KVE6" s="72"/>
      <c r="KVF6" s="72"/>
      <c r="KVG6" s="72"/>
      <c r="KVH6" s="72"/>
      <c r="KVI6" s="72"/>
      <c r="KVJ6" s="72"/>
      <c r="KVK6" s="72"/>
      <c r="KVL6" s="72"/>
      <c r="KVM6" s="72"/>
      <c r="KVN6" s="72"/>
      <c r="KVO6" s="72"/>
      <c r="KVP6" s="72"/>
      <c r="KVQ6" s="72"/>
      <c r="KVR6" s="72"/>
      <c r="KVS6" s="72"/>
      <c r="KVT6" s="72"/>
      <c r="KVU6" s="72"/>
      <c r="KVV6" s="72"/>
      <c r="KVW6" s="72"/>
      <c r="KVX6" s="72"/>
      <c r="KVY6" s="72"/>
      <c r="KVZ6" s="72"/>
      <c r="KWA6" s="72"/>
      <c r="KWB6" s="72"/>
      <c r="KWC6" s="72"/>
      <c r="KWD6" s="72"/>
      <c r="KWE6" s="72"/>
      <c r="KWF6" s="72"/>
      <c r="KWG6" s="72"/>
      <c r="KWH6" s="72"/>
      <c r="KWI6" s="72"/>
      <c r="KWJ6" s="72"/>
      <c r="KWK6" s="72"/>
      <c r="KWL6" s="72"/>
      <c r="KWM6" s="72"/>
      <c r="KWN6" s="72"/>
      <c r="KWO6" s="72"/>
      <c r="KWP6" s="72"/>
      <c r="KWQ6" s="72"/>
      <c r="KWR6" s="72"/>
      <c r="KWS6" s="72"/>
      <c r="KWT6" s="72"/>
      <c r="KWU6" s="72"/>
      <c r="KWV6" s="72"/>
      <c r="KWW6" s="72"/>
      <c r="KWX6" s="72"/>
      <c r="KWY6" s="72"/>
      <c r="KWZ6" s="72"/>
      <c r="KXA6" s="72"/>
      <c r="KXB6" s="72"/>
      <c r="KXC6" s="72"/>
      <c r="KXD6" s="72"/>
      <c r="KXE6" s="72"/>
      <c r="KXF6" s="72"/>
      <c r="KXG6" s="72"/>
      <c r="KXH6" s="72"/>
      <c r="KXI6" s="72"/>
      <c r="KXJ6" s="72"/>
      <c r="KXK6" s="72"/>
      <c r="KXL6" s="72"/>
      <c r="KXM6" s="72"/>
      <c r="KXN6" s="72"/>
      <c r="KXO6" s="72"/>
      <c r="KXP6" s="72"/>
      <c r="KXQ6" s="72"/>
      <c r="KXR6" s="72"/>
      <c r="KXS6" s="72"/>
      <c r="KXT6" s="72"/>
      <c r="KXU6" s="72"/>
      <c r="KXV6" s="72"/>
      <c r="KXW6" s="72"/>
      <c r="KXX6" s="72"/>
      <c r="KXY6" s="72"/>
      <c r="KXZ6" s="72"/>
      <c r="KYA6" s="72"/>
      <c r="KYB6" s="72"/>
      <c r="KYC6" s="72"/>
      <c r="KYD6" s="72"/>
      <c r="KYE6" s="72"/>
      <c r="KYF6" s="72"/>
      <c r="KYG6" s="72"/>
      <c r="KYH6" s="72"/>
      <c r="KYI6" s="72"/>
      <c r="KYJ6" s="72"/>
      <c r="KYK6" s="72"/>
      <c r="KYL6" s="72"/>
      <c r="KYM6" s="72"/>
      <c r="KYN6" s="72"/>
      <c r="KYO6" s="72"/>
      <c r="KYP6" s="72"/>
      <c r="KYQ6" s="72"/>
      <c r="KYR6" s="72"/>
      <c r="KYS6" s="72"/>
      <c r="KYT6" s="72"/>
      <c r="KYU6" s="72"/>
      <c r="KYV6" s="72"/>
      <c r="KYW6" s="72"/>
      <c r="KYX6" s="72"/>
      <c r="KYY6" s="72"/>
      <c r="KYZ6" s="72"/>
      <c r="KZA6" s="72"/>
      <c r="KZB6" s="72"/>
      <c r="KZC6" s="72"/>
      <c r="KZD6" s="72"/>
      <c r="KZE6" s="72"/>
      <c r="KZF6" s="72"/>
      <c r="KZG6" s="72"/>
      <c r="KZH6" s="72"/>
      <c r="KZI6" s="72"/>
      <c r="KZJ6" s="72"/>
      <c r="KZK6" s="72"/>
      <c r="KZL6" s="72"/>
      <c r="KZM6" s="72"/>
      <c r="KZN6" s="72"/>
      <c r="KZO6" s="72"/>
      <c r="KZP6" s="72"/>
      <c r="KZQ6" s="72"/>
      <c r="KZR6" s="72"/>
      <c r="KZS6" s="72"/>
      <c r="KZT6" s="72"/>
      <c r="KZU6" s="72"/>
      <c r="KZV6" s="72"/>
      <c r="KZW6" s="72"/>
      <c r="KZX6" s="72"/>
      <c r="KZY6" s="72"/>
      <c r="KZZ6" s="72"/>
      <c r="LAA6" s="72"/>
      <c r="LAB6" s="72"/>
      <c r="LAC6" s="72"/>
      <c r="LAD6" s="72"/>
      <c r="LAE6" s="72"/>
      <c r="LAF6" s="72"/>
      <c r="LAG6" s="72"/>
      <c r="LAH6" s="72"/>
      <c r="LAI6" s="72"/>
      <c r="LAJ6" s="72"/>
      <c r="LAK6" s="72"/>
      <c r="LAL6" s="72"/>
      <c r="LAM6" s="72"/>
      <c r="LAN6" s="72"/>
      <c r="LAO6" s="72"/>
      <c r="LAP6" s="72"/>
      <c r="LAQ6" s="72"/>
      <c r="LAR6" s="72"/>
      <c r="LAS6" s="72"/>
      <c r="LAT6" s="72"/>
      <c r="LAU6" s="72"/>
      <c r="LAV6" s="72"/>
      <c r="LAW6" s="72"/>
      <c r="LAX6" s="72"/>
      <c r="LAY6" s="72"/>
      <c r="LAZ6" s="72"/>
      <c r="LBA6" s="72"/>
      <c r="LBB6" s="72"/>
      <c r="LBC6" s="72"/>
      <c r="LBD6" s="72"/>
      <c r="LBE6" s="72"/>
      <c r="LBF6" s="72"/>
      <c r="LBG6" s="72"/>
      <c r="LBH6" s="72"/>
      <c r="LBI6" s="72"/>
      <c r="LBJ6" s="72"/>
      <c r="LBK6" s="72"/>
      <c r="LBL6" s="72"/>
      <c r="LBM6" s="72"/>
      <c r="LBN6" s="72"/>
      <c r="LBO6" s="72"/>
      <c r="LBP6" s="72"/>
      <c r="LBQ6" s="72"/>
      <c r="LBR6" s="72"/>
      <c r="LBS6" s="72"/>
      <c r="LBT6" s="72"/>
      <c r="LBU6" s="72"/>
      <c r="LBV6" s="72"/>
      <c r="LBW6" s="72"/>
      <c r="LBX6" s="72"/>
      <c r="LBY6" s="72"/>
      <c r="LBZ6" s="72"/>
      <c r="LCA6" s="72"/>
      <c r="LCB6" s="72"/>
      <c r="LCC6" s="72"/>
      <c r="LCD6" s="72"/>
      <c r="LCE6" s="72"/>
      <c r="LCF6" s="72"/>
      <c r="LCG6" s="72"/>
      <c r="LCH6" s="72"/>
      <c r="LCI6" s="72"/>
      <c r="LCJ6" s="72"/>
      <c r="LCK6" s="72"/>
      <c r="LCL6" s="72"/>
      <c r="LCM6" s="72"/>
      <c r="LCN6" s="72"/>
      <c r="LCO6" s="72"/>
      <c r="LCP6" s="72"/>
      <c r="LCQ6" s="72"/>
      <c r="LCR6" s="72"/>
      <c r="LCS6" s="72"/>
      <c r="LCT6" s="72"/>
      <c r="LCU6" s="72"/>
      <c r="LCV6" s="72"/>
      <c r="LCW6" s="72"/>
      <c r="LCX6" s="72"/>
      <c r="LCY6" s="72"/>
      <c r="LCZ6" s="72"/>
      <c r="LDA6" s="72"/>
      <c r="LDB6" s="72"/>
      <c r="LDC6" s="72"/>
      <c r="LDD6" s="72"/>
      <c r="LDE6" s="72"/>
      <c r="LDF6" s="72"/>
      <c r="LDG6" s="72"/>
      <c r="LDH6" s="72"/>
      <c r="LDI6" s="72"/>
      <c r="LDJ6" s="72"/>
      <c r="LDK6" s="72"/>
      <c r="LDL6" s="72"/>
      <c r="LDM6" s="72"/>
      <c r="LDN6" s="72"/>
      <c r="LDO6" s="72"/>
      <c r="LDP6" s="72"/>
      <c r="LDQ6" s="72"/>
      <c r="LDR6" s="72"/>
      <c r="LDS6" s="72"/>
      <c r="LDT6" s="72"/>
      <c r="LDU6" s="72"/>
      <c r="LDV6" s="72"/>
      <c r="LDW6" s="72"/>
      <c r="LDX6" s="72"/>
      <c r="LDY6" s="72"/>
      <c r="LDZ6" s="72"/>
      <c r="LEA6" s="72"/>
      <c r="LEB6" s="72"/>
      <c r="LEC6" s="72"/>
      <c r="LED6" s="72"/>
      <c r="LEE6" s="72"/>
      <c r="LEF6" s="72"/>
      <c r="LEG6" s="72"/>
      <c r="LEH6" s="72"/>
      <c r="LEI6" s="72"/>
      <c r="LEJ6" s="72"/>
      <c r="LEK6" s="72"/>
      <c r="LEL6" s="72"/>
      <c r="LEM6" s="72"/>
      <c r="LEN6" s="72"/>
      <c r="LEO6" s="72"/>
      <c r="LEP6" s="72"/>
      <c r="LEQ6" s="72"/>
      <c r="LER6" s="72"/>
      <c r="LES6" s="72"/>
      <c r="LET6" s="72"/>
      <c r="LEU6" s="72"/>
      <c r="LEV6" s="72"/>
      <c r="LEW6" s="72"/>
      <c r="LEX6" s="72"/>
      <c r="LEY6" s="72"/>
      <c r="LEZ6" s="72"/>
      <c r="LFA6" s="72"/>
      <c r="LFB6" s="72"/>
      <c r="LFC6" s="72"/>
      <c r="LFD6" s="72"/>
      <c r="LFE6" s="72"/>
      <c r="LFF6" s="72"/>
      <c r="LFG6" s="72"/>
      <c r="LFH6" s="72"/>
      <c r="LFI6" s="72"/>
      <c r="LFJ6" s="72"/>
      <c r="LFK6" s="72"/>
      <c r="LFL6" s="72"/>
      <c r="LFM6" s="72"/>
      <c r="LFN6" s="72"/>
      <c r="LFO6" s="72"/>
      <c r="LFP6" s="72"/>
      <c r="LFQ6" s="72"/>
      <c r="LFR6" s="72"/>
      <c r="LFS6" s="72"/>
      <c r="LFT6" s="72"/>
      <c r="LFU6" s="72"/>
      <c r="LFV6" s="72"/>
      <c r="LFW6" s="72"/>
      <c r="LFX6" s="72"/>
      <c r="LFY6" s="72"/>
      <c r="LFZ6" s="72"/>
      <c r="LGA6" s="72"/>
      <c r="LGB6" s="72"/>
      <c r="LGC6" s="72"/>
      <c r="LGD6" s="72"/>
      <c r="LGE6" s="72"/>
      <c r="LGF6" s="72"/>
      <c r="LGG6" s="72"/>
      <c r="LGH6" s="72"/>
      <c r="LGI6" s="72"/>
      <c r="LGJ6" s="72"/>
      <c r="LGK6" s="72"/>
      <c r="LGL6" s="72"/>
      <c r="LGM6" s="72"/>
      <c r="LGN6" s="72"/>
      <c r="LGO6" s="72"/>
      <c r="LGP6" s="72"/>
      <c r="LGQ6" s="72"/>
      <c r="LGR6" s="72"/>
      <c r="LGS6" s="72"/>
      <c r="LGT6" s="72"/>
      <c r="LGU6" s="72"/>
      <c r="LGV6" s="72"/>
      <c r="LGW6" s="72"/>
      <c r="LGX6" s="72"/>
      <c r="LGY6" s="72"/>
      <c r="LGZ6" s="72"/>
      <c r="LHA6" s="72"/>
      <c r="LHB6" s="72"/>
      <c r="LHC6" s="72"/>
      <c r="LHD6" s="72"/>
      <c r="LHE6" s="72"/>
      <c r="LHF6" s="72"/>
      <c r="LHG6" s="72"/>
      <c r="LHH6" s="72"/>
      <c r="LHI6" s="72"/>
      <c r="LHJ6" s="72"/>
      <c r="LHK6" s="72"/>
      <c r="LHL6" s="72"/>
      <c r="LHM6" s="72"/>
      <c r="LHN6" s="72"/>
      <c r="LHO6" s="72"/>
      <c r="LHP6" s="72"/>
      <c r="LHQ6" s="72"/>
      <c r="LHR6" s="72"/>
      <c r="LHS6" s="72"/>
      <c r="LHT6" s="72"/>
      <c r="LHU6" s="72"/>
      <c r="LHV6" s="72"/>
      <c r="LHW6" s="72"/>
      <c r="LHX6" s="72"/>
      <c r="LHY6" s="72"/>
      <c r="LHZ6" s="72"/>
      <c r="LIA6" s="72"/>
      <c r="LIB6" s="72"/>
      <c r="LIC6" s="72"/>
      <c r="LID6" s="72"/>
      <c r="LIE6" s="72"/>
      <c r="LIF6" s="72"/>
      <c r="LIG6" s="72"/>
      <c r="LIH6" s="72"/>
      <c r="LII6" s="72"/>
      <c r="LIJ6" s="72"/>
      <c r="LIK6" s="72"/>
      <c r="LIL6" s="72"/>
      <c r="LIM6" s="72"/>
      <c r="LIN6" s="72"/>
      <c r="LIO6" s="72"/>
      <c r="LIP6" s="72"/>
      <c r="LIQ6" s="72"/>
      <c r="LIR6" s="72"/>
      <c r="LIS6" s="72"/>
      <c r="LIT6" s="72"/>
      <c r="LIU6" s="72"/>
      <c r="LIV6" s="72"/>
      <c r="LIW6" s="72"/>
      <c r="LIX6" s="72"/>
      <c r="LIY6" s="72"/>
      <c r="LIZ6" s="72"/>
      <c r="LJA6" s="72"/>
      <c r="LJB6" s="72"/>
      <c r="LJC6" s="72"/>
      <c r="LJD6" s="72"/>
      <c r="LJE6" s="72"/>
      <c r="LJF6" s="72"/>
      <c r="LJG6" s="72"/>
      <c r="LJH6" s="72"/>
      <c r="LJI6" s="72"/>
      <c r="LJJ6" s="72"/>
      <c r="LJK6" s="72"/>
      <c r="LJL6" s="72"/>
      <c r="LJM6" s="72"/>
      <c r="LJN6" s="72"/>
      <c r="LJO6" s="72"/>
      <c r="LJP6" s="72"/>
      <c r="LJQ6" s="72"/>
      <c r="LJR6" s="72"/>
      <c r="LJS6" s="72"/>
      <c r="LJT6" s="72"/>
      <c r="LJU6" s="72"/>
      <c r="LJV6" s="72"/>
      <c r="LJW6" s="72"/>
      <c r="LJX6" s="72"/>
      <c r="LJY6" s="72"/>
      <c r="LJZ6" s="72"/>
      <c r="LKA6" s="72"/>
      <c r="LKB6" s="72"/>
      <c r="LKC6" s="72"/>
      <c r="LKD6" s="72"/>
      <c r="LKE6" s="72"/>
      <c r="LKF6" s="72"/>
      <c r="LKG6" s="72"/>
      <c r="LKH6" s="72"/>
      <c r="LKI6" s="72"/>
      <c r="LKJ6" s="72"/>
      <c r="LKK6" s="72"/>
      <c r="LKL6" s="72"/>
      <c r="LKM6" s="72"/>
      <c r="LKN6" s="72"/>
      <c r="LKO6" s="72"/>
      <c r="LKP6" s="72"/>
      <c r="LKQ6" s="72"/>
      <c r="LKR6" s="72"/>
      <c r="LKS6" s="72"/>
      <c r="LKT6" s="72"/>
      <c r="LKU6" s="72"/>
      <c r="LKV6" s="72"/>
      <c r="LKW6" s="72"/>
      <c r="LKX6" s="72"/>
      <c r="LKY6" s="72"/>
      <c r="LKZ6" s="72"/>
      <c r="LLA6" s="72"/>
      <c r="LLB6" s="72"/>
      <c r="LLC6" s="72"/>
      <c r="LLD6" s="72"/>
      <c r="LLE6" s="72"/>
      <c r="LLF6" s="72"/>
      <c r="LLG6" s="72"/>
      <c r="LLH6" s="72"/>
      <c r="LLI6" s="72"/>
      <c r="LLJ6" s="72"/>
      <c r="LLK6" s="72"/>
      <c r="LLL6" s="72"/>
      <c r="LLM6" s="72"/>
      <c r="LLN6" s="72"/>
      <c r="LLO6" s="72"/>
      <c r="LLP6" s="72"/>
      <c r="LLQ6" s="72"/>
      <c r="LLR6" s="72"/>
      <c r="LLS6" s="72"/>
      <c r="LLT6" s="72"/>
      <c r="LLU6" s="72"/>
      <c r="LLV6" s="72"/>
      <c r="LLW6" s="72"/>
      <c r="LLX6" s="72"/>
      <c r="LLY6" s="72"/>
      <c r="LLZ6" s="72"/>
      <c r="LMA6" s="72"/>
      <c r="LMB6" s="72"/>
      <c r="LMC6" s="72"/>
      <c r="LMD6" s="72"/>
      <c r="LME6" s="72"/>
      <c r="LMF6" s="72"/>
      <c r="LMG6" s="72"/>
      <c r="LMH6" s="72"/>
      <c r="LMI6" s="72"/>
      <c r="LMJ6" s="72"/>
      <c r="LMK6" s="72"/>
      <c r="LML6" s="72"/>
      <c r="LMM6" s="72"/>
      <c r="LMN6" s="72"/>
      <c r="LMO6" s="72"/>
      <c r="LMP6" s="72"/>
      <c r="LMQ6" s="72"/>
      <c r="LMR6" s="72"/>
      <c r="LMS6" s="72"/>
      <c r="LMT6" s="72"/>
      <c r="LMU6" s="72"/>
      <c r="LMV6" s="72"/>
      <c r="LMW6" s="72"/>
      <c r="LMX6" s="72"/>
      <c r="LMY6" s="72"/>
      <c r="LMZ6" s="72"/>
      <c r="LNA6" s="72"/>
      <c r="LNB6" s="72"/>
      <c r="LNC6" s="72"/>
      <c r="LND6" s="72"/>
      <c r="LNE6" s="72"/>
      <c r="LNF6" s="72"/>
      <c r="LNG6" s="72"/>
      <c r="LNH6" s="72"/>
      <c r="LNI6" s="72"/>
      <c r="LNJ6" s="72"/>
      <c r="LNK6" s="72"/>
      <c r="LNL6" s="72"/>
      <c r="LNM6" s="72"/>
      <c r="LNN6" s="72"/>
      <c r="LNO6" s="72"/>
      <c r="LNP6" s="72"/>
      <c r="LNQ6" s="72"/>
      <c r="LNR6" s="72"/>
      <c r="LNS6" s="72"/>
      <c r="LNT6" s="72"/>
      <c r="LNU6" s="72"/>
      <c r="LNV6" s="72"/>
      <c r="LNW6" s="72"/>
      <c r="LNX6" s="72"/>
      <c r="LNY6" s="72"/>
      <c r="LNZ6" s="72"/>
      <c r="LOA6" s="72"/>
      <c r="LOB6" s="72"/>
      <c r="LOC6" s="72"/>
      <c r="LOD6" s="72"/>
      <c r="LOE6" s="72"/>
      <c r="LOF6" s="72"/>
      <c r="LOG6" s="72"/>
      <c r="LOH6" s="72"/>
      <c r="LOI6" s="72"/>
      <c r="LOJ6" s="72"/>
      <c r="LOK6" s="72"/>
      <c r="LOL6" s="72"/>
      <c r="LOM6" s="72"/>
      <c r="LON6" s="72"/>
      <c r="LOO6" s="72"/>
      <c r="LOP6" s="72"/>
      <c r="LOQ6" s="72"/>
      <c r="LOR6" s="72"/>
      <c r="LOS6" s="72"/>
      <c r="LOT6" s="72"/>
      <c r="LOU6" s="72"/>
      <c r="LOV6" s="72"/>
      <c r="LOW6" s="72"/>
      <c r="LOX6" s="72"/>
      <c r="LOY6" s="72"/>
      <c r="LOZ6" s="72"/>
      <c r="LPA6" s="72"/>
      <c r="LPB6" s="72"/>
      <c r="LPC6" s="72"/>
      <c r="LPD6" s="72"/>
      <c r="LPE6" s="72"/>
      <c r="LPF6" s="72"/>
      <c r="LPG6" s="72"/>
      <c r="LPH6" s="72"/>
      <c r="LPI6" s="72"/>
      <c r="LPJ6" s="72"/>
      <c r="LPK6" s="72"/>
      <c r="LPL6" s="72"/>
      <c r="LPM6" s="72"/>
      <c r="LPN6" s="72"/>
      <c r="LPO6" s="72"/>
      <c r="LPP6" s="72"/>
      <c r="LPQ6" s="72"/>
      <c r="LPR6" s="72"/>
      <c r="LPS6" s="72"/>
      <c r="LPT6" s="72"/>
      <c r="LPU6" s="72"/>
      <c r="LPV6" s="72"/>
      <c r="LPW6" s="72"/>
      <c r="LPX6" s="72"/>
      <c r="LPY6" s="72"/>
      <c r="LPZ6" s="72"/>
      <c r="LQA6" s="72"/>
      <c r="LQB6" s="72"/>
      <c r="LQC6" s="72"/>
      <c r="LQD6" s="72"/>
      <c r="LQE6" s="72"/>
      <c r="LQF6" s="72"/>
      <c r="LQG6" s="72"/>
      <c r="LQH6" s="72"/>
      <c r="LQI6" s="72"/>
      <c r="LQJ6" s="72"/>
      <c r="LQK6" s="72"/>
      <c r="LQL6" s="72"/>
      <c r="LQM6" s="72"/>
      <c r="LQN6" s="72"/>
      <c r="LQO6" s="72"/>
      <c r="LQP6" s="72"/>
      <c r="LQQ6" s="72"/>
      <c r="LQR6" s="72"/>
      <c r="LQS6" s="72"/>
      <c r="LQT6" s="72"/>
      <c r="LQU6" s="72"/>
      <c r="LQV6" s="72"/>
      <c r="LQW6" s="72"/>
      <c r="LQX6" s="72"/>
      <c r="LQY6" s="72"/>
      <c r="LQZ6" s="72"/>
      <c r="LRA6" s="72"/>
      <c r="LRB6" s="72"/>
      <c r="LRC6" s="72"/>
      <c r="LRD6" s="72"/>
      <c r="LRE6" s="72"/>
      <c r="LRF6" s="72"/>
      <c r="LRG6" s="72"/>
      <c r="LRH6" s="72"/>
      <c r="LRI6" s="72"/>
      <c r="LRJ6" s="72"/>
      <c r="LRK6" s="72"/>
      <c r="LRL6" s="72"/>
      <c r="LRM6" s="72"/>
      <c r="LRN6" s="72"/>
      <c r="LRO6" s="72"/>
      <c r="LRP6" s="72"/>
      <c r="LRQ6" s="72"/>
      <c r="LRR6" s="72"/>
      <c r="LRS6" s="72"/>
      <c r="LRT6" s="72"/>
      <c r="LRU6" s="72"/>
      <c r="LRV6" s="72"/>
      <c r="LRW6" s="72"/>
      <c r="LRX6" s="72"/>
      <c r="LRY6" s="72"/>
      <c r="LRZ6" s="72"/>
      <c r="LSA6" s="72"/>
      <c r="LSB6" s="72"/>
      <c r="LSC6" s="72"/>
      <c r="LSD6" s="72"/>
      <c r="LSE6" s="72"/>
      <c r="LSF6" s="72"/>
      <c r="LSG6" s="72"/>
      <c r="LSH6" s="72"/>
      <c r="LSI6" s="72"/>
      <c r="LSJ6" s="72"/>
      <c r="LSK6" s="72"/>
      <c r="LSL6" s="72"/>
      <c r="LSM6" s="72"/>
      <c r="LSN6" s="72"/>
      <c r="LSO6" s="72"/>
      <c r="LSP6" s="72"/>
      <c r="LSQ6" s="72"/>
      <c r="LSR6" s="72"/>
      <c r="LSS6" s="72"/>
      <c r="LST6" s="72"/>
      <c r="LSU6" s="72"/>
      <c r="LSV6" s="72"/>
      <c r="LSW6" s="72"/>
      <c r="LSX6" s="72"/>
      <c r="LSY6" s="72"/>
      <c r="LSZ6" s="72"/>
      <c r="LTA6" s="72"/>
      <c r="LTB6" s="72"/>
      <c r="LTC6" s="72"/>
      <c r="LTD6" s="72"/>
      <c r="LTE6" s="72"/>
      <c r="LTF6" s="72"/>
      <c r="LTG6" s="72"/>
      <c r="LTH6" s="72"/>
      <c r="LTI6" s="72"/>
      <c r="LTJ6" s="72"/>
      <c r="LTK6" s="72"/>
      <c r="LTL6" s="72"/>
      <c r="LTM6" s="72"/>
      <c r="LTN6" s="72"/>
      <c r="LTO6" s="72"/>
      <c r="LTP6" s="72"/>
      <c r="LTQ6" s="72"/>
      <c r="LTR6" s="72"/>
      <c r="LTS6" s="72"/>
      <c r="LTT6" s="72"/>
      <c r="LTU6" s="72"/>
      <c r="LTV6" s="72"/>
      <c r="LTW6" s="72"/>
      <c r="LTX6" s="72"/>
      <c r="LTY6" s="72"/>
      <c r="LTZ6" s="72"/>
      <c r="LUA6" s="72"/>
      <c r="LUB6" s="72"/>
      <c r="LUC6" s="72"/>
      <c r="LUD6" s="72"/>
      <c r="LUE6" s="72"/>
      <c r="LUF6" s="72"/>
      <c r="LUG6" s="72"/>
      <c r="LUH6" s="72"/>
      <c r="LUI6" s="72"/>
      <c r="LUJ6" s="72"/>
      <c r="LUK6" s="72"/>
      <c r="LUL6" s="72"/>
      <c r="LUM6" s="72"/>
      <c r="LUN6" s="72"/>
      <c r="LUO6" s="72"/>
      <c r="LUP6" s="72"/>
      <c r="LUQ6" s="72"/>
      <c r="LUR6" s="72"/>
      <c r="LUS6" s="72"/>
      <c r="LUT6" s="72"/>
      <c r="LUU6" s="72"/>
      <c r="LUV6" s="72"/>
      <c r="LUW6" s="72"/>
      <c r="LUX6" s="72"/>
      <c r="LUY6" s="72"/>
      <c r="LUZ6" s="72"/>
      <c r="LVA6" s="72"/>
      <c r="LVB6" s="72"/>
      <c r="LVC6" s="72"/>
      <c r="LVD6" s="72"/>
      <c r="LVE6" s="72"/>
      <c r="LVF6" s="72"/>
      <c r="LVG6" s="72"/>
      <c r="LVH6" s="72"/>
      <c r="LVI6" s="72"/>
      <c r="LVJ6" s="72"/>
      <c r="LVK6" s="72"/>
      <c r="LVL6" s="72"/>
      <c r="LVM6" s="72"/>
      <c r="LVN6" s="72"/>
      <c r="LVO6" s="72"/>
      <c r="LVP6" s="72"/>
      <c r="LVQ6" s="72"/>
      <c r="LVR6" s="72"/>
      <c r="LVS6" s="72"/>
      <c r="LVT6" s="72"/>
      <c r="LVU6" s="72"/>
      <c r="LVV6" s="72"/>
      <c r="LVW6" s="72"/>
      <c r="LVX6" s="72"/>
      <c r="LVY6" s="72"/>
      <c r="LVZ6" s="72"/>
      <c r="LWA6" s="72"/>
      <c r="LWB6" s="72"/>
      <c r="LWC6" s="72"/>
      <c r="LWD6" s="72"/>
      <c r="LWE6" s="72"/>
      <c r="LWF6" s="72"/>
      <c r="LWG6" s="72"/>
      <c r="LWH6" s="72"/>
      <c r="LWI6" s="72"/>
      <c r="LWJ6" s="72"/>
      <c r="LWK6" s="72"/>
      <c r="LWL6" s="72"/>
      <c r="LWM6" s="72"/>
      <c r="LWN6" s="72"/>
      <c r="LWO6" s="72"/>
      <c r="LWP6" s="72"/>
      <c r="LWQ6" s="72"/>
      <c r="LWR6" s="72"/>
      <c r="LWS6" s="72"/>
      <c r="LWT6" s="72"/>
      <c r="LWU6" s="72"/>
      <c r="LWV6" s="72"/>
      <c r="LWW6" s="72"/>
      <c r="LWX6" s="72"/>
      <c r="LWY6" s="72"/>
      <c r="LWZ6" s="72"/>
      <c r="LXA6" s="72"/>
      <c r="LXB6" s="72"/>
      <c r="LXC6" s="72"/>
      <c r="LXD6" s="72"/>
      <c r="LXE6" s="72"/>
      <c r="LXF6" s="72"/>
      <c r="LXG6" s="72"/>
      <c r="LXH6" s="72"/>
      <c r="LXI6" s="72"/>
      <c r="LXJ6" s="72"/>
      <c r="LXK6" s="72"/>
      <c r="LXL6" s="72"/>
      <c r="LXM6" s="72"/>
      <c r="LXN6" s="72"/>
      <c r="LXO6" s="72"/>
      <c r="LXP6" s="72"/>
      <c r="LXQ6" s="72"/>
      <c r="LXR6" s="72"/>
      <c r="LXS6" s="72"/>
      <c r="LXT6" s="72"/>
      <c r="LXU6" s="72"/>
      <c r="LXV6" s="72"/>
      <c r="LXW6" s="72"/>
      <c r="LXX6" s="72"/>
      <c r="LXY6" s="72"/>
      <c r="LXZ6" s="72"/>
      <c r="LYA6" s="72"/>
      <c r="LYB6" s="72"/>
      <c r="LYC6" s="72"/>
      <c r="LYD6" s="72"/>
      <c r="LYE6" s="72"/>
      <c r="LYF6" s="72"/>
      <c r="LYG6" s="72"/>
      <c r="LYH6" s="72"/>
      <c r="LYI6" s="72"/>
      <c r="LYJ6" s="72"/>
      <c r="LYK6" s="72"/>
      <c r="LYL6" s="72"/>
      <c r="LYM6" s="72"/>
      <c r="LYN6" s="72"/>
      <c r="LYO6" s="72"/>
      <c r="LYP6" s="72"/>
      <c r="LYQ6" s="72"/>
      <c r="LYR6" s="72"/>
      <c r="LYS6" s="72"/>
      <c r="LYT6" s="72"/>
      <c r="LYU6" s="72"/>
      <c r="LYV6" s="72"/>
      <c r="LYW6" s="72"/>
      <c r="LYX6" s="72"/>
      <c r="LYY6" s="72"/>
      <c r="LYZ6" s="72"/>
      <c r="LZA6" s="72"/>
      <c r="LZB6" s="72"/>
      <c r="LZC6" s="72"/>
      <c r="LZD6" s="72"/>
      <c r="LZE6" s="72"/>
      <c r="LZF6" s="72"/>
      <c r="LZG6" s="72"/>
      <c r="LZH6" s="72"/>
      <c r="LZI6" s="72"/>
      <c r="LZJ6" s="72"/>
      <c r="LZK6" s="72"/>
      <c r="LZL6" s="72"/>
      <c r="LZM6" s="72"/>
      <c r="LZN6" s="72"/>
      <c r="LZO6" s="72"/>
      <c r="LZP6" s="72"/>
      <c r="LZQ6" s="72"/>
      <c r="LZR6" s="72"/>
      <c r="LZS6" s="72"/>
      <c r="LZT6" s="72"/>
      <c r="LZU6" s="72"/>
      <c r="LZV6" s="72"/>
      <c r="LZW6" s="72"/>
      <c r="LZX6" s="72"/>
      <c r="LZY6" s="72"/>
      <c r="LZZ6" s="72"/>
      <c r="MAA6" s="72"/>
      <c r="MAB6" s="72"/>
      <c r="MAC6" s="72"/>
      <c r="MAD6" s="72"/>
      <c r="MAE6" s="72"/>
      <c r="MAF6" s="72"/>
      <c r="MAG6" s="72"/>
      <c r="MAH6" s="72"/>
      <c r="MAI6" s="72"/>
      <c r="MAJ6" s="72"/>
      <c r="MAK6" s="72"/>
      <c r="MAL6" s="72"/>
      <c r="MAM6" s="72"/>
      <c r="MAN6" s="72"/>
      <c r="MAO6" s="72"/>
      <c r="MAP6" s="72"/>
      <c r="MAQ6" s="72"/>
      <c r="MAR6" s="72"/>
      <c r="MAS6" s="72"/>
      <c r="MAT6" s="72"/>
      <c r="MAU6" s="72"/>
      <c r="MAV6" s="72"/>
      <c r="MAW6" s="72"/>
      <c r="MAX6" s="72"/>
      <c r="MAY6" s="72"/>
      <c r="MAZ6" s="72"/>
      <c r="MBA6" s="72"/>
      <c r="MBB6" s="72"/>
      <c r="MBC6" s="72"/>
      <c r="MBD6" s="72"/>
      <c r="MBE6" s="72"/>
      <c r="MBF6" s="72"/>
      <c r="MBG6" s="72"/>
      <c r="MBH6" s="72"/>
      <c r="MBI6" s="72"/>
      <c r="MBJ6" s="72"/>
      <c r="MBK6" s="72"/>
      <c r="MBL6" s="72"/>
      <c r="MBM6" s="72"/>
      <c r="MBN6" s="72"/>
      <c r="MBO6" s="72"/>
      <c r="MBP6" s="72"/>
      <c r="MBQ6" s="72"/>
      <c r="MBR6" s="72"/>
      <c r="MBS6" s="72"/>
      <c r="MBT6" s="72"/>
      <c r="MBU6" s="72"/>
      <c r="MBV6" s="72"/>
      <c r="MBW6" s="72"/>
      <c r="MBX6" s="72"/>
      <c r="MBY6" s="72"/>
      <c r="MBZ6" s="72"/>
      <c r="MCA6" s="72"/>
      <c r="MCB6" s="72"/>
      <c r="MCC6" s="72"/>
      <c r="MCD6" s="72"/>
      <c r="MCE6" s="72"/>
      <c r="MCF6" s="72"/>
      <c r="MCG6" s="72"/>
      <c r="MCH6" s="72"/>
      <c r="MCI6" s="72"/>
      <c r="MCJ6" s="72"/>
      <c r="MCK6" s="72"/>
      <c r="MCL6" s="72"/>
      <c r="MCM6" s="72"/>
      <c r="MCN6" s="72"/>
      <c r="MCO6" s="72"/>
      <c r="MCP6" s="72"/>
      <c r="MCQ6" s="72"/>
      <c r="MCR6" s="72"/>
      <c r="MCS6" s="72"/>
      <c r="MCT6" s="72"/>
      <c r="MCU6" s="72"/>
      <c r="MCV6" s="72"/>
      <c r="MCW6" s="72"/>
      <c r="MCX6" s="72"/>
      <c r="MCY6" s="72"/>
      <c r="MCZ6" s="72"/>
      <c r="MDA6" s="72"/>
      <c r="MDB6" s="72"/>
      <c r="MDC6" s="72"/>
      <c r="MDD6" s="72"/>
      <c r="MDE6" s="72"/>
      <c r="MDF6" s="72"/>
      <c r="MDG6" s="72"/>
      <c r="MDH6" s="72"/>
      <c r="MDI6" s="72"/>
      <c r="MDJ6" s="72"/>
      <c r="MDK6" s="72"/>
      <c r="MDL6" s="72"/>
      <c r="MDM6" s="72"/>
      <c r="MDN6" s="72"/>
      <c r="MDO6" s="72"/>
      <c r="MDP6" s="72"/>
      <c r="MDQ6" s="72"/>
      <c r="MDR6" s="72"/>
      <c r="MDS6" s="72"/>
      <c r="MDT6" s="72"/>
      <c r="MDU6" s="72"/>
      <c r="MDV6" s="72"/>
      <c r="MDW6" s="72"/>
      <c r="MDX6" s="72"/>
      <c r="MDY6" s="72"/>
      <c r="MDZ6" s="72"/>
      <c r="MEA6" s="72"/>
      <c r="MEB6" s="72"/>
      <c r="MEC6" s="72"/>
      <c r="MED6" s="72"/>
      <c r="MEE6" s="72"/>
      <c r="MEF6" s="72"/>
      <c r="MEG6" s="72"/>
      <c r="MEH6" s="72"/>
      <c r="MEI6" s="72"/>
      <c r="MEJ6" s="72"/>
      <c r="MEK6" s="72"/>
      <c r="MEL6" s="72"/>
      <c r="MEM6" s="72"/>
      <c r="MEN6" s="72"/>
      <c r="MEO6" s="72"/>
      <c r="MEP6" s="72"/>
      <c r="MEQ6" s="72"/>
      <c r="MER6" s="72"/>
      <c r="MES6" s="72"/>
      <c r="MET6" s="72"/>
      <c r="MEU6" s="72"/>
      <c r="MEV6" s="72"/>
      <c r="MEW6" s="72"/>
      <c r="MEX6" s="72"/>
      <c r="MEY6" s="72"/>
      <c r="MEZ6" s="72"/>
      <c r="MFA6" s="72"/>
      <c r="MFB6" s="72"/>
      <c r="MFC6" s="72"/>
      <c r="MFD6" s="72"/>
      <c r="MFE6" s="72"/>
      <c r="MFF6" s="72"/>
      <c r="MFG6" s="72"/>
      <c r="MFH6" s="72"/>
      <c r="MFI6" s="72"/>
      <c r="MFJ6" s="72"/>
      <c r="MFK6" s="72"/>
      <c r="MFL6" s="72"/>
      <c r="MFM6" s="72"/>
      <c r="MFN6" s="72"/>
      <c r="MFO6" s="72"/>
      <c r="MFP6" s="72"/>
      <c r="MFQ6" s="72"/>
      <c r="MFR6" s="72"/>
      <c r="MFS6" s="72"/>
      <c r="MFT6" s="72"/>
      <c r="MFU6" s="72"/>
      <c r="MFV6" s="72"/>
      <c r="MFW6" s="72"/>
      <c r="MFX6" s="72"/>
      <c r="MFY6" s="72"/>
      <c r="MFZ6" s="72"/>
      <c r="MGA6" s="72"/>
      <c r="MGB6" s="72"/>
      <c r="MGC6" s="72"/>
      <c r="MGD6" s="72"/>
      <c r="MGE6" s="72"/>
      <c r="MGF6" s="72"/>
      <c r="MGG6" s="72"/>
      <c r="MGH6" s="72"/>
      <c r="MGI6" s="72"/>
      <c r="MGJ6" s="72"/>
      <c r="MGK6" s="72"/>
      <c r="MGL6" s="72"/>
      <c r="MGM6" s="72"/>
      <c r="MGN6" s="72"/>
      <c r="MGO6" s="72"/>
      <c r="MGP6" s="72"/>
      <c r="MGQ6" s="72"/>
      <c r="MGR6" s="72"/>
      <c r="MGS6" s="72"/>
      <c r="MGT6" s="72"/>
      <c r="MGU6" s="72"/>
      <c r="MGV6" s="72"/>
      <c r="MGW6" s="72"/>
      <c r="MGX6" s="72"/>
      <c r="MGY6" s="72"/>
      <c r="MGZ6" s="72"/>
      <c r="MHA6" s="72"/>
      <c r="MHB6" s="72"/>
      <c r="MHC6" s="72"/>
      <c r="MHD6" s="72"/>
      <c r="MHE6" s="72"/>
      <c r="MHF6" s="72"/>
      <c r="MHG6" s="72"/>
      <c r="MHH6" s="72"/>
      <c r="MHI6" s="72"/>
      <c r="MHJ6" s="72"/>
      <c r="MHK6" s="72"/>
      <c r="MHL6" s="72"/>
      <c r="MHM6" s="72"/>
      <c r="MHN6" s="72"/>
      <c r="MHO6" s="72"/>
      <c r="MHP6" s="72"/>
      <c r="MHQ6" s="72"/>
      <c r="MHR6" s="72"/>
      <c r="MHS6" s="72"/>
      <c r="MHT6" s="72"/>
      <c r="MHU6" s="72"/>
      <c r="MHV6" s="72"/>
      <c r="MHW6" s="72"/>
      <c r="MHX6" s="72"/>
      <c r="MHY6" s="72"/>
      <c r="MHZ6" s="72"/>
      <c r="MIA6" s="72"/>
      <c r="MIB6" s="72"/>
      <c r="MIC6" s="72"/>
      <c r="MID6" s="72"/>
      <c r="MIE6" s="72"/>
      <c r="MIF6" s="72"/>
      <c r="MIG6" s="72"/>
      <c r="MIH6" s="72"/>
      <c r="MII6" s="72"/>
      <c r="MIJ6" s="72"/>
      <c r="MIK6" s="72"/>
      <c r="MIL6" s="72"/>
      <c r="MIM6" s="72"/>
      <c r="MIN6" s="72"/>
      <c r="MIO6" s="72"/>
      <c r="MIP6" s="72"/>
      <c r="MIQ6" s="72"/>
      <c r="MIR6" s="72"/>
      <c r="MIS6" s="72"/>
      <c r="MIT6" s="72"/>
      <c r="MIU6" s="72"/>
      <c r="MIV6" s="72"/>
      <c r="MIW6" s="72"/>
      <c r="MIX6" s="72"/>
      <c r="MIY6" s="72"/>
      <c r="MIZ6" s="72"/>
      <c r="MJA6" s="72"/>
      <c r="MJB6" s="72"/>
      <c r="MJC6" s="72"/>
      <c r="MJD6" s="72"/>
      <c r="MJE6" s="72"/>
      <c r="MJF6" s="72"/>
      <c r="MJG6" s="72"/>
      <c r="MJH6" s="72"/>
      <c r="MJI6" s="72"/>
      <c r="MJJ6" s="72"/>
      <c r="MJK6" s="72"/>
      <c r="MJL6" s="72"/>
      <c r="MJM6" s="72"/>
      <c r="MJN6" s="72"/>
      <c r="MJO6" s="72"/>
      <c r="MJP6" s="72"/>
      <c r="MJQ6" s="72"/>
      <c r="MJR6" s="72"/>
      <c r="MJS6" s="72"/>
      <c r="MJT6" s="72"/>
      <c r="MJU6" s="72"/>
      <c r="MJV6" s="72"/>
      <c r="MJW6" s="72"/>
      <c r="MJX6" s="72"/>
      <c r="MJY6" s="72"/>
      <c r="MJZ6" s="72"/>
      <c r="MKA6" s="72"/>
      <c r="MKB6" s="72"/>
      <c r="MKC6" s="72"/>
      <c r="MKD6" s="72"/>
      <c r="MKE6" s="72"/>
      <c r="MKF6" s="72"/>
      <c r="MKG6" s="72"/>
      <c r="MKH6" s="72"/>
      <c r="MKI6" s="72"/>
      <c r="MKJ6" s="72"/>
      <c r="MKK6" s="72"/>
      <c r="MKL6" s="72"/>
      <c r="MKM6" s="72"/>
      <c r="MKN6" s="72"/>
      <c r="MKO6" s="72"/>
      <c r="MKP6" s="72"/>
      <c r="MKQ6" s="72"/>
      <c r="MKR6" s="72"/>
      <c r="MKS6" s="72"/>
      <c r="MKT6" s="72"/>
      <c r="MKU6" s="72"/>
      <c r="MKV6" s="72"/>
      <c r="MKW6" s="72"/>
      <c r="MKX6" s="72"/>
      <c r="MKY6" s="72"/>
      <c r="MKZ6" s="72"/>
      <c r="MLA6" s="72"/>
      <c r="MLB6" s="72"/>
      <c r="MLC6" s="72"/>
      <c r="MLD6" s="72"/>
      <c r="MLE6" s="72"/>
      <c r="MLF6" s="72"/>
      <c r="MLG6" s="72"/>
      <c r="MLH6" s="72"/>
      <c r="MLI6" s="72"/>
      <c r="MLJ6" s="72"/>
      <c r="MLK6" s="72"/>
      <c r="MLL6" s="72"/>
      <c r="MLM6" s="72"/>
      <c r="MLN6" s="72"/>
      <c r="MLO6" s="72"/>
      <c r="MLP6" s="72"/>
      <c r="MLQ6" s="72"/>
      <c r="MLR6" s="72"/>
      <c r="MLS6" s="72"/>
      <c r="MLT6" s="72"/>
      <c r="MLU6" s="72"/>
      <c r="MLV6" s="72"/>
      <c r="MLW6" s="72"/>
      <c r="MLX6" s="72"/>
      <c r="MLY6" s="72"/>
      <c r="MLZ6" s="72"/>
      <c r="MMA6" s="72"/>
      <c r="MMB6" s="72"/>
      <c r="MMC6" s="72"/>
      <c r="MMD6" s="72"/>
      <c r="MME6" s="72"/>
      <c r="MMF6" s="72"/>
      <c r="MMG6" s="72"/>
      <c r="MMH6" s="72"/>
      <c r="MMI6" s="72"/>
      <c r="MMJ6" s="72"/>
      <c r="MMK6" s="72"/>
      <c r="MML6" s="72"/>
      <c r="MMM6" s="72"/>
      <c r="MMN6" s="72"/>
      <c r="MMO6" s="72"/>
      <c r="MMP6" s="72"/>
      <c r="MMQ6" s="72"/>
      <c r="MMR6" s="72"/>
      <c r="MMS6" s="72"/>
      <c r="MMT6" s="72"/>
      <c r="MMU6" s="72"/>
      <c r="MMV6" s="72"/>
      <c r="MMW6" s="72"/>
      <c r="MMX6" s="72"/>
      <c r="MMY6" s="72"/>
      <c r="MMZ6" s="72"/>
      <c r="MNA6" s="72"/>
      <c r="MNB6" s="72"/>
      <c r="MNC6" s="72"/>
      <c r="MND6" s="72"/>
      <c r="MNE6" s="72"/>
      <c r="MNF6" s="72"/>
      <c r="MNG6" s="72"/>
      <c r="MNH6" s="72"/>
      <c r="MNI6" s="72"/>
      <c r="MNJ6" s="72"/>
      <c r="MNK6" s="72"/>
      <c r="MNL6" s="72"/>
      <c r="MNM6" s="72"/>
      <c r="MNN6" s="72"/>
      <c r="MNO6" s="72"/>
      <c r="MNP6" s="72"/>
      <c r="MNQ6" s="72"/>
      <c r="MNR6" s="72"/>
      <c r="MNS6" s="72"/>
      <c r="MNT6" s="72"/>
      <c r="MNU6" s="72"/>
      <c r="MNV6" s="72"/>
      <c r="MNW6" s="72"/>
      <c r="MNX6" s="72"/>
      <c r="MNY6" s="72"/>
      <c r="MNZ6" s="72"/>
      <c r="MOA6" s="72"/>
      <c r="MOB6" s="72"/>
      <c r="MOC6" s="72"/>
      <c r="MOD6" s="72"/>
      <c r="MOE6" s="72"/>
      <c r="MOF6" s="72"/>
      <c r="MOG6" s="72"/>
      <c r="MOH6" s="72"/>
      <c r="MOI6" s="72"/>
      <c r="MOJ6" s="72"/>
      <c r="MOK6" s="72"/>
      <c r="MOL6" s="72"/>
      <c r="MOM6" s="72"/>
      <c r="MON6" s="72"/>
      <c r="MOO6" s="72"/>
      <c r="MOP6" s="72"/>
      <c r="MOQ6" s="72"/>
      <c r="MOR6" s="72"/>
      <c r="MOS6" s="72"/>
      <c r="MOT6" s="72"/>
      <c r="MOU6" s="72"/>
      <c r="MOV6" s="72"/>
      <c r="MOW6" s="72"/>
      <c r="MOX6" s="72"/>
      <c r="MOY6" s="72"/>
      <c r="MOZ6" s="72"/>
      <c r="MPA6" s="72"/>
      <c r="MPB6" s="72"/>
      <c r="MPC6" s="72"/>
      <c r="MPD6" s="72"/>
      <c r="MPE6" s="72"/>
      <c r="MPF6" s="72"/>
      <c r="MPG6" s="72"/>
      <c r="MPH6" s="72"/>
      <c r="MPI6" s="72"/>
      <c r="MPJ6" s="72"/>
      <c r="MPK6" s="72"/>
      <c r="MPL6" s="72"/>
      <c r="MPM6" s="72"/>
      <c r="MPN6" s="72"/>
      <c r="MPO6" s="72"/>
      <c r="MPP6" s="72"/>
      <c r="MPQ6" s="72"/>
      <c r="MPR6" s="72"/>
      <c r="MPS6" s="72"/>
      <c r="MPT6" s="72"/>
      <c r="MPU6" s="72"/>
      <c r="MPV6" s="72"/>
      <c r="MPW6" s="72"/>
      <c r="MPX6" s="72"/>
      <c r="MPY6" s="72"/>
      <c r="MPZ6" s="72"/>
      <c r="MQA6" s="72"/>
      <c r="MQB6" s="72"/>
      <c r="MQC6" s="72"/>
      <c r="MQD6" s="72"/>
      <c r="MQE6" s="72"/>
      <c r="MQF6" s="72"/>
      <c r="MQG6" s="72"/>
      <c r="MQH6" s="72"/>
      <c r="MQI6" s="72"/>
      <c r="MQJ6" s="72"/>
      <c r="MQK6" s="72"/>
      <c r="MQL6" s="72"/>
      <c r="MQM6" s="72"/>
      <c r="MQN6" s="72"/>
      <c r="MQO6" s="72"/>
      <c r="MQP6" s="72"/>
      <c r="MQQ6" s="72"/>
      <c r="MQR6" s="72"/>
      <c r="MQS6" s="72"/>
      <c r="MQT6" s="72"/>
      <c r="MQU6" s="72"/>
      <c r="MQV6" s="72"/>
      <c r="MQW6" s="72"/>
      <c r="MQX6" s="72"/>
      <c r="MQY6" s="72"/>
      <c r="MQZ6" s="72"/>
      <c r="MRA6" s="72"/>
      <c r="MRB6" s="72"/>
      <c r="MRC6" s="72"/>
      <c r="MRD6" s="72"/>
      <c r="MRE6" s="72"/>
      <c r="MRF6" s="72"/>
      <c r="MRG6" s="72"/>
      <c r="MRH6" s="72"/>
      <c r="MRI6" s="72"/>
      <c r="MRJ6" s="72"/>
      <c r="MRK6" s="72"/>
      <c r="MRL6" s="72"/>
      <c r="MRM6" s="72"/>
      <c r="MRN6" s="72"/>
      <c r="MRO6" s="72"/>
      <c r="MRP6" s="72"/>
      <c r="MRQ6" s="72"/>
      <c r="MRR6" s="72"/>
      <c r="MRS6" s="72"/>
      <c r="MRT6" s="72"/>
      <c r="MRU6" s="72"/>
      <c r="MRV6" s="72"/>
      <c r="MRW6" s="72"/>
      <c r="MRX6" s="72"/>
      <c r="MRY6" s="72"/>
      <c r="MRZ6" s="72"/>
      <c r="MSA6" s="72"/>
      <c r="MSB6" s="72"/>
      <c r="MSC6" s="72"/>
      <c r="MSD6" s="72"/>
      <c r="MSE6" s="72"/>
      <c r="MSF6" s="72"/>
      <c r="MSG6" s="72"/>
      <c r="MSH6" s="72"/>
      <c r="MSI6" s="72"/>
      <c r="MSJ6" s="72"/>
      <c r="MSK6" s="72"/>
      <c r="MSL6" s="72"/>
      <c r="MSM6" s="72"/>
      <c r="MSN6" s="72"/>
      <c r="MSO6" s="72"/>
      <c r="MSP6" s="72"/>
      <c r="MSQ6" s="72"/>
      <c r="MSR6" s="72"/>
      <c r="MSS6" s="72"/>
      <c r="MST6" s="72"/>
      <c r="MSU6" s="72"/>
      <c r="MSV6" s="72"/>
      <c r="MSW6" s="72"/>
      <c r="MSX6" s="72"/>
      <c r="MSY6" s="72"/>
      <c r="MSZ6" s="72"/>
      <c r="MTA6" s="72"/>
      <c r="MTB6" s="72"/>
      <c r="MTC6" s="72"/>
      <c r="MTD6" s="72"/>
      <c r="MTE6" s="72"/>
      <c r="MTF6" s="72"/>
      <c r="MTG6" s="72"/>
      <c r="MTH6" s="72"/>
      <c r="MTI6" s="72"/>
      <c r="MTJ6" s="72"/>
      <c r="MTK6" s="72"/>
      <c r="MTL6" s="72"/>
      <c r="MTM6" s="72"/>
      <c r="MTN6" s="72"/>
      <c r="MTO6" s="72"/>
      <c r="MTP6" s="72"/>
      <c r="MTQ6" s="72"/>
      <c r="MTR6" s="72"/>
      <c r="MTS6" s="72"/>
      <c r="MTT6" s="72"/>
      <c r="MTU6" s="72"/>
      <c r="MTV6" s="72"/>
      <c r="MTW6" s="72"/>
      <c r="MTX6" s="72"/>
      <c r="MTY6" s="72"/>
      <c r="MTZ6" s="72"/>
      <c r="MUA6" s="72"/>
      <c r="MUB6" s="72"/>
      <c r="MUC6" s="72"/>
      <c r="MUD6" s="72"/>
      <c r="MUE6" s="72"/>
      <c r="MUF6" s="72"/>
      <c r="MUG6" s="72"/>
      <c r="MUH6" s="72"/>
      <c r="MUI6" s="72"/>
      <c r="MUJ6" s="72"/>
      <c r="MUK6" s="72"/>
      <c r="MUL6" s="72"/>
      <c r="MUM6" s="72"/>
      <c r="MUN6" s="72"/>
      <c r="MUO6" s="72"/>
      <c r="MUP6" s="72"/>
      <c r="MUQ6" s="72"/>
      <c r="MUR6" s="72"/>
      <c r="MUS6" s="72"/>
      <c r="MUT6" s="72"/>
      <c r="MUU6" s="72"/>
      <c r="MUV6" s="72"/>
      <c r="MUW6" s="72"/>
      <c r="MUX6" s="72"/>
      <c r="MUY6" s="72"/>
      <c r="MUZ6" s="72"/>
      <c r="MVA6" s="72"/>
      <c r="MVB6" s="72"/>
      <c r="MVC6" s="72"/>
      <c r="MVD6" s="72"/>
      <c r="MVE6" s="72"/>
      <c r="MVF6" s="72"/>
      <c r="MVG6" s="72"/>
      <c r="MVH6" s="72"/>
      <c r="MVI6" s="72"/>
      <c r="MVJ6" s="72"/>
      <c r="MVK6" s="72"/>
      <c r="MVL6" s="72"/>
      <c r="MVM6" s="72"/>
      <c r="MVN6" s="72"/>
      <c r="MVO6" s="72"/>
      <c r="MVP6" s="72"/>
      <c r="MVQ6" s="72"/>
      <c r="MVR6" s="72"/>
      <c r="MVS6" s="72"/>
      <c r="MVT6" s="72"/>
      <c r="MVU6" s="72"/>
      <c r="MVV6" s="72"/>
      <c r="MVW6" s="72"/>
      <c r="MVX6" s="72"/>
      <c r="MVY6" s="72"/>
      <c r="MVZ6" s="72"/>
      <c r="MWA6" s="72"/>
      <c r="MWB6" s="72"/>
      <c r="MWC6" s="72"/>
      <c r="MWD6" s="72"/>
      <c r="MWE6" s="72"/>
      <c r="MWF6" s="72"/>
      <c r="MWG6" s="72"/>
      <c r="MWH6" s="72"/>
      <c r="MWI6" s="72"/>
      <c r="MWJ6" s="72"/>
      <c r="MWK6" s="72"/>
      <c r="MWL6" s="72"/>
      <c r="MWM6" s="72"/>
      <c r="MWN6" s="72"/>
      <c r="MWO6" s="72"/>
      <c r="MWP6" s="72"/>
      <c r="MWQ6" s="72"/>
      <c r="MWR6" s="72"/>
      <c r="MWS6" s="72"/>
      <c r="MWT6" s="72"/>
      <c r="MWU6" s="72"/>
      <c r="MWV6" s="72"/>
      <c r="MWW6" s="72"/>
      <c r="MWX6" s="72"/>
      <c r="MWY6" s="72"/>
      <c r="MWZ6" s="72"/>
      <c r="MXA6" s="72"/>
      <c r="MXB6" s="72"/>
      <c r="MXC6" s="72"/>
      <c r="MXD6" s="72"/>
      <c r="MXE6" s="72"/>
      <c r="MXF6" s="72"/>
      <c r="MXG6" s="72"/>
      <c r="MXH6" s="72"/>
      <c r="MXI6" s="72"/>
      <c r="MXJ6" s="72"/>
      <c r="MXK6" s="72"/>
      <c r="MXL6" s="72"/>
      <c r="MXM6" s="72"/>
      <c r="MXN6" s="72"/>
      <c r="MXO6" s="72"/>
      <c r="MXP6" s="72"/>
      <c r="MXQ6" s="72"/>
      <c r="MXR6" s="72"/>
      <c r="MXS6" s="72"/>
      <c r="MXT6" s="72"/>
      <c r="MXU6" s="72"/>
      <c r="MXV6" s="72"/>
      <c r="MXW6" s="72"/>
      <c r="MXX6" s="72"/>
      <c r="MXY6" s="72"/>
      <c r="MXZ6" s="72"/>
      <c r="MYA6" s="72"/>
      <c r="MYB6" s="72"/>
      <c r="MYC6" s="72"/>
      <c r="MYD6" s="72"/>
      <c r="MYE6" s="72"/>
      <c r="MYF6" s="72"/>
      <c r="MYG6" s="72"/>
      <c r="MYH6" s="72"/>
      <c r="MYI6" s="72"/>
      <c r="MYJ6" s="72"/>
      <c r="MYK6" s="72"/>
      <c r="MYL6" s="72"/>
      <c r="MYM6" s="72"/>
      <c r="MYN6" s="72"/>
      <c r="MYO6" s="72"/>
      <c r="MYP6" s="72"/>
      <c r="MYQ6" s="72"/>
      <c r="MYR6" s="72"/>
      <c r="MYS6" s="72"/>
      <c r="MYT6" s="72"/>
      <c r="MYU6" s="72"/>
      <c r="MYV6" s="72"/>
      <c r="MYW6" s="72"/>
      <c r="MYX6" s="72"/>
      <c r="MYY6" s="72"/>
      <c r="MYZ6" s="72"/>
      <c r="MZA6" s="72"/>
      <c r="MZB6" s="72"/>
      <c r="MZC6" s="72"/>
      <c r="MZD6" s="72"/>
      <c r="MZE6" s="72"/>
      <c r="MZF6" s="72"/>
      <c r="MZG6" s="72"/>
      <c r="MZH6" s="72"/>
      <c r="MZI6" s="72"/>
      <c r="MZJ6" s="72"/>
      <c r="MZK6" s="72"/>
      <c r="MZL6" s="72"/>
      <c r="MZM6" s="72"/>
      <c r="MZN6" s="72"/>
      <c r="MZO6" s="72"/>
      <c r="MZP6" s="72"/>
      <c r="MZQ6" s="72"/>
      <c r="MZR6" s="72"/>
      <c r="MZS6" s="72"/>
      <c r="MZT6" s="72"/>
      <c r="MZU6" s="72"/>
      <c r="MZV6" s="72"/>
      <c r="MZW6" s="72"/>
      <c r="MZX6" s="72"/>
      <c r="MZY6" s="72"/>
      <c r="MZZ6" s="72"/>
      <c r="NAA6" s="72"/>
      <c r="NAB6" s="72"/>
      <c r="NAC6" s="72"/>
      <c r="NAD6" s="72"/>
      <c r="NAE6" s="72"/>
      <c r="NAF6" s="72"/>
      <c r="NAG6" s="72"/>
      <c r="NAH6" s="72"/>
      <c r="NAI6" s="72"/>
      <c r="NAJ6" s="72"/>
      <c r="NAK6" s="72"/>
      <c r="NAL6" s="72"/>
      <c r="NAM6" s="72"/>
      <c r="NAN6" s="72"/>
      <c r="NAO6" s="72"/>
      <c r="NAP6" s="72"/>
      <c r="NAQ6" s="72"/>
      <c r="NAR6" s="72"/>
      <c r="NAS6" s="72"/>
      <c r="NAT6" s="72"/>
      <c r="NAU6" s="72"/>
      <c r="NAV6" s="72"/>
      <c r="NAW6" s="72"/>
      <c r="NAX6" s="72"/>
      <c r="NAY6" s="72"/>
      <c r="NAZ6" s="72"/>
      <c r="NBA6" s="72"/>
      <c r="NBB6" s="72"/>
      <c r="NBC6" s="72"/>
      <c r="NBD6" s="72"/>
      <c r="NBE6" s="72"/>
      <c r="NBF6" s="72"/>
      <c r="NBG6" s="72"/>
      <c r="NBH6" s="72"/>
      <c r="NBI6" s="72"/>
      <c r="NBJ6" s="72"/>
      <c r="NBK6" s="72"/>
      <c r="NBL6" s="72"/>
      <c r="NBM6" s="72"/>
      <c r="NBN6" s="72"/>
      <c r="NBO6" s="72"/>
      <c r="NBP6" s="72"/>
      <c r="NBQ6" s="72"/>
      <c r="NBR6" s="72"/>
      <c r="NBS6" s="72"/>
      <c r="NBT6" s="72"/>
      <c r="NBU6" s="72"/>
      <c r="NBV6" s="72"/>
      <c r="NBW6" s="72"/>
      <c r="NBX6" s="72"/>
      <c r="NBY6" s="72"/>
      <c r="NBZ6" s="72"/>
      <c r="NCA6" s="72"/>
      <c r="NCB6" s="72"/>
      <c r="NCC6" s="72"/>
      <c r="NCD6" s="72"/>
      <c r="NCE6" s="72"/>
      <c r="NCF6" s="72"/>
      <c r="NCG6" s="72"/>
      <c r="NCH6" s="72"/>
      <c r="NCI6" s="72"/>
      <c r="NCJ6" s="72"/>
      <c r="NCK6" s="72"/>
      <c r="NCL6" s="72"/>
      <c r="NCM6" s="72"/>
      <c r="NCN6" s="72"/>
      <c r="NCO6" s="72"/>
      <c r="NCP6" s="72"/>
      <c r="NCQ6" s="72"/>
      <c r="NCR6" s="72"/>
      <c r="NCS6" s="72"/>
      <c r="NCT6" s="72"/>
      <c r="NCU6" s="72"/>
      <c r="NCV6" s="72"/>
      <c r="NCW6" s="72"/>
      <c r="NCX6" s="72"/>
      <c r="NCY6" s="72"/>
      <c r="NCZ6" s="72"/>
      <c r="NDA6" s="72"/>
      <c r="NDB6" s="72"/>
      <c r="NDC6" s="72"/>
      <c r="NDD6" s="72"/>
      <c r="NDE6" s="72"/>
      <c r="NDF6" s="72"/>
      <c r="NDG6" s="72"/>
      <c r="NDH6" s="72"/>
      <c r="NDI6" s="72"/>
      <c r="NDJ6" s="72"/>
      <c r="NDK6" s="72"/>
      <c r="NDL6" s="72"/>
      <c r="NDM6" s="72"/>
      <c r="NDN6" s="72"/>
      <c r="NDO6" s="72"/>
      <c r="NDP6" s="72"/>
      <c r="NDQ6" s="72"/>
      <c r="NDR6" s="72"/>
      <c r="NDS6" s="72"/>
      <c r="NDT6" s="72"/>
      <c r="NDU6" s="72"/>
      <c r="NDV6" s="72"/>
      <c r="NDW6" s="72"/>
      <c r="NDX6" s="72"/>
      <c r="NDY6" s="72"/>
      <c r="NDZ6" s="72"/>
      <c r="NEA6" s="72"/>
      <c r="NEB6" s="72"/>
      <c r="NEC6" s="72"/>
      <c r="NED6" s="72"/>
      <c r="NEE6" s="72"/>
      <c r="NEF6" s="72"/>
      <c r="NEG6" s="72"/>
      <c r="NEH6" s="72"/>
      <c r="NEI6" s="72"/>
      <c r="NEJ6" s="72"/>
      <c r="NEK6" s="72"/>
      <c r="NEL6" s="72"/>
      <c r="NEM6" s="72"/>
      <c r="NEN6" s="72"/>
      <c r="NEO6" s="72"/>
      <c r="NEP6" s="72"/>
      <c r="NEQ6" s="72"/>
      <c r="NER6" s="72"/>
      <c r="NES6" s="72"/>
      <c r="NET6" s="72"/>
      <c r="NEU6" s="72"/>
      <c r="NEV6" s="72"/>
      <c r="NEW6" s="72"/>
      <c r="NEX6" s="72"/>
      <c r="NEY6" s="72"/>
      <c r="NEZ6" s="72"/>
      <c r="NFA6" s="72"/>
      <c r="NFB6" s="72"/>
      <c r="NFC6" s="72"/>
      <c r="NFD6" s="72"/>
      <c r="NFE6" s="72"/>
      <c r="NFF6" s="72"/>
      <c r="NFG6" s="72"/>
      <c r="NFH6" s="72"/>
      <c r="NFI6" s="72"/>
      <c r="NFJ6" s="72"/>
      <c r="NFK6" s="72"/>
      <c r="NFL6" s="72"/>
      <c r="NFM6" s="72"/>
      <c r="NFN6" s="72"/>
      <c r="NFO6" s="72"/>
      <c r="NFP6" s="72"/>
      <c r="NFQ6" s="72"/>
      <c r="NFR6" s="72"/>
      <c r="NFS6" s="72"/>
      <c r="NFT6" s="72"/>
      <c r="NFU6" s="72"/>
      <c r="NFV6" s="72"/>
      <c r="NFW6" s="72"/>
      <c r="NFX6" s="72"/>
      <c r="NFY6" s="72"/>
      <c r="NFZ6" s="72"/>
      <c r="NGA6" s="72"/>
      <c r="NGB6" s="72"/>
      <c r="NGC6" s="72"/>
      <c r="NGD6" s="72"/>
      <c r="NGE6" s="72"/>
      <c r="NGF6" s="72"/>
      <c r="NGG6" s="72"/>
      <c r="NGH6" s="72"/>
      <c r="NGI6" s="72"/>
      <c r="NGJ6" s="72"/>
      <c r="NGK6" s="72"/>
      <c r="NGL6" s="72"/>
      <c r="NGM6" s="72"/>
      <c r="NGN6" s="72"/>
      <c r="NGO6" s="72"/>
      <c r="NGP6" s="72"/>
      <c r="NGQ6" s="72"/>
      <c r="NGR6" s="72"/>
      <c r="NGS6" s="72"/>
      <c r="NGT6" s="72"/>
      <c r="NGU6" s="72"/>
      <c r="NGV6" s="72"/>
      <c r="NGW6" s="72"/>
      <c r="NGX6" s="72"/>
      <c r="NGY6" s="72"/>
      <c r="NGZ6" s="72"/>
      <c r="NHA6" s="72"/>
      <c r="NHB6" s="72"/>
      <c r="NHC6" s="72"/>
      <c r="NHD6" s="72"/>
      <c r="NHE6" s="72"/>
      <c r="NHF6" s="72"/>
      <c r="NHG6" s="72"/>
      <c r="NHH6" s="72"/>
      <c r="NHI6" s="72"/>
      <c r="NHJ6" s="72"/>
      <c r="NHK6" s="72"/>
      <c r="NHL6" s="72"/>
      <c r="NHM6" s="72"/>
      <c r="NHN6" s="72"/>
      <c r="NHO6" s="72"/>
      <c r="NHP6" s="72"/>
      <c r="NHQ6" s="72"/>
      <c r="NHR6" s="72"/>
      <c r="NHS6" s="72"/>
      <c r="NHT6" s="72"/>
      <c r="NHU6" s="72"/>
      <c r="NHV6" s="72"/>
      <c r="NHW6" s="72"/>
      <c r="NHX6" s="72"/>
      <c r="NHY6" s="72"/>
      <c r="NHZ6" s="72"/>
      <c r="NIA6" s="72"/>
      <c r="NIB6" s="72"/>
      <c r="NIC6" s="72"/>
      <c r="NID6" s="72"/>
      <c r="NIE6" s="72"/>
      <c r="NIF6" s="72"/>
      <c r="NIG6" s="72"/>
      <c r="NIH6" s="72"/>
      <c r="NII6" s="72"/>
      <c r="NIJ6" s="72"/>
      <c r="NIK6" s="72"/>
      <c r="NIL6" s="72"/>
      <c r="NIM6" s="72"/>
      <c r="NIN6" s="72"/>
      <c r="NIO6" s="72"/>
      <c r="NIP6" s="72"/>
      <c r="NIQ6" s="72"/>
      <c r="NIR6" s="72"/>
      <c r="NIS6" s="72"/>
      <c r="NIT6" s="72"/>
      <c r="NIU6" s="72"/>
      <c r="NIV6" s="72"/>
      <c r="NIW6" s="72"/>
      <c r="NIX6" s="72"/>
      <c r="NIY6" s="72"/>
      <c r="NIZ6" s="72"/>
      <c r="NJA6" s="72"/>
      <c r="NJB6" s="72"/>
      <c r="NJC6" s="72"/>
      <c r="NJD6" s="72"/>
      <c r="NJE6" s="72"/>
      <c r="NJF6" s="72"/>
      <c r="NJG6" s="72"/>
      <c r="NJH6" s="72"/>
      <c r="NJI6" s="72"/>
      <c r="NJJ6" s="72"/>
      <c r="NJK6" s="72"/>
      <c r="NJL6" s="72"/>
      <c r="NJM6" s="72"/>
      <c r="NJN6" s="72"/>
      <c r="NJO6" s="72"/>
      <c r="NJP6" s="72"/>
      <c r="NJQ6" s="72"/>
      <c r="NJR6" s="72"/>
      <c r="NJS6" s="72"/>
      <c r="NJT6" s="72"/>
      <c r="NJU6" s="72"/>
      <c r="NJV6" s="72"/>
      <c r="NJW6" s="72"/>
      <c r="NJX6" s="72"/>
      <c r="NJY6" s="72"/>
      <c r="NJZ6" s="72"/>
      <c r="NKA6" s="72"/>
      <c r="NKB6" s="72"/>
      <c r="NKC6" s="72"/>
      <c r="NKD6" s="72"/>
      <c r="NKE6" s="72"/>
      <c r="NKF6" s="72"/>
      <c r="NKG6" s="72"/>
      <c r="NKH6" s="72"/>
      <c r="NKI6" s="72"/>
      <c r="NKJ6" s="72"/>
      <c r="NKK6" s="72"/>
      <c r="NKL6" s="72"/>
      <c r="NKM6" s="72"/>
      <c r="NKN6" s="72"/>
      <c r="NKO6" s="72"/>
      <c r="NKP6" s="72"/>
      <c r="NKQ6" s="72"/>
      <c r="NKR6" s="72"/>
      <c r="NKS6" s="72"/>
      <c r="NKT6" s="72"/>
      <c r="NKU6" s="72"/>
      <c r="NKV6" s="72"/>
      <c r="NKW6" s="72"/>
      <c r="NKX6" s="72"/>
      <c r="NKY6" s="72"/>
      <c r="NKZ6" s="72"/>
      <c r="NLA6" s="72"/>
      <c r="NLB6" s="72"/>
      <c r="NLC6" s="72"/>
      <c r="NLD6" s="72"/>
      <c r="NLE6" s="72"/>
      <c r="NLF6" s="72"/>
      <c r="NLG6" s="72"/>
      <c r="NLH6" s="72"/>
      <c r="NLI6" s="72"/>
      <c r="NLJ6" s="72"/>
      <c r="NLK6" s="72"/>
      <c r="NLL6" s="72"/>
      <c r="NLM6" s="72"/>
      <c r="NLN6" s="72"/>
      <c r="NLO6" s="72"/>
      <c r="NLP6" s="72"/>
      <c r="NLQ6" s="72"/>
      <c r="NLR6" s="72"/>
      <c r="NLS6" s="72"/>
      <c r="NLT6" s="72"/>
      <c r="NLU6" s="72"/>
      <c r="NLV6" s="72"/>
      <c r="NLW6" s="72"/>
      <c r="NLX6" s="72"/>
      <c r="NLY6" s="72"/>
      <c r="NLZ6" s="72"/>
      <c r="NMA6" s="72"/>
      <c r="NMB6" s="72"/>
      <c r="NMC6" s="72"/>
      <c r="NMD6" s="72"/>
      <c r="NME6" s="72"/>
      <c r="NMF6" s="72"/>
      <c r="NMG6" s="72"/>
      <c r="NMH6" s="72"/>
      <c r="NMI6" s="72"/>
      <c r="NMJ6" s="72"/>
      <c r="NMK6" s="72"/>
      <c r="NML6" s="72"/>
      <c r="NMM6" s="72"/>
      <c r="NMN6" s="72"/>
      <c r="NMO6" s="72"/>
      <c r="NMP6" s="72"/>
      <c r="NMQ6" s="72"/>
      <c r="NMR6" s="72"/>
      <c r="NMS6" s="72"/>
      <c r="NMT6" s="72"/>
      <c r="NMU6" s="72"/>
      <c r="NMV6" s="72"/>
      <c r="NMW6" s="72"/>
      <c r="NMX6" s="72"/>
      <c r="NMY6" s="72"/>
      <c r="NMZ6" s="72"/>
      <c r="NNA6" s="72"/>
      <c r="NNB6" s="72"/>
      <c r="NNC6" s="72"/>
      <c r="NND6" s="72"/>
      <c r="NNE6" s="72"/>
      <c r="NNF6" s="72"/>
      <c r="NNG6" s="72"/>
      <c r="NNH6" s="72"/>
      <c r="NNI6" s="72"/>
      <c r="NNJ6" s="72"/>
      <c r="NNK6" s="72"/>
      <c r="NNL6" s="72"/>
      <c r="NNM6" s="72"/>
      <c r="NNN6" s="72"/>
      <c r="NNO6" s="72"/>
      <c r="NNP6" s="72"/>
      <c r="NNQ6" s="72"/>
      <c r="NNR6" s="72"/>
      <c r="NNS6" s="72"/>
      <c r="NNT6" s="72"/>
      <c r="NNU6" s="72"/>
      <c r="NNV6" s="72"/>
      <c r="NNW6" s="72"/>
      <c r="NNX6" s="72"/>
      <c r="NNY6" s="72"/>
      <c r="NNZ6" s="72"/>
      <c r="NOA6" s="72"/>
      <c r="NOB6" s="72"/>
      <c r="NOC6" s="72"/>
      <c r="NOD6" s="72"/>
      <c r="NOE6" s="72"/>
      <c r="NOF6" s="72"/>
      <c r="NOG6" s="72"/>
      <c r="NOH6" s="72"/>
      <c r="NOI6" s="72"/>
      <c r="NOJ6" s="72"/>
      <c r="NOK6" s="72"/>
      <c r="NOL6" s="72"/>
      <c r="NOM6" s="72"/>
      <c r="NON6" s="72"/>
      <c r="NOO6" s="72"/>
      <c r="NOP6" s="72"/>
      <c r="NOQ6" s="72"/>
      <c r="NOR6" s="72"/>
      <c r="NOS6" s="72"/>
      <c r="NOT6" s="72"/>
      <c r="NOU6" s="72"/>
      <c r="NOV6" s="72"/>
      <c r="NOW6" s="72"/>
      <c r="NOX6" s="72"/>
      <c r="NOY6" s="72"/>
      <c r="NOZ6" s="72"/>
      <c r="NPA6" s="72"/>
      <c r="NPB6" s="72"/>
      <c r="NPC6" s="72"/>
      <c r="NPD6" s="72"/>
      <c r="NPE6" s="72"/>
      <c r="NPF6" s="72"/>
      <c r="NPG6" s="72"/>
      <c r="NPH6" s="72"/>
      <c r="NPI6" s="72"/>
      <c r="NPJ6" s="72"/>
      <c r="NPK6" s="72"/>
      <c r="NPL6" s="72"/>
      <c r="NPM6" s="72"/>
      <c r="NPN6" s="72"/>
      <c r="NPO6" s="72"/>
      <c r="NPP6" s="72"/>
      <c r="NPQ6" s="72"/>
      <c r="NPR6" s="72"/>
      <c r="NPS6" s="72"/>
      <c r="NPT6" s="72"/>
      <c r="NPU6" s="72"/>
      <c r="NPV6" s="72"/>
      <c r="NPW6" s="72"/>
      <c r="NPX6" s="72"/>
      <c r="NPY6" s="72"/>
      <c r="NPZ6" s="72"/>
      <c r="NQA6" s="72"/>
      <c r="NQB6" s="72"/>
      <c r="NQC6" s="72"/>
      <c r="NQD6" s="72"/>
      <c r="NQE6" s="72"/>
      <c r="NQF6" s="72"/>
      <c r="NQG6" s="72"/>
      <c r="NQH6" s="72"/>
      <c r="NQI6" s="72"/>
      <c r="NQJ6" s="72"/>
      <c r="NQK6" s="72"/>
      <c r="NQL6" s="72"/>
      <c r="NQM6" s="72"/>
      <c r="NQN6" s="72"/>
      <c r="NQO6" s="72"/>
      <c r="NQP6" s="72"/>
      <c r="NQQ6" s="72"/>
      <c r="NQR6" s="72"/>
      <c r="NQS6" s="72"/>
      <c r="NQT6" s="72"/>
      <c r="NQU6" s="72"/>
      <c r="NQV6" s="72"/>
      <c r="NQW6" s="72"/>
      <c r="NQX6" s="72"/>
      <c r="NQY6" s="72"/>
      <c r="NQZ6" s="72"/>
      <c r="NRA6" s="72"/>
      <c r="NRB6" s="72"/>
      <c r="NRC6" s="72"/>
      <c r="NRD6" s="72"/>
      <c r="NRE6" s="72"/>
      <c r="NRF6" s="72"/>
      <c r="NRG6" s="72"/>
      <c r="NRH6" s="72"/>
      <c r="NRI6" s="72"/>
      <c r="NRJ6" s="72"/>
      <c r="NRK6" s="72"/>
      <c r="NRL6" s="72"/>
      <c r="NRM6" s="72"/>
      <c r="NRN6" s="72"/>
      <c r="NRO6" s="72"/>
      <c r="NRP6" s="72"/>
      <c r="NRQ6" s="72"/>
      <c r="NRR6" s="72"/>
      <c r="NRS6" s="72"/>
      <c r="NRT6" s="72"/>
      <c r="NRU6" s="72"/>
      <c r="NRV6" s="72"/>
      <c r="NRW6" s="72"/>
      <c r="NRX6" s="72"/>
      <c r="NRY6" s="72"/>
      <c r="NRZ6" s="72"/>
      <c r="NSA6" s="72"/>
      <c r="NSB6" s="72"/>
      <c r="NSC6" s="72"/>
      <c r="NSD6" s="72"/>
      <c r="NSE6" s="72"/>
      <c r="NSF6" s="72"/>
      <c r="NSG6" s="72"/>
      <c r="NSH6" s="72"/>
      <c r="NSI6" s="72"/>
      <c r="NSJ6" s="72"/>
      <c r="NSK6" s="72"/>
      <c r="NSL6" s="72"/>
      <c r="NSM6" s="72"/>
      <c r="NSN6" s="72"/>
      <c r="NSO6" s="72"/>
      <c r="NSP6" s="72"/>
      <c r="NSQ6" s="72"/>
      <c r="NSR6" s="72"/>
      <c r="NSS6" s="72"/>
      <c r="NST6" s="72"/>
      <c r="NSU6" s="72"/>
      <c r="NSV6" s="72"/>
      <c r="NSW6" s="72"/>
      <c r="NSX6" s="72"/>
      <c r="NSY6" s="72"/>
      <c r="NSZ6" s="72"/>
      <c r="NTA6" s="72"/>
      <c r="NTB6" s="72"/>
      <c r="NTC6" s="72"/>
      <c r="NTD6" s="72"/>
      <c r="NTE6" s="72"/>
      <c r="NTF6" s="72"/>
      <c r="NTG6" s="72"/>
      <c r="NTH6" s="72"/>
      <c r="NTI6" s="72"/>
      <c r="NTJ6" s="72"/>
      <c r="NTK6" s="72"/>
      <c r="NTL6" s="72"/>
      <c r="NTM6" s="72"/>
      <c r="NTN6" s="72"/>
      <c r="NTO6" s="72"/>
      <c r="NTP6" s="72"/>
      <c r="NTQ6" s="72"/>
      <c r="NTR6" s="72"/>
      <c r="NTS6" s="72"/>
      <c r="NTT6" s="72"/>
      <c r="NTU6" s="72"/>
      <c r="NTV6" s="72"/>
      <c r="NTW6" s="72"/>
      <c r="NTX6" s="72"/>
      <c r="NTY6" s="72"/>
      <c r="NTZ6" s="72"/>
      <c r="NUA6" s="72"/>
      <c r="NUB6" s="72"/>
      <c r="NUC6" s="72"/>
      <c r="NUD6" s="72"/>
      <c r="NUE6" s="72"/>
      <c r="NUF6" s="72"/>
      <c r="NUG6" s="72"/>
      <c r="NUH6" s="72"/>
      <c r="NUI6" s="72"/>
      <c r="NUJ6" s="72"/>
      <c r="NUK6" s="72"/>
      <c r="NUL6" s="72"/>
      <c r="NUM6" s="72"/>
      <c r="NUN6" s="72"/>
      <c r="NUO6" s="72"/>
      <c r="NUP6" s="72"/>
      <c r="NUQ6" s="72"/>
      <c r="NUR6" s="72"/>
      <c r="NUS6" s="72"/>
      <c r="NUT6" s="72"/>
      <c r="NUU6" s="72"/>
      <c r="NUV6" s="72"/>
      <c r="NUW6" s="72"/>
      <c r="NUX6" s="72"/>
      <c r="NUY6" s="72"/>
      <c r="NUZ6" s="72"/>
      <c r="NVA6" s="72"/>
      <c r="NVB6" s="72"/>
      <c r="NVC6" s="72"/>
      <c r="NVD6" s="72"/>
      <c r="NVE6" s="72"/>
      <c r="NVF6" s="72"/>
      <c r="NVG6" s="72"/>
      <c r="NVH6" s="72"/>
      <c r="NVI6" s="72"/>
      <c r="NVJ6" s="72"/>
      <c r="NVK6" s="72"/>
      <c r="NVL6" s="72"/>
      <c r="NVM6" s="72"/>
      <c r="NVN6" s="72"/>
      <c r="NVO6" s="72"/>
      <c r="NVP6" s="72"/>
      <c r="NVQ6" s="72"/>
      <c r="NVR6" s="72"/>
      <c r="NVS6" s="72"/>
      <c r="NVT6" s="72"/>
      <c r="NVU6" s="72"/>
      <c r="NVV6" s="72"/>
      <c r="NVW6" s="72"/>
      <c r="NVX6" s="72"/>
      <c r="NVY6" s="72"/>
      <c r="NVZ6" s="72"/>
      <c r="NWA6" s="72"/>
      <c r="NWB6" s="72"/>
      <c r="NWC6" s="72"/>
      <c r="NWD6" s="72"/>
      <c r="NWE6" s="72"/>
      <c r="NWF6" s="72"/>
      <c r="NWG6" s="72"/>
      <c r="NWH6" s="72"/>
      <c r="NWI6" s="72"/>
      <c r="NWJ6" s="72"/>
      <c r="NWK6" s="72"/>
      <c r="NWL6" s="72"/>
      <c r="NWM6" s="72"/>
      <c r="NWN6" s="72"/>
      <c r="NWO6" s="72"/>
      <c r="NWP6" s="72"/>
      <c r="NWQ6" s="72"/>
      <c r="NWR6" s="72"/>
      <c r="NWS6" s="72"/>
      <c r="NWT6" s="72"/>
      <c r="NWU6" s="72"/>
      <c r="NWV6" s="72"/>
      <c r="NWW6" s="72"/>
      <c r="NWX6" s="72"/>
      <c r="NWY6" s="72"/>
      <c r="NWZ6" s="72"/>
      <c r="NXA6" s="72"/>
      <c r="NXB6" s="72"/>
      <c r="NXC6" s="72"/>
      <c r="NXD6" s="72"/>
      <c r="NXE6" s="72"/>
      <c r="NXF6" s="72"/>
      <c r="NXG6" s="72"/>
      <c r="NXH6" s="72"/>
      <c r="NXI6" s="72"/>
      <c r="NXJ6" s="72"/>
      <c r="NXK6" s="72"/>
      <c r="NXL6" s="72"/>
      <c r="NXM6" s="72"/>
      <c r="NXN6" s="72"/>
      <c r="NXO6" s="72"/>
      <c r="NXP6" s="72"/>
      <c r="NXQ6" s="72"/>
      <c r="NXR6" s="72"/>
      <c r="NXS6" s="72"/>
      <c r="NXT6" s="72"/>
      <c r="NXU6" s="72"/>
      <c r="NXV6" s="72"/>
      <c r="NXW6" s="72"/>
      <c r="NXX6" s="72"/>
      <c r="NXY6" s="72"/>
      <c r="NXZ6" s="72"/>
      <c r="NYA6" s="72"/>
      <c r="NYB6" s="72"/>
      <c r="NYC6" s="72"/>
      <c r="NYD6" s="72"/>
      <c r="NYE6" s="72"/>
      <c r="NYF6" s="72"/>
      <c r="NYG6" s="72"/>
      <c r="NYH6" s="72"/>
      <c r="NYI6" s="72"/>
      <c r="NYJ6" s="72"/>
      <c r="NYK6" s="72"/>
      <c r="NYL6" s="72"/>
      <c r="NYM6" s="72"/>
      <c r="NYN6" s="72"/>
      <c r="NYO6" s="72"/>
      <c r="NYP6" s="72"/>
      <c r="NYQ6" s="72"/>
      <c r="NYR6" s="72"/>
      <c r="NYS6" s="72"/>
      <c r="NYT6" s="72"/>
      <c r="NYU6" s="72"/>
      <c r="NYV6" s="72"/>
      <c r="NYW6" s="72"/>
      <c r="NYX6" s="72"/>
      <c r="NYY6" s="72"/>
      <c r="NYZ6" s="72"/>
      <c r="NZA6" s="72"/>
      <c r="NZB6" s="72"/>
      <c r="NZC6" s="72"/>
      <c r="NZD6" s="72"/>
      <c r="NZE6" s="72"/>
      <c r="NZF6" s="72"/>
      <c r="NZG6" s="72"/>
      <c r="NZH6" s="72"/>
      <c r="NZI6" s="72"/>
      <c r="NZJ6" s="72"/>
      <c r="NZK6" s="72"/>
      <c r="NZL6" s="72"/>
      <c r="NZM6" s="72"/>
      <c r="NZN6" s="72"/>
      <c r="NZO6" s="72"/>
      <c r="NZP6" s="72"/>
      <c r="NZQ6" s="72"/>
      <c r="NZR6" s="72"/>
      <c r="NZS6" s="72"/>
      <c r="NZT6" s="72"/>
      <c r="NZU6" s="72"/>
      <c r="NZV6" s="72"/>
      <c r="NZW6" s="72"/>
      <c r="NZX6" s="72"/>
      <c r="NZY6" s="72"/>
      <c r="NZZ6" s="72"/>
      <c r="OAA6" s="72"/>
      <c r="OAB6" s="72"/>
      <c r="OAC6" s="72"/>
      <c r="OAD6" s="72"/>
      <c r="OAE6" s="72"/>
      <c r="OAF6" s="72"/>
      <c r="OAG6" s="72"/>
      <c r="OAH6" s="72"/>
      <c r="OAI6" s="72"/>
      <c r="OAJ6" s="72"/>
      <c r="OAK6" s="72"/>
      <c r="OAL6" s="72"/>
      <c r="OAM6" s="72"/>
      <c r="OAN6" s="72"/>
      <c r="OAO6" s="72"/>
      <c r="OAP6" s="72"/>
      <c r="OAQ6" s="72"/>
      <c r="OAR6" s="72"/>
      <c r="OAS6" s="72"/>
      <c r="OAT6" s="72"/>
      <c r="OAU6" s="72"/>
      <c r="OAV6" s="72"/>
      <c r="OAW6" s="72"/>
      <c r="OAX6" s="72"/>
      <c r="OAY6" s="72"/>
      <c r="OAZ6" s="72"/>
      <c r="OBA6" s="72"/>
      <c r="OBB6" s="72"/>
      <c r="OBC6" s="72"/>
      <c r="OBD6" s="72"/>
      <c r="OBE6" s="72"/>
      <c r="OBF6" s="72"/>
      <c r="OBG6" s="72"/>
      <c r="OBH6" s="72"/>
      <c r="OBI6" s="72"/>
      <c r="OBJ6" s="72"/>
      <c r="OBK6" s="72"/>
      <c r="OBL6" s="72"/>
      <c r="OBM6" s="72"/>
      <c r="OBN6" s="72"/>
      <c r="OBO6" s="72"/>
      <c r="OBP6" s="72"/>
      <c r="OBQ6" s="72"/>
      <c r="OBR6" s="72"/>
      <c r="OBS6" s="72"/>
      <c r="OBT6" s="72"/>
      <c r="OBU6" s="72"/>
      <c r="OBV6" s="72"/>
      <c r="OBW6" s="72"/>
      <c r="OBX6" s="72"/>
      <c r="OBY6" s="72"/>
      <c r="OBZ6" s="72"/>
      <c r="OCA6" s="72"/>
      <c r="OCB6" s="72"/>
      <c r="OCC6" s="72"/>
      <c r="OCD6" s="72"/>
      <c r="OCE6" s="72"/>
      <c r="OCF6" s="72"/>
      <c r="OCG6" s="72"/>
      <c r="OCH6" s="72"/>
      <c r="OCI6" s="72"/>
      <c r="OCJ6" s="72"/>
      <c r="OCK6" s="72"/>
      <c r="OCL6" s="72"/>
      <c r="OCM6" s="72"/>
      <c r="OCN6" s="72"/>
      <c r="OCO6" s="72"/>
      <c r="OCP6" s="72"/>
      <c r="OCQ6" s="72"/>
      <c r="OCR6" s="72"/>
      <c r="OCS6" s="72"/>
      <c r="OCT6" s="72"/>
      <c r="OCU6" s="72"/>
      <c r="OCV6" s="72"/>
      <c r="OCW6" s="72"/>
      <c r="OCX6" s="72"/>
      <c r="OCY6" s="72"/>
      <c r="OCZ6" s="72"/>
      <c r="ODA6" s="72"/>
      <c r="ODB6" s="72"/>
      <c r="ODC6" s="72"/>
      <c r="ODD6" s="72"/>
      <c r="ODE6" s="72"/>
      <c r="ODF6" s="72"/>
      <c r="ODG6" s="72"/>
      <c r="ODH6" s="72"/>
      <c r="ODI6" s="72"/>
      <c r="ODJ6" s="72"/>
      <c r="ODK6" s="72"/>
      <c r="ODL6" s="72"/>
      <c r="ODM6" s="72"/>
      <c r="ODN6" s="72"/>
      <c r="ODO6" s="72"/>
      <c r="ODP6" s="72"/>
      <c r="ODQ6" s="72"/>
      <c r="ODR6" s="72"/>
      <c r="ODS6" s="72"/>
      <c r="ODT6" s="72"/>
      <c r="ODU6" s="72"/>
      <c r="ODV6" s="72"/>
      <c r="ODW6" s="72"/>
      <c r="ODX6" s="72"/>
      <c r="ODY6" s="72"/>
      <c r="ODZ6" s="72"/>
      <c r="OEA6" s="72"/>
      <c r="OEB6" s="72"/>
      <c r="OEC6" s="72"/>
      <c r="OED6" s="72"/>
      <c r="OEE6" s="72"/>
      <c r="OEF6" s="72"/>
      <c r="OEG6" s="72"/>
      <c r="OEH6" s="72"/>
      <c r="OEI6" s="72"/>
      <c r="OEJ6" s="72"/>
      <c r="OEK6" s="72"/>
      <c r="OEL6" s="72"/>
      <c r="OEM6" s="72"/>
      <c r="OEN6" s="72"/>
      <c r="OEO6" s="72"/>
      <c r="OEP6" s="72"/>
      <c r="OEQ6" s="72"/>
      <c r="OER6" s="72"/>
      <c r="OES6" s="72"/>
      <c r="OET6" s="72"/>
      <c r="OEU6" s="72"/>
      <c r="OEV6" s="72"/>
      <c r="OEW6" s="72"/>
      <c r="OEX6" s="72"/>
      <c r="OEY6" s="72"/>
      <c r="OEZ6" s="72"/>
      <c r="OFA6" s="72"/>
      <c r="OFB6" s="72"/>
      <c r="OFC6" s="72"/>
      <c r="OFD6" s="72"/>
      <c r="OFE6" s="72"/>
      <c r="OFF6" s="72"/>
      <c r="OFG6" s="72"/>
      <c r="OFH6" s="72"/>
      <c r="OFI6" s="72"/>
      <c r="OFJ6" s="72"/>
      <c r="OFK6" s="72"/>
      <c r="OFL6" s="72"/>
      <c r="OFM6" s="72"/>
      <c r="OFN6" s="72"/>
      <c r="OFO6" s="72"/>
      <c r="OFP6" s="72"/>
      <c r="OFQ6" s="72"/>
      <c r="OFR6" s="72"/>
      <c r="OFS6" s="72"/>
      <c r="OFT6" s="72"/>
      <c r="OFU6" s="72"/>
      <c r="OFV6" s="72"/>
      <c r="OFW6" s="72"/>
      <c r="OFX6" s="72"/>
      <c r="OFY6" s="72"/>
      <c r="OFZ6" s="72"/>
      <c r="OGA6" s="72"/>
      <c r="OGB6" s="72"/>
      <c r="OGC6" s="72"/>
      <c r="OGD6" s="72"/>
      <c r="OGE6" s="72"/>
      <c r="OGF6" s="72"/>
      <c r="OGG6" s="72"/>
      <c r="OGH6" s="72"/>
      <c r="OGI6" s="72"/>
      <c r="OGJ6" s="72"/>
      <c r="OGK6" s="72"/>
      <c r="OGL6" s="72"/>
      <c r="OGM6" s="72"/>
      <c r="OGN6" s="72"/>
      <c r="OGO6" s="72"/>
      <c r="OGP6" s="72"/>
      <c r="OGQ6" s="72"/>
      <c r="OGR6" s="72"/>
      <c r="OGS6" s="72"/>
      <c r="OGT6" s="72"/>
      <c r="OGU6" s="72"/>
      <c r="OGV6" s="72"/>
      <c r="OGW6" s="72"/>
      <c r="OGX6" s="72"/>
      <c r="OGY6" s="72"/>
      <c r="OGZ6" s="72"/>
      <c r="OHA6" s="72"/>
      <c r="OHB6" s="72"/>
      <c r="OHC6" s="72"/>
      <c r="OHD6" s="72"/>
      <c r="OHE6" s="72"/>
      <c r="OHF6" s="72"/>
      <c r="OHG6" s="72"/>
      <c r="OHH6" s="72"/>
      <c r="OHI6" s="72"/>
      <c r="OHJ6" s="72"/>
      <c r="OHK6" s="72"/>
      <c r="OHL6" s="72"/>
      <c r="OHM6" s="72"/>
      <c r="OHN6" s="72"/>
      <c r="OHO6" s="72"/>
      <c r="OHP6" s="72"/>
      <c r="OHQ6" s="72"/>
      <c r="OHR6" s="72"/>
      <c r="OHS6" s="72"/>
      <c r="OHT6" s="72"/>
      <c r="OHU6" s="72"/>
      <c r="OHV6" s="72"/>
      <c r="OHW6" s="72"/>
      <c r="OHX6" s="72"/>
      <c r="OHY6" s="72"/>
      <c r="OHZ6" s="72"/>
      <c r="OIA6" s="72"/>
      <c r="OIB6" s="72"/>
      <c r="OIC6" s="72"/>
      <c r="OID6" s="72"/>
      <c r="OIE6" s="72"/>
      <c r="OIF6" s="72"/>
      <c r="OIG6" s="72"/>
      <c r="OIH6" s="72"/>
      <c r="OII6" s="72"/>
      <c r="OIJ6" s="72"/>
      <c r="OIK6" s="72"/>
      <c r="OIL6" s="72"/>
      <c r="OIM6" s="72"/>
      <c r="OIN6" s="72"/>
      <c r="OIO6" s="72"/>
      <c r="OIP6" s="72"/>
      <c r="OIQ6" s="72"/>
      <c r="OIR6" s="72"/>
      <c r="OIS6" s="72"/>
      <c r="OIT6" s="72"/>
      <c r="OIU6" s="72"/>
      <c r="OIV6" s="72"/>
      <c r="OIW6" s="72"/>
      <c r="OIX6" s="72"/>
      <c r="OIY6" s="72"/>
      <c r="OIZ6" s="72"/>
      <c r="OJA6" s="72"/>
      <c r="OJB6" s="72"/>
      <c r="OJC6" s="72"/>
      <c r="OJD6" s="72"/>
      <c r="OJE6" s="72"/>
      <c r="OJF6" s="72"/>
      <c r="OJG6" s="72"/>
      <c r="OJH6" s="72"/>
      <c r="OJI6" s="72"/>
      <c r="OJJ6" s="72"/>
      <c r="OJK6" s="72"/>
      <c r="OJL6" s="72"/>
      <c r="OJM6" s="72"/>
      <c r="OJN6" s="72"/>
      <c r="OJO6" s="72"/>
      <c r="OJP6" s="72"/>
      <c r="OJQ6" s="72"/>
      <c r="OJR6" s="72"/>
      <c r="OJS6" s="72"/>
      <c r="OJT6" s="72"/>
      <c r="OJU6" s="72"/>
      <c r="OJV6" s="72"/>
      <c r="OJW6" s="72"/>
      <c r="OJX6" s="72"/>
      <c r="OJY6" s="72"/>
      <c r="OJZ6" s="72"/>
      <c r="OKA6" s="72"/>
      <c r="OKB6" s="72"/>
      <c r="OKC6" s="72"/>
      <c r="OKD6" s="72"/>
      <c r="OKE6" s="72"/>
      <c r="OKF6" s="72"/>
      <c r="OKG6" s="72"/>
      <c r="OKH6" s="72"/>
      <c r="OKI6" s="72"/>
      <c r="OKJ6" s="72"/>
      <c r="OKK6" s="72"/>
      <c r="OKL6" s="72"/>
      <c r="OKM6" s="72"/>
      <c r="OKN6" s="72"/>
      <c r="OKO6" s="72"/>
      <c r="OKP6" s="72"/>
      <c r="OKQ6" s="72"/>
      <c r="OKR6" s="72"/>
      <c r="OKS6" s="72"/>
      <c r="OKT6" s="72"/>
      <c r="OKU6" s="72"/>
      <c r="OKV6" s="72"/>
      <c r="OKW6" s="72"/>
      <c r="OKX6" s="72"/>
      <c r="OKY6" s="72"/>
      <c r="OKZ6" s="72"/>
      <c r="OLA6" s="72"/>
      <c r="OLB6" s="72"/>
      <c r="OLC6" s="72"/>
      <c r="OLD6" s="72"/>
      <c r="OLE6" s="72"/>
      <c r="OLF6" s="72"/>
      <c r="OLG6" s="72"/>
      <c r="OLH6" s="72"/>
      <c r="OLI6" s="72"/>
      <c r="OLJ6" s="72"/>
      <c r="OLK6" s="72"/>
      <c r="OLL6" s="72"/>
      <c r="OLM6" s="72"/>
      <c r="OLN6" s="72"/>
      <c r="OLO6" s="72"/>
      <c r="OLP6" s="72"/>
      <c r="OLQ6" s="72"/>
      <c r="OLR6" s="72"/>
      <c r="OLS6" s="72"/>
      <c r="OLT6" s="72"/>
      <c r="OLU6" s="72"/>
      <c r="OLV6" s="72"/>
      <c r="OLW6" s="72"/>
      <c r="OLX6" s="72"/>
      <c r="OLY6" s="72"/>
      <c r="OLZ6" s="72"/>
      <c r="OMA6" s="72"/>
      <c r="OMB6" s="72"/>
      <c r="OMC6" s="72"/>
      <c r="OMD6" s="72"/>
      <c r="OME6" s="72"/>
      <c r="OMF6" s="72"/>
      <c r="OMG6" s="72"/>
      <c r="OMH6" s="72"/>
      <c r="OMI6" s="72"/>
      <c r="OMJ6" s="72"/>
      <c r="OMK6" s="72"/>
      <c r="OML6" s="72"/>
      <c r="OMM6" s="72"/>
      <c r="OMN6" s="72"/>
      <c r="OMO6" s="72"/>
      <c r="OMP6" s="72"/>
      <c r="OMQ6" s="72"/>
      <c r="OMR6" s="72"/>
      <c r="OMS6" s="72"/>
      <c r="OMT6" s="72"/>
      <c r="OMU6" s="72"/>
      <c r="OMV6" s="72"/>
      <c r="OMW6" s="72"/>
      <c r="OMX6" s="72"/>
      <c r="OMY6" s="72"/>
      <c r="OMZ6" s="72"/>
      <c r="ONA6" s="72"/>
      <c r="ONB6" s="72"/>
      <c r="ONC6" s="72"/>
      <c r="OND6" s="72"/>
      <c r="ONE6" s="72"/>
      <c r="ONF6" s="72"/>
      <c r="ONG6" s="72"/>
      <c r="ONH6" s="72"/>
      <c r="ONI6" s="72"/>
      <c r="ONJ6" s="72"/>
      <c r="ONK6" s="72"/>
      <c r="ONL6" s="72"/>
      <c r="ONM6" s="72"/>
      <c r="ONN6" s="72"/>
      <c r="ONO6" s="72"/>
      <c r="ONP6" s="72"/>
      <c r="ONQ6" s="72"/>
      <c r="ONR6" s="72"/>
      <c r="ONS6" s="72"/>
      <c r="ONT6" s="72"/>
      <c r="ONU6" s="72"/>
      <c r="ONV6" s="72"/>
      <c r="ONW6" s="72"/>
      <c r="ONX6" s="72"/>
      <c r="ONY6" s="72"/>
      <c r="ONZ6" s="72"/>
      <c r="OOA6" s="72"/>
      <c r="OOB6" s="72"/>
      <c r="OOC6" s="72"/>
      <c r="OOD6" s="72"/>
      <c r="OOE6" s="72"/>
      <c r="OOF6" s="72"/>
      <c r="OOG6" s="72"/>
      <c r="OOH6" s="72"/>
      <c r="OOI6" s="72"/>
      <c r="OOJ6" s="72"/>
      <c r="OOK6" s="72"/>
      <c r="OOL6" s="72"/>
      <c r="OOM6" s="72"/>
      <c r="OON6" s="72"/>
      <c r="OOO6" s="72"/>
      <c r="OOP6" s="72"/>
      <c r="OOQ6" s="72"/>
      <c r="OOR6" s="72"/>
      <c r="OOS6" s="72"/>
      <c r="OOT6" s="72"/>
      <c r="OOU6" s="72"/>
      <c r="OOV6" s="72"/>
      <c r="OOW6" s="72"/>
      <c r="OOX6" s="72"/>
      <c r="OOY6" s="72"/>
      <c r="OOZ6" s="72"/>
      <c r="OPA6" s="72"/>
      <c r="OPB6" s="72"/>
      <c r="OPC6" s="72"/>
      <c r="OPD6" s="72"/>
      <c r="OPE6" s="72"/>
      <c r="OPF6" s="72"/>
      <c r="OPG6" s="72"/>
      <c r="OPH6" s="72"/>
      <c r="OPI6" s="72"/>
      <c r="OPJ6" s="72"/>
      <c r="OPK6" s="72"/>
      <c r="OPL6" s="72"/>
      <c r="OPM6" s="72"/>
      <c r="OPN6" s="72"/>
      <c r="OPO6" s="72"/>
      <c r="OPP6" s="72"/>
      <c r="OPQ6" s="72"/>
      <c r="OPR6" s="72"/>
      <c r="OPS6" s="72"/>
      <c r="OPT6" s="72"/>
      <c r="OPU6" s="72"/>
      <c r="OPV6" s="72"/>
      <c r="OPW6" s="72"/>
      <c r="OPX6" s="72"/>
      <c r="OPY6" s="72"/>
      <c r="OPZ6" s="72"/>
      <c r="OQA6" s="72"/>
      <c r="OQB6" s="72"/>
      <c r="OQC6" s="72"/>
      <c r="OQD6" s="72"/>
      <c r="OQE6" s="72"/>
      <c r="OQF6" s="72"/>
      <c r="OQG6" s="72"/>
      <c r="OQH6" s="72"/>
      <c r="OQI6" s="72"/>
      <c r="OQJ6" s="72"/>
      <c r="OQK6" s="72"/>
      <c r="OQL6" s="72"/>
      <c r="OQM6" s="72"/>
      <c r="OQN6" s="72"/>
      <c r="OQO6" s="72"/>
      <c r="OQP6" s="72"/>
      <c r="OQQ6" s="72"/>
      <c r="OQR6" s="72"/>
      <c r="OQS6" s="72"/>
      <c r="OQT6" s="72"/>
      <c r="OQU6" s="72"/>
      <c r="OQV6" s="72"/>
      <c r="OQW6" s="72"/>
      <c r="OQX6" s="72"/>
      <c r="OQY6" s="72"/>
      <c r="OQZ6" s="72"/>
      <c r="ORA6" s="72"/>
      <c r="ORB6" s="72"/>
      <c r="ORC6" s="72"/>
      <c r="ORD6" s="72"/>
      <c r="ORE6" s="72"/>
      <c r="ORF6" s="72"/>
      <c r="ORG6" s="72"/>
      <c r="ORH6" s="72"/>
      <c r="ORI6" s="72"/>
      <c r="ORJ6" s="72"/>
      <c r="ORK6" s="72"/>
      <c r="ORL6" s="72"/>
      <c r="ORM6" s="72"/>
      <c r="ORN6" s="72"/>
      <c r="ORO6" s="72"/>
      <c r="ORP6" s="72"/>
      <c r="ORQ6" s="72"/>
      <c r="ORR6" s="72"/>
      <c r="ORS6" s="72"/>
      <c r="ORT6" s="72"/>
      <c r="ORU6" s="72"/>
      <c r="ORV6" s="72"/>
      <c r="ORW6" s="72"/>
      <c r="ORX6" s="72"/>
      <c r="ORY6" s="72"/>
      <c r="ORZ6" s="72"/>
      <c r="OSA6" s="72"/>
      <c r="OSB6" s="72"/>
      <c r="OSC6" s="72"/>
      <c r="OSD6" s="72"/>
      <c r="OSE6" s="72"/>
      <c r="OSF6" s="72"/>
      <c r="OSG6" s="72"/>
      <c r="OSH6" s="72"/>
      <c r="OSI6" s="72"/>
      <c r="OSJ6" s="72"/>
      <c r="OSK6" s="72"/>
      <c r="OSL6" s="72"/>
      <c r="OSM6" s="72"/>
      <c r="OSN6" s="72"/>
      <c r="OSO6" s="72"/>
      <c r="OSP6" s="72"/>
      <c r="OSQ6" s="72"/>
      <c r="OSR6" s="72"/>
      <c r="OSS6" s="72"/>
      <c r="OST6" s="72"/>
      <c r="OSU6" s="72"/>
      <c r="OSV6" s="72"/>
      <c r="OSW6" s="72"/>
      <c r="OSX6" s="72"/>
      <c r="OSY6" s="72"/>
      <c r="OSZ6" s="72"/>
      <c r="OTA6" s="72"/>
      <c r="OTB6" s="72"/>
      <c r="OTC6" s="72"/>
      <c r="OTD6" s="72"/>
      <c r="OTE6" s="72"/>
      <c r="OTF6" s="72"/>
      <c r="OTG6" s="72"/>
      <c r="OTH6" s="72"/>
      <c r="OTI6" s="72"/>
      <c r="OTJ6" s="72"/>
      <c r="OTK6" s="72"/>
      <c r="OTL6" s="72"/>
      <c r="OTM6" s="72"/>
      <c r="OTN6" s="72"/>
      <c r="OTO6" s="72"/>
      <c r="OTP6" s="72"/>
      <c r="OTQ6" s="72"/>
      <c r="OTR6" s="72"/>
      <c r="OTS6" s="72"/>
      <c r="OTT6" s="72"/>
      <c r="OTU6" s="72"/>
      <c r="OTV6" s="72"/>
      <c r="OTW6" s="72"/>
      <c r="OTX6" s="72"/>
      <c r="OTY6" s="72"/>
      <c r="OTZ6" s="72"/>
      <c r="OUA6" s="72"/>
      <c r="OUB6" s="72"/>
      <c r="OUC6" s="72"/>
      <c r="OUD6" s="72"/>
      <c r="OUE6" s="72"/>
      <c r="OUF6" s="72"/>
      <c r="OUG6" s="72"/>
      <c r="OUH6" s="72"/>
      <c r="OUI6" s="72"/>
      <c r="OUJ6" s="72"/>
      <c r="OUK6" s="72"/>
      <c r="OUL6" s="72"/>
      <c r="OUM6" s="72"/>
      <c r="OUN6" s="72"/>
      <c r="OUO6" s="72"/>
      <c r="OUP6" s="72"/>
      <c r="OUQ6" s="72"/>
      <c r="OUR6" s="72"/>
      <c r="OUS6" s="72"/>
      <c r="OUT6" s="72"/>
      <c r="OUU6" s="72"/>
      <c r="OUV6" s="72"/>
      <c r="OUW6" s="72"/>
      <c r="OUX6" s="72"/>
      <c r="OUY6" s="72"/>
      <c r="OUZ6" s="72"/>
      <c r="OVA6" s="72"/>
      <c r="OVB6" s="72"/>
      <c r="OVC6" s="72"/>
      <c r="OVD6" s="72"/>
      <c r="OVE6" s="72"/>
      <c r="OVF6" s="72"/>
      <c r="OVG6" s="72"/>
      <c r="OVH6" s="72"/>
      <c r="OVI6" s="72"/>
      <c r="OVJ6" s="72"/>
      <c r="OVK6" s="72"/>
      <c r="OVL6" s="72"/>
      <c r="OVM6" s="72"/>
      <c r="OVN6" s="72"/>
      <c r="OVO6" s="72"/>
      <c r="OVP6" s="72"/>
      <c r="OVQ6" s="72"/>
      <c r="OVR6" s="72"/>
      <c r="OVS6" s="72"/>
      <c r="OVT6" s="72"/>
      <c r="OVU6" s="72"/>
      <c r="OVV6" s="72"/>
      <c r="OVW6" s="72"/>
      <c r="OVX6" s="72"/>
      <c r="OVY6" s="72"/>
      <c r="OVZ6" s="72"/>
      <c r="OWA6" s="72"/>
      <c r="OWB6" s="72"/>
      <c r="OWC6" s="72"/>
      <c r="OWD6" s="72"/>
      <c r="OWE6" s="72"/>
      <c r="OWF6" s="72"/>
      <c r="OWG6" s="72"/>
      <c r="OWH6" s="72"/>
      <c r="OWI6" s="72"/>
      <c r="OWJ6" s="72"/>
      <c r="OWK6" s="72"/>
      <c r="OWL6" s="72"/>
      <c r="OWM6" s="72"/>
      <c r="OWN6" s="72"/>
      <c r="OWO6" s="72"/>
      <c r="OWP6" s="72"/>
      <c r="OWQ6" s="72"/>
      <c r="OWR6" s="72"/>
      <c r="OWS6" s="72"/>
      <c r="OWT6" s="72"/>
      <c r="OWU6" s="72"/>
      <c r="OWV6" s="72"/>
      <c r="OWW6" s="72"/>
      <c r="OWX6" s="72"/>
      <c r="OWY6" s="72"/>
      <c r="OWZ6" s="72"/>
      <c r="OXA6" s="72"/>
      <c r="OXB6" s="72"/>
      <c r="OXC6" s="72"/>
      <c r="OXD6" s="72"/>
      <c r="OXE6" s="72"/>
      <c r="OXF6" s="72"/>
      <c r="OXG6" s="72"/>
      <c r="OXH6" s="72"/>
      <c r="OXI6" s="72"/>
      <c r="OXJ6" s="72"/>
      <c r="OXK6" s="72"/>
      <c r="OXL6" s="72"/>
      <c r="OXM6" s="72"/>
      <c r="OXN6" s="72"/>
      <c r="OXO6" s="72"/>
      <c r="OXP6" s="72"/>
      <c r="OXQ6" s="72"/>
      <c r="OXR6" s="72"/>
      <c r="OXS6" s="72"/>
      <c r="OXT6" s="72"/>
      <c r="OXU6" s="72"/>
      <c r="OXV6" s="72"/>
      <c r="OXW6" s="72"/>
      <c r="OXX6" s="72"/>
      <c r="OXY6" s="72"/>
      <c r="OXZ6" s="72"/>
      <c r="OYA6" s="72"/>
      <c r="OYB6" s="72"/>
      <c r="OYC6" s="72"/>
      <c r="OYD6" s="72"/>
      <c r="OYE6" s="72"/>
      <c r="OYF6" s="72"/>
      <c r="OYG6" s="72"/>
      <c r="OYH6" s="72"/>
      <c r="OYI6" s="72"/>
      <c r="OYJ6" s="72"/>
      <c r="OYK6" s="72"/>
      <c r="OYL6" s="72"/>
      <c r="OYM6" s="72"/>
      <c r="OYN6" s="72"/>
      <c r="OYO6" s="72"/>
      <c r="OYP6" s="72"/>
      <c r="OYQ6" s="72"/>
      <c r="OYR6" s="72"/>
      <c r="OYS6" s="72"/>
      <c r="OYT6" s="72"/>
      <c r="OYU6" s="72"/>
      <c r="OYV6" s="72"/>
      <c r="OYW6" s="72"/>
      <c r="OYX6" s="72"/>
      <c r="OYY6" s="72"/>
      <c r="OYZ6" s="72"/>
      <c r="OZA6" s="72"/>
      <c r="OZB6" s="72"/>
      <c r="OZC6" s="72"/>
      <c r="OZD6" s="72"/>
      <c r="OZE6" s="72"/>
      <c r="OZF6" s="72"/>
      <c r="OZG6" s="72"/>
      <c r="OZH6" s="72"/>
      <c r="OZI6" s="72"/>
      <c r="OZJ6" s="72"/>
      <c r="OZK6" s="72"/>
      <c r="OZL6" s="72"/>
      <c r="OZM6" s="72"/>
      <c r="OZN6" s="72"/>
      <c r="OZO6" s="72"/>
      <c r="OZP6" s="72"/>
      <c r="OZQ6" s="72"/>
      <c r="OZR6" s="72"/>
      <c r="OZS6" s="72"/>
      <c r="OZT6" s="72"/>
      <c r="OZU6" s="72"/>
      <c r="OZV6" s="72"/>
      <c r="OZW6" s="72"/>
      <c r="OZX6" s="72"/>
      <c r="OZY6" s="72"/>
      <c r="OZZ6" s="72"/>
      <c r="PAA6" s="72"/>
      <c r="PAB6" s="72"/>
      <c r="PAC6" s="72"/>
      <c r="PAD6" s="72"/>
      <c r="PAE6" s="72"/>
      <c r="PAF6" s="72"/>
      <c r="PAG6" s="72"/>
      <c r="PAH6" s="72"/>
      <c r="PAI6" s="72"/>
      <c r="PAJ6" s="72"/>
      <c r="PAK6" s="72"/>
      <c r="PAL6" s="72"/>
      <c r="PAM6" s="72"/>
      <c r="PAN6" s="72"/>
      <c r="PAO6" s="72"/>
      <c r="PAP6" s="72"/>
      <c r="PAQ6" s="72"/>
      <c r="PAR6" s="72"/>
      <c r="PAS6" s="72"/>
      <c r="PAT6" s="72"/>
      <c r="PAU6" s="72"/>
      <c r="PAV6" s="72"/>
      <c r="PAW6" s="72"/>
      <c r="PAX6" s="72"/>
      <c r="PAY6" s="72"/>
      <c r="PAZ6" s="72"/>
      <c r="PBA6" s="72"/>
      <c r="PBB6" s="72"/>
      <c r="PBC6" s="72"/>
      <c r="PBD6" s="72"/>
      <c r="PBE6" s="72"/>
      <c r="PBF6" s="72"/>
      <c r="PBG6" s="72"/>
      <c r="PBH6" s="72"/>
      <c r="PBI6" s="72"/>
      <c r="PBJ6" s="72"/>
      <c r="PBK6" s="72"/>
      <c r="PBL6" s="72"/>
      <c r="PBM6" s="72"/>
      <c r="PBN6" s="72"/>
      <c r="PBO6" s="72"/>
      <c r="PBP6" s="72"/>
      <c r="PBQ6" s="72"/>
      <c r="PBR6" s="72"/>
      <c r="PBS6" s="72"/>
      <c r="PBT6" s="72"/>
      <c r="PBU6" s="72"/>
      <c r="PBV6" s="72"/>
      <c r="PBW6" s="72"/>
      <c r="PBX6" s="72"/>
      <c r="PBY6" s="72"/>
      <c r="PBZ6" s="72"/>
      <c r="PCA6" s="72"/>
      <c r="PCB6" s="72"/>
      <c r="PCC6" s="72"/>
      <c r="PCD6" s="72"/>
      <c r="PCE6" s="72"/>
      <c r="PCF6" s="72"/>
      <c r="PCG6" s="72"/>
      <c r="PCH6" s="72"/>
      <c r="PCI6" s="72"/>
      <c r="PCJ6" s="72"/>
      <c r="PCK6" s="72"/>
      <c r="PCL6" s="72"/>
      <c r="PCM6" s="72"/>
      <c r="PCN6" s="72"/>
      <c r="PCO6" s="72"/>
      <c r="PCP6" s="72"/>
      <c r="PCQ6" s="72"/>
      <c r="PCR6" s="72"/>
      <c r="PCS6" s="72"/>
      <c r="PCT6" s="72"/>
      <c r="PCU6" s="72"/>
      <c r="PCV6" s="72"/>
      <c r="PCW6" s="72"/>
      <c r="PCX6" s="72"/>
      <c r="PCY6" s="72"/>
      <c r="PCZ6" s="72"/>
      <c r="PDA6" s="72"/>
      <c r="PDB6" s="72"/>
      <c r="PDC6" s="72"/>
      <c r="PDD6" s="72"/>
      <c r="PDE6" s="72"/>
      <c r="PDF6" s="72"/>
      <c r="PDG6" s="72"/>
      <c r="PDH6" s="72"/>
      <c r="PDI6" s="72"/>
      <c r="PDJ6" s="72"/>
      <c r="PDK6" s="72"/>
      <c r="PDL6" s="72"/>
      <c r="PDM6" s="72"/>
      <c r="PDN6" s="72"/>
      <c r="PDO6" s="72"/>
      <c r="PDP6" s="72"/>
      <c r="PDQ6" s="72"/>
      <c r="PDR6" s="72"/>
      <c r="PDS6" s="72"/>
      <c r="PDT6" s="72"/>
      <c r="PDU6" s="72"/>
      <c r="PDV6" s="72"/>
      <c r="PDW6" s="72"/>
      <c r="PDX6" s="72"/>
      <c r="PDY6" s="72"/>
      <c r="PDZ6" s="72"/>
      <c r="PEA6" s="72"/>
      <c r="PEB6" s="72"/>
      <c r="PEC6" s="72"/>
      <c r="PED6" s="72"/>
      <c r="PEE6" s="72"/>
      <c r="PEF6" s="72"/>
      <c r="PEG6" s="72"/>
      <c r="PEH6" s="72"/>
      <c r="PEI6" s="72"/>
      <c r="PEJ6" s="72"/>
      <c r="PEK6" s="72"/>
      <c r="PEL6" s="72"/>
      <c r="PEM6" s="72"/>
      <c r="PEN6" s="72"/>
      <c r="PEO6" s="72"/>
      <c r="PEP6" s="72"/>
      <c r="PEQ6" s="72"/>
      <c r="PER6" s="72"/>
      <c r="PES6" s="72"/>
      <c r="PET6" s="72"/>
      <c r="PEU6" s="72"/>
      <c r="PEV6" s="72"/>
      <c r="PEW6" s="72"/>
      <c r="PEX6" s="72"/>
      <c r="PEY6" s="72"/>
      <c r="PEZ6" s="72"/>
      <c r="PFA6" s="72"/>
      <c r="PFB6" s="72"/>
      <c r="PFC6" s="72"/>
      <c r="PFD6" s="72"/>
      <c r="PFE6" s="72"/>
      <c r="PFF6" s="72"/>
      <c r="PFG6" s="72"/>
      <c r="PFH6" s="72"/>
      <c r="PFI6" s="72"/>
      <c r="PFJ6" s="72"/>
      <c r="PFK6" s="72"/>
      <c r="PFL6" s="72"/>
      <c r="PFM6" s="72"/>
      <c r="PFN6" s="72"/>
      <c r="PFO6" s="72"/>
      <c r="PFP6" s="72"/>
      <c r="PFQ6" s="72"/>
      <c r="PFR6" s="72"/>
      <c r="PFS6" s="72"/>
      <c r="PFT6" s="72"/>
      <c r="PFU6" s="72"/>
      <c r="PFV6" s="72"/>
      <c r="PFW6" s="72"/>
      <c r="PFX6" s="72"/>
      <c r="PFY6" s="72"/>
      <c r="PFZ6" s="72"/>
      <c r="PGA6" s="72"/>
      <c r="PGB6" s="72"/>
      <c r="PGC6" s="72"/>
      <c r="PGD6" s="72"/>
      <c r="PGE6" s="72"/>
      <c r="PGF6" s="72"/>
      <c r="PGG6" s="72"/>
      <c r="PGH6" s="72"/>
      <c r="PGI6" s="72"/>
      <c r="PGJ6" s="72"/>
      <c r="PGK6" s="72"/>
      <c r="PGL6" s="72"/>
      <c r="PGM6" s="72"/>
      <c r="PGN6" s="72"/>
      <c r="PGO6" s="72"/>
      <c r="PGP6" s="72"/>
      <c r="PGQ6" s="72"/>
      <c r="PGR6" s="72"/>
      <c r="PGS6" s="72"/>
      <c r="PGT6" s="72"/>
      <c r="PGU6" s="72"/>
      <c r="PGV6" s="72"/>
      <c r="PGW6" s="72"/>
      <c r="PGX6" s="72"/>
      <c r="PGY6" s="72"/>
      <c r="PGZ6" s="72"/>
      <c r="PHA6" s="72"/>
      <c r="PHB6" s="72"/>
      <c r="PHC6" s="72"/>
      <c r="PHD6" s="72"/>
      <c r="PHE6" s="72"/>
      <c r="PHF6" s="72"/>
      <c r="PHG6" s="72"/>
      <c r="PHH6" s="72"/>
      <c r="PHI6" s="72"/>
      <c r="PHJ6" s="72"/>
      <c r="PHK6" s="72"/>
      <c r="PHL6" s="72"/>
      <c r="PHM6" s="72"/>
      <c r="PHN6" s="72"/>
      <c r="PHO6" s="72"/>
      <c r="PHP6" s="72"/>
      <c r="PHQ6" s="72"/>
      <c r="PHR6" s="72"/>
      <c r="PHS6" s="72"/>
      <c r="PHT6" s="72"/>
      <c r="PHU6" s="72"/>
      <c r="PHV6" s="72"/>
      <c r="PHW6" s="72"/>
      <c r="PHX6" s="72"/>
      <c r="PHY6" s="72"/>
      <c r="PHZ6" s="72"/>
      <c r="PIA6" s="72"/>
      <c r="PIB6" s="72"/>
      <c r="PIC6" s="72"/>
      <c r="PID6" s="72"/>
      <c r="PIE6" s="72"/>
      <c r="PIF6" s="72"/>
      <c r="PIG6" s="72"/>
      <c r="PIH6" s="72"/>
      <c r="PII6" s="72"/>
      <c r="PIJ6" s="72"/>
      <c r="PIK6" s="72"/>
      <c r="PIL6" s="72"/>
      <c r="PIM6" s="72"/>
      <c r="PIN6" s="72"/>
      <c r="PIO6" s="72"/>
      <c r="PIP6" s="72"/>
      <c r="PIQ6" s="72"/>
      <c r="PIR6" s="72"/>
      <c r="PIS6" s="72"/>
      <c r="PIT6" s="72"/>
      <c r="PIU6" s="72"/>
      <c r="PIV6" s="72"/>
      <c r="PIW6" s="72"/>
      <c r="PIX6" s="72"/>
      <c r="PIY6" s="72"/>
      <c r="PIZ6" s="72"/>
      <c r="PJA6" s="72"/>
      <c r="PJB6" s="72"/>
      <c r="PJC6" s="72"/>
      <c r="PJD6" s="72"/>
      <c r="PJE6" s="72"/>
      <c r="PJF6" s="72"/>
      <c r="PJG6" s="72"/>
      <c r="PJH6" s="72"/>
      <c r="PJI6" s="72"/>
      <c r="PJJ6" s="72"/>
      <c r="PJK6" s="72"/>
      <c r="PJL6" s="72"/>
      <c r="PJM6" s="72"/>
      <c r="PJN6" s="72"/>
      <c r="PJO6" s="72"/>
      <c r="PJP6" s="72"/>
      <c r="PJQ6" s="72"/>
      <c r="PJR6" s="72"/>
      <c r="PJS6" s="72"/>
      <c r="PJT6" s="72"/>
      <c r="PJU6" s="72"/>
      <c r="PJV6" s="72"/>
      <c r="PJW6" s="72"/>
      <c r="PJX6" s="72"/>
      <c r="PJY6" s="72"/>
      <c r="PJZ6" s="72"/>
      <c r="PKA6" s="72"/>
      <c r="PKB6" s="72"/>
      <c r="PKC6" s="72"/>
      <c r="PKD6" s="72"/>
      <c r="PKE6" s="72"/>
      <c r="PKF6" s="72"/>
      <c r="PKG6" s="72"/>
      <c r="PKH6" s="72"/>
      <c r="PKI6" s="72"/>
      <c r="PKJ6" s="72"/>
      <c r="PKK6" s="72"/>
      <c r="PKL6" s="72"/>
      <c r="PKM6" s="72"/>
      <c r="PKN6" s="72"/>
      <c r="PKO6" s="72"/>
      <c r="PKP6" s="72"/>
      <c r="PKQ6" s="72"/>
      <c r="PKR6" s="72"/>
      <c r="PKS6" s="72"/>
      <c r="PKT6" s="72"/>
      <c r="PKU6" s="72"/>
      <c r="PKV6" s="72"/>
      <c r="PKW6" s="72"/>
      <c r="PKX6" s="72"/>
      <c r="PKY6" s="72"/>
      <c r="PKZ6" s="72"/>
      <c r="PLA6" s="72"/>
      <c r="PLB6" s="72"/>
      <c r="PLC6" s="72"/>
      <c r="PLD6" s="72"/>
      <c r="PLE6" s="72"/>
      <c r="PLF6" s="72"/>
      <c r="PLG6" s="72"/>
      <c r="PLH6" s="72"/>
      <c r="PLI6" s="72"/>
      <c r="PLJ6" s="72"/>
      <c r="PLK6" s="72"/>
      <c r="PLL6" s="72"/>
      <c r="PLM6" s="72"/>
      <c r="PLN6" s="72"/>
      <c r="PLO6" s="72"/>
      <c r="PLP6" s="72"/>
      <c r="PLQ6" s="72"/>
      <c r="PLR6" s="72"/>
      <c r="PLS6" s="72"/>
      <c r="PLT6" s="72"/>
      <c r="PLU6" s="72"/>
      <c r="PLV6" s="72"/>
      <c r="PLW6" s="72"/>
      <c r="PLX6" s="72"/>
      <c r="PLY6" s="72"/>
      <c r="PLZ6" s="72"/>
      <c r="PMA6" s="72"/>
      <c r="PMB6" s="72"/>
      <c r="PMC6" s="72"/>
      <c r="PMD6" s="72"/>
      <c r="PME6" s="72"/>
      <c r="PMF6" s="72"/>
      <c r="PMG6" s="72"/>
      <c r="PMH6" s="72"/>
      <c r="PMI6" s="72"/>
      <c r="PMJ6" s="72"/>
      <c r="PMK6" s="72"/>
      <c r="PML6" s="72"/>
      <c r="PMM6" s="72"/>
      <c r="PMN6" s="72"/>
      <c r="PMO6" s="72"/>
      <c r="PMP6" s="72"/>
      <c r="PMQ6" s="72"/>
      <c r="PMR6" s="72"/>
      <c r="PMS6" s="72"/>
      <c r="PMT6" s="72"/>
      <c r="PMU6" s="72"/>
      <c r="PMV6" s="72"/>
      <c r="PMW6" s="72"/>
      <c r="PMX6" s="72"/>
      <c r="PMY6" s="72"/>
      <c r="PMZ6" s="72"/>
      <c r="PNA6" s="72"/>
      <c r="PNB6" s="72"/>
      <c r="PNC6" s="72"/>
      <c r="PND6" s="72"/>
      <c r="PNE6" s="72"/>
      <c r="PNF6" s="72"/>
      <c r="PNG6" s="72"/>
      <c r="PNH6" s="72"/>
      <c r="PNI6" s="72"/>
      <c r="PNJ6" s="72"/>
      <c r="PNK6" s="72"/>
      <c r="PNL6" s="72"/>
      <c r="PNM6" s="72"/>
      <c r="PNN6" s="72"/>
      <c r="PNO6" s="72"/>
      <c r="PNP6" s="72"/>
      <c r="PNQ6" s="72"/>
      <c r="PNR6" s="72"/>
      <c r="PNS6" s="72"/>
      <c r="PNT6" s="72"/>
      <c r="PNU6" s="72"/>
      <c r="PNV6" s="72"/>
      <c r="PNW6" s="72"/>
      <c r="PNX6" s="72"/>
      <c r="PNY6" s="72"/>
      <c r="PNZ6" s="72"/>
      <c r="POA6" s="72"/>
      <c r="POB6" s="72"/>
      <c r="POC6" s="72"/>
      <c r="POD6" s="72"/>
      <c r="POE6" s="72"/>
      <c r="POF6" s="72"/>
      <c r="POG6" s="72"/>
      <c r="POH6" s="72"/>
      <c r="POI6" s="72"/>
      <c r="POJ6" s="72"/>
      <c r="POK6" s="72"/>
      <c r="POL6" s="72"/>
      <c r="POM6" s="72"/>
      <c r="PON6" s="72"/>
      <c r="POO6" s="72"/>
      <c r="POP6" s="72"/>
      <c r="POQ6" s="72"/>
      <c r="POR6" s="72"/>
      <c r="POS6" s="72"/>
      <c r="POT6" s="72"/>
      <c r="POU6" s="72"/>
      <c r="POV6" s="72"/>
      <c r="POW6" s="72"/>
      <c r="POX6" s="72"/>
      <c r="POY6" s="72"/>
      <c r="POZ6" s="72"/>
      <c r="PPA6" s="72"/>
      <c r="PPB6" s="72"/>
      <c r="PPC6" s="72"/>
      <c r="PPD6" s="72"/>
      <c r="PPE6" s="72"/>
      <c r="PPF6" s="72"/>
      <c r="PPG6" s="72"/>
      <c r="PPH6" s="72"/>
      <c r="PPI6" s="72"/>
      <c r="PPJ6" s="72"/>
      <c r="PPK6" s="72"/>
      <c r="PPL6" s="72"/>
      <c r="PPM6" s="72"/>
      <c r="PPN6" s="72"/>
      <c r="PPO6" s="72"/>
      <c r="PPP6" s="72"/>
      <c r="PPQ6" s="72"/>
      <c r="PPR6" s="72"/>
      <c r="PPS6" s="72"/>
      <c r="PPT6" s="72"/>
      <c r="PPU6" s="72"/>
      <c r="PPV6" s="72"/>
      <c r="PPW6" s="72"/>
      <c r="PPX6" s="72"/>
      <c r="PPY6" s="72"/>
      <c r="PPZ6" s="72"/>
      <c r="PQA6" s="72"/>
      <c r="PQB6" s="72"/>
      <c r="PQC6" s="72"/>
      <c r="PQD6" s="72"/>
      <c r="PQE6" s="72"/>
      <c r="PQF6" s="72"/>
      <c r="PQG6" s="72"/>
      <c r="PQH6" s="72"/>
      <c r="PQI6" s="72"/>
      <c r="PQJ6" s="72"/>
      <c r="PQK6" s="72"/>
      <c r="PQL6" s="72"/>
      <c r="PQM6" s="72"/>
      <c r="PQN6" s="72"/>
      <c r="PQO6" s="72"/>
      <c r="PQP6" s="72"/>
      <c r="PQQ6" s="72"/>
      <c r="PQR6" s="72"/>
      <c r="PQS6" s="72"/>
      <c r="PQT6" s="72"/>
      <c r="PQU6" s="72"/>
      <c r="PQV6" s="72"/>
      <c r="PQW6" s="72"/>
      <c r="PQX6" s="72"/>
      <c r="PQY6" s="72"/>
      <c r="PQZ6" s="72"/>
      <c r="PRA6" s="72"/>
      <c r="PRB6" s="72"/>
      <c r="PRC6" s="72"/>
      <c r="PRD6" s="72"/>
      <c r="PRE6" s="72"/>
      <c r="PRF6" s="72"/>
      <c r="PRG6" s="72"/>
      <c r="PRH6" s="72"/>
      <c r="PRI6" s="72"/>
      <c r="PRJ6" s="72"/>
      <c r="PRK6" s="72"/>
      <c r="PRL6" s="72"/>
      <c r="PRM6" s="72"/>
      <c r="PRN6" s="72"/>
      <c r="PRO6" s="72"/>
      <c r="PRP6" s="72"/>
      <c r="PRQ6" s="72"/>
      <c r="PRR6" s="72"/>
      <c r="PRS6" s="72"/>
      <c r="PRT6" s="72"/>
      <c r="PRU6" s="72"/>
      <c r="PRV6" s="72"/>
      <c r="PRW6" s="72"/>
      <c r="PRX6" s="72"/>
      <c r="PRY6" s="72"/>
      <c r="PRZ6" s="72"/>
      <c r="PSA6" s="72"/>
      <c r="PSB6" s="72"/>
      <c r="PSC6" s="72"/>
      <c r="PSD6" s="72"/>
      <c r="PSE6" s="72"/>
      <c r="PSF6" s="72"/>
      <c r="PSG6" s="72"/>
      <c r="PSH6" s="72"/>
      <c r="PSI6" s="72"/>
      <c r="PSJ6" s="72"/>
      <c r="PSK6" s="72"/>
      <c r="PSL6" s="72"/>
      <c r="PSM6" s="72"/>
      <c r="PSN6" s="72"/>
      <c r="PSO6" s="72"/>
      <c r="PSP6" s="72"/>
      <c r="PSQ6" s="72"/>
      <c r="PSR6" s="72"/>
      <c r="PSS6" s="72"/>
      <c r="PST6" s="72"/>
      <c r="PSU6" s="72"/>
      <c r="PSV6" s="72"/>
      <c r="PSW6" s="72"/>
      <c r="PSX6" s="72"/>
      <c r="PSY6" s="72"/>
      <c r="PSZ6" s="72"/>
      <c r="PTA6" s="72"/>
      <c r="PTB6" s="72"/>
      <c r="PTC6" s="72"/>
      <c r="PTD6" s="72"/>
      <c r="PTE6" s="72"/>
      <c r="PTF6" s="72"/>
      <c r="PTG6" s="72"/>
      <c r="PTH6" s="72"/>
      <c r="PTI6" s="72"/>
      <c r="PTJ6" s="72"/>
      <c r="PTK6" s="72"/>
      <c r="PTL6" s="72"/>
      <c r="PTM6" s="72"/>
      <c r="PTN6" s="72"/>
      <c r="PTO6" s="72"/>
      <c r="PTP6" s="72"/>
      <c r="PTQ6" s="72"/>
      <c r="PTR6" s="72"/>
      <c r="PTS6" s="72"/>
      <c r="PTT6" s="72"/>
      <c r="PTU6" s="72"/>
      <c r="PTV6" s="72"/>
      <c r="PTW6" s="72"/>
      <c r="PTX6" s="72"/>
      <c r="PTY6" s="72"/>
      <c r="PTZ6" s="72"/>
      <c r="PUA6" s="72"/>
      <c r="PUB6" s="72"/>
      <c r="PUC6" s="72"/>
      <c r="PUD6" s="72"/>
      <c r="PUE6" s="72"/>
      <c r="PUF6" s="72"/>
      <c r="PUG6" s="72"/>
      <c r="PUH6" s="72"/>
      <c r="PUI6" s="72"/>
      <c r="PUJ6" s="72"/>
      <c r="PUK6" s="72"/>
      <c r="PUL6" s="72"/>
      <c r="PUM6" s="72"/>
      <c r="PUN6" s="72"/>
      <c r="PUO6" s="72"/>
      <c r="PUP6" s="72"/>
      <c r="PUQ6" s="72"/>
      <c r="PUR6" s="72"/>
      <c r="PUS6" s="72"/>
      <c r="PUT6" s="72"/>
      <c r="PUU6" s="72"/>
      <c r="PUV6" s="72"/>
      <c r="PUW6" s="72"/>
      <c r="PUX6" s="72"/>
      <c r="PUY6" s="72"/>
      <c r="PUZ6" s="72"/>
      <c r="PVA6" s="72"/>
      <c r="PVB6" s="72"/>
      <c r="PVC6" s="72"/>
      <c r="PVD6" s="72"/>
      <c r="PVE6" s="72"/>
      <c r="PVF6" s="72"/>
      <c r="PVG6" s="72"/>
      <c r="PVH6" s="72"/>
      <c r="PVI6" s="72"/>
      <c r="PVJ6" s="72"/>
      <c r="PVK6" s="72"/>
      <c r="PVL6" s="72"/>
      <c r="PVM6" s="72"/>
      <c r="PVN6" s="72"/>
      <c r="PVO6" s="72"/>
      <c r="PVP6" s="72"/>
      <c r="PVQ6" s="72"/>
      <c r="PVR6" s="72"/>
      <c r="PVS6" s="72"/>
      <c r="PVT6" s="72"/>
      <c r="PVU6" s="72"/>
      <c r="PVV6" s="72"/>
      <c r="PVW6" s="72"/>
      <c r="PVX6" s="72"/>
      <c r="PVY6" s="72"/>
      <c r="PVZ6" s="72"/>
      <c r="PWA6" s="72"/>
      <c r="PWB6" s="72"/>
      <c r="PWC6" s="72"/>
      <c r="PWD6" s="72"/>
      <c r="PWE6" s="72"/>
      <c r="PWF6" s="72"/>
      <c r="PWG6" s="72"/>
      <c r="PWH6" s="72"/>
      <c r="PWI6" s="72"/>
      <c r="PWJ6" s="72"/>
      <c r="PWK6" s="72"/>
      <c r="PWL6" s="72"/>
      <c r="PWM6" s="72"/>
      <c r="PWN6" s="72"/>
      <c r="PWO6" s="72"/>
      <c r="PWP6" s="72"/>
      <c r="PWQ6" s="72"/>
      <c r="PWR6" s="72"/>
      <c r="PWS6" s="72"/>
      <c r="PWT6" s="72"/>
      <c r="PWU6" s="72"/>
      <c r="PWV6" s="72"/>
      <c r="PWW6" s="72"/>
      <c r="PWX6" s="72"/>
      <c r="PWY6" s="72"/>
      <c r="PWZ6" s="72"/>
      <c r="PXA6" s="72"/>
      <c r="PXB6" s="72"/>
      <c r="PXC6" s="72"/>
      <c r="PXD6" s="72"/>
      <c r="PXE6" s="72"/>
      <c r="PXF6" s="72"/>
      <c r="PXG6" s="72"/>
      <c r="PXH6" s="72"/>
      <c r="PXI6" s="72"/>
      <c r="PXJ6" s="72"/>
      <c r="PXK6" s="72"/>
      <c r="PXL6" s="72"/>
      <c r="PXM6" s="72"/>
      <c r="PXN6" s="72"/>
      <c r="PXO6" s="72"/>
      <c r="PXP6" s="72"/>
      <c r="PXQ6" s="72"/>
      <c r="PXR6" s="72"/>
      <c r="PXS6" s="72"/>
      <c r="PXT6" s="72"/>
      <c r="PXU6" s="72"/>
      <c r="PXV6" s="72"/>
      <c r="PXW6" s="72"/>
      <c r="PXX6" s="72"/>
      <c r="PXY6" s="72"/>
      <c r="PXZ6" s="72"/>
      <c r="PYA6" s="72"/>
      <c r="PYB6" s="72"/>
      <c r="PYC6" s="72"/>
      <c r="PYD6" s="72"/>
      <c r="PYE6" s="72"/>
      <c r="PYF6" s="72"/>
      <c r="PYG6" s="72"/>
      <c r="PYH6" s="72"/>
      <c r="PYI6" s="72"/>
      <c r="PYJ6" s="72"/>
      <c r="PYK6" s="72"/>
      <c r="PYL6" s="72"/>
      <c r="PYM6" s="72"/>
      <c r="PYN6" s="72"/>
      <c r="PYO6" s="72"/>
      <c r="PYP6" s="72"/>
      <c r="PYQ6" s="72"/>
      <c r="PYR6" s="72"/>
      <c r="PYS6" s="72"/>
      <c r="PYT6" s="72"/>
      <c r="PYU6" s="72"/>
      <c r="PYV6" s="72"/>
      <c r="PYW6" s="72"/>
      <c r="PYX6" s="72"/>
      <c r="PYY6" s="72"/>
      <c r="PYZ6" s="72"/>
      <c r="PZA6" s="72"/>
      <c r="PZB6" s="72"/>
      <c r="PZC6" s="72"/>
      <c r="PZD6" s="72"/>
      <c r="PZE6" s="72"/>
      <c r="PZF6" s="72"/>
      <c r="PZG6" s="72"/>
      <c r="PZH6" s="72"/>
      <c r="PZI6" s="72"/>
      <c r="PZJ6" s="72"/>
      <c r="PZK6" s="72"/>
      <c r="PZL6" s="72"/>
      <c r="PZM6" s="72"/>
      <c r="PZN6" s="72"/>
      <c r="PZO6" s="72"/>
      <c r="PZP6" s="72"/>
      <c r="PZQ6" s="72"/>
      <c r="PZR6" s="72"/>
      <c r="PZS6" s="72"/>
      <c r="PZT6" s="72"/>
      <c r="PZU6" s="72"/>
      <c r="PZV6" s="72"/>
      <c r="PZW6" s="72"/>
      <c r="PZX6" s="72"/>
      <c r="PZY6" s="72"/>
      <c r="PZZ6" s="72"/>
      <c r="QAA6" s="72"/>
      <c r="QAB6" s="72"/>
      <c r="QAC6" s="72"/>
      <c r="QAD6" s="72"/>
      <c r="QAE6" s="72"/>
      <c r="QAF6" s="72"/>
      <c r="QAG6" s="72"/>
      <c r="QAH6" s="72"/>
      <c r="QAI6" s="72"/>
      <c r="QAJ6" s="72"/>
      <c r="QAK6" s="72"/>
      <c r="QAL6" s="72"/>
      <c r="QAM6" s="72"/>
      <c r="QAN6" s="72"/>
      <c r="QAO6" s="72"/>
      <c r="QAP6" s="72"/>
      <c r="QAQ6" s="72"/>
      <c r="QAR6" s="72"/>
      <c r="QAS6" s="72"/>
      <c r="QAT6" s="72"/>
      <c r="QAU6" s="72"/>
      <c r="QAV6" s="72"/>
      <c r="QAW6" s="72"/>
      <c r="QAX6" s="72"/>
      <c r="QAY6" s="72"/>
      <c r="QAZ6" s="72"/>
      <c r="QBA6" s="72"/>
      <c r="QBB6" s="72"/>
      <c r="QBC6" s="72"/>
      <c r="QBD6" s="72"/>
      <c r="QBE6" s="72"/>
      <c r="QBF6" s="72"/>
      <c r="QBG6" s="72"/>
      <c r="QBH6" s="72"/>
      <c r="QBI6" s="72"/>
      <c r="QBJ6" s="72"/>
      <c r="QBK6" s="72"/>
      <c r="QBL6" s="72"/>
      <c r="QBM6" s="72"/>
      <c r="QBN6" s="72"/>
      <c r="QBO6" s="72"/>
      <c r="QBP6" s="72"/>
      <c r="QBQ6" s="72"/>
      <c r="QBR6" s="72"/>
      <c r="QBS6" s="72"/>
      <c r="QBT6" s="72"/>
      <c r="QBU6" s="72"/>
      <c r="QBV6" s="72"/>
      <c r="QBW6" s="72"/>
      <c r="QBX6" s="72"/>
      <c r="QBY6" s="72"/>
      <c r="QBZ6" s="72"/>
      <c r="QCA6" s="72"/>
      <c r="QCB6" s="72"/>
      <c r="QCC6" s="72"/>
      <c r="QCD6" s="72"/>
      <c r="QCE6" s="72"/>
      <c r="QCF6" s="72"/>
      <c r="QCG6" s="72"/>
      <c r="QCH6" s="72"/>
      <c r="QCI6" s="72"/>
      <c r="QCJ6" s="72"/>
      <c r="QCK6" s="72"/>
      <c r="QCL6" s="72"/>
      <c r="QCM6" s="72"/>
      <c r="QCN6" s="72"/>
      <c r="QCO6" s="72"/>
      <c r="QCP6" s="72"/>
      <c r="QCQ6" s="72"/>
      <c r="QCR6" s="72"/>
      <c r="QCS6" s="72"/>
      <c r="QCT6" s="72"/>
      <c r="QCU6" s="72"/>
      <c r="QCV6" s="72"/>
      <c r="QCW6" s="72"/>
      <c r="QCX6" s="72"/>
      <c r="QCY6" s="72"/>
      <c r="QCZ6" s="72"/>
      <c r="QDA6" s="72"/>
      <c r="QDB6" s="72"/>
      <c r="QDC6" s="72"/>
      <c r="QDD6" s="72"/>
      <c r="QDE6" s="72"/>
      <c r="QDF6" s="72"/>
      <c r="QDG6" s="72"/>
      <c r="QDH6" s="72"/>
      <c r="QDI6" s="72"/>
      <c r="QDJ6" s="72"/>
      <c r="QDK6" s="72"/>
      <c r="QDL6" s="72"/>
      <c r="QDM6" s="72"/>
      <c r="QDN6" s="72"/>
      <c r="QDO6" s="72"/>
      <c r="QDP6" s="72"/>
      <c r="QDQ6" s="72"/>
      <c r="QDR6" s="72"/>
      <c r="QDS6" s="72"/>
      <c r="QDT6" s="72"/>
      <c r="QDU6" s="72"/>
      <c r="QDV6" s="72"/>
      <c r="QDW6" s="72"/>
      <c r="QDX6" s="72"/>
      <c r="QDY6" s="72"/>
      <c r="QDZ6" s="72"/>
      <c r="QEA6" s="72"/>
      <c r="QEB6" s="72"/>
      <c r="QEC6" s="72"/>
      <c r="QED6" s="72"/>
      <c r="QEE6" s="72"/>
      <c r="QEF6" s="72"/>
      <c r="QEG6" s="72"/>
      <c r="QEH6" s="72"/>
      <c r="QEI6" s="72"/>
      <c r="QEJ6" s="72"/>
      <c r="QEK6" s="72"/>
      <c r="QEL6" s="72"/>
      <c r="QEM6" s="72"/>
      <c r="QEN6" s="72"/>
      <c r="QEO6" s="72"/>
      <c r="QEP6" s="72"/>
      <c r="QEQ6" s="72"/>
      <c r="QER6" s="72"/>
      <c r="QES6" s="72"/>
      <c r="QET6" s="72"/>
      <c r="QEU6" s="72"/>
      <c r="QEV6" s="72"/>
      <c r="QEW6" s="72"/>
      <c r="QEX6" s="72"/>
      <c r="QEY6" s="72"/>
      <c r="QEZ6" s="72"/>
      <c r="QFA6" s="72"/>
      <c r="QFB6" s="72"/>
      <c r="QFC6" s="72"/>
      <c r="QFD6" s="72"/>
      <c r="QFE6" s="72"/>
      <c r="QFF6" s="72"/>
      <c r="QFG6" s="72"/>
      <c r="QFH6" s="72"/>
      <c r="QFI6" s="72"/>
      <c r="QFJ6" s="72"/>
      <c r="QFK6" s="72"/>
      <c r="QFL6" s="72"/>
      <c r="QFM6" s="72"/>
      <c r="QFN6" s="72"/>
      <c r="QFO6" s="72"/>
      <c r="QFP6" s="72"/>
      <c r="QFQ6" s="72"/>
      <c r="QFR6" s="72"/>
      <c r="QFS6" s="72"/>
      <c r="QFT6" s="72"/>
      <c r="QFU6" s="72"/>
      <c r="QFV6" s="72"/>
      <c r="QFW6" s="72"/>
      <c r="QFX6" s="72"/>
      <c r="QFY6" s="72"/>
      <c r="QFZ6" s="72"/>
      <c r="QGA6" s="72"/>
      <c r="QGB6" s="72"/>
      <c r="QGC6" s="72"/>
      <c r="QGD6" s="72"/>
      <c r="QGE6" s="72"/>
      <c r="QGF6" s="72"/>
      <c r="QGG6" s="72"/>
      <c r="QGH6" s="72"/>
      <c r="QGI6" s="72"/>
      <c r="QGJ6" s="72"/>
      <c r="QGK6" s="72"/>
      <c r="QGL6" s="72"/>
      <c r="QGM6" s="72"/>
      <c r="QGN6" s="72"/>
      <c r="QGO6" s="72"/>
      <c r="QGP6" s="72"/>
      <c r="QGQ6" s="72"/>
      <c r="QGR6" s="72"/>
      <c r="QGS6" s="72"/>
      <c r="QGT6" s="72"/>
      <c r="QGU6" s="72"/>
      <c r="QGV6" s="72"/>
      <c r="QGW6" s="72"/>
      <c r="QGX6" s="72"/>
      <c r="QGY6" s="72"/>
      <c r="QGZ6" s="72"/>
      <c r="QHA6" s="72"/>
      <c r="QHB6" s="72"/>
      <c r="QHC6" s="72"/>
      <c r="QHD6" s="72"/>
      <c r="QHE6" s="72"/>
      <c r="QHF6" s="72"/>
      <c r="QHG6" s="72"/>
      <c r="QHH6" s="72"/>
      <c r="QHI6" s="72"/>
      <c r="QHJ6" s="72"/>
      <c r="QHK6" s="72"/>
      <c r="QHL6" s="72"/>
      <c r="QHM6" s="72"/>
      <c r="QHN6" s="72"/>
      <c r="QHO6" s="72"/>
      <c r="QHP6" s="72"/>
      <c r="QHQ6" s="72"/>
      <c r="QHR6" s="72"/>
      <c r="QHS6" s="72"/>
      <c r="QHT6" s="72"/>
      <c r="QHU6" s="72"/>
      <c r="QHV6" s="72"/>
      <c r="QHW6" s="72"/>
      <c r="QHX6" s="72"/>
      <c r="QHY6" s="72"/>
      <c r="QHZ6" s="72"/>
      <c r="QIA6" s="72"/>
      <c r="QIB6" s="72"/>
      <c r="QIC6" s="72"/>
      <c r="QID6" s="72"/>
      <c r="QIE6" s="72"/>
      <c r="QIF6" s="72"/>
      <c r="QIG6" s="72"/>
      <c r="QIH6" s="72"/>
      <c r="QII6" s="72"/>
      <c r="QIJ6" s="72"/>
      <c r="QIK6" s="72"/>
      <c r="QIL6" s="72"/>
      <c r="QIM6" s="72"/>
      <c r="QIN6" s="72"/>
      <c r="QIO6" s="72"/>
      <c r="QIP6" s="72"/>
      <c r="QIQ6" s="72"/>
      <c r="QIR6" s="72"/>
      <c r="QIS6" s="72"/>
      <c r="QIT6" s="72"/>
      <c r="QIU6" s="72"/>
      <c r="QIV6" s="72"/>
      <c r="QIW6" s="72"/>
      <c r="QIX6" s="72"/>
      <c r="QIY6" s="72"/>
      <c r="QIZ6" s="72"/>
      <c r="QJA6" s="72"/>
      <c r="QJB6" s="72"/>
      <c r="QJC6" s="72"/>
      <c r="QJD6" s="72"/>
      <c r="QJE6" s="72"/>
      <c r="QJF6" s="72"/>
      <c r="QJG6" s="72"/>
      <c r="QJH6" s="72"/>
      <c r="QJI6" s="72"/>
      <c r="QJJ6" s="72"/>
      <c r="QJK6" s="72"/>
      <c r="QJL6" s="72"/>
      <c r="QJM6" s="72"/>
      <c r="QJN6" s="72"/>
      <c r="QJO6" s="72"/>
      <c r="QJP6" s="72"/>
      <c r="QJQ6" s="72"/>
      <c r="QJR6" s="72"/>
      <c r="QJS6" s="72"/>
      <c r="QJT6" s="72"/>
      <c r="QJU6" s="72"/>
      <c r="QJV6" s="72"/>
      <c r="QJW6" s="72"/>
      <c r="QJX6" s="72"/>
      <c r="QJY6" s="72"/>
      <c r="QJZ6" s="72"/>
      <c r="QKA6" s="72"/>
      <c r="QKB6" s="72"/>
      <c r="QKC6" s="72"/>
      <c r="QKD6" s="72"/>
      <c r="QKE6" s="72"/>
      <c r="QKF6" s="72"/>
      <c r="QKG6" s="72"/>
      <c r="QKH6" s="72"/>
      <c r="QKI6" s="72"/>
      <c r="QKJ6" s="72"/>
      <c r="QKK6" s="72"/>
      <c r="QKL6" s="72"/>
      <c r="QKM6" s="72"/>
      <c r="QKN6" s="72"/>
      <c r="QKO6" s="72"/>
      <c r="QKP6" s="72"/>
      <c r="QKQ6" s="72"/>
      <c r="QKR6" s="72"/>
      <c r="QKS6" s="72"/>
      <c r="QKT6" s="72"/>
      <c r="QKU6" s="72"/>
      <c r="QKV6" s="72"/>
      <c r="QKW6" s="72"/>
      <c r="QKX6" s="72"/>
      <c r="QKY6" s="72"/>
      <c r="QKZ6" s="72"/>
      <c r="QLA6" s="72"/>
      <c r="QLB6" s="72"/>
      <c r="QLC6" s="72"/>
      <c r="QLD6" s="72"/>
      <c r="QLE6" s="72"/>
      <c r="QLF6" s="72"/>
      <c r="QLG6" s="72"/>
      <c r="QLH6" s="72"/>
      <c r="QLI6" s="72"/>
      <c r="QLJ6" s="72"/>
      <c r="QLK6" s="72"/>
      <c r="QLL6" s="72"/>
      <c r="QLM6" s="72"/>
      <c r="QLN6" s="72"/>
      <c r="QLO6" s="72"/>
      <c r="QLP6" s="72"/>
      <c r="QLQ6" s="72"/>
      <c r="QLR6" s="72"/>
      <c r="QLS6" s="72"/>
      <c r="QLT6" s="72"/>
      <c r="QLU6" s="72"/>
      <c r="QLV6" s="72"/>
      <c r="QLW6" s="72"/>
      <c r="QLX6" s="72"/>
      <c r="QLY6" s="72"/>
      <c r="QLZ6" s="72"/>
      <c r="QMA6" s="72"/>
      <c r="QMB6" s="72"/>
      <c r="QMC6" s="72"/>
      <c r="QMD6" s="72"/>
      <c r="QME6" s="72"/>
      <c r="QMF6" s="72"/>
      <c r="QMG6" s="72"/>
      <c r="QMH6" s="72"/>
      <c r="QMI6" s="72"/>
      <c r="QMJ6" s="72"/>
      <c r="QMK6" s="72"/>
      <c r="QML6" s="72"/>
      <c r="QMM6" s="72"/>
      <c r="QMN6" s="72"/>
      <c r="QMO6" s="72"/>
      <c r="QMP6" s="72"/>
      <c r="QMQ6" s="72"/>
      <c r="QMR6" s="72"/>
      <c r="QMS6" s="72"/>
      <c r="QMT6" s="72"/>
      <c r="QMU6" s="72"/>
      <c r="QMV6" s="72"/>
      <c r="QMW6" s="72"/>
      <c r="QMX6" s="72"/>
      <c r="QMY6" s="72"/>
      <c r="QMZ6" s="72"/>
      <c r="QNA6" s="72"/>
      <c r="QNB6" s="72"/>
      <c r="QNC6" s="72"/>
      <c r="QND6" s="72"/>
      <c r="QNE6" s="72"/>
      <c r="QNF6" s="72"/>
      <c r="QNG6" s="72"/>
      <c r="QNH6" s="72"/>
      <c r="QNI6" s="72"/>
      <c r="QNJ6" s="72"/>
      <c r="QNK6" s="72"/>
      <c r="QNL6" s="72"/>
      <c r="QNM6" s="72"/>
      <c r="QNN6" s="72"/>
      <c r="QNO6" s="72"/>
      <c r="QNP6" s="72"/>
      <c r="QNQ6" s="72"/>
      <c r="QNR6" s="72"/>
      <c r="QNS6" s="72"/>
      <c r="QNT6" s="72"/>
      <c r="QNU6" s="72"/>
      <c r="QNV6" s="72"/>
      <c r="QNW6" s="72"/>
      <c r="QNX6" s="72"/>
      <c r="QNY6" s="72"/>
      <c r="QNZ6" s="72"/>
      <c r="QOA6" s="72"/>
      <c r="QOB6" s="72"/>
      <c r="QOC6" s="72"/>
      <c r="QOD6" s="72"/>
      <c r="QOE6" s="72"/>
      <c r="QOF6" s="72"/>
      <c r="QOG6" s="72"/>
      <c r="QOH6" s="72"/>
      <c r="QOI6" s="72"/>
      <c r="QOJ6" s="72"/>
      <c r="QOK6" s="72"/>
      <c r="QOL6" s="72"/>
      <c r="QOM6" s="72"/>
      <c r="QON6" s="72"/>
      <c r="QOO6" s="72"/>
      <c r="QOP6" s="72"/>
      <c r="QOQ6" s="72"/>
      <c r="QOR6" s="72"/>
      <c r="QOS6" s="72"/>
      <c r="QOT6" s="72"/>
      <c r="QOU6" s="72"/>
      <c r="QOV6" s="72"/>
      <c r="QOW6" s="72"/>
      <c r="QOX6" s="72"/>
      <c r="QOY6" s="72"/>
      <c r="QOZ6" s="72"/>
      <c r="QPA6" s="72"/>
      <c r="QPB6" s="72"/>
      <c r="QPC6" s="72"/>
      <c r="QPD6" s="72"/>
      <c r="QPE6" s="72"/>
      <c r="QPF6" s="72"/>
      <c r="QPG6" s="72"/>
      <c r="QPH6" s="72"/>
      <c r="QPI6" s="72"/>
      <c r="QPJ6" s="72"/>
      <c r="QPK6" s="72"/>
      <c r="QPL6" s="72"/>
      <c r="QPM6" s="72"/>
      <c r="QPN6" s="72"/>
      <c r="QPO6" s="72"/>
      <c r="QPP6" s="72"/>
      <c r="QPQ6" s="72"/>
      <c r="QPR6" s="72"/>
      <c r="QPS6" s="72"/>
      <c r="QPT6" s="72"/>
      <c r="QPU6" s="72"/>
      <c r="QPV6" s="72"/>
      <c r="QPW6" s="72"/>
      <c r="QPX6" s="72"/>
      <c r="QPY6" s="72"/>
      <c r="QPZ6" s="72"/>
      <c r="QQA6" s="72"/>
      <c r="QQB6" s="72"/>
      <c r="QQC6" s="72"/>
      <c r="QQD6" s="72"/>
      <c r="QQE6" s="72"/>
      <c r="QQF6" s="72"/>
      <c r="QQG6" s="72"/>
      <c r="QQH6" s="72"/>
      <c r="QQI6" s="72"/>
      <c r="QQJ6" s="72"/>
      <c r="QQK6" s="72"/>
      <c r="QQL6" s="72"/>
      <c r="QQM6" s="72"/>
      <c r="QQN6" s="72"/>
      <c r="QQO6" s="72"/>
      <c r="QQP6" s="72"/>
      <c r="QQQ6" s="72"/>
      <c r="QQR6" s="72"/>
      <c r="QQS6" s="72"/>
      <c r="QQT6" s="72"/>
      <c r="QQU6" s="72"/>
      <c r="QQV6" s="72"/>
      <c r="QQW6" s="72"/>
      <c r="QQX6" s="72"/>
      <c r="QQY6" s="72"/>
      <c r="QQZ6" s="72"/>
      <c r="QRA6" s="72"/>
      <c r="QRB6" s="72"/>
      <c r="QRC6" s="72"/>
      <c r="QRD6" s="72"/>
      <c r="QRE6" s="72"/>
      <c r="QRF6" s="72"/>
      <c r="QRG6" s="72"/>
      <c r="QRH6" s="72"/>
      <c r="QRI6" s="72"/>
      <c r="QRJ6" s="72"/>
      <c r="QRK6" s="72"/>
      <c r="QRL6" s="72"/>
      <c r="QRM6" s="72"/>
      <c r="QRN6" s="72"/>
      <c r="QRO6" s="72"/>
      <c r="QRP6" s="72"/>
      <c r="QRQ6" s="72"/>
      <c r="QRR6" s="72"/>
      <c r="QRS6" s="72"/>
      <c r="QRT6" s="72"/>
      <c r="QRU6" s="72"/>
      <c r="QRV6" s="72"/>
      <c r="QRW6" s="72"/>
      <c r="QRX6" s="72"/>
      <c r="QRY6" s="72"/>
      <c r="QRZ6" s="72"/>
      <c r="QSA6" s="72"/>
      <c r="QSB6" s="72"/>
      <c r="QSC6" s="72"/>
      <c r="QSD6" s="72"/>
      <c r="QSE6" s="72"/>
      <c r="QSF6" s="72"/>
      <c r="QSG6" s="72"/>
      <c r="QSH6" s="72"/>
      <c r="QSI6" s="72"/>
      <c r="QSJ6" s="72"/>
      <c r="QSK6" s="72"/>
      <c r="QSL6" s="72"/>
      <c r="QSM6" s="72"/>
      <c r="QSN6" s="72"/>
      <c r="QSO6" s="72"/>
      <c r="QSP6" s="72"/>
      <c r="QSQ6" s="72"/>
      <c r="QSR6" s="72"/>
      <c r="QSS6" s="72"/>
      <c r="QST6" s="72"/>
      <c r="QSU6" s="72"/>
      <c r="QSV6" s="72"/>
      <c r="QSW6" s="72"/>
      <c r="QSX6" s="72"/>
      <c r="QSY6" s="72"/>
      <c r="QSZ6" s="72"/>
      <c r="QTA6" s="72"/>
      <c r="QTB6" s="72"/>
      <c r="QTC6" s="72"/>
      <c r="QTD6" s="72"/>
      <c r="QTE6" s="72"/>
      <c r="QTF6" s="72"/>
      <c r="QTG6" s="72"/>
      <c r="QTH6" s="72"/>
      <c r="QTI6" s="72"/>
      <c r="QTJ6" s="72"/>
      <c r="QTK6" s="72"/>
      <c r="QTL6" s="72"/>
      <c r="QTM6" s="72"/>
      <c r="QTN6" s="72"/>
      <c r="QTO6" s="72"/>
      <c r="QTP6" s="72"/>
      <c r="QTQ6" s="72"/>
      <c r="QTR6" s="72"/>
      <c r="QTS6" s="72"/>
      <c r="QTT6" s="72"/>
      <c r="QTU6" s="72"/>
      <c r="QTV6" s="72"/>
      <c r="QTW6" s="72"/>
      <c r="QTX6" s="72"/>
      <c r="QTY6" s="72"/>
      <c r="QTZ6" s="72"/>
      <c r="QUA6" s="72"/>
      <c r="QUB6" s="72"/>
      <c r="QUC6" s="72"/>
      <c r="QUD6" s="72"/>
      <c r="QUE6" s="72"/>
      <c r="QUF6" s="72"/>
      <c r="QUG6" s="72"/>
      <c r="QUH6" s="72"/>
      <c r="QUI6" s="72"/>
      <c r="QUJ6" s="72"/>
      <c r="QUK6" s="72"/>
      <c r="QUL6" s="72"/>
      <c r="QUM6" s="72"/>
      <c r="QUN6" s="72"/>
      <c r="QUO6" s="72"/>
      <c r="QUP6" s="72"/>
      <c r="QUQ6" s="72"/>
      <c r="QUR6" s="72"/>
      <c r="QUS6" s="72"/>
      <c r="QUT6" s="72"/>
      <c r="QUU6" s="72"/>
      <c r="QUV6" s="72"/>
      <c r="QUW6" s="72"/>
      <c r="QUX6" s="72"/>
      <c r="QUY6" s="72"/>
      <c r="QUZ6" s="72"/>
      <c r="QVA6" s="72"/>
      <c r="QVB6" s="72"/>
      <c r="QVC6" s="72"/>
      <c r="QVD6" s="72"/>
      <c r="QVE6" s="72"/>
      <c r="QVF6" s="72"/>
      <c r="QVG6" s="72"/>
      <c r="QVH6" s="72"/>
      <c r="QVI6" s="72"/>
      <c r="QVJ6" s="72"/>
      <c r="QVK6" s="72"/>
      <c r="QVL6" s="72"/>
      <c r="QVM6" s="72"/>
      <c r="QVN6" s="72"/>
      <c r="QVO6" s="72"/>
      <c r="QVP6" s="72"/>
      <c r="QVQ6" s="72"/>
      <c r="QVR6" s="72"/>
      <c r="QVS6" s="72"/>
      <c r="QVT6" s="72"/>
      <c r="QVU6" s="72"/>
      <c r="QVV6" s="72"/>
      <c r="QVW6" s="72"/>
      <c r="QVX6" s="72"/>
      <c r="QVY6" s="72"/>
      <c r="QVZ6" s="72"/>
      <c r="QWA6" s="72"/>
      <c r="QWB6" s="72"/>
      <c r="QWC6" s="72"/>
      <c r="QWD6" s="72"/>
      <c r="QWE6" s="72"/>
      <c r="QWF6" s="72"/>
      <c r="QWG6" s="72"/>
      <c r="QWH6" s="72"/>
      <c r="QWI6" s="72"/>
      <c r="QWJ6" s="72"/>
      <c r="QWK6" s="72"/>
      <c r="QWL6" s="72"/>
      <c r="QWM6" s="72"/>
      <c r="QWN6" s="72"/>
      <c r="QWO6" s="72"/>
      <c r="QWP6" s="72"/>
      <c r="QWQ6" s="72"/>
      <c r="QWR6" s="72"/>
      <c r="QWS6" s="72"/>
      <c r="QWT6" s="72"/>
      <c r="QWU6" s="72"/>
      <c r="QWV6" s="72"/>
      <c r="QWW6" s="72"/>
      <c r="QWX6" s="72"/>
      <c r="QWY6" s="72"/>
      <c r="QWZ6" s="72"/>
      <c r="QXA6" s="72"/>
      <c r="QXB6" s="72"/>
      <c r="QXC6" s="72"/>
      <c r="QXD6" s="72"/>
      <c r="QXE6" s="72"/>
      <c r="QXF6" s="72"/>
      <c r="QXG6" s="72"/>
      <c r="QXH6" s="72"/>
      <c r="QXI6" s="72"/>
      <c r="QXJ6" s="72"/>
      <c r="QXK6" s="72"/>
      <c r="QXL6" s="72"/>
      <c r="QXM6" s="72"/>
      <c r="QXN6" s="72"/>
      <c r="QXO6" s="72"/>
      <c r="QXP6" s="72"/>
      <c r="QXQ6" s="72"/>
      <c r="QXR6" s="72"/>
      <c r="QXS6" s="72"/>
      <c r="QXT6" s="72"/>
      <c r="QXU6" s="72"/>
      <c r="QXV6" s="72"/>
      <c r="QXW6" s="72"/>
      <c r="QXX6" s="72"/>
      <c r="QXY6" s="72"/>
      <c r="QXZ6" s="72"/>
      <c r="QYA6" s="72"/>
      <c r="QYB6" s="72"/>
      <c r="QYC6" s="72"/>
      <c r="QYD6" s="72"/>
      <c r="QYE6" s="72"/>
      <c r="QYF6" s="72"/>
      <c r="QYG6" s="72"/>
      <c r="QYH6" s="72"/>
      <c r="QYI6" s="72"/>
      <c r="QYJ6" s="72"/>
      <c r="QYK6" s="72"/>
      <c r="QYL6" s="72"/>
      <c r="QYM6" s="72"/>
      <c r="QYN6" s="72"/>
      <c r="QYO6" s="72"/>
      <c r="QYP6" s="72"/>
      <c r="QYQ6" s="72"/>
      <c r="QYR6" s="72"/>
      <c r="QYS6" s="72"/>
      <c r="QYT6" s="72"/>
      <c r="QYU6" s="72"/>
      <c r="QYV6" s="72"/>
      <c r="QYW6" s="72"/>
      <c r="QYX6" s="72"/>
      <c r="QYY6" s="72"/>
      <c r="QYZ6" s="72"/>
      <c r="QZA6" s="72"/>
      <c r="QZB6" s="72"/>
      <c r="QZC6" s="72"/>
      <c r="QZD6" s="72"/>
      <c r="QZE6" s="72"/>
      <c r="QZF6" s="72"/>
      <c r="QZG6" s="72"/>
      <c r="QZH6" s="72"/>
      <c r="QZI6" s="72"/>
      <c r="QZJ6" s="72"/>
      <c r="QZK6" s="72"/>
      <c r="QZL6" s="72"/>
      <c r="QZM6" s="72"/>
      <c r="QZN6" s="72"/>
      <c r="QZO6" s="72"/>
      <c r="QZP6" s="72"/>
      <c r="QZQ6" s="72"/>
      <c r="QZR6" s="72"/>
      <c r="QZS6" s="72"/>
      <c r="QZT6" s="72"/>
      <c r="QZU6" s="72"/>
      <c r="QZV6" s="72"/>
      <c r="QZW6" s="72"/>
      <c r="QZX6" s="72"/>
      <c r="QZY6" s="72"/>
      <c r="QZZ6" s="72"/>
      <c r="RAA6" s="72"/>
      <c r="RAB6" s="72"/>
      <c r="RAC6" s="72"/>
      <c r="RAD6" s="72"/>
      <c r="RAE6" s="72"/>
      <c r="RAF6" s="72"/>
      <c r="RAG6" s="72"/>
      <c r="RAH6" s="72"/>
      <c r="RAI6" s="72"/>
      <c r="RAJ6" s="72"/>
      <c r="RAK6" s="72"/>
      <c r="RAL6" s="72"/>
      <c r="RAM6" s="72"/>
      <c r="RAN6" s="72"/>
      <c r="RAO6" s="72"/>
      <c r="RAP6" s="72"/>
      <c r="RAQ6" s="72"/>
      <c r="RAR6" s="72"/>
      <c r="RAS6" s="72"/>
      <c r="RAT6" s="72"/>
      <c r="RAU6" s="72"/>
      <c r="RAV6" s="72"/>
      <c r="RAW6" s="72"/>
      <c r="RAX6" s="72"/>
      <c r="RAY6" s="72"/>
      <c r="RAZ6" s="72"/>
      <c r="RBA6" s="72"/>
      <c r="RBB6" s="72"/>
      <c r="RBC6" s="72"/>
      <c r="RBD6" s="72"/>
      <c r="RBE6" s="72"/>
      <c r="RBF6" s="72"/>
      <c r="RBG6" s="72"/>
      <c r="RBH6" s="72"/>
      <c r="RBI6" s="72"/>
      <c r="RBJ6" s="72"/>
      <c r="RBK6" s="72"/>
      <c r="RBL6" s="72"/>
      <c r="RBM6" s="72"/>
      <c r="RBN6" s="72"/>
      <c r="RBO6" s="72"/>
      <c r="RBP6" s="72"/>
      <c r="RBQ6" s="72"/>
      <c r="RBR6" s="72"/>
      <c r="RBS6" s="72"/>
      <c r="RBT6" s="72"/>
      <c r="RBU6" s="72"/>
      <c r="RBV6" s="72"/>
      <c r="RBW6" s="72"/>
      <c r="RBX6" s="72"/>
      <c r="RBY6" s="72"/>
      <c r="RBZ6" s="72"/>
      <c r="RCA6" s="72"/>
      <c r="RCB6" s="72"/>
      <c r="RCC6" s="72"/>
      <c r="RCD6" s="72"/>
      <c r="RCE6" s="72"/>
      <c r="RCF6" s="72"/>
      <c r="RCG6" s="72"/>
      <c r="RCH6" s="72"/>
      <c r="RCI6" s="72"/>
      <c r="RCJ6" s="72"/>
      <c r="RCK6" s="72"/>
      <c r="RCL6" s="72"/>
      <c r="RCM6" s="72"/>
      <c r="RCN6" s="72"/>
      <c r="RCO6" s="72"/>
      <c r="RCP6" s="72"/>
      <c r="RCQ6" s="72"/>
      <c r="RCR6" s="72"/>
      <c r="RCS6" s="72"/>
      <c r="RCT6" s="72"/>
      <c r="RCU6" s="72"/>
      <c r="RCV6" s="72"/>
      <c r="RCW6" s="72"/>
      <c r="RCX6" s="72"/>
      <c r="RCY6" s="72"/>
      <c r="RCZ6" s="72"/>
      <c r="RDA6" s="72"/>
      <c r="RDB6" s="72"/>
      <c r="RDC6" s="72"/>
      <c r="RDD6" s="72"/>
      <c r="RDE6" s="72"/>
      <c r="RDF6" s="72"/>
      <c r="RDG6" s="72"/>
      <c r="RDH6" s="72"/>
      <c r="RDI6" s="72"/>
      <c r="RDJ6" s="72"/>
      <c r="RDK6" s="72"/>
      <c r="RDL6" s="72"/>
      <c r="RDM6" s="72"/>
      <c r="RDN6" s="72"/>
      <c r="RDO6" s="72"/>
      <c r="RDP6" s="72"/>
      <c r="RDQ6" s="72"/>
      <c r="RDR6" s="72"/>
      <c r="RDS6" s="72"/>
      <c r="RDT6" s="72"/>
      <c r="RDU6" s="72"/>
      <c r="RDV6" s="72"/>
      <c r="RDW6" s="72"/>
      <c r="RDX6" s="72"/>
      <c r="RDY6" s="72"/>
      <c r="RDZ6" s="72"/>
      <c r="REA6" s="72"/>
      <c r="REB6" s="72"/>
      <c r="REC6" s="72"/>
      <c r="RED6" s="72"/>
      <c r="REE6" s="72"/>
      <c r="REF6" s="72"/>
      <c r="REG6" s="72"/>
      <c r="REH6" s="72"/>
      <c r="REI6" s="72"/>
      <c r="REJ6" s="72"/>
      <c r="REK6" s="72"/>
      <c r="REL6" s="72"/>
      <c r="REM6" s="72"/>
      <c r="REN6" s="72"/>
      <c r="REO6" s="72"/>
      <c r="REP6" s="72"/>
      <c r="REQ6" s="72"/>
      <c r="RER6" s="72"/>
      <c r="RES6" s="72"/>
      <c r="RET6" s="72"/>
      <c r="REU6" s="72"/>
      <c r="REV6" s="72"/>
      <c r="REW6" s="72"/>
      <c r="REX6" s="72"/>
      <c r="REY6" s="72"/>
      <c r="REZ6" s="72"/>
      <c r="RFA6" s="72"/>
      <c r="RFB6" s="72"/>
      <c r="RFC6" s="72"/>
      <c r="RFD6" s="72"/>
      <c r="RFE6" s="72"/>
      <c r="RFF6" s="72"/>
      <c r="RFG6" s="72"/>
      <c r="RFH6" s="72"/>
      <c r="RFI6" s="72"/>
      <c r="RFJ6" s="72"/>
      <c r="RFK6" s="72"/>
      <c r="RFL6" s="72"/>
      <c r="RFM6" s="72"/>
      <c r="RFN6" s="72"/>
      <c r="RFO6" s="72"/>
      <c r="RFP6" s="72"/>
      <c r="RFQ6" s="72"/>
      <c r="RFR6" s="72"/>
      <c r="RFS6" s="72"/>
      <c r="RFT6" s="72"/>
      <c r="RFU6" s="72"/>
      <c r="RFV6" s="72"/>
      <c r="RFW6" s="72"/>
      <c r="RFX6" s="72"/>
      <c r="RFY6" s="72"/>
      <c r="RFZ6" s="72"/>
      <c r="RGA6" s="72"/>
      <c r="RGB6" s="72"/>
      <c r="RGC6" s="72"/>
      <c r="RGD6" s="72"/>
      <c r="RGE6" s="72"/>
      <c r="RGF6" s="72"/>
      <c r="RGG6" s="72"/>
      <c r="RGH6" s="72"/>
      <c r="RGI6" s="72"/>
      <c r="RGJ6" s="72"/>
      <c r="RGK6" s="72"/>
      <c r="RGL6" s="72"/>
      <c r="RGM6" s="72"/>
      <c r="RGN6" s="72"/>
      <c r="RGO6" s="72"/>
      <c r="RGP6" s="72"/>
      <c r="RGQ6" s="72"/>
      <c r="RGR6" s="72"/>
      <c r="RGS6" s="72"/>
      <c r="RGT6" s="72"/>
      <c r="RGU6" s="72"/>
      <c r="RGV6" s="72"/>
      <c r="RGW6" s="72"/>
      <c r="RGX6" s="72"/>
      <c r="RGY6" s="72"/>
      <c r="RGZ6" s="72"/>
      <c r="RHA6" s="72"/>
      <c r="RHB6" s="72"/>
      <c r="RHC6" s="72"/>
      <c r="RHD6" s="72"/>
      <c r="RHE6" s="72"/>
      <c r="RHF6" s="72"/>
      <c r="RHG6" s="72"/>
      <c r="RHH6" s="72"/>
      <c r="RHI6" s="72"/>
      <c r="RHJ6" s="72"/>
      <c r="RHK6" s="72"/>
      <c r="RHL6" s="72"/>
      <c r="RHM6" s="72"/>
      <c r="RHN6" s="72"/>
      <c r="RHO6" s="72"/>
      <c r="RHP6" s="72"/>
      <c r="RHQ6" s="72"/>
      <c r="RHR6" s="72"/>
      <c r="RHS6" s="72"/>
      <c r="RHT6" s="72"/>
      <c r="RHU6" s="72"/>
      <c r="RHV6" s="72"/>
      <c r="RHW6" s="72"/>
      <c r="RHX6" s="72"/>
      <c r="RHY6" s="72"/>
      <c r="RHZ6" s="72"/>
      <c r="RIA6" s="72"/>
      <c r="RIB6" s="72"/>
      <c r="RIC6" s="72"/>
      <c r="RID6" s="72"/>
      <c r="RIE6" s="72"/>
      <c r="RIF6" s="72"/>
      <c r="RIG6" s="72"/>
      <c r="RIH6" s="72"/>
      <c r="RII6" s="72"/>
      <c r="RIJ6" s="72"/>
      <c r="RIK6" s="72"/>
      <c r="RIL6" s="72"/>
      <c r="RIM6" s="72"/>
      <c r="RIN6" s="72"/>
      <c r="RIO6" s="72"/>
      <c r="RIP6" s="72"/>
      <c r="RIQ6" s="72"/>
      <c r="RIR6" s="72"/>
      <c r="RIS6" s="72"/>
      <c r="RIT6" s="72"/>
      <c r="RIU6" s="72"/>
      <c r="RIV6" s="72"/>
      <c r="RIW6" s="72"/>
      <c r="RIX6" s="72"/>
      <c r="RIY6" s="72"/>
      <c r="RIZ6" s="72"/>
      <c r="RJA6" s="72"/>
      <c r="RJB6" s="72"/>
      <c r="RJC6" s="72"/>
      <c r="RJD6" s="72"/>
      <c r="RJE6" s="72"/>
      <c r="RJF6" s="72"/>
      <c r="RJG6" s="72"/>
      <c r="RJH6" s="72"/>
      <c r="RJI6" s="72"/>
      <c r="RJJ6" s="72"/>
      <c r="RJK6" s="72"/>
      <c r="RJL6" s="72"/>
      <c r="RJM6" s="72"/>
      <c r="RJN6" s="72"/>
      <c r="RJO6" s="72"/>
      <c r="RJP6" s="72"/>
      <c r="RJQ6" s="72"/>
      <c r="RJR6" s="72"/>
      <c r="RJS6" s="72"/>
      <c r="RJT6" s="72"/>
      <c r="RJU6" s="72"/>
      <c r="RJV6" s="72"/>
      <c r="RJW6" s="72"/>
      <c r="RJX6" s="72"/>
      <c r="RJY6" s="72"/>
      <c r="RJZ6" s="72"/>
      <c r="RKA6" s="72"/>
      <c r="RKB6" s="72"/>
      <c r="RKC6" s="72"/>
      <c r="RKD6" s="72"/>
      <c r="RKE6" s="72"/>
      <c r="RKF6" s="72"/>
      <c r="RKG6" s="72"/>
      <c r="RKH6" s="72"/>
      <c r="RKI6" s="72"/>
      <c r="RKJ6" s="72"/>
      <c r="RKK6" s="72"/>
      <c r="RKL6" s="72"/>
      <c r="RKM6" s="72"/>
      <c r="RKN6" s="72"/>
      <c r="RKO6" s="72"/>
      <c r="RKP6" s="72"/>
      <c r="RKQ6" s="72"/>
      <c r="RKR6" s="72"/>
      <c r="RKS6" s="72"/>
      <c r="RKT6" s="72"/>
      <c r="RKU6" s="72"/>
      <c r="RKV6" s="72"/>
      <c r="RKW6" s="72"/>
      <c r="RKX6" s="72"/>
      <c r="RKY6" s="72"/>
      <c r="RKZ6" s="72"/>
      <c r="RLA6" s="72"/>
      <c r="RLB6" s="72"/>
      <c r="RLC6" s="72"/>
      <c r="RLD6" s="72"/>
      <c r="RLE6" s="72"/>
      <c r="RLF6" s="72"/>
      <c r="RLG6" s="72"/>
      <c r="RLH6" s="72"/>
      <c r="RLI6" s="72"/>
      <c r="RLJ6" s="72"/>
      <c r="RLK6" s="72"/>
      <c r="RLL6" s="72"/>
      <c r="RLM6" s="72"/>
      <c r="RLN6" s="72"/>
      <c r="RLO6" s="72"/>
      <c r="RLP6" s="72"/>
      <c r="RLQ6" s="72"/>
      <c r="RLR6" s="72"/>
      <c r="RLS6" s="72"/>
      <c r="RLT6" s="72"/>
      <c r="RLU6" s="72"/>
      <c r="RLV6" s="72"/>
      <c r="RLW6" s="72"/>
      <c r="RLX6" s="72"/>
      <c r="RLY6" s="72"/>
      <c r="RLZ6" s="72"/>
      <c r="RMA6" s="72"/>
      <c r="RMB6" s="72"/>
      <c r="RMC6" s="72"/>
      <c r="RMD6" s="72"/>
      <c r="RME6" s="72"/>
      <c r="RMF6" s="72"/>
      <c r="RMG6" s="72"/>
      <c r="RMH6" s="72"/>
      <c r="RMI6" s="72"/>
      <c r="RMJ6" s="72"/>
      <c r="RMK6" s="72"/>
      <c r="RML6" s="72"/>
      <c r="RMM6" s="72"/>
      <c r="RMN6" s="72"/>
      <c r="RMO6" s="72"/>
      <c r="RMP6" s="72"/>
      <c r="RMQ6" s="72"/>
      <c r="RMR6" s="72"/>
      <c r="RMS6" s="72"/>
      <c r="RMT6" s="72"/>
      <c r="RMU6" s="72"/>
      <c r="RMV6" s="72"/>
      <c r="RMW6" s="72"/>
      <c r="RMX6" s="72"/>
      <c r="RMY6" s="72"/>
      <c r="RMZ6" s="72"/>
      <c r="RNA6" s="72"/>
      <c r="RNB6" s="72"/>
      <c r="RNC6" s="72"/>
      <c r="RND6" s="72"/>
      <c r="RNE6" s="72"/>
      <c r="RNF6" s="72"/>
      <c r="RNG6" s="72"/>
      <c r="RNH6" s="72"/>
      <c r="RNI6" s="72"/>
      <c r="RNJ6" s="72"/>
      <c r="RNK6" s="72"/>
      <c r="RNL6" s="72"/>
      <c r="RNM6" s="72"/>
      <c r="RNN6" s="72"/>
      <c r="RNO6" s="72"/>
      <c r="RNP6" s="72"/>
      <c r="RNQ6" s="72"/>
      <c r="RNR6" s="72"/>
      <c r="RNS6" s="72"/>
      <c r="RNT6" s="72"/>
      <c r="RNU6" s="72"/>
      <c r="RNV6" s="72"/>
      <c r="RNW6" s="72"/>
      <c r="RNX6" s="72"/>
      <c r="RNY6" s="72"/>
      <c r="RNZ6" s="72"/>
      <c r="ROA6" s="72"/>
      <c r="ROB6" s="72"/>
      <c r="ROC6" s="72"/>
      <c r="ROD6" s="72"/>
      <c r="ROE6" s="72"/>
      <c r="ROF6" s="72"/>
      <c r="ROG6" s="72"/>
      <c r="ROH6" s="72"/>
      <c r="ROI6" s="72"/>
      <c r="ROJ6" s="72"/>
      <c r="ROK6" s="72"/>
      <c r="ROL6" s="72"/>
      <c r="ROM6" s="72"/>
      <c r="RON6" s="72"/>
      <c r="ROO6" s="72"/>
      <c r="ROP6" s="72"/>
      <c r="ROQ6" s="72"/>
      <c r="ROR6" s="72"/>
      <c r="ROS6" s="72"/>
      <c r="ROT6" s="72"/>
      <c r="ROU6" s="72"/>
      <c r="ROV6" s="72"/>
      <c r="ROW6" s="72"/>
      <c r="ROX6" s="72"/>
      <c r="ROY6" s="72"/>
      <c r="ROZ6" s="72"/>
      <c r="RPA6" s="72"/>
      <c r="RPB6" s="72"/>
      <c r="RPC6" s="72"/>
      <c r="RPD6" s="72"/>
      <c r="RPE6" s="72"/>
      <c r="RPF6" s="72"/>
      <c r="RPG6" s="72"/>
      <c r="RPH6" s="72"/>
      <c r="RPI6" s="72"/>
      <c r="RPJ6" s="72"/>
      <c r="RPK6" s="72"/>
      <c r="RPL6" s="72"/>
      <c r="RPM6" s="72"/>
      <c r="RPN6" s="72"/>
      <c r="RPO6" s="72"/>
      <c r="RPP6" s="72"/>
      <c r="RPQ6" s="72"/>
      <c r="RPR6" s="72"/>
      <c r="RPS6" s="72"/>
      <c r="RPT6" s="72"/>
      <c r="RPU6" s="72"/>
      <c r="RPV6" s="72"/>
      <c r="RPW6" s="72"/>
      <c r="RPX6" s="72"/>
      <c r="RPY6" s="72"/>
      <c r="RPZ6" s="72"/>
      <c r="RQA6" s="72"/>
      <c r="RQB6" s="72"/>
      <c r="RQC6" s="72"/>
      <c r="RQD6" s="72"/>
      <c r="RQE6" s="72"/>
      <c r="RQF6" s="72"/>
      <c r="RQG6" s="72"/>
      <c r="RQH6" s="72"/>
      <c r="RQI6" s="72"/>
      <c r="RQJ6" s="72"/>
      <c r="RQK6" s="72"/>
      <c r="RQL6" s="72"/>
      <c r="RQM6" s="72"/>
      <c r="RQN6" s="72"/>
      <c r="RQO6" s="72"/>
      <c r="RQP6" s="72"/>
      <c r="RQQ6" s="72"/>
      <c r="RQR6" s="72"/>
      <c r="RQS6" s="72"/>
      <c r="RQT6" s="72"/>
      <c r="RQU6" s="72"/>
      <c r="RQV6" s="72"/>
      <c r="RQW6" s="72"/>
      <c r="RQX6" s="72"/>
      <c r="RQY6" s="72"/>
      <c r="RQZ6" s="72"/>
      <c r="RRA6" s="72"/>
      <c r="RRB6" s="72"/>
      <c r="RRC6" s="72"/>
      <c r="RRD6" s="72"/>
      <c r="RRE6" s="72"/>
      <c r="RRF6" s="72"/>
      <c r="RRG6" s="72"/>
      <c r="RRH6" s="72"/>
      <c r="RRI6" s="72"/>
      <c r="RRJ6" s="72"/>
      <c r="RRK6" s="72"/>
      <c r="RRL6" s="72"/>
      <c r="RRM6" s="72"/>
      <c r="RRN6" s="72"/>
      <c r="RRO6" s="72"/>
      <c r="RRP6" s="72"/>
      <c r="RRQ6" s="72"/>
      <c r="RRR6" s="72"/>
      <c r="RRS6" s="72"/>
      <c r="RRT6" s="72"/>
      <c r="RRU6" s="72"/>
      <c r="RRV6" s="72"/>
      <c r="RRW6" s="72"/>
      <c r="RRX6" s="72"/>
      <c r="RRY6" s="72"/>
      <c r="RRZ6" s="72"/>
      <c r="RSA6" s="72"/>
      <c r="RSB6" s="72"/>
      <c r="RSC6" s="72"/>
      <c r="RSD6" s="72"/>
      <c r="RSE6" s="72"/>
      <c r="RSF6" s="72"/>
      <c r="RSG6" s="72"/>
      <c r="RSH6" s="72"/>
      <c r="RSI6" s="72"/>
      <c r="RSJ6" s="72"/>
      <c r="RSK6" s="72"/>
      <c r="RSL6" s="72"/>
      <c r="RSM6" s="72"/>
      <c r="RSN6" s="72"/>
      <c r="RSO6" s="72"/>
      <c r="RSP6" s="72"/>
      <c r="RSQ6" s="72"/>
      <c r="RSR6" s="72"/>
      <c r="RSS6" s="72"/>
      <c r="RST6" s="72"/>
      <c r="RSU6" s="72"/>
      <c r="RSV6" s="72"/>
      <c r="RSW6" s="72"/>
      <c r="RSX6" s="72"/>
      <c r="RSY6" s="72"/>
      <c r="RSZ6" s="72"/>
      <c r="RTA6" s="72"/>
      <c r="RTB6" s="72"/>
      <c r="RTC6" s="72"/>
      <c r="RTD6" s="72"/>
      <c r="RTE6" s="72"/>
      <c r="RTF6" s="72"/>
      <c r="RTG6" s="72"/>
      <c r="RTH6" s="72"/>
      <c r="RTI6" s="72"/>
      <c r="RTJ6" s="72"/>
      <c r="RTK6" s="72"/>
      <c r="RTL6" s="72"/>
      <c r="RTM6" s="72"/>
      <c r="RTN6" s="72"/>
      <c r="RTO6" s="72"/>
      <c r="RTP6" s="72"/>
      <c r="RTQ6" s="72"/>
      <c r="RTR6" s="72"/>
      <c r="RTS6" s="72"/>
      <c r="RTT6" s="72"/>
      <c r="RTU6" s="72"/>
      <c r="RTV6" s="72"/>
      <c r="RTW6" s="72"/>
      <c r="RTX6" s="72"/>
      <c r="RTY6" s="72"/>
      <c r="RTZ6" s="72"/>
      <c r="RUA6" s="72"/>
      <c r="RUB6" s="72"/>
      <c r="RUC6" s="72"/>
      <c r="RUD6" s="72"/>
      <c r="RUE6" s="72"/>
      <c r="RUF6" s="72"/>
      <c r="RUG6" s="72"/>
      <c r="RUH6" s="72"/>
      <c r="RUI6" s="72"/>
      <c r="RUJ6" s="72"/>
      <c r="RUK6" s="72"/>
      <c r="RUL6" s="72"/>
      <c r="RUM6" s="72"/>
      <c r="RUN6" s="72"/>
      <c r="RUO6" s="72"/>
      <c r="RUP6" s="72"/>
      <c r="RUQ6" s="72"/>
      <c r="RUR6" s="72"/>
      <c r="RUS6" s="72"/>
      <c r="RUT6" s="72"/>
      <c r="RUU6" s="72"/>
      <c r="RUV6" s="72"/>
      <c r="RUW6" s="72"/>
      <c r="RUX6" s="72"/>
      <c r="RUY6" s="72"/>
      <c r="RUZ6" s="72"/>
      <c r="RVA6" s="72"/>
      <c r="RVB6" s="72"/>
      <c r="RVC6" s="72"/>
      <c r="RVD6" s="72"/>
      <c r="RVE6" s="72"/>
      <c r="RVF6" s="72"/>
      <c r="RVG6" s="72"/>
      <c r="RVH6" s="72"/>
      <c r="RVI6" s="72"/>
      <c r="RVJ6" s="72"/>
      <c r="RVK6" s="72"/>
      <c r="RVL6" s="72"/>
      <c r="RVM6" s="72"/>
      <c r="RVN6" s="72"/>
      <c r="RVO6" s="72"/>
      <c r="RVP6" s="72"/>
      <c r="RVQ6" s="72"/>
      <c r="RVR6" s="72"/>
      <c r="RVS6" s="72"/>
      <c r="RVT6" s="72"/>
      <c r="RVU6" s="72"/>
      <c r="RVV6" s="72"/>
      <c r="RVW6" s="72"/>
      <c r="RVX6" s="72"/>
      <c r="RVY6" s="72"/>
      <c r="RVZ6" s="72"/>
      <c r="RWA6" s="72"/>
      <c r="RWB6" s="72"/>
      <c r="RWC6" s="72"/>
      <c r="RWD6" s="72"/>
      <c r="RWE6" s="72"/>
      <c r="RWF6" s="72"/>
      <c r="RWG6" s="72"/>
      <c r="RWH6" s="72"/>
      <c r="RWI6" s="72"/>
      <c r="RWJ6" s="72"/>
      <c r="RWK6" s="72"/>
      <c r="RWL6" s="72"/>
      <c r="RWM6" s="72"/>
      <c r="RWN6" s="72"/>
      <c r="RWO6" s="72"/>
      <c r="RWP6" s="72"/>
      <c r="RWQ6" s="72"/>
      <c r="RWR6" s="72"/>
      <c r="RWS6" s="72"/>
      <c r="RWT6" s="72"/>
      <c r="RWU6" s="72"/>
      <c r="RWV6" s="72"/>
      <c r="RWW6" s="72"/>
      <c r="RWX6" s="72"/>
      <c r="RWY6" s="72"/>
      <c r="RWZ6" s="72"/>
      <c r="RXA6" s="72"/>
      <c r="RXB6" s="72"/>
      <c r="RXC6" s="72"/>
      <c r="RXD6" s="72"/>
      <c r="RXE6" s="72"/>
      <c r="RXF6" s="72"/>
      <c r="RXG6" s="72"/>
      <c r="RXH6" s="72"/>
      <c r="RXI6" s="72"/>
      <c r="RXJ6" s="72"/>
      <c r="RXK6" s="72"/>
      <c r="RXL6" s="72"/>
      <c r="RXM6" s="72"/>
      <c r="RXN6" s="72"/>
      <c r="RXO6" s="72"/>
      <c r="RXP6" s="72"/>
      <c r="RXQ6" s="72"/>
      <c r="RXR6" s="72"/>
      <c r="RXS6" s="72"/>
      <c r="RXT6" s="72"/>
      <c r="RXU6" s="72"/>
      <c r="RXV6" s="72"/>
      <c r="RXW6" s="72"/>
      <c r="RXX6" s="72"/>
      <c r="RXY6" s="72"/>
      <c r="RXZ6" s="72"/>
      <c r="RYA6" s="72"/>
      <c r="RYB6" s="72"/>
      <c r="RYC6" s="72"/>
      <c r="RYD6" s="72"/>
      <c r="RYE6" s="72"/>
      <c r="RYF6" s="72"/>
      <c r="RYG6" s="72"/>
      <c r="RYH6" s="72"/>
      <c r="RYI6" s="72"/>
      <c r="RYJ6" s="72"/>
      <c r="RYK6" s="72"/>
      <c r="RYL6" s="72"/>
      <c r="RYM6" s="72"/>
      <c r="RYN6" s="72"/>
      <c r="RYO6" s="72"/>
      <c r="RYP6" s="72"/>
      <c r="RYQ6" s="72"/>
      <c r="RYR6" s="72"/>
      <c r="RYS6" s="72"/>
      <c r="RYT6" s="72"/>
      <c r="RYU6" s="72"/>
      <c r="RYV6" s="72"/>
      <c r="RYW6" s="72"/>
      <c r="RYX6" s="72"/>
      <c r="RYY6" s="72"/>
      <c r="RYZ6" s="72"/>
      <c r="RZA6" s="72"/>
      <c r="RZB6" s="72"/>
      <c r="RZC6" s="72"/>
      <c r="RZD6" s="72"/>
      <c r="RZE6" s="72"/>
      <c r="RZF6" s="72"/>
      <c r="RZG6" s="72"/>
      <c r="RZH6" s="72"/>
      <c r="RZI6" s="72"/>
      <c r="RZJ6" s="72"/>
      <c r="RZK6" s="72"/>
      <c r="RZL6" s="72"/>
      <c r="RZM6" s="72"/>
      <c r="RZN6" s="72"/>
      <c r="RZO6" s="72"/>
      <c r="RZP6" s="72"/>
      <c r="RZQ6" s="72"/>
      <c r="RZR6" s="72"/>
      <c r="RZS6" s="72"/>
      <c r="RZT6" s="72"/>
      <c r="RZU6" s="72"/>
      <c r="RZV6" s="72"/>
      <c r="RZW6" s="72"/>
      <c r="RZX6" s="72"/>
      <c r="RZY6" s="72"/>
      <c r="RZZ6" s="72"/>
      <c r="SAA6" s="72"/>
      <c r="SAB6" s="72"/>
      <c r="SAC6" s="72"/>
      <c r="SAD6" s="72"/>
      <c r="SAE6" s="72"/>
      <c r="SAF6" s="72"/>
      <c r="SAG6" s="72"/>
      <c r="SAH6" s="72"/>
      <c r="SAI6" s="72"/>
      <c r="SAJ6" s="72"/>
      <c r="SAK6" s="72"/>
      <c r="SAL6" s="72"/>
      <c r="SAM6" s="72"/>
      <c r="SAN6" s="72"/>
      <c r="SAO6" s="72"/>
      <c r="SAP6" s="72"/>
      <c r="SAQ6" s="72"/>
      <c r="SAR6" s="72"/>
      <c r="SAS6" s="72"/>
      <c r="SAT6" s="72"/>
      <c r="SAU6" s="72"/>
      <c r="SAV6" s="72"/>
      <c r="SAW6" s="72"/>
      <c r="SAX6" s="72"/>
      <c r="SAY6" s="72"/>
      <c r="SAZ6" s="72"/>
      <c r="SBA6" s="72"/>
      <c r="SBB6" s="72"/>
      <c r="SBC6" s="72"/>
      <c r="SBD6" s="72"/>
      <c r="SBE6" s="72"/>
      <c r="SBF6" s="72"/>
      <c r="SBG6" s="72"/>
      <c r="SBH6" s="72"/>
      <c r="SBI6" s="72"/>
      <c r="SBJ6" s="72"/>
      <c r="SBK6" s="72"/>
      <c r="SBL6" s="72"/>
      <c r="SBM6" s="72"/>
      <c r="SBN6" s="72"/>
      <c r="SBO6" s="72"/>
      <c r="SBP6" s="72"/>
      <c r="SBQ6" s="72"/>
      <c r="SBR6" s="72"/>
      <c r="SBS6" s="72"/>
      <c r="SBT6" s="72"/>
      <c r="SBU6" s="72"/>
      <c r="SBV6" s="72"/>
      <c r="SBW6" s="72"/>
      <c r="SBX6" s="72"/>
      <c r="SBY6" s="72"/>
      <c r="SBZ6" s="72"/>
      <c r="SCA6" s="72"/>
      <c r="SCB6" s="72"/>
      <c r="SCC6" s="72"/>
      <c r="SCD6" s="72"/>
      <c r="SCE6" s="72"/>
      <c r="SCF6" s="72"/>
      <c r="SCG6" s="72"/>
      <c r="SCH6" s="72"/>
      <c r="SCI6" s="72"/>
      <c r="SCJ6" s="72"/>
      <c r="SCK6" s="72"/>
      <c r="SCL6" s="72"/>
      <c r="SCM6" s="72"/>
      <c r="SCN6" s="72"/>
      <c r="SCO6" s="72"/>
      <c r="SCP6" s="72"/>
      <c r="SCQ6" s="72"/>
      <c r="SCR6" s="72"/>
      <c r="SCS6" s="72"/>
      <c r="SCT6" s="72"/>
      <c r="SCU6" s="72"/>
      <c r="SCV6" s="72"/>
      <c r="SCW6" s="72"/>
      <c r="SCX6" s="72"/>
      <c r="SCY6" s="72"/>
      <c r="SCZ6" s="72"/>
      <c r="SDA6" s="72"/>
      <c r="SDB6" s="72"/>
      <c r="SDC6" s="72"/>
      <c r="SDD6" s="72"/>
      <c r="SDE6" s="72"/>
      <c r="SDF6" s="72"/>
      <c r="SDG6" s="72"/>
      <c r="SDH6" s="72"/>
      <c r="SDI6" s="72"/>
      <c r="SDJ6" s="72"/>
      <c r="SDK6" s="72"/>
      <c r="SDL6" s="72"/>
      <c r="SDM6" s="72"/>
      <c r="SDN6" s="72"/>
      <c r="SDO6" s="72"/>
      <c r="SDP6" s="72"/>
      <c r="SDQ6" s="72"/>
      <c r="SDR6" s="72"/>
      <c r="SDS6" s="72"/>
      <c r="SDT6" s="72"/>
      <c r="SDU6" s="72"/>
      <c r="SDV6" s="72"/>
      <c r="SDW6" s="72"/>
      <c r="SDX6" s="72"/>
      <c r="SDY6" s="72"/>
      <c r="SDZ6" s="72"/>
      <c r="SEA6" s="72"/>
      <c r="SEB6" s="72"/>
      <c r="SEC6" s="72"/>
      <c r="SED6" s="72"/>
      <c r="SEE6" s="72"/>
      <c r="SEF6" s="72"/>
      <c r="SEG6" s="72"/>
      <c r="SEH6" s="72"/>
      <c r="SEI6" s="72"/>
      <c r="SEJ6" s="72"/>
      <c r="SEK6" s="72"/>
      <c r="SEL6" s="72"/>
      <c r="SEM6" s="72"/>
      <c r="SEN6" s="72"/>
      <c r="SEO6" s="72"/>
      <c r="SEP6" s="72"/>
      <c r="SEQ6" s="72"/>
      <c r="SER6" s="72"/>
      <c r="SES6" s="72"/>
      <c r="SET6" s="72"/>
      <c r="SEU6" s="72"/>
      <c r="SEV6" s="72"/>
      <c r="SEW6" s="72"/>
      <c r="SEX6" s="72"/>
      <c r="SEY6" s="72"/>
      <c r="SEZ6" s="72"/>
      <c r="SFA6" s="72"/>
      <c r="SFB6" s="72"/>
      <c r="SFC6" s="72"/>
      <c r="SFD6" s="72"/>
      <c r="SFE6" s="72"/>
      <c r="SFF6" s="72"/>
      <c r="SFG6" s="72"/>
      <c r="SFH6" s="72"/>
      <c r="SFI6" s="72"/>
      <c r="SFJ6" s="72"/>
      <c r="SFK6" s="72"/>
      <c r="SFL6" s="72"/>
      <c r="SFM6" s="72"/>
      <c r="SFN6" s="72"/>
      <c r="SFO6" s="72"/>
      <c r="SFP6" s="72"/>
      <c r="SFQ6" s="72"/>
      <c r="SFR6" s="72"/>
      <c r="SFS6" s="72"/>
      <c r="SFT6" s="72"/>
      <c r="SFU6" s="72"/>
      <c r="SFV6" s="72"/>
      <c r="SFW6" s="72"/>
      <c r="SFX6" s="72"/>
      <c r="SFY6" s="72"/>
      <c r="SFZ6" s="72"/>
      <c r="SGA6" s="72"/>
      <c r="SGB6" s="72"/>
      <c r="SGC6" s="72"/>
      <c r="SGD6" s="72"/>
      <c r="SGE6" s="72"/>
      <c r="SGF6" s="72"/>
      <c r="SGG6" s="72"/>
      <c r="SGH6" s="72"/>
      <c r="SGI6" s="72"/>
      <c r="SGJ6" s="72"/>
      <c r="SGK6" s="72"/>
      <c r="SGL6" s="72"/>
      <c r="SGM6" s="72"/>
      <c r="SGN6" s="72"/>
      <c r="SGO6" s="72"/>
      <c r="SGP6" s="72"/>
      <c r="SGQ6" s="72"/>
      <c r="SGR6" s="72"/>
      <c r="SGS6" s="72"/>
      <c r="SGT6" s="72"/>
      <c r="SGU6" s="72"/>
      <c r="SGV6" s="72"/>
      <c r="SGW6" s="72"/>
      <c r="SGX6" s="72"/>
      <c r="SGY6" s="72"/>
      <c r="SGZ6" s="72"/>
      <c r="SHA6" s="72"/>
      <c r="SHB6" s="72"/>
      <c r="SHC6" s="72"/>
      <c r="SHD6" s="72"/>
      <c r="SHE6" s="72"/>
      <c r="SHF6" s="72"/>
      <c r="SHG6" s="72"/>
      <c r="SHH6" s="72"/>
      <c r="SHI6" s="72"/>
      <c r="SHJ6" s="72"/>
      <c r="SHK6" s="72"/>
      <c r="SHL6" s="72"/>
      <c r="SHM6" s="72"/>
      <c r="SHN6" s="72"/>
      <c r="SHO6" s="72"/>
      <c r="SHP6" s="72"/>
      <c r="SHQ6" s="72"/>
      <c r="SHR6" s="72"/>
      <c r="SHS6" s="72"/>
      <c r="SHT6" s="72"/>
      <c r="SHU6" s="72"/>
      <c r="SHV6" s="72"/>
      <c r="SHW6" s="72"/>
      <c r="SHX6" s="72"/>
      <c r="SHY6" s="72"/>
      <c r="SHZ6" s="72"/>
      <c r="SIA6" s="72"/>
      <c r="SIB6" s="72"/>
      <c r="SIC6" s="72"/>
      <c r="SID6" s="72"/>
      <c r="SIE6" s="72"/>
      <c r="SIF6" s="72"/>
      <c r="SIG6" s="72"/>
      <c r="SIH6" s="72"/>
      <c r="SII6" s="72"/>
      <c r="SIJ6" s="72"/>
      <c r="SIK6" s="72"/>
      <c r="SIL6" s="72"/>
      <c r="SIM6" s="72"/>
      <c r="SIN6" s="72"/>
      <c r="SIO6" s="72"/>
      <c r="SIP6" s="72"/>
      <c r="SIQ6" s="72"/>
      <c r="SIR6" s="72"/>
      <c r="SIS6" s="72"/>
      <c r="SIT6" s="72"/>
      <c r="SIU6" s="72"/>
      <c r="SIV6" s="72"/>
      <c r="SIW6" s="72"/>
      <c r="SIX6" s="72"/>
      <c r="SIY6" s="72"/>
      <c r="SIZ6" s="72"/>
      <c r="SJA6" s="72"/>
      <c r="SJB6" s="72"/>
      <c r="SJC6" s="72"/>
      <c r="SJD6" s="72"/>
      <c r="SJE6" s="72"/>
      <c r="SJF6" s="72"/>
      <c r="SJG6" s="72"/>
      <c r="SJH6" s="72"/>
      <c r="SJI6" s="72"/>
      <c r="SJJ6" s="72"/>
      <c r="SJK6" s="72"/>
      <c r="SJL6" s="72"/>
      <c r="SJM6" s="72"/>
      <c r="SJN6" s="72"/>
      <c r="SJO6" s="72"/>
      <c r="SJP6" s="72"/>
      <c r="SJQ6" s="72"/>
      <c r="SJR6" s="72"/>
      <c r="SJS6" s="72"/>
      <c r="SJT6" s="72"/>
      <c r="SJU6" s="72"/>
      <c r="SJV6" s="72"/>
      <c r="SJW6" s="72"/>
      <c r="SJX6" s="72"/>
      <c r="SJY6" s="72"/>
      <c r="SJZ6" s="72"/>
      <c r="SKA6" s="72"/>
      <c r="SKB6" s="72"/>
      <c r="SKC6" s="72"/>
      <c r="SKD6" s="72"/>
      <c r="SKE6" s="72"/>
      <c r="SKF6" s="72"/>
      <c r="SKG6" s="72"/>
      <c r="SKH6" s="72"/>
      <c r="SKI6" s="72"/>
      <c r="SKJ6" s="72"/>
      <c r="SKK6" s="72"/>
      <c r="SKL6" s="72"/>
      <c r="SKM6" s="72"/>
      <c r="SKN6" s="72"/>
      <c r="SKO6" s="72"/>
      <c r="SKP6" s="72"/>
      <c r="SKQ6" s="72"/>
      <c r="SKR6" s="72"/>
      <c r="SKS6" s="72"/>
      <c r="SKT6" s="72"/>
      <c r="SKU6" s="72"/>
      <c r="SKV6" s="72"/>
      <c r="SKW6" s="72"/>
      <c r="SKX6" s="72"/>
      <c r="SKY6" s="72"/>
      <c r="SKZ6" s="72"/>
      <c r="SLA6" s="72"/>
      <c r="SLB6" s="72"/>
      <c r="SLC6" s="72"/>
      <c r="SLD6" s="72"/>
      <c r="SLE6" s="72"/>
      <c r="SLF6" s="72"/>
      <c r="SLG6" s="72"/>
      <c r="SLH6" s="72"/>
      <c r="SLI6" s="72"/>
      <c r="SLJ6" s="72"/>
      <c r="SLK6" s="72"/>
      <c r="SLL6" s="72"/>
      <c r="SLM6" s="72"/>
      <c r="SLN6" s="72"/>
      <c r="SLO6" s="72"/>
      <c r="SLP6" s="72"/>
      <c r="SLQ6" s="72"/>
      <c r="SLR6" s="72"/>
      <c r="SLS6" s="72"/>
      <c r="SLT6" s="72"/>
      <c r="SLU6" s="72"/>
      <c r="SLV6" s="72"/>
      <c r="SLW6" s="72"/>
      <c r="SLX6" s="72"/>
      <c r="SLY6" s="72"/>
      <c r="SLZ6" s="72"/>
      <c r="SMA6" s="72"/>
      <c r="SMB6" s="72"/>
      <c r="SMC6" s="72"/>
      <c r="SMD6" s="72"/>
      <c r="SME6" s="72"/>
      <c r="SMF6" s="72"/>
      <c r="SMG6" s="72"/>
      <c r="SMH6" s="72"/>
      <c r="SMI6" s="72"/>
      <c r="SMJ6" s="72"/>
      <c r="SMK6" s="72"/>
      <c r="SML6" s="72"/>
      <c r="SMM6" s="72"/>
      <c r="SMN6" s="72"/>
      <c r="SMO6" s="72"/>
      <c r="SMP6" s="72"/>
      <c r="SMQ6" s="72"/>
      <c r="SMR6" s="72"/>
      <c r="SMS6" s="72"/>
      <c r="SMT6" s="72"/>
      <c r="SMU6" s="72"/>
      <c r="SMV6" s="72"/>
      <c r="SMW6" s="72"/>
      <c r="SMX6" s="72"/>
      <c r="SMY6" s="72"/>
      <c r="SMZ6" s="72"/>
      <c r="SNA6" s="72"/>
      <c r="SNB6" s="72"/>
      <c r="SNC6" s="72"/>
      <c r="SND6" s="72"/>
      <c r="SNE6" s="72"/>
      <c r="SNF6" s="72"/>
      <c r="SNG6" s="72"/>
      <c r="SNH6" s="72"/>
      <c r="SNI6" s="72"/>
      <c r="SNJ6" s="72"/>
      <c r="SNK6" s="72"/>
      <c r="SNL6" s="72"/>
      <c r="SNM6" s="72"/>
      <c r="SNN6" s="72"/>
      <c r="SNO6" s="72"/>
      <c r="SNP6" s="72"/>
      <c r="SNQ6" s="72"/>
      <c r="SNR6" s="72"/>
      <c r="SNS6" s="72"/>
      <c r="SNT6" s="72"/>
      <c r="SNU6" s="72"/>
      <c r="SNV6" s="72"/>
      <c r="SNW6" s="72"/>
      <c r="SNX6" s="72"/>
      <c r="SNY6" s="72"/>
      <c r="SNZ6" s="72"/>
      <c r="SOA6" s="72"/>
      <c r="SOB6" s="72"/>
      <c r="SOC6" s="72"/>
      <c r="SOD6" s="72"/>
      <c r="SOE6" s="72"/>
      <c r="SOF6" s="72"/>
      <c r="SOG6" s="72"/>
      <c r="SOH6" s="72"/>
      <c r="SOI6" s="72"/>
      <c r="SOJ6" s="72"/>
      <c r="SOK6" s="72"/>
      <c r="SOL6" s="72"/>
      <c r="SOM6" s="72"/>
      <c r="SON6" s="72"/>
      <c r="SOO6" s="72"/>
      <c r="SOP6" s="72"/>
      <c r="SOQ6" s="72"/>
      <c r="SOR6" s="72"/>
      <c r="SOS6" s="72"/>
      <c r="SOT6" s="72"/>
      <c r="SOU6" s="72"/>
      <c r="SOV6" s="72"/>
      <c r="SOW6" s="72"/>
      <c r="SOX6" s="72"/>
      <c r="SOY6" s="72"/>
      <c r="SOZ6" s="72"/>
      <c r="SPA6" s="72"/>
      <c r="SPB6" s="72"/>
      <c r="SPC6" s="72"/>
      <c r="SPD6" s="72"/>
      <c r="SPE6" s="72"/>
      <c r="SPF6" s="72"/>
      <c r="SPG6" s="72"/>
      <c r="SPH6" s="72"/>
      <c r="SPI6" s="72"/>
      <c r="SPJ6" s="72"/>
      <c r="SPK6" s="72"/>
      <c r="SPL6" s="72"/>
      <c r="SPM6" s="72"/>
      <c r="SPN6" s="72"/>
      <c r="SPO6" s="72"/>
      <c r="SPP6" s="72"/>
      <c r="SPQ6" s="72"/>
      <c r="SPR6" s="72"/>
      <c r="SPS6" s="72"/>
      <c r="SPT6" s="72"/>
      <c r="SPU6" s="72"/>
      <c r="SPV6" s="72"/>
      <c r="SPW6" s="72"/>
      <c r="SPX6" s="72"/>
      <c r="SPY6" s="72"/>
      <c r="SPZ6" s="72"/>
      <c r="SQA6" s="72"/>
      <c r="SQB6" s="72"/>
      <c r="SQC6" s="72"/>
      <c r="SQD6" s="72"/>
      <c r="SQE6" s="72"/>
      <c r="SQF6" s="72"/>
      <c r="SQG6" s="72"/>
      <c r="SQH6" s="72"/>
      <c r="SQI6" s="72"/>
      <c r="SQJ6" s="72"/>
      <c r="SQK6" s="72"/>
      <c r="SQL6" s="72"/>
      <c r="SQM6" s="72"/>
      <c r="SQN6" s="72"/>
      <c r="SQO6" s="72"/>
      <c r="SQP6" s="72"/>
      <c r="SQQ6" s="72"/>
      <c r="SQR6" s="72"/>
      <c r="SQS6" s="72"/>
      <c r="SQT6" s="72"/>
      <c r="SQU6" s="72"/>
      <c r="SQV6" s="72"/>
      <c r="SQW6" s="72"/>
      <c r="SQX6" s="72"/>
      <c r="SQY6" s="72"/>
      <c r="SQZ6" s="72"/>
      <c r="SRA6" s="72"/>
      <c r="SRB6" s="72"/>
      <c r="SRC6" s="72"/>
      <c r="SRD6" s="72"/>
      <c r="SRE6" s="72"/>
      <c r="SRF6" s="72"/>
      <c r="SRG6" s="72"/>
      <c r="SRH6" s="72"/>
      <c r="SRI6" s="72"/>
      <c r="SRJ6" s="72"/>
      <c r="SRK6" s="72"/>
      <c r="SRL6" s="72"/>
      <c r="SRM6" s="72"/>
      <c r="SRN6" s="72"/>
      <c r="SRO6" s="72"/>
      <c r="SRP6" s="72"/>
      <c r="SRQ6" s="72"/>
      <c r="SRR6" s="72"/>
      <c r="SRS6" s="72"/>
      <c r="SRT6" s="72"/>
      <c r="SRU6" s="72"/>
      <c r="SRV6" s="72"/>
      <c r="SRW6" s="72"/>
      <c r="SRX6" s="72"/>
      <c r="SRY6" s="72"/>
      <c r="SRZ6" s="72"/>
      <c r="SSA6" s="72"/>
      <c r="SSB6" s="72"/>
      <c r="SSC6" s="72"/>
      <c r="SSD6" s="72"/>
      <c r="SSE6" s="72"/>
      <c r="SSF6" s="72"/>
      <c r="SSG6" s="72"/>
      <c r="SSH6" s="72"/>
      <c r="SSI6" s="72"/>
      <c r="SSJ6" s="72"/>
      <c r="SSK6" s="72"/>
      <c r="SSL6" s="72"/>
      <c r="SSM6" s="72"/>
      <c r="SSN6" s="72"/>
      <c r="SSO6" s="72"/>
      <c r="SSP6" s="72"/>
      <c r="SSQ6" s="72"/>
      <c r="SSR6" s="72"/>
      <c r="SSS6" s="72"/>
      <c r="SST6" s="72"/>
      <c r="SSU6" s="72"/>
      <c r="SSV6" s="72"/>
      <c r="SSW6" s="72"/>
      <c r="SSX6" s="72"/>
      <c r="SSY6" s="72"/>
      <c r="SSZ6" s="72"/>
      <c r="STA6" s="72"/>
      <c r="STB6" s="72"/>
      <c r="STC6" s="72"/>
      <c r="STD6" s="72"/>
      <c r="STE6" s="72"/>
      <c r="STF6" s="72"/>
      <c r="STG6" s="72"/>
      <c r="STH6" s="72"/>
      <c r="STI6" s="72"/>
      <c r="STJ6" s="72"/>
      <c r="STK6" s="72"/>
      <c r="STL6" s="72"/>
      <c r="STM6" s="72"/>
      <c r="STN6" s="72"/>
      <c r="STO6" s="72"/>
      <c r="STP6" s="72"/>
      <c r="STQ6" s="72"/>
      <c r="STR6" s="72"/>
      <c r="STS6" s="72"/>
      <c r="STT6" s="72"/>
      <c r="STU6" s="72"/>
      <c r="STV6" s="72"/>
      <c r="STW6" s="72"/>
      <c r="STX6" s="72"/>
      <c r="STY6" s="72"/>
      <c r="STZ6" s="72"/>
      <c r="SUA6" s="72"/>
      <c r="SUB6" s="72"/>
      <c r="SUC6" s="72"/>
      <c r="SUD6" s="72"/>
      <c r="SUE6" s="72"/>
      <c r="SUF6" s="72"/>
      <c r="SUG6" s="72"/>
      <c r="SUH6" s="72"/>
      <c r="SUI6" s="72"/>
      <c r="SUJ6" s="72"/>
      <c r="SUK6" s="72"/>
      <c r="SUL6" s="72"/>
      <c r="SUM6" s="72"/>
      <c r="SUN6" s="72"/>
      <c r="SUO6" s="72"/>
      <c r="SUP6" s="72"/>
      <c r="SUQ6" s="72"/>
      <c r="SUR6" s="72"/>
      <c r="SUS6" s="72"/>
      <c r="SUT6" s="72"/>
      <c r="SUU6" s="72"/>
      <c r="SUV6" s="72"/>
      <c r="SUW6" s="72"/>
      <c r="SUX6" s="72"/>
      <c r="SUY6" s="72"/>
      <c r="SUZ6" s="72"/>
      <c r="SVA6" s="72"/>
      <c r="SVB6" s="72"/>
      <c r="SVC6" s="72"/>
      <c r="SVD6" s="72"/>
      <c r="SVE6" s="72"/>
      <c r="SVF6" s="72"/>
      <c r="SVG6" s="72"/>
      <c r="SVH6" s="72"/>
      <c r="SVI6" s="72"/>
      <c r="SVJ6" s="72"/>
      <c r="SVK6" s="72"/>
      <c r="SVL6" s="72"/>
      <c r="SVM6" s="72"/>
      <c r="SVN6" s="72"/>
      <c r="SVO6" s="72"/>
      <c r="SVP6" s="72"/>
      <c r="SVQ6" s="72"/>
      <c r="SVR6" s="72"/>
      <c r="SVS6" s="72"/>
      <c r="SVT6" s="72"/>
      <c r="SVU6" s="72"/>
      <c r="SVV6" s="72"/>
      <c r="SVW6" s="72"/>
      <c r="SVX6" s="72"/>
      <c r="SVY6" s="72"/>
      <c r="SVZ6" s="72"/>
      <c r="SWA6" s="72"/>
      <c r="SWB6" s="72"/>
      <c r="SWC6" s="72"/>
      <c r="SWD6" s="72"/>
      <c r="SWE6" s="72"/>
      <c r="SWF6" s="72"/>
      <c r="SWG6" s="72"/>
      <c r="SWH6" s="72"/>
      <c r="SWI6" s="72"/>
      <c r="SWJ6" s="72"/>
      <c r="SWK6" s="72"/>
      <c r="SWL6" s="72"/>
      <c r="SWM6" s="72"/>
      <c r="SWN6" s="72"/>
      <c r="SWO6" s="72"/>
      <c r="SWP6" s="72"/>
      <c r="SWQ6" s="72"/>
      <c r="SWR6" s="72"/>
      <c r="SWS6" s="72"/>
      <c r="SWT6" s="72"/>
      <c r="SWU6" s="72"/>
      <c r="SWV6" s="72"/>
      <c r="SWW6" s="72"/>
      <c r="SWX6" s="72"/>
      <c r="SWY6" s="72"/>
      <c r="SWZ6" s="72"/>
      <c r="SXA6" s="72"/>
      <c r="SXB6" s="72"/>
      <c r="SXC6" s="72"/>
      <c r="SXD6" s="72"/>
      <c r="SXE6" s="72"/>
      <c r="SXF6" s="72"/>
      <c r="SXG6" s="72"/>
      <c r="SXH6" s="72"/>
      <c r="SXI6" s="72"/>
      <c r="SXJ6" s="72"/>
      <c r="SXK6" s="72"/>
      <c r="SXL6" s="72"/>
      <c r="SXM6" s="72"/>
      <c r="SXN6" s="72"/>
      <c r="SXO6" s="72"/>
      <c r="SXP6" s="72"/>
      <c r="SXQ6" s="72"/>
      <c r="SXR6" s="72"/>
      <c r="SXS6" s="72"/>
      <c r="SXT6" s="72"/>
      <c r="SXU6" s="72"/>
      <c r="SXV6" s="72"/>
      <c r="SXW6" s="72"/>
      <c r="SXX6" s="72"/>
      <c r="SXY6" s="72"/>
      <c r="SXZ6" s="72"/>
      <c r="SYA6" s="72"/>
      <c r="SYB6" s="72"/>
      <c r="SYC6" s="72"/>
      <c r="SYD6" s="72"/>
      <c r="SYE6" s="72"/>
      <c r="SYF6" s="72"/>
      <c r="SYG6" s="72"/>
      <c r="SYH6" s="72"/>
      <c r="SYI6" s="72"/>
      <c r="SYJ6" s="72"/>
      <c r="SYK6" s="72"/>
      <c r="SYL6" s="72"/>
      <c r="SYM6" s="72"/>
      <c r="SYN6" s="72"/>
      <c r="SYO6" s="72"/>
      <c r="SYP6" s="72"/>
      <c r="SYQ6" s="72"/>
      <c r="SYR6" s="72"/>
      <c r="SYS6" s="72"/>
      <c r="SYT6" s="72"/>
      <c r="SYU6" s="72"/>
      <c r="SYV6" s="72"/>
      <c r="SYW6" s="72"/>
      <c r="SYX6" s="72"/>
      <c r="SYY6" s="72"/>
      <c r="SYZ6" s="72"/>
      <c r="SZA6" s="72"/>
      <c r="SZB6" s="72"/>
      <c r="SZC6" s="72"/>
      <c r="SZD6" s="72"/>
      <c r="SZE6" s="72"/>
      <c r="SZF6" s="72"/>
      <c r="SZG6" s="72"/>
      <c r="SZH6" s="72"/>
      <c r="SZI6" s="72"/>
      <c r="SZJ6" s="72"/>
      <c r="SZK6" s="72"/>
      <c r="SZL6" s="72"/>
      <c r="SZM6" s="72"/>
      <c r="SZN6" s="72"/>
      <c r="SZO6" s="72"/>
      <c r="SZP6" s="72"/>
      <c r="SZQ6" s="72"/>
      <c r="SZR6" s="72"/>
      <c r="SZS6" s="72"/>
      <c r="SZT6" s="72"/>
      <c r="SZU6" s="72"/>
      <c r="SZV6" s="72"/>
      <c r="SZW6" s="72"/>
      <c r="SZX6" s="72"/>
      <c r="SZY6" s="72"/>
      <c r="SZZ6" s="72"/>
      <c r="TAA6" s="72"/>
      <c r="TAB6" s="72"/>
      <c r="TAC6" s="72"/>
      <c r="TAD6" s="72"/>
      <c r="TAE6" s="72"/>
      <c r="TAF6" s="72"/>
      <c r="TAG6" s="72"/>
      <c r="TAH6" s="72"/>
      <c r="TAI6" s="72"/>
      <c r="TAJ6" s="72"/>
      <c r="TAK6" s="72"/>
      <c r="TAL6" s="72"/>
      <c r="TAM6" s="72"/>
      <c r="TAN6" s="72"/>
      <c r="TAO6" s="72"/>
      <c r="TAP6" s="72"/>
      <c r="TAQ6" s="72"/>
      <c r="TAR6" s="72"/>
      <c r="TAS6" s="72"/>
      <c r="TAT6" s="72"/>
      <c r="TAU6" s="72"/>
      <c r="TAV6" s="72"/>
      <c r="TAW6" s="72"/>
      <c r="TAX6" s="72"/>
      <c r="TAY6" s="72"/>
      <c r="TAZ6" s="72"/>
      <c r="TBA6" s="72"/>
      <c r="TBB6" s="72"/>
      <c r="TBC6" s="72"/>
      <c r="TBD6" s="72"/>
      <c r="TBE6" s="72"/>
      <c r="TBF6" s="72"/>
      <c r="TBG6" s="72"/>
      <c r="TBH6" s="72"/>
      <c r="TBI6" s="72"/>
      <c r="TBJ6" s="72"/>
      <c r="TBK6" s="72"/>
      <c r="TBL6" s="72"/>
      <c r="TBM6" s="72"/>
      <c r="TBN6" s="72"/>
      <c r="TBO6" s="72"/>
      <c r="TBP6" s="72"/>
      <c r="TBQ6" s="72"/>
      <c r="TBR6" s="72"/>
      <c r="TBS6" s="72"/>
      <c r="TBT6" s="72"/>
      <c r="TBU6" s="72"/>
      <c r="TBV6" s="72"/>
      <c r="TBW6" s="72"/>
      <c r="TBX6" s="72"/>
      <c r="TBY6" s="72"/>
      <c r="TBZ6" s="72"/>
      <c r="TCA6" s="72"/>
      <c r="TCB6" s="72"/>
      <c r="TCC6" s="72"/>
      <c r="TCD6" s="72"/>
      <c r="TCE6" s="72"/>
      <c r="TCF6" s="72"/>
      <c r="TCG6" s="72"/>
      <c r="TCH6" s="72"/>
      <c r="TCI6" s="72"/>
      <c r="TCJ6" s="72"/>
      <c r="TCK6" s="72"/>
      <c r="TCL6" s="72"/>
      <c r="TCM6" s="72"/>
      <c r="TCN6" s="72"/>
      <c r="TCO6" s="72"/>
      <c r="TCP6" s="72"/>
      <c r="TCQ6" s="72"/>
      <c r="TCR6" s="72"/>
      <c r="TCS6" s="72"/>
      <c r="TCT6" s="72"/>
      <c r="TCU6" s="72"/>
      <c r="TCV6" s="72"/>
      <c r="TCW6" s="72"/>
      <c r="TCX6" s="72"/>
      <c r="TCY6" s="72"/>
      <c r="TCZ6" s="72"/>
      <c r="TDA6" s="72"/>
      <c r="TDB6" s="72"/>
      <c r="TDC6" s="72"/>
      <c r="TDD6" s="72"/>
      <c r="TDE6" s="72"/>
      <c r="TDF6" s="72"/>
      <c r="TDG6" s="72"/>
      <c r="TDH6" s="72"/>
      <c r="TDI6" s="72"/>
      <c r="TDJ6" s="72"/>
      <c r="TDK6" s="72"/>
      <c r="TDL6" s="72"/>
      <c r="TDM6" s="72"/>
      <c r="TDN6" s="72"/>
      <c r="TDO6" s="72"/>
      <c r="TDP6" s="72"/>
      <c r="TDQ6" s="72"/>
      <c r="TDR6" s="72"/>
      <c r="TDS6" s="72"/>
      <c r="TDT6" s="72"/>
      <c r="TDU6" s="72"/>
      <c r="TDV6" s="72"/>
      <c r="TDW6" s="72"/>
      <c r="TDX6" s="72"/>
      <c r="TDY6" s="72"/>
      <c r="TDZ6" s="72"/>
      <c r="TEA6" s="72"/>
      <c r="TEB6" s="72"/>
      <c r="TEC6" s="72"/>
      <c r="TED6" s="72"/>
      <c r="TEE6" s="72"/>
      <c r="TEF6" s="72"/>
      <c r="TEG6" s="72"/>
      <c r="TEH6" s="72"/>
      <c r="TEI6" s="72"/>
      <c r="TEJ6" s="72"/>
      <c r="TEK6" s="72"/>
      <c r="TEL6" s="72"/>
      <c r="TEM6" s="72"/>
      <c r="TEN6" s="72"/>
      <c r="TEO6" s="72"/>
      <c r="TEP6" s="72"/>
      <c r="TEQ6" s="72"/>
      <c r="TER6" s="72"/>
      <c r="TES6" s="72"/>
      <c r="TET6" s="72"/>
      <c r="TEU6" s="72"/>
      <c r="TEV6" s="72"/>
      <c r="TEW6" s="72"/>
      <c r="TEX6" s="72"/>
      <c r="TEY6" s="72"/>
      <c r="TEZ6" s="72"/>
      <c r="TFA6" s="72"/>
      <c r="TFB6" s="72"/>
      <c r="TFC6" s="72"/>
      <c r="TFD6" s="72"/>
      <c r="TFE6" s="72"/>
      <c r="TFF6" s="72"/>
      <c r="TFG6" s="72"/>
      <c r="TFH6" s="72"/>
      <c r="TFI6" s="72"/>
      <c r="TFJ6" s="72"/>
      <c r="TFK6" s="72"/>
      <c r="TFL6" s="72"/>
      <c r="TFM6" s="72"/>
      <c r="TFN6" s="72"/>
      <c r="TFO6" s="72"/>
      <c r="TFP6" s="72"/>
      <c r="TFQ6" s="72"/>
      <c r="TFR6" s="72"/>
      <c r="TFS6" s="72"/>
      <c r="TFT6" s="72"/>
      <c r="TFU6" s="72"/>
      <c r="TFV6" s="72"/>
      <c r="TFW6" s="72"/>
      <c r="TFX6" s="72"/>
      <c r="TFY6" s="72"/>
      <c r="TFZ6" s="72"/>
      <c r="TGA6" s="72"/>
      <c r="TGB6" s="72"/>
      <c r="TGC6" s="72"/>
      <c r="TGD6" s="72"/>
      <c r="TGE6" s="72"/>
      <c r="TGF6" s="72"/>
      <c r="TGG6" s="72"/>
      <c r="TGH6" s="72"/>
      <c r="TGI6" s="72"/>
      <c r="TGJ6" s="72"/>
      <c r="TGK6" s="72"/>
      <c r="TGL6" s="72"/>
      <c r="TGM6" s="72"/>
      <c r="TGN6" s="72"/>
      <c r="TGO6" s="72"/>
      <c r="TGP6" s="72"/>
      <c r="TGQ6" s="72"/>
      <c r="TGR6" s="72"/>
      <c r="TGS6" s="72"/>
      <c r="TGT6" s="72"/>
      <c r="TGU6" s="72"/>
      <c r="TGV6" s="72"/>
      <c r="TGW6" s="72"/>
      <c r="TGX6" s="72"/>
      <c r="TGY6" s="72"/>
      <c r="TGZ6" s="72"/>
      <c r="THA6" s="72"/>
      <c r="THB6" s="72"/>
      <c r="THC6" s="72"/>
      <c r="THD6" s="72"/>
      <c r="THE6" s="72"/>
      <c r="THF6" s="72"/>
      <c r="THG6" s="72"/>
      <c r="THH6" s="72"/>
      <c r="THI6" s="72"/>
      <c r="THJ6" s="72"/>
      <c r="THK6" s="72"/>
      <c r="THL6" s="72"/>
      <c r="THM6" s="72"/>
      <c r="THN6" s="72"/>
      <c r="THO6" s="72"/>
      <c r="THP6" s="72"/>
      <c r="THQ6" s="72"/>
      <c r="THR6" s="72"/>
      <c r="THS6" s="72"/>
      <c r="THT6" s="72"/>
      <c r="THU6" s="72"/>
      <c r="THV6" s="72"/>
      <c r="THW6" s="72"/>
      <c r="THX6" s="72"/>
      <c r="THY6" s="72"/>
      <c r="THZ6" s="72"/>
      <c r="TIA6" s="72"/>
      <c r="TIB6" s="72"/>
      <c r="TIC6" s="72"/>
      <c r="TID6" s="72"/>
      <c r="TIE6" s="72"/>
      <c r="TIF6" s="72"/>
      <c r="TIG6" s="72"/>
      <c r="TIH6" s="72"/>
      <c r="TII6" s="72"/>
      <c r="TIJ6" s="72"/>
      <c r="TIK6" s="72"/>
      <c r="TIL6" s="72"/>
      <c r="TIM6" s="72"/>
      <c r="TIN6" s="72"/>
      <c r="TIO6" s="72"/>
      <c r="TIP6" s="72"/>
      <c r="TIQ6" s="72"/>
      <c r="TIR6" s="72"/>
      <c r="TIS6" s="72"/>
      <c r="TIT6" s="72"/>
      <c r="TIU6" s="72"/>
      <c r="TIV6" s="72"/>
      <c r="TIW6" s="72"/>
      <c r="TIX6" s="72"/>
      <c r="TIY6" s="72"/>
      <c r="TIZ6" s="72"/>
      <c r="TJA6" s="72"/>
      <c r="TJB6" s="72"/>
      <c r="TJC6" s="72"/>
      <c r="TJD6" s="72"/>
      <c r="TJE6" s="72"/>
      <c r="TJF6" s="72"/>
      <c r="TJG6" s="72"/>
      <c r="TJH6" s="72"/>
      <c r="TJI6" s="72"/>
      <c r="TJJ6" s="72"/>
      <c r="TJK6" s="72"/>
      <c r="TJL6" s="72"/>
      <c r="TJM6" s="72"/>
      <c r="TJN6" s="72"/>
      <c r="TJO6" s="72"/>
      <c r="TJP6" s="72"/>
      <c r="TJQ6" s="72"/>
      <c r="TJR6" s="72"/>
      <c r="TJS6" s="72"/>
      <c r="TJT6" s="72"/>
      <c r="TJU6" s="72"/>
      <c r="TJV6" s="72"/>
      <c r="TJW6" s="72"/>
      <c r="TJX6" s="72"/>
      <c r="TJY6" s="72"/>
      <c r="TJZ6" s="72"/>
      <c r="TKA6" s="72"/>
      <c r="TKB6" s="72"/>
      <c r="TKC6" s="72"/>
      <c r="TKD6" s="72"/>
      <c r="TKE6" s="72"/>
      <c r="TKF6" s="72"/>
      <c r="TKG6" s="72"/>
      <c r="TKH6" s="72"/>
      <c r="TKI6" s="72"/>
      <c r="TKJ6" s="72"/>
      <c r="TKK6" s="72"/>
      <c r="TKL6" s="72"/>
      <c r="TKM6" s="72"/>
      <c r="TKN6" s="72"/>
      <c r="TKO6" s="72"/>
      <c r="TKP6" s="72"/>
      <c r="TKQ6" s="72"/>
      <c r="TKR6" s="72"/>
      <c r="TKS6" s="72"/>
      <c r="TKT6" s="72"/>
      <c r="TKU6" s="72"/>
      <c r="TKV6" s="72"/>
      <c r="TKW6" s="72"/>
      <c r="TKX6" s="72"/>
      <c r="TKY6" s="72"/>
      <c r="TKZ6" s="72"/>
      <c r="TLA6" s="72"/>
      <c r="TLB6" s="72"/>
      <c r="TLC6" s="72"/>
      <c r="TLD6" s="72"/>
      <c r="TLE6" s="72"/>
      <c r="TLF6" s="72"/>
      <c r="TLG6" s="72"/>
      <c r="TLH6" s="72"/>
      <c r="TLI6" s="72"/>
      <c r="TLJ6" s="72"/>
      <c r="TLK6" s="72"/>
      <c r="TLL6" s="72"/>
      <c r="TLM6" s="72"/>
      <c r="TLN6" s="72"/>
      <c r="TLO6" s="72"/>
      <c r="TLP6" s="72"/>
      <c r="TLQ6" s="72"/>
      <c r="TLR6" s="72"/>
      <c r="TLS6" s="72"/>
      <c r="TLT6" s="72"/>
      <c r="TLU6" s="72"/>
      <c r="TLV6" s="72"/>
      <c r="TLW6" s="72"/>
      <c r="TLX6" s="72"/>
      <c r="TLY6" s="72"/>
      <c r="TLZ6" s="72"/>
      <c r="TMA6" s="72"/>
      <c r="TMB6" s="72"/>
      <c r="TMC6" s="72"/>
      <c r="TMD6" s="72"/>
      <c r="TME6" s="72"/>
      <c r="TMF6" s="72"/>
      <c r="TMG6" s="72"/>
      <c r="TMH6" s="72"/>
      <c r="TMI6" s="72"/>
      <c r="TMJ6" s="72"/>
      <c r="TMK6" s="72"/>
      <c r="TML6" s="72"/>
      <c r="TMM6" s="72"/>
      <c r="TMN6" s="72"/>
      <c r="TMO6" s="72"/>
      <c r="TMP6" s="72"/>
      <c r="TMQ6" s="72"/>
      <c r="TMR6" s="72"/>
      <c r="TMS6" s="72"/>
      <c r="TMT6" s="72"/>
      <c r="TMU6" s="72"/>
      <c r="TMV6" s="72"/>
      <c r="TMW6" s="72"/>
      <c r="TMX6" s="72"/>
      <c r="TMY6" s="72"/>
      <c r="TMZ6" s="72"/>
      <c r="TNA6" s="72"/>
      <c r="TNB6" s="72"/>
      <c r="TNC6" s="72"/>
      <c r="TND6" s="72"/>
      <c r="TNE6" s="72"/>
      <c r="TNF6" s="72"/>
      <c r="TNG6" s="72"/>
      <c r="TNH6" s="72"/>
      <c r="TNI6" s="72"/>
      <c r="TNJ6" s="72"/>
      <c r="TNK6" s="72"/>
      <c r="TNL6" s="72"/>
      <c r="TNM6" s="72"/>
      <c r="TNN6" s="72"/>
      <c r="TNO6" s="72"/>
      <c r="TNP6" s="72"/>
      <c r="TNQ6" s="72"/>
      <c r="TNR6" s="72"/>
      <c r="TNS6" s="72"/>
      <c r="TNT6" s="72"/>
      <c r="TNU6" s="72"/>
      <c r="TNV6" s="72"/>
      <c r="TNW6" s="72"/>
      <c r="TNX6" s="72"/>
      <c r="TNY6" s="72"/>
      <c r="TNZ6" s="72"/>
      <c r="TOA6" s="72"/>
      <c r="TOB6" s="72"/>
      <c r="TOC6" s="72"/>
      <c r="TOD6" s="72"/>
      <c r="TOE6" s="72"/>
      <c r="TOF6" s="72"/>
      <c r="TOG6" s="72"/>
      <c r="TOH6" s="72"/>
      <c r="TOI6" s="72"/>
      <c r="TOJ6" s="72"/>
      <c r="TOK6" s="72"/>
      <c r="TOL6" s="72"/>
      <c r="TOM6" s="72"/>
      <c r="TON6" s="72"/>
      <c r="TOO6" s="72"/>
      <c r="TOP6" s="72"/>
      <c r="TOQ6" s="72"/>
      <c r="TOR6" s="72"/>
      <c r="TOS6" s="72"/>
      <c r="TOT6" s="72"/>
      <c r="TOU6" s="72"/>
      <c r="TOV6" s="72"/>
      <c r="TOW6" s="72"/>
      <c r="TOX6" s="72"/>
      <c r="TOY6" s="72"/>
      <c r="TOZ6" s="72"/>
      <c r="TPA6" s="72"/>
      <c r="TPB6" s="72"/>
      <c r="TPC6" s="72"/>
      <c r="TPD6" s="72"/>
      <c r="TPE6" s="72"/>
      <c r="TPF6" s="72"/>
      <c r="TPG6" s="72"/>
      <c r="TPH6" s="72"/>
      <c r="TPI6" s="72"/>
      <c r="TPJ6" s="72"/>
      <c r="TPK6" s="72"/>
      <c r="TPL6" s="72"/>
      <c r="TPM6" s="72"/>
      <c r="TPN6" s="72"/>
      <c r="TPO6" s="72"/>
      <c r="TPP6" s="72"/>
      <c r="TPQ6" s="72"/>
      <c r="TPR6" s="72"/>
      <c r="TPS6" s="72"/>
      <c r="TPT6" s="72"/>
      <c r="TPU6" s="72"/>
      <c r="TPV6" s="72"/>
      <c r="TPW6" s="72"/>
      <c r="TPX6" s="72"/>
      <c r="TPY6" s="72"/>
      <c r="TPZ6" s="72"/>
      <c r="TQA6" s="72"/>
      <c r="TQB6" s="72"/>
      <c r="TQC6" s="72"/>
      <c r="TQD6" s="72"/>
      <c r="TQE6" s="72"/>
      <c r="TQF6" s="72"/>
      <c r="TQG6" s="72"/>
      <c r="TQH6" s="72"/>
      <c r="TQI6" s="72"/>
      <c r="TQJ6" s="72"/>
      <c r="TQK6" s="72"/>
      <c r="TQL6" s="72"/>
      <c r="TQM6" s="72"/>
      <c r="TQN6" s="72"/>
      <c r="TQO6" s="72"/>
      <c r="TQP6" s="72"/>
      <c r="TQQ6" s="72"/>
      <c r="TQR6" s="72"/>
      <c r="TQS6" s="72"/>
      <c r="TQT6" s="72"/>
      <c r="TQU6" s="72"/>
      <c r="TQV6" s="72"/>
      <c r="TQW6" s="72"/>
      <c r="TQX6" s="72"/>
      <c r="TQY6" s="72"/>
      <c r="TQZ6" s="72"/>
      <c r="TRA6" s="72"/>
      <c r="TRB6" s="72"/>
      <c r="TRC6" s="72"/>
      <c r="TRD6" s="72"/>
      <c r="TRE6" s="72"/>
      <c r="TRF6" s="72"/>
      <c r="TRG6" s="72"/>
      <c r="TRH6" s="72"/>
      <c r="TRI6" s="72"/>
      <c r="TRJ6" s="72"/>
      <c r="TRK6" s="72"/>
      <c r="TRL6" s="72"/>
      <c r="TRM6" s="72"/>
      <c r="TRN6" s="72"/>
      <c r="TRO6" s="72"/>
      <c r="TRP6" s="72"/>
      <c r="TRQ6" s="72"/>
      <c r="TRR6" s="72"/>
      <c r="TRS6" s="72"/>
      <c r="TRT6" s="72"/>
      <c r="TRU6" s="72"/>
      <c r="TRV6" s="72"/>
      <c r="TRW6" s="72"/>
      <c r="TRX6" s="72"/>
      <c r="TRY6" s="72"/>
      <c r="TRZ6" s="72"/>
      <c r="TSA6" s="72"/>
      <c r="TSB6" s="72"/>
      <c r="TSC6" s="72"/>
      <c r="TSD6" s="72"/>
      <c r="TSE6" s="72"/>
      <c r="TSF6" s="72"/>
      <c r="TSG6" s="72"/>
      <c r="TSH6" s="72"/>
      <c r="TSI6" s="72"/>
      <c r="TSJ6" s="72"/>
      <c r="TSK6" s="72"/>
      <c r="TSL6" s="72"/>
      <c r="TSM6" s="72"/>
      <c r="TSN6" s="72"/>
      <c r="TSO6" s="72"/>
      <c r="TSP6" s="72"/>
      <c r="TSQ6" s="72"/>
      <c r="TSR6" s="72"/>
      <c r="TSS6" s="72"/>
      <c r="TST6" s="72"/>
      <c r="TSU6" s="72"/>
      <c r="TSV6" s="72"/>
      <c r="TSW6" s="72"/>
      <c r="TSX6" s="72"/>
      <c r="TSY6" s="72"/>
      <c r="TSZ6" s="72"/>
      <c r="TTA6" s="72"/>
      <c r="TTB6" s="72"/>
      <c r="TTC6" s="72"/>
      <c r="TTD6" s="72"/>
      <c r="TTE6" s="72"/>
      <c r="TTF6" s="72"/>
      <c r="TTG6" s="72"/>
      <c r="TTH6" s="72"/>
      <c r="TTI6" s="72"/>
      <c r="TTJ6" s="72"/>
      <c r="TTK6" s="72"/>
      <c r="TTL6" s="72"/>
      <c r="TTM6" s="72"/>
      <c r="TTN6" s="72"/>
      <c r="TTO6" s="72"/>
      <c r="TTP6" s="72"/>
      <c r="TTQ6" s="72"/>
      <c r="TTR6" s="72"/>
      <c r="TTS6" s="72"/>
      <c r="TTT6" s="72"/>
      <c r="TTU6" s="72"/>
      <c r="TTV6" s="72"/>
      <c r="TTW6" s="72"/>
      <c r="TTX6" s="72"/>
      <c r="TTY6" s="72"/>
      <c r="TTZ6" s="72"/>
      <c r="TUA6" s="72"/>
      <c r="TUB6" s="72"/>
      <c r="TUC6" s="72"/>
      <c r="TUD6" s="72"/>
      <c r="TUE6" s="72"/>
      <c r="TUF6" s="72"/>
      <c r="TUG6" s="72"/>
      <c r="TUH6" s="72"/>
      <c r="TUI6" s="72"/>
      <c r="TUJ6" s="72"/>
      <c r="TUK6" s="72"/>
      <c r="TUL6" s="72"/>
      <c r="TUM6" s="72"/>
      <c r="TUN6" s="72"/>
      <c r="TUO6" s="72"/>
      <c r="TUP6" s="72"/>
      <c r="TUQ6" s="72"/>
      <c r="TUR6" s="72"/>
      <c r="TUS6" s="72"/>
      <c r="TUT6" s="72"/>
      <c r="TUU6" s="72"/>
      <c r="TUV6" s="72"/>
      <c r="TUW6" s="72"/>
      <c r="TUX6" s="72"/>
      <c r="TUY6" s="72"/>
      <c r="TUZ6" s="72"/>
      <c r="TVA6" s="72"/>
      <c r="TVB6" s="72"/>
      <c r="TVC6" s="72"/>
      <c r="TVD6" s="72"/>
      <c r="TVE6" s="72"/>
      <c r="TVF6" s="72"/>
      <c r="TVG6" s="72"/>
      <c r="TVH6" s="72"/>
      <c r="TVI6" s="72"/>
      <c r="TVJ6" s="72"/>
      <c r="TVK6" s="72"/>
      <c r="TVL6" s="72"/>
      <c r="TVM6" s="72"/>
      <c r="TVN6" s="72"/>
      <c r="TVO6" s="72"/>
      <c r="TVP6" s="72"/>
      <c r="TVQ6" s="72"/>
      <c r="TVR6" s="72"/>
      <c r="TVS6" s="72"/>
      <c r="TVT6" s="72"/>
      <c r="TVU6" s="72"/>
      <c r="TVV6" s="72"/>
      <c r="TVW6" s="72"/>
      <c r="TVX6" s="72"/>
      <c r="TVY6" s="72"/>
      <c r="TVZ6" s="72"/>
      <c r="TWA6" s="72"/>
      <c r="TWB6" s="72"/>
      <c r="TWC6" s="72"/>
      <c r="TWD6" s="72"/>
      <c r="TWE6" s="72"/>
      <c r="TWF6" s="72"/>
      <c r="TWG6" s="72"/>
      <c r="TWH6" s="72"/>
      <c r="TWI6" s="72"/>
      <c r="TWJ6" s="72"/>
      <c r="TWK6" s="72"/>
      <c r="TWL6" s="72"/>
      <c r="TWM6" s="72"/>
      <c r="TWN6" s="72"/>
      <c r="TWO6" s="72"/>
      <c r="TWP6" s="72"/>
      <c r="TWQ6" s="72"/>
      <c r="TWR6" s="72"/>
      <c r="TWS6" s="72"/>
      <c r="TWT6" s="72"/>
      <c r="TWU6" s="72"/>
      <c r="TWV6" s="72"/>
      <c r="TWW6" s="72"/>
      <c r="TWX6" s="72"/>
      <c r="TWY6" s="72"/>
      <c r="TWZ6" s="72"/>
      <c r="TXA6" s="72"/>
      <c r="TXB6" s="72"/>
      <c r="TXC6" s="72"/>
      <c r="TXD6" s="72"/>
      <c r="TXE6" s="72"/>
      <c r="TXF6" s="72"/>
      <c r="TXG6" s="72"/>
      <c r="TXH6" s="72"/>
      <c r="TXI6" s="72"/>
      <c r="TXJ6" s="72"/>
      <c r="TXK6" s="72"/>
      <c r="TXL6" s="72"/>
      <c r="TXM6" s="72"/>
      <c r="TXN6" s="72"/>
      <c r="TXO6" s="72"/>
      <c r="TXP6" s="72"/>
      <c r="TXQ6" s="72"/>
      <c r="TXR6" s="72"/>
      <c r="TXS6" s="72"/>
      <c r="TXT6" s="72"/>
      <c r="TXU6" s="72"/>
      <c r="TXV6" s="72"/>
      <c r="TXW6" s="72"/>
      <c r="TXX6" s="72"/>
      <c r="TXY6" s="72"/>
      <c r="TXZ6" s="72"/>
      <c r="TYA6" s="72"/>
      <c r="TYB6" s="72"/>
      <c r="TYC6" s="72"/>
      <c r="TYD6" s="72"/>
      <c r="TYE6" s="72"/>
      <c r="TYF6" s="72"/>
      <c r="TYG6" s="72"/>
      <c r="TYH6" s="72"/>
      <c r="TYI6" s="72"/>
      <c r="TYJ6" s="72"/>
      <c r="TYK6" s="72"/>
      <c r="TYL6" s="72"/>
      <c r="TYM6" s="72"/>
      <c r="TYN6" s="72"/>
      <c r="TYO6" s="72"/>
      <c r="TYP6" s="72"/>
      <c r="TYQ6" s="72"/>
      <c r="TYR6" s="72"/>
      <c r="TYS6" s="72"/>
      <c r="TYT6" s="72"/>
      <c r="TYU6" s="72"/>
      <c r="TYV6" s="72"/>
      <c r="TYW6" s="72"/>
      <c r="TYX6" s="72"/>
      <c r="TYY6" s="72"/>
      <c r="TYZ6" s="72"/>
      <c r="TZA6" s="72"/>
      <c r="TZB6" s="72"/>
      <c r="TZC6" s="72"/>
      <c r="TZD6" s="72"/>
      <c r="TZE6" s="72"/>
      <c r="TZF6" s="72"/>
      <c r="TZG6" s="72"/>
      <c r="TZH6" s="72"/>
      <c r="TZI6" s="72"/>
      <c r="TZJ6" s="72"/>
      <c r="TZK6" s="72"/>
      <c r="TZL6" s="72"/>
      <c r="TZM6" s="72"/>
      <c r="TZN6" s="72"/>
      <c r="TZO6" s="72"/>
      <c r="TZP6" s="72"/>
      <c r="TZQ6" s="72"/>
      <c r="TZR6" s="72"/>
      <c r="TZS6" s="72"/>
      <c r="TZT6" s="72"/>
      <c r="TZU6" s="72"/>
      <c r="TZV6" s="72"/>
      <c r="TZW6" s="72"/>
      <c r="TZX6" s="72"/>
      <c r="TZY6" s="72"/>
      <c r="TZZ6" s="72"/>
      <c r="UAA6" s="72"/>
      <c r="UAB6" s="72"/>
      <c r="UAC6" s="72"/>
      <c r="UAD6" s="72"/>
      <c r="UAE6" s="72"/>
      <c r="UAF6" s="72"/>
      <c r="UAG6" s="72"/>
      <c r="UAH6" s="72"/>
      <c r="UAI6" s="72"/>
      <c r="UAJ6" s="72"/>
      <c r="UAK6" s="72"/>
      <c r="UAL6" s="72"/>
      <c r="UAM6" s="72"/>
      <c r="UAN6" s="72"/>
      <c r="UAO6" s="72"/>
      <c r="UAP6" s="72"/>
      <c r="UAQ6" s="72"/>
      <c r="UAR6" s="72"/>
      <c r="UAS6" s="72"/>
      <c r="UAT6" s="72"/>
      <c r="UAU6" s="72"/>
      <c r="UAV6" s="72"/>
      <c r="UAW6" s="72"/>
      <c r="UAX6" s="72"/>
      <c r="UAY6" s="72"/>
      <c r="UAZ6" s="72"/>
      <c r="UBA6" s="72"/>
      <c r="UBB6" s="72"/>
      <c r="UBC6" s="72"/>
      <c r="UBD6" s="72"/>
      <c r="UBE6" s="72"/>
      <c r="UBF6" s="72"/>
      <c r="UBG6" s="72"/>
      <c r="UBH6" s="72"/>
      <c r="UBI6" s="72"/>
      <c r="UBJ6" s="72"/>
      <c r="UBK6" s="72"/>
      <c r="UBL6" s="72"/>
      <c r="UBM6" s="72"/>
      <c r="UBN6" s="72"/>
      <c r="UBO6" s="72"/>
      <c r="UBP6" s="72"/>
      <c r="UBQ6" s="72"/>
      <c r="UBR6" s="72"/>
      <c r="UBS6" s="72"/>
      <c r="UBT6" s="72"/>
      <c r="UBU6" s="72"/>
      <c r="UBV6" s="72"/>
      <c r="UBW6" s="72"/>
      <c r="UBX6" s="72"/>
      <c r="UBY6" s="72"/>
      <c r="UBZ6" s="72"/>
      <c r="UCA6" s="72"/>
      <c r="UCB6" s="72"/>
      <c r="UCC6" s="72"/>
      <c r="UCD6" s="72"/>
      <c r="UCE6" s="72"/>
      <c r="UCF6" s="72"/>
      <c r="UCG6" s="72"/>
      <c r="UCH6" s="72"/>
      <c r="UCI6" s="72"/>
      <c r="UCJ6" s="72"/>
      <c r="UCK6" s="72"/>
      <c r="UCL6" s="72"/>
      <c r="UCM6" s="72"/>
      <c r="UCN6" s="72"/>
      <c r="UCO6" s="72"/>
      <c r="UCP6" s="72"/>
      <c r="UCQ6" s="72"/>
      <c r="UCR6" s="72"/>
      <c r="UCS6" s="72"/>
      <c r="UCT6" s="72"/>
      <c r="UCU6" s="72"/>
      <c r="UCV6" s="72"/>
      <c r="UCW6" s="72"/>
      <c r="UCX6" s="72"/>
      <c r="UCY6" s="72"/>
      <c r="UCZ6" s="72"/>
      <c r="UDA6" s="72"/>
      <c r="UDB6" s="72"/>
      <c r="UDC6" s="72"/>
      <c r="UDD6" s="72"/>
      <c r="UDE6" s="72"/>
      <c r="UDF6" s="72"/>
      <c r="UDG6" s="72"/>
      <c r="UDH6" s="72"/>
      <c r="UDI6" s="72"/>
      <c r="UDJ6" s="72"/>
      <c r="UDK6" s="72"/>
      <c r="UDL6" s="72"/>
      <c r="UDM6" s="72"/>
      <c r="UDN6" s="72"/>
      <c r="UDO6" s="72"/>
      <c r="UDP6" s="72"/>
      <c r="UDQ6" s="72"/>
      <c r="UDR6" s="72"/>
      <c r="UDS6" s="72"/>
      <c r="UDT6" s="72"/>
      <c r="UDU6" s="72"/>
      <c r="UDV6" s="72"/>
      <c r="UDW6" s="72"/>
      <c r="UDX6" s="72"/>
      <c r="UDY6" s="72"/>
      <c r="UDZ6" s="72"/>
      <c r="UEA6" s="72"/>
      <c r="UEB6" s="72"/>
      <c r="UEC6" s="72"/>
      <c r="UED6" s="72"/>
      <c r="UEE6" s="72"/>
      <c r="UEF6" s="72"/>
      <c r="UEG6" s="72"/>
      <c r="UEH6" s="72"/>
      <c r="UEI6" s="72"/>
      <c r="UEJ6" s="72"/>
      <c r="UEK6" s="72"/>
      <c r="UEL6" s="72"/>
      <c r="UEM6" s="72"/>
      <c r="UEN6" s="72"/>
      <c r="UEO6" s="72"/>
      <c r="UEP6" s="72"/>
      <c r="UEQ6" s="72"/>
      <c r="UER6" s="72"/>
      <c r="UES6" s="72"/>
      <c r="UET6" s="72"/>
      <c r="UEU6" s="72"/>
      <c r="UEV6" s="72"/>
      <c r="UEW6" s="72"/>
      <c r="UEX6" s="72"/>
      <c r="UEY6" s="72"/>
      <c r="UEZ6" s="72"/>
      <c r="UFA6" s="72"/>
      <c r="UFB6" s="72"/>
      <c r="UFC6" s="72"/>
      <c r="UFD6" s="72"/>
      <c r="UFE6" s="72"/>
      <c r="UFF6" s="72"/>
      <c r="UFG6" s="72"/>
      <c r="UFH6" s="72"/>
      <c r="UFI6" s="72"/>
      <c r="UFJ6" s="72"/>
      <c r="UFK6" s="72"/>
      <c r="UFL6" s="72"/>
      <c r="UFM6" s="72"/>
      <c r="UFN6" s="72"/>
      <c r="UFO6" s="72"/>
      <c r="UFP6" s="72"/>
      <c r="UFQ6" s="72"/>
      <c r="UFR6" s="72"/>
      <c r="UFS6" s="72"/>
      <c r="UFT6" s="72"/>
      <c r="UFU6" s="72"/>
      <c r="UFV6" s="72"/>
      <c r="UFW6" s="72"/>
      <c r="UFX6" s="72"/>
      <c r="UFY6" s="72"/>
      <c r="UFZ6" s="72"/>
      <c r="UGA6" s="72"/>
      <c r="UGB6" s="72"/>
      <c r="UGC6" s="72"/>
      <c r="UGD6" s="72"/>
      <c r="UGE6" s="72"/>
      <c r="UGF6" s="72"/>
      <c r="UGG6" s="72"/>
      <c r="UGH6" s="72"/>
      <c r="UGI6" s="72"/>
      <c r="UGJ6" s="72"/>
      <c r="UGK6" s="72"/>
      <c r="UGL6" s="72"/>
      <c r="UGM6" s="72"/>
      <c r="UGN6" s="72"/>
      <c r="UGO6" s="72"/>
      <c r="UGP6" s="72"/>
      <c r="UGQ6" s="72"/>
      <c r="UGR6" s="72"/>
      <c r="UGS6" s="72"/>
      <c r="UGT6" s="72"/>
      <c r="UGU6" s="72"/>
      <c r="UGV6" s="72"/>
      <c r="UGW6" s="72"/>
      <c r="UGX6" s="72"/>
      <c r="UGY6" s="72"/>
      <c r="UGZ6" s="72"/>
      <c r="UHA6" s="72"/>
      <c r="UHB6" s="72"/>
      <c r="UHC6" s="72"/>
      <c r="UHD6" s="72"/>
      <c r="UHE6" s="72"/>
      <c r="UHF6" s="72"/>
      <c r="UHG6" s="72"/>
      <c r="UHH6" s="72"/>
      <c r="UHI6" s="72"/>
      <c r="UHJ6" s="72"/>
      <c r="UHK6" s="72"/>
      <c r="UHL6" s="72"/>
      <c r="UHM6" s="72"/>
      <c r="UHN6" s="72"/>
      <c r="UHO6" s="72"/>
      <c r="UHP6" s="72"/>
      <c r="UHQ6" s="72"/>
      <c r="UHR6" s="72"/>
      <c r="UHS6" s="72"/>
      <c r="UHT6" s="72"/>
      <c r="UHU6" s="72"/>
      <c r="UHV6" s="72"/>
      <c r="UHW6" s="72"/>
      <c r="UHX6" s="72"/>
      <c r="UHY6" s="72"/>
      <c r="UHZ6" s="72"/>
      <c r="UIA6" s="72"/>
      <c r="UIB6" s="72"/>
      <c r="UIC6" s="72"/>
      <c r="UID6" s="72"/>
      <c r="UIE6" s="72"/>
      <c r="UIF6" s="72"/>
      <c r="UIG6" s="72"/>
      <c r="UIH6" s="72"/>
      <c r="UII6" s="72"/>
      <c r="UIJ6" s="72"/>
      <c r="UIK6" s="72"/>
      <c r="UIL6" s="72"/>
      <c r="UIM6" s="72"/>
      <c r="UIN6" s="72"/>
      <c r="UIO6" s="72"/>
      <c r="UIP6" s="72"/>
      <c r="UIQ6" s="72"/>
      <c r="UIR6" s="72"/>
      <c r="UIS6" s="72"/>
      <c r="UIT6" s="72"/>
      <c r="UIU6" s="72"/>
      <c r="UIV6" s="72"/>
      <c r="UIW6" s="72"/>
      <c r="UIX6" s="72"/>
      <c r="UIY6" s="72"/>
      <c r="UIZ6" s="72"/>
      <c r="UJA6" s="72"/>
      <c r="UJB6" s="72"/>
      <c r="UJC6" s="72"/>
      <c r="UJD6" s="72"/>
      <c r="UJE6" s="72"/>
      <c r="UJF6" s="72"/>
      <c r="UJG6" s="72"/>
      <c r="UJH6" s="72"/>
      <c r="UJI6" s="72"/>
      <c r="UJJ6" s="72"/>
      <c r="UJK6" s="72"/>
      <c r="UJL6" s="72"/>
      <c r="UJM6" s="72"/>
      <c r="UJN6" s="72"/>
      <c r="UJO6" s="72"/>
      <c r="UJP6" s="72"/>
      <c r="UJQ6" s="72"/>
      <c r="UJR6" s="72"/>
      <c r="UJS6" s="72"/>
      <c r="UJT6" s="72"/>
      <c r="UJU6" s="72"/>
      <c r="UJV6" s="72"/>
      <c r="UJW6" s="72"/>
      <c r="UJX6" s="72"/>
      <c r="UJY6" s="72"/>
      <c r="UJZ6" s="72"/>
      <c r="UKA6" s="72"/>
      <c r="UKB6" s="72"/>
      <c r="UKC6" s="72"/>
      <c r="UKD6" s="72"/>
      <c r="UKE6" s="72"/>
      <c r="UKF6" s="72"/>
      <c r="UKG6" s="72"/>
      <c r="UKH6" s="72"/>
      <c r="UKI6" s="72"/>
      <c r="UKJ6" s="72"/>
      <c r="UKK6" s="72"/>
      <c r="UKL6" s="72"/>
      <c r="UKM6" s="72"/>
      <c r="UKN6" s="72"/>
      <c r="UKO6" s="72"/>
      <c r="UKP6" s="72"/>
      <c r="UKQ6" s="72"/>
      <c r="UKR6" s="72"/>
      <c r="UKS6" s="72"/>
      <c r="UKT6" s="72"/>
      <c r="UKU6" s="72"/>
      <c r="UKV6" s="72"/>
      <c r="UKW6" s="72"/>
      <c r="UKX6" s="72"/>
      <c r="UKY6" s="72"/>
      <c r="UKZ6" s="72"/>
      <c r="ULA6" s="72"/>
      <c r="ULB6" s="72"/>
      <c r="ULC6" s="72"/>
      <c r="ULD6" s="72"/>
      <c r="ULE6" s="72"/>
      <c r="ULF6" s="72"/>
      <c r="ULG6" s="72"/>
      <c r="ULH6" s="72"/>
      <c r="ULI6" s="72"/>
      <c r="ULJ6" s="72"/>
      <c r="ULK6" s="72"/>
      <c r="ULL6" s="72"/>
      <c r="ULM6" s="72"/>
      <c r="ULN6" s="72"/>
      <c r="ULO6" s="72"/>
      <c r="ULP6" s="72"/>
      <c r="ULQ6" s="72"/>
      <c r="ULR6" s="72"/>
      <c r="ULS6" s="72"/>
      <c r="ULT6" s="72"/>
      <c r="ULU6" s="72"/>
      <c r="ULV6" s="72"/>
      <c r="ULW6" s="72"/>
      <c r="ULX6" s="72"/>
      <c r="ULY6" s="72"/>
      <c r="ULZ6" s="72"/>
      <c r="UMA6" s="72"/>
      <c r="UMB6" s="72"/>
      <c r="UMC6" s="72"/>
      <c r="UMD6" s="72"/>
      <c r="UME6" s="72"/>
      <c r="UMF6" s="72"/>
      <c r="UMG6" s="72"/>
      <c r="UMH6" s="72"/>
      <c r="UMI6" s="72"/>
      <c r="UMJ6" s="72"/>
      <c r="UMK6" s="72"/>
      <c r="UML6" s="72"/>
      <c r="UMM6" s="72"/>
      <c r="UMN6" s="72"/>
      <c r="UMO6" s="72"/>
      <c r="UMP6" s="72"/>
      <c r="UMQ6" s="72"/>
      <c r="UMR6" s="72"/>
      <c r="UMS6" s="72"/>
      <c r="UMT6" s="72"/>
      <c r="UMU6" s="72"/>
      <c r="UMV6" s="72"/>
      <c r="UMW6" s="72"/>
      <c r="UMX6" s="72"/>
      <c r="UMY6" s="72"/>
      <c r="UMZ6" s="72"/>
      <c r="UNA6" s="72"/>
      <c r="UNB6" s="72"/>
      <c r="UNC6" s="72"/>
      <c r="UND6" s="72"/>
      <c r="UNE6" s="72"/>
      <c r="UNF6" s="72"/>
      <c r="UNG6" s="72"/>
      <c r="UNH6" s="72"/>
      <c r="UNI6" s="72"/>
      <c r="UNJ6" s="72"/>
      <c r="UNK6" s="72"/>
      <c r="UNL6" s="72"/>
      <c r="UNM6" s="72"/>
      <c r="UNN6" s="72"/>
      <c r="UNO6" s="72"/>
      <c r="UNP6" s="72"/>
      <c r="UNQ6" s="72"/>
      <c r="UNR6" s="72"/>
      <c r="UNS6" s="72"/>
      <c r="UNT6" s="72"/>
      <c r="UNU6" s="72"/>
      <c r="UNV6" s="72"/>
      <c r="UNW6" s="72"/>
      <c r="UNX6" s="72"/>
      <c r="UNY6" s="72"/>
      <c r="UNZ6" s="72"/>
      <c r="UOA6" s="72"/>
      <c r="UOB6" s="72"/>
      <c r="UOC6" s="72"/>
      <c r="UOD6" s="72"/>
      <c r="UOE6" s="72"/>
      <c r="UOF6" s="72"/>
      <c r="UOG6" s="72"/>
      <c r="UOH6" s="72"/>
      <c r="UOI6" s="72"/>
      <c r="UOJ6" s="72"/>
      <c r="UOK6" s="72"/>
      <c r="UOL6" s="72"/>
      <c r="UOM6" s="72"/>
      <c r="UON6" s="72"/>
      <c r="UOO6" s="72"/>
      <c r="UOP6" s="72"/>
      <c r="UOQ6" s="72"/>
      <c r="UOR6" s="72"/>
      <c r="UOS6" s="72"/>
      <c r="UOT6" s="72"/>
      <c r="UOU6" s="72"/>
      <c r="UOV6" s="72"/>
      <c r="UOW6" s="72"/>
      <c r="UOX6" s="72"/>
      <c r="UOY6" s="72"/>
      <c r="UOZ6" s="72"/>
      <c r="UPA6" s="72"/>
      <c r="UPB6" s="72"/>
      <c r="UPC6" s="72"/>
      <c r="UPD6" s="72"/>
      <c r="UPE6" s="72"/>
      <c r="UPF6" s="72"/>
      <c r="UPG6" s="72"/>
      <c r="UPH6" s="72"/>
      <c r="UPI6" s="72"/>
      <c r="UPJ6" s="72"/>
      <c r="UPK6" s="72"/>
      <c r="UPL6" s="72"/>
      <c r="UPM6" s="72"/>
      <c r="UPN6" s="72"/>
      <c r="UPO6" s="72"/>
      <c r="UPP6" s="72"/>
      <c r="UPQ6" s="72"/>
      <c r="UPR6" s="72"/>
      <c r="UPS6" s="72"/>
      <c r="UPT6" s="72"/>
      <c r="UPU6" s="72"/>
      <c r="UPV6" s="72"/>
      <c r="UPW6" s="72"/>
      <c r="UPX6" s="72"/>
      <c r="UPY6" s="72"/>
      <c r="UPZ6" s="72"/>
      <c r="UQA6" s="72"/>
      <c r="UQB6" s="72"/>
      <c r="UQC6" s="72"/>
      <c r="UQD6" s="72"/>
      <c r="UQE6" s="72"/>
      <c r="UQF6" s="72"/>
      <c r="UQG6" s="72"/>
      <c r="UQH6" s="72"/>
      <c r="UQI6" s="72"/>
      <c r="UQJ6" s="72"/>
      <c r="UQK6" s="72"/>
      <c r="UQL6" s="72"/>
      <c r="UQM6" s="72"/>
      <c r="UQN6" s="72"/>
      <c r="UQO6" s="72"/>
      <c r="UQP6" s="72"/>
      <c r="UQQ6" s="72"/>
      <c r="UQR6" s="72"/>
      <c r="UQS6" s="72"/>
      <c r="UQT6" s="72"/>
      <c r="UQU6" s="72"/>
      <c r="UQV6" s="72"/>
      <c r="UQW6" s="72"/>
      <c r="UQX6" s="72"/>
      <c r="UQY6" s="72"/>
      <c r="UQZ6" s="72"/>
      <c r="URA6" s="72"/>
      <c r="URB6" s="72"/>
      <c r="URC6" s="72"/>
      <c r="URD6" s="72"/>
      <c r="URE6" s="72"/>
      <c r="URF6" s="72"/>
      <c r="URG6" s="72"/>
      <c r="URH6" s="72"/>
      <c r="URI6" s="72"/>
      <c r="URJ6" s="72"/>
      <c r="URK6" s="72"/>
      <c r="URL6" s="72"/>
      <c r="URM6" s="72"/>
      <c r="URN6" s="72"/>
      <c r="URO6" s="72"/>
      <c r="URP6" s="72"/>
      <c r="URQ6" s="72"/>
      <c r="URR6" s="72"/>
      <c r="URS6" s="72"/>
      <c r="URT6" s="72"/>
      <c r="URU6" s="72"/>
      <c r="URV6" s="72"/>
      <c r="URW6" s="72"/>
      <c r="URX6" s="72"/>
      <c r="URY6" s="72"/>
      <c r="URZ6" s="72"/>
      <c r="USA6" s="72"/>
      <c r="USB6" s="72"/>
      <c r="USC6" s="72"/>
      <c r="USD6" s="72"/>
      <c r="USE6" s="72"/>
      <c r="USF6" s="72"/>
      <c r="USG6" s="72"/>
      <c r="USH6" s="72"/>
      <c r="USI6" s="72"/>
      <c r="USJ6" s="72"/>
      <c r="USK6" s="72"/>
      <c r="USL6" s="72"/>
      <c r="USM6" s="72"/>
      <c r="USN6" s="72"/>
      <c r="USO6" s="72"/>
      <c r="USP6" s="72"/>
      <c r="USQ6" s="72"/>
      <c r="USR6" s="72"/>
      <c r="USS6" s="72"/>
      <c r="UST6" s="72"/>
      <c r="USU6" s="72"/>
      <c r="USV6" s="72"/>
      <c r="USW6" s="72"/>
      <c r="USX6" s="72"/>
      <c r="USY6" s="72"/>
      <c r="USZ6" s="72"/>
      <c r="UTA6" s="72"/>
      <c r="UTB6" s="72"/>
      <c r="UTC6" s="72"/>
      <c r="UTD6" s="72"/>
      <c r="UTE6" s="72"/>
      <c r="UTF6" s="72"/>
      <c r="UTG6" s="72"/>
      <c r="UTH6" s="72"/>
      <c r="UTI6" s="72"/>
      <c r="UTJ6" s="72"/>
      <c r="UTK6" s="72"/>
      <c r="UTL6" s="72"/>
      <c r="UTM6" s="72"/>
      <c r="UTN6" s="72"/>
      <c r="UTO6" s="72"/>
      <c r="UTP6" s="72"/>
      <c r="UTQ6" s="72"/>
      <c r="UTR6" s="72"/>
      <c r="UTS6" s="72"/>
      <c r="UTT6" s="72"/>
      <c r="UTU6" s="72"/>
      <c r="UTV6" s="72"/>
      <c r="UTW6" s="72"/>
      <c r="UTX6" s="72"/>
      <c r="UTY6" s="72"/>
      <c r="UTZ6" s="72"/>
      <c r="UUA6" s="72"/>
      <c r="UUB6" s="72"/>
      <c r="UUC6" s="72"/>
      <c r="UUD6" s="72"/>
      <c r="UUE6" s="72"/>
      <c r="UUF6" s="72"/>
      <c r="UUG6" s="72"/>
      <c r="UUH6" s="72"/>
      <c r="UUI6" s="72"/>
      <c r="UUJ6" s="72"/>
      <c r="UUK6" s="72"/>
      <c r="UUL6" s="72"/>
      <c r="UUM6" s="72"/>
      <c r="UUN6" s="72"/>
      <c r="UUO6" s="72"/>
      <c r="UUP6" s="72"/>
      <c r="UUQ6" s="72"/>
      <c r="UUR6" s="72"/>
      <c r="UUS6" s="72"/>
      <c r="UUT6" s="72"/>
      <c r="UUU6" s="72"/>
      <c r="UUV6" s="72"/>
      <c r="UUW6" s="72"/>
      <c r="UUX6" s="72"/>
      <c r="UUY6" s="72"/>
      <c r="UUZ6" s="72"/>
      <c r="UVA6" s="72"/>
      <c r="UVB6" s="72"/>
      <c r="UVC6" s="72"/>
      <c r="UVD6" s="72"/>
      <c r="UVE6" s="72"/>
      <c r="UVF6" s="72"/>
      <c r="UVG6" s="72"/>
      <c r="UVH6" s="72"/>
      <c r="UVI6" s="72"/>
      <c r="UVJ6" s="72"/>
      <c r="UVK6" s="72"/>
      <c r="UVL6" s="72"/>
      <c r="UVM6" s="72"/>
      <c r="UVN6" s="72"/>
      <c r="UVO6" s="72"/>
      <c r="UVP6" s="72"/>
      <c r="UVQ6" s="72"/>
      <c r="UVR6" s="72"/>
      <c r="UVS6" s="72"/>
      <c r="UVT6" s="72"/>
      <c r="UVU6" s="72"/>
      <c r="UVV6" s="72"/>
      <c r="UVW6" s="72"/>
      <c r="UVX6" s="72"/>
      <c r="UVY6" s="72"/>
      <c r="UVZ6" s="72"/>
      <c r="UWA6" s="72"/>
      <c r="UWB6" s="72"/>
      <c r="UWC6" s="72"/>
      <c r="UWD6" s="72"/>
      <c r="UWE6" s="72"/>
      <c r="UWF6" s="72"/>
      <c r="UWG6" s="72"/>
      <c r="UWH6" s="72"/>
      <c r="UWI6" s="72"/>
      <c r="UWJ6" s="72"/>
      <c r="UWK6" s="72"/>
      <c r="UWL6" s="72"/>
      <c r="UWM6" s="72"/>
      <c r="UWN6" s="72"/>
      <c r="UWO6" s="72"/>
      <c r="UWP6" s="72"/>
      <c r="UWQ6" s="72"/>
      <c r="UWR6" s="72"/>
      <c r="UWS6" s="72"/>
      <c r="UWT6" s="72"/>
      <c r="UWU6" s="72"/>
      <c r="UWV6" s="72"/>
      <c r="UWW6" s="72"/>
      <c r="UWX6" s="72"/>
      <c r="UWY6" s="72"/>
      <c r="UWZ6" s="72"/>
      <c r="UXA6" s="72"/>
      <c r="UXB6" s="72"/>
      <c r="UXC6" s="72"/>
      <c r="UXD6" s="72"/>
      <c r="UXE6" s="72"/>
      <c r="UXF6" s="72"/>
      <c r="UXG6" s="72"/>
      <c r="UXH6" s="72"/>
      <c r="UXI6" s="72"/>
      <c r="UXJ6" s="72"/>
      <c r="UXK6" s="72"/>
      <c r="UXL6" s="72"/>
      <c r="UXM6" s="72"/>
      <c r="UXN6" s="72"/>
      <c r="UXO6" s="72"/>
      <c r="UXP6" s="72"/>
      <c r="UXQ6" s="72"/>
      <c r="UXR6" s="72"/>
      <c r="UXS6" s="72"/>
      <c r="UXT6" s="72"/>
      <c r="UXU6" s="72"/>
      <c r="UXV6" s="72"/>
      <c r="UXW6" s="72"/>
      <c r="UXX6" s="72"/>
      <c r="UXY6" s="72"/>
      <c r="UXZ6" s="72"/>
      <c r="UYA6" s="72"/>
      <c r="UYB6" s="72"/>
      <c r="UYC6" s="72"/>
      <c r="UYD6" s="72"/>
      <c r="UYE6" s="72"/>
      <c r="UYF6" s="72"/>
      <c r="UYG6" s="72"/>
      <c r="UYH6" s="72"/>
      <c r="UYI6" s="72"/>
      <c r="UYJ6" s="72"/>
      <c r="UYK6" s="72"/>
      <c r="UYL6" s="72"/>
      <c r="UYM6" s="72"/>
      <c r="UYN6" s="72"/>
      <c r="UYO6" s="72"/>
      <c r="UYP6" s="72"/>
      <c r="UYQ6" s="72"/>
      <c r="UYR6" s="72"/>
      <c r="UYS6" s="72"/>
      <c r="UYT6" s="72"/>
      <c r="UYU6" s="72"/>
      <c r="UYV6" s="72"/>
      <c r="UYW6" s="72"/>
      <c r="UYX6" s="72"/>
      <c r="UYY6" s="72"/>
      <c r="UYZ6" s="72"/>
      <c r="UZA6" s="72"/>
      <c r="UZB6" s="72"/>
      <c r="UZC6" s="72"/>
      <c r="UZD6" s="72"/>
      <c r="UZE6" s="72"/>
      <c r="UZF6" s="72"/>
      <c r="UZG6" s="72"/>
      <c r="UZH6" s="72"/>
      <c r="UZI6" s="72"/>
      <c r="UZJ6" s="72"/>
      <c r="UZK6" s="72"/>
      <c r="UZL6" s="72"/>
      <c r="UZM6" s="72"/>
      <c r="UZN6" s="72"/>
      <c r="UZO6" s="72"/>
      <c r="UZP6" s="72"/>
      <c r="UZQ6" s="72"/>
      <c r="UZR6" s="72"/>
      <c r="UZS6" s="72"/>
      <c r="UZT6" s="72"/>
      <c r="UZU6" s="72"/>
      <c r="UZV6" s="72"/>
      <c r="UZW6" s="72"/>
      <c r="UZX6" s="72"/>
      <c r="UZY6" s="72"/>
      <c r="UZZ6" s="72"/>
      <c r="VAA6" s="72"/>
      <c r="VAB6" s="72"/>
      <c r="VAC6" s="72"/>
      <c r="VAD6" s="72"/>
      <c r="VAE6" s="72"/>
      <c r="VAF6" s="72"/>
      <c r="VAG6" s="72"/>
      <c r="VAH6" s="72"/>
      <c r="VAI6" s="72"/>
      <c r="VAJ6" s="72"/>
      <c r="VAK6" s="72"/>
      <c r="VAL6" s="72"/>
      <c r="VAM6" s="72"/>
      <c r="VAN6" s="72"/>
      <c r="VAO6" s="72"/>
      <c r="VAP6" s="72"/>
      <c r="VAQ6" s="72"/>
      <c r="VAR6" s="72"/>
      <c r="VAS6" s="72"/>
      <c r="VAT6" s="72"/>
      <c r="VAU6" s="72"/>
      <c r="VAV6" s="72"/>
      <c r="VAW6" s="72"/>
      <c r="VAX6" s="72"/>
      <c r="VAY6" s="72"/>
      <c r="VAZ6" s="72"/>
      <c r="VBA6" s="72"/>
      <c r="VBB6" s="72"/>
      <c r="VBC6" s="72"/>
      <c r="VBD6" s="72"/>
      <c r="VBE6" s="72"/>
      <c r="VBF6" s="72"/>
      <c r="VBG6" s="72"/>
      <c r="VBH6" s="72"/>
      <c r="VBI6" s="72"/>
      <c r="VBJ6" s="72"/>
      <c r="VBK6" s="72"/>
      <c r="VBL6" s="72"/>
      <c r="VBM6" s="72"/>
      <c r="VBN6" s="72"/>
      <c r="VBO6" s="72"/>
      <c r="VBP6" s="72"/>
      <c r="VBQ6" s="72"/>
      <c r="VBR6" s="72"/>
      <c r="VBS6" s="72"/>
      <c r="VBT6" s="72"/>
      <c r="VBU6" s="72"/>
      <c r="VBV6" s="72"/>
      <c r="VBW6" s="72"/>
      <c r="VBX6" s="72"/>
      <c r="VBY6" s="72"/>
      <c r="VBZ6" s="72"/>
      <c r="VCA6" s="72"/>
      <c r="VCB6" s="72"/>
      <c r="VCC6" s="72"/>
      <c r="VCD6" s="72"/>
      <c r="VCE6" s="72"/>
      <c r="VCF6" s="72"/>
      <c r="VCG6" s="72"/>
      <c r="VCH6" s="72"/>
      <c r="VCI6" s="72"/>
      <c r="VCJ6" s="72"/>
      <c r="VCK6" s="72"/>
      <c r="VCL6" s="72"/>
      <c r="VCM6" s="72"/>
      <c r="VCN6" s="72"/>
      <c r="VCO6" s="72"/>
      <c r="VCP6" s="72"/>
      <c r="VCQ6" s="72"/>
      <c r="VCR6" s="72"/>
      <c r="VCS6" s="72"/>
      <c r="VCT6" s="72"/>
      <c r="VCU6" s="72"/>
      <c r="VCV6" s="72"/>
      <c r="VCW6" s="72"/>
      <c r="VCX6" s="72"/>
      <c r="VCY6" s="72"/>
      <c r="VCZ6" s="72"/>
      <c r="VDA6" s="72"/>
      <c r="VDB6" s="72"/>
      <c r="VDC6" s="72"/>
      <c r="VDD6" s="72"/>
      <c r="VDE6" s="72"/>
      <c r="VDF6" s="72"/>
      <c r="VDG6" s="72"/>
      <c r="VDH6" s="72"/>
      <c r="VDI6" s="72"/>
      <c r="VDJ6" s="72"/>
      <c r="VDK6" s="72"/>
      <c r="VDL6" s="72"/>
      <c r="VDM6" s="72"/>
      <c r="VDN6" s="72"/>
      <c r="VDO6" s="72"/>
      <c r="VDP6" s="72"/>
      <c r="VDQ6" s="72"/>
      <c r="VDR6" s="72"/>
      <c r="VDS6" s="72"/>
      <c r="VDT6" s="72"/>
      <c r="VDU6" s="72"/>
      <c r="VDV6" s="72"/>
      <c r="VDW6" s="72"/>
      <c r="VDX6" s="72"/>
      <c r="VDY6" s="72"/>
      <c r="VDZ6" s="72"/>
      <c r="VEA6" s="72"/>
      <c r="VEB6" s="72"/>
      <c r="VEC6" s="72"/>
      <c r="VED6" s="72"/>
      <c r="VEE6" s="72"/>
      <c r="VEF6" s="72"/>
      <c r="VEG6" s="72"/>
      <c r="VEH6" s="72"/>
      <c r="VEI6" s="72"/>
      <c r="VEJ6" s="72"/>
      <c r="VEK6" s="72"/>
      <c r="VEL6" s="72"/>
      <c r="VEM6" s="72"/>
      <c r="VEN6" s="72"/>
      <c r="VEO6" s="72"/>
      <c r="VEP6" s="72"/>
      <c r="VEQ6" s="72"/>
      <c r="VER6" s="72"/>
      <c r="VES6" s="72"/>
      <c r="VET6" s="72"/>
      <c r="VEU6" s="72"/>
      <c r="VEV6" s="72"/>
      <c r="VEW6" s="72"/>
      <c r="VEX6" s="72"/>
      <c r="VEY6" s="72"/>
      <c r="VEZ6" s="72"/>
      <c r="VFA6" s="72"/>
      <c r="VFB6" s="72"/>
      <c r="VFC6" s="72"/>
      <c r="VFD6" s="72"/>
      <c r="VFE6" s="72"/>
      <c r="VFF6" s="72"/>
      <c r="VFG6" s="72"/>
      <c r="VFH6" s="72"/>
      <c r="VFI6" s="72"/>
      <c r="VFJ6" s="72"/>
      <c r="VFK6" s="72"/>
      <c r="VFL6" s="72"/>
      <c r="VFM6" s="72"/>
      <c r="VFN6" s="72"/>
      <c r="VFO6" s="72"/>
      <c r="VFP6" s="72"/>
      <c r="VFQ6" s="72"/>
      <c r="VFR6" s="72"/>
      <c r="VFS6" s="72"/>
      <c r="VFT6" s="72"/>
      <c r="VFU6" s="72"/>
      <c r="VFV6" s="72"/>
      <c r="VFW6" s="72"/>
      <c r="VFX6" s="72"/>
      <c r="VFY6" s="72"/>
      <c r="VFZ6" s="72"/>
      <c r="VGA6" s="72"/>
      <c r="VGB6" s="72"/>
      <c r="VGC6" s="72"/>
      <c r="VGD6" s="72"/>
      <c r="VGE6" s="72"/>
      <c r="VGF6" s="72"/>
      <c r="VGG6" s="72"/>
      <c r="VGH6" s="72"/>
      <c r="VGI6" s="72"/>
      <c r="VGJ6" s="72"/>
      <c r="VGK6" s="72"/>
      <c r="VGL6" s="72"/>
      <c r="VGM6" s="72"/>
      <c r="VGN6" s="72"/>
      <c r="VGO6" s="72"/>
      <c r="VGP6" s="72"/>
      <c r="VGQ6" s="72"/>
      <c r="VGR6" s="72"/>
      <c r="VGS6" s="72"/>
      <c r="VGT6" s="72"/>
      <c r="VGU6" s="72"/>
      <c r="VGV6" s="72"/>
      <c r="VGW6" s="72"/>
      <c r="VGX6" s="72"/>
      <c r="VGY6" s="72"/>
      <c r="VGZ6" s="72"/>
      <c r="VHA6" s="72"/>
      <c r="VHB6" s="72"/>
      <c r="VHC6" s="72"/>
      <c r="VHD6" s="72"/>
      <c r="VHE6" s="72"/>
      <c r="VHF6" s="72"/>
      <c r="VHG6" s="72"/>
      <c r="VHH6" s="72"/>
      <c r="VHI6" s="72"/>
      <c r="VHJ6" s="72"/>
      <c r="VHK6" s="72"/>
      <c r="VHL6" s="72"/>
      <c r="VHM6" s="72"/>
      <c r="VHN6" s="72"/>
      <c r="VHO6" s="72"/>
      <c r="VHP6" s="72"/>
      <c r="VHQ6" s="72"/>
      <c r="VHR6" s="72"/>
      <c r="VHS6" s="72"/>
      <c r="VHT6" s="72"/>
      <c r="VHU6" s="72"/>
      <c r="VHV6" s="72"/>
      <c r="VHW6" s="72"/>
      <c r="VHX6" s="72"/>
      <c r="VHY6" s="72"/>
      <c r="VHZ6" s="72"/>
      <c r="VIA6" s="72"/>
      <c r="VIB6" s="72"/>
      <c r="VIC6" s="72"/>
      <c r="VID6" s="72"/>
      <c r="VIE6" s="72"/>
      <c r="VIF6" s="72"/>
      <c r="VIG6" s="72"/>
      <c r="VIH6" s="72"/>
      <c r="VII6" s="72"/>
      <c r="VIJ6" s="72"/>
      <c r="VIK6" s="72"/>
      <c r="VIL6" s="72"/>
      <c r="VIM6" s="72"/>
      <c r="VIN6" s="72"/>
      <c r="VIO6" s="72"/>
      <c r="VIP6" s="72"/>
      <c r="VIQ6" s="72"/>
      <c r="VIR6" s="72"/>
      <c r="VIS6" s="72"/>
      <c r="VIT6" s="72"/>
      <c r="VIU6" s="72"/>
      <c r="VIV6" s="72"/>
      <c r="VIW6" s="72"/>
      <c r="VIX6" s="72"/>
      <c r="VIY6" s="72"/>
      <c r="VIZ6" s="72"/>
      <c r="VJA6" s="72"/>
      <c r="VJB6" s="72"/>
      <c r="VJC6" s="72"/>
      <c r="VJD6" s="72"/>
      <c r="VJE6" s="72"/>
      <c r="VJF6" s="72"/>
      <c r="VJG6" s="72"/>
      <c r="VJH6" s="72"/>
      <c r="VJI6" s="72"/>
      <c r="VJJ6" s="72"/>
      <c r="VJK6" s="72"/>
      <c r="VJL6" s="72"/>
      <c r="VJM6" s="72"/>
      <c r="VJN6" s="72"/>
      <c r="VJO6" s="72"/>
      <c r="VJP6" s="72"/>
      <c r="VJQ6" s="72"/>
      <c r="VJR6" s="72"/>
      <c r="VJS6" s="72"/>
      <c r="VJT6" s="72"/>
      <c r="VJU6" s="72"/>
      <c r="VJV6" s="72"/>
      <c r="VJW6" s="72"/>
      <c r="VJX6" s="72"/>
      <c r="VJY6" s="72"/>
      <c r="VJZ6" s="72"/>
      <c r="VKA6" s="72"/>
      <c r="VKB6" s="72"/>
      <c r="VKC6" s="72"/>
      <c r="VKD6" s="72"/>
      <c r="VKE6" s="72"/>
      <c r="VKF6" s="72"/>
      <c r="VKG6" s="72"/>
      <c r="VKH6" s="72"/>
      <c r="VKI6" s="72"/>
      <c r="VKJ6" s="72"/>
      <c r="VKK6" s="72"/>
      <c r="VKL6" s="72"/>
      <c r="VKM6" s="72"/>
      <c r="VKN6" s="72"/>
      <c r="VKO6" s="72"/>
      <c r="VKP6" s="72"/>
      <c r="VKQ6" s="72"/>
      <c r="VKR6" s="72"/>
      <c r="VKS6" s="72"/>
      <c r="VKT6" s="72"/>
      <c r="VKU6" s="72"/>
      <c r="VKV6" s="72"/>
      <c r="VKW6" s="72"/>
      <c r="VKX6" s="72"/>
      <c r="VKY6" s="72"/>
      <c r="VKZ6" s="72"/>
      <c r="VLA6" s="72"/>
      <c r="VLB6" s="72"/>
      <c r="VLC6" s="72"/>
      <c r="VLD6" s="72"/>
      <c r="VLE6" s="72"/>
      <c r="VLF6" s="72"/>
      <c r="VLG6" s="72"/>
      <c r="VLH6" s="72"/>
      <c r="VLI6" s="72"/>
      <c r="VLJ6" s="72"/>
      <c r="VLK6" s="72"/>
      <c r="VLL6" s="72"/>
      <c r="VLM6" s="72"/>
      <c r="VLN6" s="72"/>
      <c r="VLO6" s="72"/>
      <c r="VLP6" s="72"/>
      <c r="VLQ6" s="72"/>
      <c r="VLR6" s="72"/>
      <c r="VLS6" s="72"/>
      <c r="VLT6" s="72"/>
      <c r="VLU6" s="72"/>
      <c r="VLV6" s="72"/>
      <c r="VLW6" s="72"/>
      <c r="VLX6" s="72"/>
      <c r="VLY6" s="72"/>
      <c r="VLZ6" s="72"/>
      <c r="VMA6" s="72"/>
      <c r="VMB6" s="72"/>
      <c r="VMC6" s="72"/>
      <c r="VMD6" s="72"/>
      <c r="VME6" s="72"/>
      <c r="VMF6" s="72"/>
      <c r="VMG6" s="72"/>
      <c r="VMH6" s="72"/>
      <c r="VMI6" s="72"/>
      <c r="VMJ6" s="72"/>
      <c r="VMK6" s="72"/>
      <c r="VML6" s="72"/>
      <c r="VMM6" s="72"/>
      <c r="VMN6" s="72"/>
      <c r="VMO6" s="72"/>
      <c r="VMP6" s="72"/>
      <c r="VMQ6" s="72"/>
      <c r="VMR6" s="72"/>
      <c r="VMS6" s="72"/>
      <c r="VMT6" s="72"/>
      <c r="VMU6" s="72"/>
      <c r="VMV6" s="72"/>
      <c r="VMW6" s="72"/>
      <c r="VMX6" s="72"/>
      <c r="VMY6" s="72"/>
      <c r="VMZ6" s="72"/>
      <c r="VNA6" s="72"/>
      <c r="VNB6" s="72"/>
      <c r="VNC6" s="72"/>
      <c r="VND6" s="72"/>
      <c r="VNE6" s="72"/>
      <c r="VNF6" s="72"/>
      <c r="VNG6" s="72"/>
      <c r="VNH6" s="72"/>
      <c r="VNI6" s="72"/>
      <c r="VNJ6" s="72"/>
      <c r="VNK6" s="72"/>
      <c r="VNL6" s="72"/>
      <c r="VNM6" s="72"/>
      <c r="VNN6" s="72"/>
      <c r="VNO6" s="72"/>
      <c r="VNP6" s="72"/>
      <c r="VNQ6" s="72"/>
      <c r="VNR6" s="72"/>
      <c r="VNS6" s="72"/>
      <c r="VNT6" s="72"/>
      <c r="VNU6" s="72"/>
      <c r="VNV6" s="72"/>
      <c r="VNW6" s="72"/>
      <c r="VNX6" s="72"/>
      <c r="VNY6" s="72"/>
      <c r="VNZ6" s="72"/>
      <c r="VOA6" s="72"/>
      <c r="VOB6" s="72"/>
      <c r="VOC6" s="72"/>
      <c r="VOD6" s="72"/>
      <c r="VOE6" s="72"/>
      <c r="VOF6" s="72"/>
      <c r="VOG6" s="72"/>
      <c r="VOH6" s="72"/>
      <c r="VOI6" s="72"/>
      <c r="VOJ6" s="72"/>
      <c r="VOK6" s="72"/>
      <c r="VOL6" s="72"/>
      <c r="VOM6" s="72"/>
      <c r="VON6" s="72"/>
      <c r="VOO6" s="72"/>
      <c r="VOP6" s="72"/>
      <c r="VOQ6" s="72"/>
      <c r="VOR6" s="72"/>
      <c r="VOS6" s="72"/>
      <c r="VOT6" s="72"/>
      <c r="VOU6" s="72"/>
      <c r="VOV6" s="72"/>
      <c r="VOW6" s="72"/>
      <c r="VOX6" s="72"/>
      <c r="VOY6" s="72"/>
      <c r="VOZ6" s="72"/>
      <c r="VPA6" s="72"/>
      <c r="VPB6" s="72"/>
      <c r="VPC6" s="72"/>
      <c r="VPD6" s="72"/>
      <c r="VPE6" s="72"/>
      <c r="VPF6" s="72"/>
      <c r="VPG6" s="72"/>
      <c r="VPH6" s="72"/>
      <c r="VPI6" s="72"/>
      <c r="VPJ6" s="72"/>
      <c r="VPK6" s="72"/>
      <c r="VPL6" s="72"/>
      <c r="VPM6" s="72"/>
      <c r="VPN6" s="72"/>
      <c r="VPO6" s="72"/>
      <c r="VPP6" s="72"/>
      <c r="VPQ6" s="72"/>
      <c r="VPR6" s="72"/>
      <c r="VPS6" s="72"/>
      <c r="VPT6" s="72"/>
      <c r="VPU6" s="72"/>
      <c r="VPV6" s="72"/>
      <c r="VPW6" s="72"/>
      <c r="VPX6" s="72"/>
      <c r="VPY6" s="72"/>
      <c r="VPZ6" s="72"/>
      <c r="VQA6" s="72"/>
      <c r="VQB6" s="72"/>
      <c r="VQC6" s="72"/>
      <c r="VQD6" s="72"/>
      <c r="VQE6" s="72"/>
      <c r="VQF6" s="72"/>
      <c r="VQG6" s="72"/>
      <c r="VQH6" s="72"/>
      <c r="VQI6" s="72"/>
      <c r="VQJ6" s="72"/>
      <c r="VQK6" s="72"/>
      <c r="VQL6" s="72"/>
      <c r="VQM6" s="72"/>
      <c r="VQN6" s="72"/>
      <c r="VQO6" s="72"/>
      <c r="VQP6" s="72"/>
      <c r="VQQ6" s="72"/>
      <c r="VQR6" s="72"/>
      <c r="VQS6" s="72"/>
      <c r="VQT6" s="72"/>
      <c r="VQU6" s="72"/>
      <c r="VQV6" s="72"/>
      <c r="VQW6" s="72"/>
      <c r="VQX6" s="72"/>
      <c r="VQY6" s="72"/>
      <c r="VQZ6" s="72"/>
      <c r="VRA6" s="72"/>
      <c r="VRB6" s="72"/>
      <c r="VRC6" s="72"/>
      <c r="VRD6" s="72"/>
      <c r="VRE6" s="72"/>
      <c r="VRF6" s="72"/>
      <c r="VRG6" s="72"/>
      <c r="VRH6" s="72"/>
      <c r="VRI6" s="72"/>
      <c r="VRJ6" s="72"/>
      <c r="VRK6" s="72"/>
      <c r="VRL6" s="72"/>
      <c r="VRM6" s="72"/>
      <c r="VRN6" s="72"/>
      <c r="VRO6" s="72"/>
      <c r="VRP6" s="72"/>
      <c r="VRQ6" s="72"/>
      <c r="VRR6" s="72"/>
      <c r="VRS6" s="72"/>
      <c r="VRT6" s="72"/>
      <c r="VRU6" s="72"/>
      <c r="VRV6" s="72"/>
      <c r="VRW6" s="72"/>
      <c r="VRX6" s="72"/>
      <c r="VRY6" s="72"/>
      <c r="VRZ6" s="72"/>
      <c r="VSA6" s="72"/>
      <c r="VSB6" s="72"/>
      <c r="VSC6" s="72"/>
      <c r="VSD6" s="72"/>
      <c r="VSE6" s="72"/>
      <c r="VSF6" s="72"/>
      <c r="VSG6" s="72"/>
      <c r="VSH6" s="72"/>
      <c r="VSI6" s="72"/>
      <c r="VSJ6" s="72"/>
      <c r="VSK6" s="72"/>
      <c r="VSL6" s="72"/>
      <c r="VSM6" s="72"/>
      <c r="VSN6" s="72"/>
      <c r="VSO6" s="72"/>
      <c r="VSP6" s="72"/>
      <c r="VSQ6" s="72"/>
      <c r="VSR6" s="72"/>
      <c r="VSS6" s="72"/>
      <c r="VST6" s="72"/>
      <c r="VSU6" s="72"/>
      <c r="VSV6" s="72"/>
      <c r="VSW6" s="72"/>
      <c r="VSX6" s="72"/>
      <c r="VSY6" s="72"/>
      <c r="VSZ6" s="72"/>
      <c r="VTA6" s="72"/>
      <c r="VTB6" s="72"/>
      <c r="VTC6" s="72"/>
      <c r="VTD6" s="72"/>
      <c r="VTE6" s="72"/>
      <c r="VTF6" s="72"/>
      <c r="VTG6" s="72"/>
      <c r="VTH6" s="72"/>
      <c r="VTI6" s="72"/>
      <c r="VTJ6" s="72"/>
      <c r="VTK6" s="72"/>
      <c r="VTL6" s="72"/>
      <c r="VTM6" s="72"/>
      <c r="VTN6" s="72"/>
      <c r="VTO6" s="72"/>
      <c r="VTP6" s="72"/>
      <c r="VTQ6" s="72"/>
      <c r="VTR6" s="72"/>
      <c r="VTS6" s="72"/>
      <c r="VTT6" s="72"/>
      <c r="VTU6" s="72"/>
      <c r="VTV6" s="72"/>
      <c r="VTW6" s="72"/>
      <c r="VTX6" s="72"/>
      <c r="VTY6" s="72"/>
      <c r="VTZ6" s="72"/>
      <c r="VUA6" s="72"/>
      <c r="VUB6" s="72"/>
      <c r="VUC6" s="72"/>
      <c r="VUD6" s="72"/>
      <c r="VUE6" s="72"/>
      <c r="VUF6" s="72"/>
      <c r="VUG6" s="72"/>
      <c r="VUH6" s="72"/>
      <c r="VUI6" s="72"/>
      <c r="VUJ6" s="72"/>
      <c r="VUK6" s="72"/>
      <c r="VUL6" s="72"/>
      <c r="VUM6" s="72"/>
      <c r="VUN6" s="72"/>
      <c r="VUO6" s="72"/>
      <c r="VUP6" s="72"/>
      <c r="VUQ6" s="72"/>
      <c r="VUR6" s="72"/>
      <c r="VUS6" s="72"/>
      <c r="VUT6" s="72"/>
      <c r="VUU6" s="72"/>
      <c r="VUV6" s="72"/>
      <c r="VUW6" s="72"/>
      <c r="VUX6" s="72"/>
      <c r="VUY6" s="72"/>
      <c r="VUZ6" s="72"/>
      <c r="VVA6" s="72"/>
      <c r="VVB6" s="72"/>
      <c r="VVC6" s="72"/>
      <c r="VVD6" s="72"/>
      <c r="VVE6" s="72"/>
      <c r="VVF6" s="72"/>
      <c r="VVG6" s="72"/>
      <c r="VVH6" s="72"/>
      <c r="VVI6" s="72"/>
      <c r="VVJ6" s="72"/>
      <c r="VVK6" s="72"/>
      <c r="VVL6" s="72"/>
      <c r="VVM6" s="72"/>
      <c r="VVN6" s="72"/>
      <c r="VVO6" s="72"/>
      <c r="VVP6" s="72"/>
      <c r="VVQ6" s="72"/>
      <c r="VVR6" s="72"/>
      <c r="VVS6" s="72"/>
      <c r="VVT6" s="72"/>
      <c r="VVU6" s="72"/>
      <c r="VVV6" s="72"/>
      <c r="VVW6" s="72"/>
      <c r="VVX6" s="72"/>
      <c r="VVY6" s="72"/>
      <c r="VVZ6" s="72"/>
      <c r="VWA6" s="72"/>
      <c r="VWB6" s="72"/>
      <c r="VWC6" s="72"/>
      <c r="VWD6" s="72"/>
      <c r="VWE6" s="72"/>
      <c r="VWF6" s="72"/>
      <c r="VWG6" s="72"/>
      <c r="VWH6" s="72"/>
      <c r="VWI6" s="72"/>
      <c r="VWJ6" s="72"/>
      <c r="VWK6" s="72"/>
      <c r="VWL6" s="72"/>
      <c r="VWM6" s="72"/>
      <c r="VWN6" s="72"/>
      <c r="VWO6" s="72"/>
      <c r="VWP6" s="72"/>
      <c r="VWQ6" s="72"/>
      <c r="VWR6" s="72"/>
      <c r="VWS6" s="72"/>
      <c r="VWT6" s="72"/>
      <c r="VWU6" s="72"/>
      <c r="VWV6" s="72"/>
      <c r="VWW6" s="72"/>
      <c r="VWX6" s="72"/>
      <c r="VWY6" s="72"/>
      <c r="VWZ6" s="72"/>
      <c r="VXA6" s="72"/>
      <c r="VXB6" s="72"/>
      <c r="VXC6" s="72"/>
      <c r="VXD6" s="72"/>
      <c r="VXE6" s="72"/>
      <c r="VXF6" s="72"/>
      <c r="VXG6" s="72"/>
      <c r="VXH6" s="72"/>
      <c r="VXI6" s="72"/>
      <c r="VXJ6" s="72"/>
      <c r="VXK6" s="72"/>
      <c r="VXL6" s="72"/>
      <c r="VXM6" s="72"/>
      <c r="VXN6" s="72"/>
      <c r="VXO6" s="72"/>
      <c r="VXP6" s="72"/>
      <c r="VXQ6" s="72"/>
      <c r="VXR6" s="72"/>
      <c r="VXS6" s="72"/>
      <c r="VXT6" s="72"/>
      <c r="VXU6" s="72"/>
      <c r="VXV6" s="72"/>
      <c r="VXW6" s="72"/>
      <c r="VXX6" s="72"/>
      <c r="VXY6" s="72"/>
      <c r="VXZ6" s="72"/>
      <c r="VYA6" s="72"/>
      <c r="VYB6" s="72"/>
      <c r="VYC6" s="72"/>
      <c r="VYD6" s="72"/>
      <c r="VYE6" s="72"/>
      <c r="VYF6" s="72"/>
      <c r="VYG6" s="72"/>
      <c r="VYH6" s="72"/>
      <c r="VYI6" s="72"/>
      <c r="VYJ6" s="72"/>
      <c r="VYK6" s="72"/>
      <c r="VYL6" s="72"/>
      <c r="VYM6" s="72"/>
      <c r="VYN6" s="72"/>
      <c r="VYO6" s="72"/>
      <c r="VYP6" s="72"/>
      <c r="VYQ6" s="72"/>
      <c r="VYR6" s="72"/>
      <c r="VYS6" s="72"/>
      <c r="VYT6" s="72"/>
      <c r="VYU6" s="72"/>
      <c r="VYV6" s="72"/>
      <c r="VYW6" s="72"/>
      <c r="VYX6" s="72"/>
      <c r="VYY6" s="72"/>
      <c r="VYZ6" s="72"/>
      <c r="VZA6" s="72"/>
      <c r="VZB6" s="72"/>
      <c r="VZC6" s="72"/>
      <c r="VZD6" s="72"/>
      <c r="VZE6" s="72"/>
      <c r="VZF6" s="72"/>
      <c r="VZG6" s="72"/>
      <c r="VZH6" s="72"/>
      <c r="VZI6" s="72"/>
      <c r="VZJ6" s="72"/>
      <c r="VZK6" s="72"/>
      <c r="VZL6" s="72"/>
      <c r="VZM6" s="72"/>
      <c r="VZN6" s="72"/>
      <c r="VZO6" s="72"/>
      <c r="VZP6" s="72"/>
      <c r="VZQ6" s="72"/>
      <c r="VZR6" s="72"/>
      <c r="VZS6" s="72"/>
      <c r="VZT6" s="72"/>
      <c r="VZU6" s="72"/>
      <c r="VZV6" s="72"/>
      <c r="VZW6" s="72"/>
      <c r="VZX6" s="72"/>
      <c r="VZY6" s="72"/>
      <c r="VZZ6" s="72"/>
      <c r="WAA6" s="72"/>
      <c r="WAB6" s="72"/>
      <c r="WAC6" s="72"/>
      <c r="WAD6" s="72"/>
      <c r="WAE6" s="72"/>
      <c r="WAF6" s="72"/>
      <c r="WAG6" s="72"/>
      <c r="WAH6" s="72"/>
      <c r="WAI6" s="72"/>
      <c r="WAJ6" s="72"/>
      <c r="WAK6" s="72"/>
      <c r="WAL6" s="72"/>
      <c r="WAM6" s="72"/>
      <c r="WAN6" s="72"/>
      <c r="WAO6" s="72"/>
      <c r="WAP6" s="72"/>
      <c r="WAQ6" s="72"/>
      <c r="WAR6" s="72"/>
      <c r="WAS6" s="72"/>
      <c r="WAT6" s="72"/>
      <c r="WAU6" s="72"/>
      <c r="WAV6" s="72"/>
      <c r="WAW6" s="72"/>
      <c r="WAX6" s="72"/>
      <c r="WAY6" s="72"/>
      <c r="WAZ6" s="72"/>
      <c r="WBA6" s="72"/>
      <c r="WBB6" s="72"/>
      <c r="WBC6" s="72"/>
      <c r="WBD6" s="72"/>
      <c r="WBE6" s="72"/>
      <c r="WBF6" s="72"/>
      <c r="WBG6" s="72"/>
      <c r="WBH6" s="72"/>
      <c r="WBI6" s="72"/>
      <c r="WBJ6" s="72"/>
      <c r="WBK6" s="72"/>
      <c r="WBL6" s="72"/>
      <c r="WBM6" s="72"/>
      <c r="WBN6" s="72"/>
      <c r="WBO6" s="72"/>
      <c r="WBP6" s="72"/>
      <c r="WBQ6" s="72"/>
      <c r="WBR6" s="72"/>
      <c r="WBS6" s="72"/>
      <c r="WBT6" s="72"/>
      <c r="WBU6" s="72"/>
      <c r="WBV6" s="72"/>
      <c r="WBW6" s="72"/>
      <c r="WBX6" s="72"/>
      <c r="WBY6" s="72"/>
      <c r="WBZ6" s="72"/>
      <c r="WCA6" s="72"/>
      <c r="WCB6" s="72"/>
      <c r="WCC6" s="72"/>
      <c r="WCD6" s="72"/>
      <c r="WCE6" s="72"/>
      <c r="WCF6" s="72"/>
      <c r="WCG6" s="72"/>
      <c r="WCH6" s="72"/>
      <c r="WCI6" s="72"/>
      <c r="WCJ6" s="72"/>
      <c r="WCK6" s="72"/>
      <c r="WCL6" s="72"/>
      <c r="WCM6" s="72"/>
      <c r="WCN6" s="72"/>
      <c r="WCO6" s="72"/>
      <c r="WCP6" s="72"/>
      <c r="WCQ6" s="72"/>
      <c r="WCR6" s="72"/>
      <c r="WCS6" s="72"/>
      <c r="WCT6" s="72"/>
      <c r="WCU6" s="72"/>
      <c r="WCV6" s="72"/>
      <c r="WCW6" s="72"/>
      <c r="WCX6" s="72"/>
      <c r="WCY6" s="72"/>
      <c r="WCZ6" s="72"/>
      <c r="WDA6" s="72"/>
      <c r="WDB6" s="72"/>
      <c r="WDC6" s="72"/>
      <c r="WDD6" s="72"/>
      <c r="WDE6" s="72"/>
      <c r="WDF6" s="72"/>
      <c r="WDG6" s="72"/>
      <c r="WDH6" s="72"/>
      <c r="WDI6" s="72"/>
      <c r="WDJ6" s="72"/>
      <c r="WDK6" s="72"/>
      <c r="WDL6" s="72"/>
      <c r="WDM6" s="72"/>
      <c r="WDN6" s="72"/>
      <c r="WDO6" s="72"/>
      <c r="WDP6" s="72"/>
      <c r="WDQ6" s="72"/>
      <c r="WDR6" s="72"/>
      <c r="WDS6" s="72"/>
      <c r="WDT6" s="72"/>
      <c r="WDU6" s="72"/>
      <c r="WDV6" s="72"/>
      <c r="WDW6" s="72"/>
      <c r="WDX6" s="72"/>
      <c r="WDY6" s="72"/>
      <c r="WDZ6" s="72"/>
      <c r="WEA6" s="72"/>
      <c r="WEB6" s="72"/>
      <c r="WEC6" s="72"/>
      <c r="WED6" s="72"/>
      <c r="WEE6" s="72"/>
      <c r="WEF6" s="72"/>
      <c r="WEG6" s="72"/>
      <c r="WEH6" s="72"/>
      <c r="WEI6" s="72"/>
      <c r="WEJ6" s="72"/>
      <c r="WEK6" s="72"/>
      <c r="WEL6" s="72"/>
      <c r="WEM6" s="72"/>
      <c r="WEN6" s="72"/>
      <c r="WEO6" s="72"/>
      <c r="WEP6" s="72"/>
      <c r="WEQ6" s="72"/>
      <c r="WER6" s="72"/>
      <c r="WES6" s="72"/>
      <c r="WET6" s="72"/>
      <c r="WEU6" s="72"/>
      <c r="WEV6" s="72"/>
      <c r="WEW6" s="72"/>
      <c r="WEX6" s="72"/>
      <c r="WEY6" s="72"/>
      <c r="WEZ6" s="72"/>
      <c r="WFA6" s="72"/>
      <c r="WFB6" s="72"/>
      <c r="WFC6" s="72"/>
      <c r="WFD6" s="72"/>
      <c r="WFE6" s="72"/>
      <c r="WFF6" s="72"/>
      <c r="WFG6" s="72"/>
      <c r="WFH6" s="72"/>
      <c r="WFI6" s="72"/>
      <c r="WFJ6" s="72"/>
      <c r="WFK6" s="72"/>
      <c r="WFL6" s="72"/>
      <c r="WFM6" s="72"/>
      <c r="WFN6" s="72"/>
      <c r="WFO6" s="72"/>
      <c r="WFP6" s="72"/>
      <c r="WFQ6" s="72"/>
      <c r="WFR6" s="72"/>
      <c r="WFS6" s="72"/>
      <c r="WFT6" s="72"/>
      <c r="WFU6" s="72"/>
      <c r="WFV6" s="72"/>
      <c r="WFW6" s="72"/>
      <c r="WFX6" s="72"/>
      <c r="WFY6" s="72"/>
      <c r="WFZ6" s="72"/>
      <c r="WGA6" s="72"/>
      <c r="WGB6" s="72"/>
      <c r="WGC6" s="72"/>
      <c r="WGD6" s="72"/>
      <c r="WGE6" s="72"/>
      <c r="WGF6" s="72"/>
      <c r="WGG6" s="72"/>
      <c r="WGH6" s="72"/>
      <c r="WGI6" s="72"/>
      <c r="WGJ6" s="72"/>
      <c r="WGK6" s="72"/>
      <c r="WGL6" s="72"/>
      <c r="WGM6" s="72"/>
      <c r="WGN6" s="72"/>
      <c r="WGO6" s="72"/>
      <c r="WGP6" s="72"/>
      <c r="WGQ6" s="72"/>
      <c r="WGR6" s="72"/>
      <c r="WGS6" s="72"/>
      <c r="WGT6" s="72"/>
      <c r="WGU6" s="72"/>
      <c r="WGV6" s="72"/>
      <c r="WGW6" s="72"/>
      <c r="WGX6" s="72"/>
      <c r="WGY6" s="72"/>
      <c r="WGZ6" s="72"/>
      <c r="WHA6" s="72"/>
      <c r="WHB6" s="72"/>
      <c r="WHC6" s="72"/>
      <c r="WHD6" s="72"/>
      <c r="WHE6" s="72"/>
      <c r="WHF6" s="72"/>
      <c r="WHG6" s="72"/>
      <c r="WHH6" s="72"/>
      <c r="WHI6" s="72"/>
      <c r="WHJ6" s="72"/>
      <c r="WHK6" s="72"/>
      <c r="WHL6" s="72"/>
      <c r="WHM6" s="72"/>
      <c r="WHN6" s="72"/>
      <c r="WHO6" s="72"/>
      <c r="WHP6" s="72"/>
      <c r="WHQ6" s="72"/>
      <c r="WHR6" s="72"/>
      <c r="WHS6" s="72"/>
      <c r="WHT6" s="72"/>
      <c r="WHU6" s="72"/>
      <c r="WHV6" s="72"/>
      <c r="WHW6" s="72"/>
      <c r="WHX6" s="72"/>
      <c r="WHY6" s="72"/>
      <c r="WHZ6" s="72"/>
      <c r="WIA6" s="72"/>
      <c r="WIB6" s="72"/>
      <c r="WIC6" s="72"/>
      <c r="WID6" s="72"/>
      <c r="WIE6" s="72"/>
      <c r="WIF6" s="72"/>
      <c r="WIG6" s="72"/>
      <c r="WIH6" s="72"/>
      <c r="WII6" s="72"/>
      <c r="WIJ6" s="72"/>
      <c r="WIK6" s="72"/>
      <c r="WIL6" s="72"/>
      <c r="WIM6" s="72"/>
      <c r="WIN6" s="72"/>
      <c r="WIO6" s="72"/>
      <c r="WIP6" s="72"/>
      <c r="WIQ6" s="72"/>
      <c r="WIR6" s="72"/>
      <c r="WIS6" s="72"/>
      <c r="WIT6" s="72"/>
      <c r="WIU6" s="72"/>
      <c r="WIV6" s="72"/>
      <c r="WIW6" s="72"/>
      <c r="WIX6" s="72"/>
      <c r="WIY6" s="72"/>
      <c r="WIZ6" s="72"/>
      <c r="WJA6" s="72"/>
      <c r="WJB6" s="72"/>
      <c r="WJC6" s="72"/>
      <c r="WJD6" s="72"/>
      <c r="WJE6" s="72"/>
      <c r="WJF6" s="72"/>
      <c r="WJG6" s="72"/>
      <c r="WJH6" s="72"/>
      <c r="WJI6" s="72"/>
      <c r="WJJ6" s="72"/>
      <c r="WJK6" s="72"/>
      <c r="WJL6" s="72"/>
      <c r="WJM6" s="72"/>
      <c r="WJN6" s="72"/>
      <c r="WJO6" s="72"/>
      <c r="WJP6" s="72"/>
      <c r="WJQ6" s="72"/>
      <c r="WJR6" s="72"/>
      <c r="WJS6" s="72"/>
      <c r="WJT6" s="72"/>
      <c r="WJU6" s="72"/>
      <c r="WJV6" s="72"/>
      <c r="WJW6" s="72"/>
      <c r="WJX6" s="72"/>
      <c r="WJY6" s="72"/>
      <c r="WJZ6" s="72"/>
      <c r="WKA6" s="72"/>
      <c r="WKB6" s="72"/>
      <c r="WKC6" s="72"/>
      <c r="WKD6" s="72"/>
      <c r="WKE6" s="72"/>
      <c r="WKF6" s="72"/>
      <c r="WKG6" s="72"/>
      <c r="WKH6" s="72"/>
      <c r="WKI6" s="72"/>
      <c r="WKJ6" s="72"/>
      <c r="WKK6" s="72"/>
      <c r="WKL6" s="72"/>
      <c r="WKM6" s="72"/>
      <c r="WKN6" s="72"/>
      <c r="WKO6" s="72"/>
      <c r="WKP6" s="72"/>
      <c r="WKQ6" s="72"/>
      <c r="WKR6" s="72"/>
      <c r="WKS6" s="72"/>
      <c r="WKT6" s="72"/>
      <c r="WKU6" s="72"/>
      <c r="WKV6" s="72"/>
      <c r="WKW6" s="72"/>
      <c r="WKX6" s="72"/>
      <c r="WKY6" s="72"/>
      <c r="WKZ6" s="72"/>
      <c r="WLA6" s="72"/>
      <c r="WLB6" s="72"/>
      <c r="WLC6" s="72"/>
      <c r="WLD6" s="72"/>
      <c r="WLE6" s="72"/>
      <c r="WLF6" s="72"/>
      <c r="WLG6" s="72"/>
      <c r="WLH6" s="72"/>
      <c r="WLI6" s="72"/>
      <c r="WLJ6" s="72"/>
      <c r="WLK6" s="72"/>
      <c r="WLL6" s="72"/>
      <c r="WLM6" s="72"/>
      <c r="WLN6" s="72"/>
      <c r="WLO6" s="72"/>
      <c r="WLP6" s="72"/>
      <c r="WLQ6" s="72"/>
      <c r="WLR6" s="72"/>
      <c r="WLS6" s="72"/>
      <c r="WLT6" s="72"/>
      <c r="WLU6" s="72"/>
      <c r="WLV6" s="72"/>
      <c r="WLW6" s="72"/>
      <c r="WLX6" s="72"/>
      <c r="WLY6" s="72"/>
      <c r="WLZ6" s="72"/>
      <c r="WMA6" s="72"/>
      <c r="WMB6" s="72"/>
      <c r="WMC6" s="72"/>
      <c r="WMD6" s="72"/>
      <c r="WME6" s="72"/>
      <c r="WMF6" s="72"/>
      <c r="WMG6" s="72"/>
      <c r="WMH6" s="72"/>
      <c r="WMI6" s="72"/>
      <c r="WMJ6" s="72"/>
      <c r="WMK6" s="72"/>
      <c r="WML6" s="72"/>
      <c r="WMM6" s="72"/>
      <c r="WMN6" s="72"/>
      <c r="WMO6" s="72"/>
      <c r="WMP6" s="72"/>
      <c r="WMQ6" s="72"/>
      <c r="WMR6" s="72"/>
      <c r="WMS6" s="72"/>
      <c r="WMT6" s="72"/>
      <c r="WMU6" s="72"/>
      <c r="WMV6" s="72"/>
      <c r="WMW6" s="72"/>
      <c r="WMX6" s="72"/>
      <c r="WMY6" s="72"/>
      <c r="WMZ6" s="72"/>
      <c r="WNA6" s="72"/>
      <c r="WNB6" s="72"/>
      <c r="WNC6" s="72"/>
      <c r="WND6" s="72"/>
      <c r="WNE6" s="72"/>
      <c r="WNF6" s="72"/>
      <c r="WNG6" s="72"/>
      <c r="WNH6" s="72"/>
      <c r="WNI6" s="72"/>
      <c r="WNJ6" s="72"/>
      <c r="WNK6" s="72"/>
      <c r="WNL6" s="72"/>
      <c r="WNM6" s="72"/>
      <c r="WNN6" s="72"/>
      <c r="WNO6" s="72"/>
      <c r="WNP6" s="72"/>
      <c r="WNQ6" s="72"/>
      <c r="WNR6" s="72"/>
      <c r="WNS6" s="72"/>
      <c r="WNT6" s="72"/>
      <c r="WNU6" s="72"/>
      <c r="WNV6" s="72"/>
      <c r="WNW6" s="72"/>
      <c r="WNX6" s="72"/>
      <c r="WNY6" s="72"/>
      <c r="WNZ6" s="72"/>
      <c r="WOA6" s="72"/>
      <c r="WOB6" s="72"/>
      <c r="WOC6" s="72"/>
      <c r="WOD6" s="72"/>
      <c r="WOE6" s="72"/>
      <c r="WOF6" s="72"/>
      <c r="WOG6" s="72"/>
      <c r="WOH6" s="72"/>
      <c r="WOI6" s="72"/>
      <c r="WOJ6" s="72"/>
      <c r="WOK6" s="72"/>
      <c r="WOL6" s="72"/>
      <c r="WOM6" s="72"/>
      <c r="WON6" s="72"/>
      <c r="WOO6" s="72"/>
      <c r="WOP6" s="72"/>
      <c r="WOQ6" s="72"/>
      <c r="WOR6" s="72"/>
      <c r="WOS6" s="72"/>
      <c r="WOT6" s="72"/>
      <c r="WOU6" s="72"/>
      <c r="WOV6" s="72"/>
      <c r="WOW6" s="72"/>
      <c r="WOX6" s="72"/>
      <c r="WOY6" s="72"/>
      <c r="WOZ6" s="72"/>
      <c r="WPA6" s="72"/>
      <c r="WPB6" s="72"/>
      <c r="WPC6" s="72"/>
      <c r="WPD6" s="72"/>
      <c r="WPE6" s="72"/>
      <c r="WPF6" s="72"/>
      <c r="WPG6" s="72"/>
      <c r="WPH6" s="72"/>
      <c r="WPI6" s="72"/>
      <c r="WPJ6" s="72"/>
      <c r="WPK6" s="72"/>
      <c r="WPL6" s="72"/>
      <c r="WPM6" s="72"/>
      <c r="WPN6" s="72"/>
      <c r="WPO6" s="72"/>
      <c r="WPP6" s="72"/>
      <c r="WPQ6" s="72"/>
      <c r="WPR6" s="72"/>
      <c r="WPS6" s="72"/>
      <c r="WPT6" s="72"/>
      <c r="WPU6" s="72"/>
      <c r="WPV6" s="72"/>
      <c r="WPW6" s="72"/>
      <c r="WPX6" s="72"/>
      <c r="WPY6" s="72"/>
      <c r="WPZ6" s="72"/>
      <c r="WQA6" s="72"/>
      <c r="WQB6" s="72"/>
      <c r="WQC6" s="72"/>
      <c r="WQD6" s="72"/>
      <c r="WQE6" s="72"/>
      <c r="WQF6" s="72"/>
      <c r="WQG6" s="72"/>
      <c r="WQH6" s="72"/>
      <c r="WQI6" s="72"/>
      <c r="WQJ6" s="72"/>
      <c r="WQK6" s="72"/>
      <c r="WQL6" s="72"/>
      <c r="WQM6" s="72"/>
      <c r="WQN6" s="72"/>
      <c r="WQO6" s="72"/>
      <c r="WQP6" s="72"/>
      <c r="WQQ6" s="72"/>
      <c r="WQR6" s="72"/>
      <c r="WQS6" s="72"/>
      <c r="WQT6" s="72"/>
      <c r="WQU6" s="72"/>
      <c r="WQV6" s="72"/>
      <c r="WQW6" s="72"/>
      <c r="WQX6" s="72"/>
      <c r="WQY6" s="72"/>
      <c r="WQZ6" s="72"/>
      <c r="WRA6" s="72"/>
      <c r="WRB6" s="72"/>
      <c r="WRC6" s="72"/>
      <c r="WRD6" s="72"/>
      <c r="WRE6" s="72"/>
      <c r="WRF6" s="72"/>
      <c r="WRG6" s="72"/>
      <c r="WRH6" s="72"/>
      <c r="WRI6" s="72"/>
      <c r="WRJ6" s="72"/>
      <c r="WRK6" s="72"/>
      <c r="WRL6" s="72"/>
      <c r="WRM6" s="72"/>
      <c r="WRN6" s="72"/>
      <c r="WRO6" s="72"/>
      <c r="WRP6" s="72"/>
      <c r="WRQ6" s="72"/>
      <c r="WRR6" s="72"/>
      <c r="WRS6" s="72"/>
      <c r="WRT6" s="72"/>
      <c r="WRU6" s="72"/>
      <c r="WRV6" s="72"/>
      <c r="WRW6" s="72"/>
      <c r="WRX6" s="72"/>
      <c r="WRY6" s="72"/>
      <c r="WRZ6" s="72"/>
      <c r="WSA6" s="72"/>
      <c r="WSB6" s="72"/>
      <c r="WSC6" s="72"/>
      <c r="WSD6" s="72"/>
      <c r="WSE6" s="72"/>
      <c r="WSF6" s="72"/>
      <c r="WSG6" s="72"/>
      <c r="WSH6" s="72"/>
      <c r="WSI6" s="72"/>
      <c r="WSJ6" s="72"/>
      <c r="WSK6" s="72"/>
      <c r="WSL6" s="72"/>
      <c r="WSM6" s="72"/>
      <c r="WSN6" s="72"/>
      <c r="WSO6" s="72"/>
      <c r="WSP6" s="72"/>
      <c r="WSQ6" s="72"/>
      <c r="WSR6" s="72"/>
      <c r="WSS6" s="72"/>
      <c r="WST6" s="72"/>
      <c r="WSU6" s="72"/>
      <c r="WSV6" s="72"/>
      <c r="WSW6" s="72"/>
      <c r="WSX6" s="72"/>
      <c r="WSY6" s="72"/>
      <c r="WSZ6" s="72"/>
      <c r="WTA6" s="72"/>
      <c r="WTB6" s="72"/>
      <c r="WTC6" s="72"/>
      <c r="WTD6" s="72"/>
      <c r="WTE6" s="72"/>
      <c r="WTF6" s="72"/>
      <c r="WTG6" s="72"/>
      <c r="WTH6" s="72"/>
      <c r="WTI6" s="72"/>
      <c r="WTJ6" s="72"/>
      <c r="WTK6" s="72"/>
      <c r="WTL6" s="72"/>
      <c r="WTM6" s="72"/>
      <c r="WTN6" s="72"/>
      <c r="WTO6" s="72"/>
      <c r="WTP6" s="72"/>
      <c r="WTQ6" s="72"/>
      <c r="WTR6" s="72"/>
      <c r="WTS6" s="72"/>
      <c r="WTT6" s="72"/>
      <c r="WTU6" s="72"/>
      <c r="WTV6" s="72"/>
      <c r="WTW6" s="72"/>
      <c r="WTX6" s="72"/>
      <c r="WTY6" s="72"/>
      <c r="WTZ6" s="72"/>
      <c r="WUA6" s="72"/>
      <c r="WUB6" s="72"/>
      <c r="WUC6" s="72"/>
      <c r="WUD6" s="72"/>
      <c r="WUE6" s="72"/>
      <c r="WUF6" s="72"/>
      <c r="WUG6" s="72"/>
      <c r="WUH6" s="72"/>
      <c r="WUI6" s="72"/>
      <c r="WUJ6" s="72"/>
      <c r="WUK6" s="72"/>
      <c r="WUL6" s="72"/>
      <c r="WUM6" s="72"/>
      <c r="WUN6" s="72"/>
      <c r="WUO6" s="72"/>
      <c r="WUP6" s="72"/>
      <c r="WUQ6" s="72"/>
      <c r="WUR6" s="72"/>
      <c r="WUS6" s="72"/>
      <c r="WUT6" s="72"/>
      <c r="WUU6" s="72"/>
      <c r="WUV6" s="72"/>
      <c r="WUW6" s="72"/>
      <c r="WUX6" s="72"/>
      <c r="WUY6" s="72"/>
      <c r="WUZ6" s="72"/>
      <c r="WVA6" s="72"/>
      <c r="WVB6" s="72"/>
      <c r="WVC6" s="72"/>
      <c r="WVD6" s="72"/>
      <c r="WVE6" s="72"/>
      <c r="WVF6" s="72"/>
      <c r="WVG6" s="72"/>
      <c r="WVH6" s="72"/>
      <c r="WVI6" s="72"/>
      <c r="WVJ6" s="72"/>
      <c r="WVK6" s="72"/>
      <c r="WVL6" s="72"/>
      <c r="WVM6" s="72"/>
      <c r="WVN6" s="72"/>
      <c r="WVO6" s="72"/>
      <c r="WVP6" s="72"/>
      <c r="WVQ6" s="72"/>
      <c r="WVR6" s="72"/>
      <c r="WVS6" s="72"/>
      <c r="WVT6" s="72"/>
      <c r="WVU6" s="72"/>
      <c r="WVV6" s="72"/>
      <c r="WVW6" s="72"/>
      <c r="WVX6" s="72"/>
      <c r="WVY6" s="72"/>
      <c r="WVZ6" s="72"/>
      <c r="WWA6" s="72"/>
      <c r="WWB6" s="72"/>
      <c r="WWC6" s="72"/>
      <c r="WWD6" s="72"/>
      <c r="WWE6" s="72"/>
      <c r="WWF6" s="72"/>
      <c r="WWG6" s="72"/>
      <c r="WWH6" s="72"/>
      <c r="WWI6" s="72"/>
      <c r="WWJ6" s="72"/>
      <c r="WWK6" s="72"/>
      <c r="WWL6" s="72"/>
      <c r="WWM6" s="72"/>
      <c r="WWN6" s="72"/>
      <c r="WWO6" s="72"/>
      <c r="WWP6" s="72"/>
      <c r="WWQ6" s="72"/>
      <c r="WWR6" s="72"/>
      <c r="WWS6" s="72"/>
      <c r="WWT6" s="72"/>
      <c r="WWU6" s="72"/>
      <c r="WWV6" s="72"/>
      <c r="WWW6" s="72"/>
      <c r="WWX6" s="72"/>
      <c r="WWY6" s="72"/>
      <c r="WWZ6" s="72"/>
      <c r="WXA6" s="72"/>
      <c r="WXB6" s="72"/>
      <c r="WXC6" s="72"/>
      <c r="WXD6" s="72"/>
      <c r="WXE6" s="72"/>
      <c r="WXF6" s="72"/>
      <c r="WXG6" s="72"/>
      <c r="WXH6" s="72"/>
      <c r="WXI6" s="72"/>
      <c r="WXJ6" s="72"/>
      <c r="WXK6" s="72"/>
      <c r="WXL6" s="72"/>
      <c r="WXM6" s="72"/>
      <c r="WXN6" s="72"/>
      <c r="WXO6" s="72"/>
      <c r="WXP6" s="72"/>
      <c r="WXQ6" s="72"/>
      <c r="WXR6" s="72"/>
      <c r="WXS6" s="72"/>
      <c r="WXT6" s="72"/>
      <c r="WXU6" s="72"/>
      <c r="WXV6" s="72"/>
      <c r="WXW6" s="72"/>
      <c r="WXX6" s="72"/>
      <c r="WXY6" s="72"/>
      <c r="WXZ6" s="72"/>
      <c r="WYA6" s="72"/>
      <c r="WYB6" s="72"/>
      <c r="WYC6" s="72"/>
      <c r="WYD6" s="72"/>
      <c r="WYE6" s="72"/>
      <c r="WYF6" s="72"/>
      <c r="WYG6" s="72"/>
      <c r="WYH6" s="72"/>
      <c r="WYI6" s="72"/>
      <c r="WYJ6" s="72"/>
      <c r="WYK6" s="72"/>
      <c r="WYL6" s="72"/>
      <c r="WYM6" s="72"/>
      <c r="WYN6" s="72"/>
      <c r="WYO6" s="72"/>
      <c r="WYP6" s="72"/>
      <c r="WYQ6" s="72"/>
      <c r="WYR6" s="72"/>
      <c r="WYS6" s="72"/>
      <c r="WYT6" s="72"/>
      <c r="WYU6" s="72"/>
      <c r="WYV6" s="72"/>
      <c r="WYW6" s="72"/>
      <c r="WYX6" s="72"/>
      <c r="WYY6" s="72"/>
      <c r="WYZ6" s="72"/>
      <c r="WZA6" s="72"/>
      <c r="WZB6" s="72"/>
      <c r="WZC6" s="72"/>
      <c r="WZD6" s="72"/>
      <c r="WZE6" s="72"/>
      <c r="WZF6" s="72"/>
      <c r="WZG6" s="72"/>
      <c r="WZH6" s="72"/>
      <c r="WZI6" s="72"/>
      <c r="WZJ6" s="72"/>
      <c r="WZK6" s="72"/>
      <c r="WZL6" s="72"/>
      <c r="WZM6" s="72"/>
      <c r="WZN6" s="72"/>
      <c r="WZO6" s="72"/>
      <c r="WZP6" s="72"/>
      <c r="WZQ6" s="72"/>
      <c r="WZR6" s="72"/>
      <c r="WZS6" s="72"/>
      <c r="WZT6" s="72"/>
      <c r="WZU6" s="72"/>
      <c r="WZV6" s="72"/>
      <c r="WZW6" s="72"/>
      <c r="WZX6" s="72"/>
      <c r="WZY6" s="72"/>
      <c r="WZZ6" s="72"/>
      <c r="XAA6" s="72"/>
      <c r="XAB6" s="72"/>
      <c r="XAC6" s="72"/>
      <c r="XAD6" s="72"/>
      <c r="XAE6" s="72"/>
      <c r="XAF6" s="72"/>
      <c r="XAG6" s="72"/>
      <c r="XAH6" s="72"/>
      <c r="XAI6" s="72"/>
      <c r="XAJ6" s="72"/>
      <c r="XAK6" s="72"/>
      <c r="XAL6" s="72"/>
      <c r="XAM6" s="72"/>
      <c r="XAN6" s="72"/>
      <c r="XAO6" s="72"/>
      <c r="XAP6" s="72"/>
      <c r="XAQ6" s="72"/>
      <c r="XAR6" s="72"/>
      <c r="XAS6" s="72"/>
      <c r="XAT6" s="72"/>
      <c r="XAU6" s="72"/>
      <c r="XAV6" s="72"/>
      <c r="XAW6" s="72"/>
      <c r="XAX6" s="72"/>
      <c r="XAY6" s="72"/>
      <c r="XAZ6" s="72"/>
      <c r="XBA6" s="72"/>
      <c r="XBB6" s="72"/>
      <c r="XBC6" s="72"/>
      <c r="XBD6" s="72"/>
      <c r="XBE6" s="72"/>
      <c r="XBF6" s="72"/>
      <c r="XBG6" s="72"/>
      <c r="XBH6" s="72"/>
      <c r="XBI6" s="72"/>
      <c r="XBJ6" s="72"/>
      <c r="XBK6" s="72"/>
      <c r="XBL6" s="72"/>
      <c r="XBM6" s="72"/>
      <c r="XBN6" s="72"/>
      <c r="XBO6" s="72"/>
      <c r="XBP6" s="72"/>
      <c r="XBQ6" s="72"/>
      <c r="XBR6" s="72"/>
      <c r="XBS6" s="72"/>
      <c r="XBT6" s="72"/>
      <c r="XBU6" s="72"/>
      <c r="XBV6" s="72"/>
      <c r="XBW6" s="72"/>
      <c r="XBX6" s="72"/>
      <c r="XBY6" s="72"/>
      <c r="XBZ6" s="72"/>
      <c r="XCA6" s="72"/>
      <c r="XCB6" s="72"/>
      <c r="XCC6" s="72"/>
      <c r="XCD6" s="72"/>
      <c r="XCE6" s="72"/>
      <c r="XCF6" s="72"/>
      <c r="XCG6" s="72"/>
      <c r="XCH6" s="72"/>
      <c r="XCI6" s="72"/>
      <c r="XCJ6" s="72"/>
      <c r="XCK6" s="72"/>
      <c r="XCL6" s="72"/>
      <c r="XCM6" s="72"/>
      <c r="XCN6" s="72"/>
      <c r="XCO6" s="72"/>
      <c r="XCP6" s="72"/>
      <c r="XCQ6" s="72"/>
      <c r="XCR6" s="72"/>
      <c r="XCS6" s="72"/>
      <c r="XCT6" s="72"/>
      <c r="XCU6" s="72"/>
      <c r="XCV6" s="72"/>
      <c r="XCW6" s="72"/>
      <c r="XCX6" s="72"/>
      <c r="XCY6" s="72"/>
      <c r="XCZ6" s="72"/>
      <c r="XDA6" s="72"/>
      <c r="XDB6" s="72"/>
      <c r="XDC6" s="72"/>
      <c r="XDD6" s="72"/>
      <c r="XDE6" s="72"/>
      <c r="XDF6" s="72"/>
      <c r="XDG6" s="72"/>
      <c r="XDH6" s="72"/>
      <c r="XDI6" s="72"/>
      <c r="XDJ6" s="72"/>
      <c r="XDK6" s="72"/>
      <c r="XDL6" s="72"/>
      <c r="XDM6" s="72"/>
      <c r="XDN6" s="72"/>
      <c r="XDO6" s="72"/>
      <c r="XDP6" s="72"/>
      <c r="XDQ6" s="72"/>
      <c r="XDR6" s="72"/>
      <c r="XDS6" s="72"/>
      <c r="XDT6" s="72"/>
      <c r="XDU6" s="72"/>
      <c r="XDV6" s="72"/>
      <c r="XDW6" s="72"/>
      <c r="XDX6" s="72"/>
      <c r="XDY6" s="72"/>
      <c r="XDZ6" s="72"/>
      <c r="XEA6" s="72"/>
      <c r="XEB6" s="72"/>
      <c r="XEC6" s="72"/>
      <c r="XED6" s="72"/>
      <c r="XEE6" s="72"/>
      <c r="XEF6" s="72"/>
    </row>
    <row r="7" spans="1:16360" x14ac:dyDescent="0.25">
      <c r="A7" s="8" t="s">
        <v>99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1:16360" x14ac:dyDescent="0.25">
      <c r="A8" s="86"/>
      <c r="B8" s="86"/>
      <c r="C8" s="86"/>
      <c r="D8" s="86"/>
      <c r="E8" s="86"/>
      <c r="F8" s="112"/>
      <c r="G8" s="86"/>
      <c r="H8" s="86"/>
      <c r="I8" s="112"/>
      <c r="J8" s="86"/>
      <c r="K8" s="86"/>
      <c r="L8" s="120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112"/>
      <c r="Z8" s="86"/>
      <c r="AA8" s="86"/>
      <c r="AB8" s="86"/>
      <c r="AC8" s="86"/>
      <c r="AD8" s="120"/>
      <c r="AE8" s="120"/>
      <c r="AF8" s="86"/>
      <c r="AG8" s="120"/>
      <c r="AH8" s="120"/>
      <c r="AI8" s="120"/>
      <c r="AJ8" s="120"/>
      <c r="AK8" s="120"/>
      <c r="AL8" s="120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</row>
    <row r="9" spans="1:16360" x14ac:dyDescent="0.25">
      <c r="A9" s="8" t="s">
        <v>522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</row>
    <row r="10" spans="1:16360" x14ac:dyDescent="0.25">
      <c r="A10" s="86" t="s">
        <v>521</v>
      </c>
      <c r="B10" s="86"/>
      <c r="C10" s="86"/>
      <c r="D10" s="86"/>
      <c r="E10" s="86"/>
      <c r="F10" s="112"/>
      <c r="G10" s="86"/>
      <c r="H10" s="86"/>
      <c r="I10" s="112"/>
      <c r="J10" s="86"/>
      <c r="K10" s="86"/>
      <c r="L10" s="120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112"/>
      <c r="Z10" s="86"/>
      <c r="AA10" s="86"/>
      <c r="AB10" s="86"/>
      <c r="AC10" s="86"/>
      <c r="AD10" s="120"/>
      <c r="AE10" s="120"/>
      <c r="AF10" s="86"/>
      <c r="AG10" s="120"/>
      <c r="AH10" s="120"/>
      <c r="AI10" s="120"/>
      <c r="AJ10" s="120"/>
      <c r="AK10" s="120"/>
      <c r="AL10" s="120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</row>
    <row r="11" spans="1:16360" x14ac:dyDescent="0.25">
      <c r="A11" s="8" t="s">
        <v>523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</row>
    <row r="12" spans="1:16360" x14ac:dyDescent="0.25">
      <c r="A12" s="86"/>
      <c r="B12" s="86"/>
      <c r="C12" s="86"/>
      <c r="D12" s="86"/>
      <c r="E12" s="86"/>
      <c r="F12" s="112"/>
      <c r="G12" s="86"/>
      <c r="H12" s="86"/>
      <c r="I12" s="112"/>
      <c r="J12" s="86"/>
      <c r="K12" s="86"/>
      <c r="L12" s="120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112"/>
      <c r="Z12" s="86"/>
      <c r="AA12" s="86"/>
      <c r="AB12" s="86"/>
      <c r="AC12" s="86"/>
      <c r="AD12" s="120"/>
      <c r="AE12" s="120"/>
      <c r="AF12" s="86"/>
      <c r="AG12" s="120"/>
      <c r="AH12" s="120"/>
      <c r="AI12" s="120"/>
      <c r="AJ12" s="120"/>
      <c r="AK12" s="120"/>
      <c r="AL12" s="120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</row>
    <row r="13" spans="1:16360" s="95" customFormat="1" ht="15.75" thickBot="1" x14ac:dyDescent="0.3">
      <c r="A13" s="94" t="s">
        <v>524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121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3"/>
      <c r="Y13" s="92"/>
      <c r="Z13" s="92"/>
      <c r="AA13" s="92"/>
      <c r="AB13" s="93"/>
      <c r="AC13" s="92"/>
      <c r="AD13" s="121"/>
      <c r="AE13" s="121"/>
      <c r="AF13" s="93"/>
      <c r="AG13" s="121"/>
      <c r="AH13" s="121"/>
      <c r="AI13" s="121"/>
      <c r="AJ13" s="121"/>
      <c r="AK13" s="121"/>
      <c r="AL13" s="134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QL13" s="92"/>
      <c r="QM13" s="92"/>
      <c r="QN13" s="92"/>
      <c r="QO13" s="92"/>
      <c r="QP13" s="92"/>
      <c r="QQ13" s="92"/>
      <c r="QR13" s="92"/>
      <c r="QS13" s="92"/>
      <c r="QT13" s="92"/>
      <c r="QU13" s="92"/>
      <c r="QV13" s="92"/>
      <c r="QW13" s="92"/>
      <c r="QX13" s="92"/>
      <c r="QY13" s="92"/>
      <c r="QZ13" s="92"/>
      <c r="RA13" s="92"/>
      <c r="RB13" s="92"/>
      <c r="RC13" s="92"/>
      <c r="RD13" s="92"/>
      <c r="RE13" s="92"/>
      <c r="RF13" s="92"/>
      <c r="RG13" s="92"/>
      <c r="RH13" s="92"/>
      <c r="RI13" s="92"/>
      <c r="RJ13" s="92"/>
      <c r="RK13" s="92"/>
      <c r="RL13" s="92"/>
      <c r="RM13" s="92"/>
      <c r="RN13" s="92"/>
      <c r="RO13" s="92"/>
      <c r="RP13" s="92"/>
      <c r="RQ13" s="92"/>
      <c r="RR13" s="92"/>
      <c r="RS13" s="92"/>
      <c r="RT13" s="92"/>
      <c r="RU13" s="92"/>
      <c r="RV13" s="92"/>
      <c r="RW13" s="92"/>
      <c r="RX13" s="92"/>
      <c r="RY13" s="92"/>
      <c r="RZ13" s="92"/>
      <c r="SA13" s="92"/>
      <c r="SB13" s="92"/>
      <c r="SC13" s="92"/>
      <c r="SD13" s="92"/>
      <c r="SE13" s="92"/>
      <c r="SF13" s="92"/>
      <c r="SG13" s="92"/>
      <c r="SH13" s="92"/>
      <c r="SI13" s="92"/>
      <c r="SJ13" s="92"/>
      <c r="SK13" s="92"/>
      <c r="SL13" s="92"/>
      <c r="SM13" s="92"/>
      <c r="SN13" s="92"/>
      <c r="SO13" s="92"/>
      <c r="SP13" s="92"/>
      <c r="SQ13" s="92"/>
      <c r="SR13" s="92"/>
      <c r="SS13" s="92"/>
      <c r="ST13" s="92"/>
      <c r="SU13" s="92"/>
      <c r="SV13" s="92"/>
      <c r="SW13" s="92"/>
      <c r="SX13" s="92"/>
      <c r="SY13" s="92"/>
      <c r="SZ13" s="92"/>
      <c r="TA13" s="92"/>
      <c r="TB13" s="92"/>
      <c r="TC13" s="92"/>
      <c r="TD13" s="92"/>
      <c r="TE13" s="92"/>
      <c r="TF13" s="92"/>
      <c r="TG13" s="92"/>
      <c r="TH13" s="92"/>
      <c r="TI13" s="92"/>
      <c r="TJ13" s="92"/>
      <c r="TK13" s="92"/>
      <c r="TL13" s="92"/>
      <c r="TM13" s="92"/>
      <c r="TN13" s="92"/>
      <c r="TO13" s="92"/>
      <c r="TP13" s="92"/>
      <c r="TQ13" s="92"/>
      <c r="TR13" s="92"/>
      <c r="TS13" s="92"/>
      <c r="TT13" s="92"/>
      <c r="TU13" s="92"/>
      <c r="TV13" s="92"/>
      <c r="TW13" s="92"/>
      <c r="TX13" s="92"/>
      <c r="TY13" s="92"/>
      <c r="TZ13" s="92"/>
      <c r="UA13" s="92"/>
      <c r="UB13" s="92"/>
      <c r="UC13" s="92"/>
      <c r="UD13" s="92"/>
      <c r="UE13" s="92"/>
      <c r="UF13" s="92"/>
      <c r="UG13" s="92"/>
      <c r="UH13" s="92"/>
      <c r="UI13" s="92"/>
      <c r="UJ13" s="92"/>
      <c r="UK13" s="92"/>
      <c r="UL13" s="92"/>
      <c r="UM13" s="92"/>
      <c r="UN13" s="92"/>
      <c r="UO13" s="92"/>
      <c r="UP13" s="92"/>
      <c r="UQ13" s="92"/>
      <c r="UR13" s="92"/>
      <c r="US13" s="92"/>
      <c r="UT13" s="92"/>
      <c r="UU13" s="92"/>
      <c r="UV13" s="92"/>
      <c r="UW13" s="92"/>
      <c r="UX13" s="92"/>
      <c r="UY13" s="92"/>
      <c r="UZ13" s="92"/>
      <c r="VA13" s="92"/>
      <c r="VB13" s="92"/>
      <c r="VC13" s="92"/>
      <c r="VD13" s="92"/>
      <c r="VE13" s="92"/>
      <c r="VF13" s="92"/>
      <c r="VG13" s="92"/>
      <c r="VH13" s="92"/>
      <c r="VI13" s="92"/>
      <c r="VJ13" s="92"/>
      <c r="VK13" s="92"/>
      <c r="VL13" s="92"/>
      <c r="VM13" s="92"/>
      <c r="VN13" s="92"/>
      <c r="VO13" s="92"/>
      <c r="VP13" s="92"/>
      <c r="VQ13" s="92"/>
      <c r="VR13" s="92"/>
      <c r="VS13" s="92"/>
      <c r="VT13" s="92"/>
      <c r="VU13" s="92"/>
      <c r="VV13" s="92"/>
      <c r="VW13" s="92"/>
      <c r="VX13" s="92"/>
      <c r="VY13" s="92"/>
      <c r="VZ13" s="92"/>
      <c r="WA13" s="92"/>
      <c r="WB13" s="92"/>
      <c r="WC13" s="92"/>
      <c r="WD13" s="92"/>
      <c r="WE13" s="92"/>
      <c r="WF13" s="92"/>
      <c r="WG13" s="92"/>
      <c r="WH13" s="92"/>
      <c r="WI13" s="92"/>
      <c r="WJ13" s="92"/>
      <c r="WK13" s="92"/>
      <c r="WL13" s="92"/>
      <c r="WM13" s="92"/>
      <c r="WN13" s="92"/>
      <c r="WO13" s="92"/>
      <c r="WP13" s="92"/>
      <c r="WQ13" s="92"/>
      <c r="WR13" s="92"/>
      <c r="WS13" s="92"/>
      <c r="WT13" s="92"/>
      <c r="WU13" s="92"/>
      <c r="WV13" s="92"/>
      <c r="WW13" s="92"/>
      <c r="WX13" s="92"/>
      <c r="WY13" s="92"/>
      <c r="WZ13" s="92"/>
      <c r="XA13" s="92"/>
      <c r="XB13" s="92"/>
      <c r="XC13" s="92"/>
      <c r="XD13" s="92"/>
      <c r="XE13" s="92"/>
      <c r="XF13" s="92"/>
      <c r="XG13" s="92"/>
      <c r="XH13" s="92"/>
      <c r="XI13" s="92"/>
      <c r="XJ13" s="92"/>
      <c r="XK13" s="92"/>
      <c r="XL13" s="92"/>
      <c r="XM13" s="92"/>
      <c r="XN13" s="92"/>
      <c r="XO13" s="92"/>
      <c r="XP13" s="92"/>
      <c r="XQ13" s="92"/>
      <c r="XR13" s="92"/>
      <c r="XS13" s="92"/>
      <c r="XT13" s="92"/>
      <c r="XU13" s="92"/>
      <c r="XV13" s="92"/>
      <c r="XW13" s="92"/>
      <c r="XX13" s="92"/>
      <c r="XY13" s="92"/>
      <c r="XZ13" s="92"/>
      <c r="YA13" s="92"/>
      <c r="YB13" s="92"/>
      <c r="YC13" s="92"/>
      <c r="YD13" s="92"/>
      <c r="YE13" s="92"/>
      <c r="YF13" s="92"/>
      <c r="YG13" s="92"/>
      <c r="YH13" s="92"/>
      <c r="YI13" s="92"/>
      <c r="YJ13" s="92"/>
      <c r="YK13" s="92"/>
      <c r="YL13" s="92"/>
      <c r="YM13" s="92"/>
      <c r="YN13" s="92"/>
      <c r="YO13" s="92"/>
      <c r="YP13" s="92"/>
      <c r="YQ13" s="92"/>
      <c r="YR13" s="92"/>
      <c r="YS13" s="92"/>
      <c r="YT13" s="92"/>
      <c r="YU13" s="92"/>
      <c r="YV13" s="92"/>
      <c r="YW13" s="92"/>
      <c r="YX13" s="92"/>
      <c r="YY13" s="92"/>
      <c r="YZ13" s="92"/>
      <c r="ZA13" s="92"/>
      <c r="ZB13" s="92"/>
      <c r="ZC13" s="92"/>
      <c r="ZD13" s="92"/>
      <c r="ZE13" s="92"/>
      <c r="ZF13" s="92"/>
      <c r="ZG13" s="92"/>
      <c r="ZH13" s="92"/>
      <c r="ZI13" s="92"/>
      <c r="ZJ13" s="92"/>
      <c r="ZK13" s="92"/>
      <c r="ZL13" s="92"/>
      <c r="ZM13" s="92"/>
      <c r="ZN13" s="92"/>
      <c r="ZO13" s="92"/>
      <c r="ZP13" s="92"/>
      <c r="ZQ13" s="92"/>
      <c r="ZR13" s="92"/>
      <c r="ZS13" s="92"/>
      <c r="ZT13" s="92"/>
      <c r="ZU13" s="92"/>
      <c r="ZV13" s="92"/>
      <c r="ZW13" s="92"/>
      <c r="ZX13" s="92"/>
      <c r="ZY13" s="92"/>
      <c r="ZZ13" s="92"/>
      <c r="AAA13" s="92"/>
      <c r="AAB13" s="92"/>
      <c r="AAC13" s="92"/>
      <c r="AAD13" s="92"/>
      <c r="AAE13" s="92"/>
      <c r="AAF13" s="92"/>
      <c r="AAG13" s="92"/>
      <c r="AAH13" s="92"/>
      <c r="AAI13" s="92"/>
      <c r="AAJ13" s="92"/>
      <c r="AAK13" s="92"/>
      <c r="AAL13" s="92"/>
      <c r="AAM13" s="92"/>
      <c r="AAN13" s="92"/>
      <c r="AAO13" s="92"/>
      <c r="AAP13" s="92"/>
      <c r="AAQ13" s="92"/>
      <c r="AAR13" s="92"/>
      <c r="AAS13" s="92"/>
      <c r="AAT13" s="92"/>
      <c r="AAU13" s="92"/>
      <c r="AAV13" s="92"/>
      <c r="AAW13" s="92"/>
      <c r="AAX13" s="92"/>
      <c r="AAY13" s="92"/>
      <c r="AAZ13" s="92"/>
      <c r="ABA13" s="92"/>
      <c r="ABB13" s="92"/>
      <c r="ABC13" s="92"/>
      <c r="ABD13" s="92"/>
      <c r="ABE13" s="92"/>
      <c r="ABF13" s="92"/>
      <c r="ABG13" s="92"/>
      <c r="ABH13" s="92"/>
      <c r="ABI13" s="92"/>
      <c r="ABJ13" s="92"/>
      <c r="ABK13" s="92"/>
      <c r="ABL13" s="92"/>
      <c r="ABM13" s="92"/>
      <c r="ABN13" s="92"/>
      <c r="ABO13" s="92"/>
      <c r="ABP13" s="92"/>
      <c r="ABQ13" s="92"/>
      <c r="ABR13" s="92"/>
      <c r="ABS13" s="92"/>
      <c r="ABT13" s="92"/>
      <c r="ABU13" s="92"/>
      <c r="ABV13" s="92"/>
      <c r="ABW13" s="92"/>
      <c r="ABX13" s="92"/>
      <c r="ABY13" s="92"/>
      <c r="ABZ13" s="92"/>
      <c r="ACA13" s="92"/>
      <c r="ACB13" s="92"/>
      <c r="ACC13" s="92"/>
      <c r="ACD13" s="92"/>
      <c r="ACE13" s="92"/>
      <c r="ACF13" s="92"/>
      <c r="ACG13" s="92"/>
      <c r="ACH13" s="92"/>
      <c r="ACI13" s="92"/>
      <c r="ACJ13" s="92"/>
      <c r="ACK13" s="92"/>
      <c r="ACL13" s="92"/>
      <c r="ACM13" s="92"/>
      <c r="ACN13" s="92"/>
      <c r="ACO13" s="92"/>
      <c r="ACP13" s="92"/>
      <c r="ACQ13" s="92"/>
      <c r="ACR13" s="92"/>
      <c r="ACS13" s="92"/>
      <c r="ACT13" s="92"/>
      <c r="ACU13" s="92"/>
      <c r="ACV13" s="92"/>
      <c r="ACW13" s="92"/>
      <c r="ACX13" s="92"/>
      <c r="ACY13" s="92"/>
      <c r="ACZ13" s="92"/>
      <c r="ADA13" s="92"/>
      <c r="ADB13" s="92"/>
      <c r="ADC13" s="92"/>
      <c r="ADD13" s="92"/>
      <c r="ADE13" s="92"/>
      <c r="ADF13" s="92"/>
      <c r="ADG13" s="92"/>
      <c r="ADH13" s="92"/>
      <c r="ADI13" s="92"/>
      <c r="ADJ13" s="92"/>
      <c r="ADK13" s="92"/>
      <c r="ADL13" s="92"/>
      <c r="ADM13" s="92"/>
      <c r="ADN13" s="92"/>
      <c r="ADO13" s="92"/>
      <c r="ADP13" s="92"/>
      <c r="ADQ13" s="92"/>
      <c r="ADR13" s="92"/>
      <c r="ADS13" s="92"/>
      <c r="ADT13" s="92"/>
      <c r="ADU13" s="92"/>
      <c r="ADV13" s="92"/>
      <c r="ADW13" s="92"/>
      <c r="ADX13" s="92"/>
      <c r="ADY13" s="92"/>
      <c r="ADZ13" s="92"/>
      <c r="AEA13" s="92"/>
      <c r="AEB13" s="92"/>
      <c r="AEC13" s="92"/>
      <c r="AED13" s="92"/>
      <c r="AEE13" s="92"/>
      <c r="AEF13" s="92"/>
      <c r="AEG13" s="92"/>
      <c r="AEH13" s="92"/>
      <c r="AEI13" s="92"/>
      <c r="AEJ13" s="92"/>
      <c r="AEK13" s="92"/>
      <c r="AEL13" s="92"/>
      <c r="AEM13" s="92"/>
      <c r="AEN13" s="92"/>
      <c r="AEO13" s="92"/>
      <c r="AEP13" s="92"/>
      <c r="AEQ13" s="92"/>
      <c r="AER13" s="92"/>
      <c r="AES13" s="92"/>
      <c r="AET13" s="92"/>
      <c r="AEU13" s="92"/>
      <c r="AEV13" s="92"/>
      <c r="AEW13" s="92"/>
      <c r="AEX13" s="92"/>
      <c r="AEY13" s="92"/>
      <c r="AEZ13" s="92"/>
      <c r="AFA13" s="92"/>
      <c r="AFB13" s="92"/>
      <c r="AFC13" s="92"/>
      <c r="AFD13" s="92"/>
      <c r="AFE13" s="92"/>
      <c r="AFF13" s="92"/>
      <c r="AFG13" s="92"/>
      <c r="AFH13" s="92"/>
      <c r="AFI13" s="92"/>
      <c r="AFJ13" s="92"/>
      <c r="AFK13" s="92"/>
      <c r="AFL13" s="92"/>
      <c r="AFM13" s="92"/>
      <c r="AFN13" s="92"/>
      <c r="AFO13" s="92"/>
      <c r="AFP13" s="92"/>
      <c r="AFQ13" s="92"/>
      <c r="AFR13" s="92"/>
      <c r="AFS13" s="92"/>
      <c r="AFT13" s="92"/>
      <c r="AFU13" s="92"/>
      <c r="AFV13" s="92"/>
      <c r="AFW13" s="92"/>
      <c r="AFX13" s="92"/>
      <c r="AFY13" s="92"/>
      <c r="AFZ13" s="92"/>
      <c r="AGA13" s="92"/>
      <c r="AGB13" s="92"/>
      <c r="AGC13" s="92"/>
      <c r="AGD13" s="92"/>
      <c r="AGE13" s="92"/>
      <c r="AGF13" s="92"/>
      <c r="AGG13" s="92"/>
      <c r="AGH13" s="92"/>
      <c r="AGI13" s="92"/>
      <c r="AGJ13" s="92"/>
      <c r="AGK13" s="92"/>
      <c r="AGL13" s="92"/>
      <c r="AGM13" s="92"/>
      <c r="AGN13" s="92"/>
      <c r="AGO13" s="92"/>
      <c r="AGP13" s="92"/>
      <c r="AGQ13" s="92"/>
      <c r="AGR13" s="92"/>
      <c r="AGS13" s="92"/>
      <c r="AGT13" s="92"/>
      <c r="AGU13" s="92"/>
      <c r="AGV13" s="92"/>
      <c r="AGW13" s="92"/>
      <c r="AGX13" s="92"/>
      <c r="AGY13" s="92"/>
      <c r="AGZ13" s="92"/>
      <c r="AHA13" s="92"/>
      <c r="AHB13" s="92"/>
      <c r="AHC13" s="92"/>
      <c r="AHD13" s="92"/>
      <c r="AHE13" s="92"/>
      <c r="AHF13" s="92"/>
      <c r="AHG13" s="92"/>
      <c r="AHH13" s="92"/>
      <c r="AHI13" s="92"/>
      <c r="AHJ13" s="92"/>
      <c r="AHK13" s="92"/>
      <c r="AHL13" s="92"/>
      <c r="AHM13" s="92"/>
      <c r="AHN13" s="92"/>
      <c r="AHO13" s="92"/>
      <c r="AHP13" s="92"/>
      <c r="AHQ13" s="92"/>
      <c r="AHR13" s="92"/>
      <c r="AHS13" s="92"/>
      <c r="AHT13" s="92"/>
      <c r="AHU13" s="92"/>
      <c r="AHV13" s="92"/>
      <c r="AHW13" s="92"/>
      <c r="AHX13" s="92"/>
      <c r="AHY13" s="92"/>
      <c r="AHZ13" s="92"/>
      <c r="AIA13" s="92"/>
      <c r="AIB13" s="92"/>
      <c r="AIC13" s="92"/>
      <c r="AID13" s="92"/>
      <c r="AIE13" s="92"/>
      <c r="AIF13" s="92"/>
      <c r="AIG13" s="92"/>
      <c r="AIH13" s="92"/>
      <c r="AII13" s="92"/>
      <c r="AIJ13" s="92"/>
      <c r="AIK13" s="92"/>
      <c r="AIL13" s="92"/>
      <c r="AIM13" s="92"/>
      <c r="AIN13" s="92"/>
      <c r="AIO13" s="92"/>
      <c r="AIP13" s="92"/>
      <c r="AIQ13" s="92"/>
      <c r="AIR13" s="92"/>
      <c r="AIS13" s="92"/>
      <c r="AIT13" s="92"/>
      <c r="AIU13" s="92"/>
      <c r="AIV13" s="92"/>
      <c r="AIW13" s="92"/>
      <c r="AIX13" s="92"/>
      <c r="AIY13" s="92"/>
      <c r="AIZ13" s="92"/>
      <c r="AJA13" s="92"/>
      <c r="AJB13" s="92"/>
      <c r="AJC13" s="92"/>
      <c r="AJD13" s="92"/>
      <c r="AJE13" s="92"/>
      <c r="AJF13" s="92"/>
      <c r="AJG13" s="92"/>
      <c r="AJH13" s="92"/>
      <c r="AJI13" s="92"/>
      <c r="AJJ13" s="92"/>
      <c r="AJK13" s="92"/>
      <c r="AJL13" s="92"/>
      <c r="AJM13" s="92"/>
      <c r="AJN13" s="92"/>
      <c r="AJO13" s="92"/>
      <c r="AJP13" s="92"/>
      <c r="AJQ13" s="92"/>
      <c r="AJR13" s="92"/>
      <c r="AJS13" s="92"/>
      <c r="AJT13" s="92"/>
      <c r="AJU13" s="92"/>
      <c r="AJV13" s="92"/>
      <c r="AJW13" s="92"/>
      <c r="AJX13" s="92"/>
      <c r="AJY13" s="92"/>
      <c r="AJZ13" s="92"/>
      <c r="AKA13" s="92"/>
      <c r="AKB13" s="92"/>
      <c r="AKC13" s="92"/>
      <c r="AKD13" s="92"/>
      <c r="AKE13" s="92"/>
      <c r="AKF13" s="92"/>
      <c r="AKG13" s="92"/>
      <c r="AKH13" s="92"/>
      <c r="AKI13" s="92"/>
      <c r="AKJ13" s="92"/>
      <c r="AKK13" s="92"/>
      <c r="AKL13" s="92"/>
      <c r="AKM13" s="92"/>
      <c r="AKN13" s="92"/>
      <c r="AKO13" s="92"/>
      <c r="AKP13" s="92"/>
      <c r="AKQ13" s="92"/>
      <c r="AKR13" s="92"/>
      <c r="AKS13" s="92"/>
      <c r="AKT13" s="92"/>
      <c r="AKU13" s="92"/>
      <c r="AKV13" s="92"/>
      <c r="AKW13" s="92"/>
      <c r="AKX13" s="92"/>
      <c r="AKY13" s="92"/>
      <c r="AKZ13" s="92"/>
      <c r="ALA13" s="92"/>
      <c r="ALB13" s="92"/>
      <c r="ALC13" s="92"/>
      <c r="ALD13" s="92"/>
      <c r="ALE13" s="92"/>
      <c r="ALF13" s="92"/>
      <c r="ALG13" s="92"/>
      <c r="ALH13" s="92"/>
      <c r="ALI13" s="92"/>
      <c r="ALJ13" s="92"/>
      <c r="ALK13" s="92"/>
      <c r="ALL13" s="92"/>
      <c r="ALM13" s="92"/>
      <c r="ALN13" s="92"/>
      <c r="ALO13" s="92"/>
      <c r="ALP13" s="92"/>
      <c r="ALQ13" s="92"/>
      <c r="ALR13" s="92"/>
      <c r="ALS13" s="92"/>
      <c r="ALT13" s="92"/>
      <c r="ALU13" s="92"/>
      <c r="ALV13" s="92"/>
      <c r="ALW13" s="92"/>
      <c r="ALX13" s="92"/>
      <c r="ALY13" s="92"/>
      <c r="ALZ13" s="92"/>
      <c r="AMA13" s="92"/>
      <c r="AMB13" s="92"/>
      <c r="AMC13" s="92"/>
      <c r="AMD13" s="92"/>
      <c r="AME13" s="92"/>
      <c r="AMF13" s="92"/>
      <c r="AMG13" s="92"/>
      <c r="AMH13" s="92"/>
      <c r="AMI13" s="92"/>
      <c r="AMJ13" s="92"/>
      <c r="AMK13" s="92"/>
      <c r="AML13" s="92"/>
      <c r="AMM13" s="92"/>
      <c r="AMN13" s="92"/>
      <c r="AMO13" s="92"/>
      <c r="AMP13" s="92"/>
      <c r="AMQ13" s="92"/>
      <c r="AMR13" s="92"/>
      <c r="AMS13" s="92"/>
      <c r="AMT13" s="92"/>
      <c r="AMU13" s="92"/>
      <c r="AMV13" s="92"/>
      <c r="AMW13" s="92"/>
      <c r="AMX13" s="92"/>
      <c r="AMY13" s="92"/>
      <c r="AMZ13" s="92"/>
      <c r="ANA13" s="92"/>
      <c r="ANB13" s="92"/>
      <c r="ANC13" s="92"/>
      <c r="AND13" s="92"/>
      <c r="ANE13" s="92"/>
      <c r="ANF13" s="92"/>
      <c r="ANG13" s="92"/>
      <c r="ANH13" s="92"/>
      <c r="ANI13" s="92"/>
      <c r="ANJ13" s="92"/>
      <c r="ANK13" s="92"/>
      <c r="ANL13" s="92"/>
      <c r="ANM13" s="92"/>
      <c r="ANN13" s="92"/>
      <c r="ANO13" s="92"/>
      <c r="ANP13" s="92"/>
      <c r="ANQ13" s="92"/>
      <c r="ANR13" s="92"/>
      <c r="ANS13" s="92"/>
      <c r="ANT13" s="92"/>
      <c r="ANU13" s="92"/>
      <c r="ANV13" s="92"/>
      <c r="ANW13" s="92"/>
      <c r="ANX13" s="92"/>
      <c r="ANY13" s="92"/>
      <c r="ANZ13" s="92"/>
      <c r="AOA13" s="92"/>
      <c r="AOB13" s="92"/>
      <c r="AOC13" s="92"/>
      <c r="AOD13" s="92"/>
      <c r="AOE13" s="92"/>
      <c r="AOF13" s="92"/>
      <c r="AOG13" s="92"/>
      <c r="AOH13" s="92"/>
      <c r="AOI13" s="92"/>
      <c r="AOJ13" s="92"/>
      <c r="AOK13" s="92"/>
      <c r="AOL13" s="92"/>
      <c r="AOM13" s="92"/>
      <c r="AON13" s="92"/>
      <c r="AOO13" s="92"/>
      <c r="AOP13" s="92"/>
      <c r="AOQ13" s="92"/>
      <c r="AOR13" s="92"/>
      <c r="AOS13" s="92"/>
      <c r="AOT13" s="92"/>
      <c r="AOU13" s="92"/>
      <c r="AOV13" s="92"/>
      <c r="AOW13" s="92"/>
      <c r="AOX13" s="92"/>
      <c r="AOY13" s="92"/>
      <c r="AOZ13" s="92"/>
      <c r="APA13" s="92"/>
      <c r="APB13" s="92"/>
      <c r="APC13" s="92"/>
      <c r="APD13" s="92"/>
      <c r="APE13" s="92"/>
      <c r="APF13" s="92"/>
      <c r="APG13" s="92"/>
      <c r="APH13" s="92"/>
      <c r="API13" s="92"/>
      <c r="APJ13" s="92"/>
      <c r="APK13" s="92"/>
      <c r="APL13" s="92"/>
      <c r="APM13" s="92"/>
      <c r="APN13" s="92"/>
      <c r="APO13" s="92"/>
      <c r="APP13" s="92"/>
      <c r="APQ13" s="92"/>
      <c r="APR13" s="92"/>
      <c r="APS13" s="92"/>
      <c r="APT13" s="92"/>
      <c r="APU13" s="92"/>
      <c r="APV13" s="92"/>
      <c r="APW13" s="92"/>
      <c r="APX13" s="92"/>
      <c r="APY13" s="92"/>
      <c r="APZ13" s="92"/>
      <c r="AQA13" s="92"/>
      <c r="AQB13" s="92"/>
      <c r="AQC13" s="92"/>
      <c r="AQD13" s="92"/>
      <c r="AQE13" s="92"/>
      <c r="AQF13" s="92"/>
      <c r="AQG13" s="92"/>
      <c r="AQH13" s="92"/>
      <c r="AQI13" s="92"/>
      <c r="AQJ13" s="92"/>
      <c r="AQK13" s="92"/>
      <c r="AQL13" s="92"/>
      <c r="AQM13" s="92"/>
      <c r="AQN13" s="92"/>
      <c r="AQO13" s="92"/>
      <c r="AQP13" s="92"/>
      <c r="AQQ13" s="92"/>
      <c r="AQR13" s="92"/>
      <c r="AQS13" s="92"/>
      <c r="AQT13" s="92"/>
      <c r="AQU13" s="92"/>
      <c r="AQV13" s="92"/>
      <c r="AQW13" s="92"/>
      <c r="AQX13" s="92"/>
      <c r="AQY13" s="92"/>
      <c r="AQZ13" s="92"/>
      <c r="ARA13" s="92"/>
      <c r="ARB13" s="92"/>
      <c r="ARC13" s="92"/>
      <c r="ARD13" s="92"/>
      <c r="ARE13" s="92"/>
      <c r="ARF13" s="92"/>
      <c r="ARG13" s="92"/>
      <c r="ARH13" s="92"/>
      <c r="ARI13" s="92"/>
      <c r="ARJ13" s="92"/>
      <c r="ARK13" s="92"/>
      <c r="ARL13" s="92"/>
      <c r="ARM13" s="92"/>
      <c r="ARN13" s="92"/>
      <c r="ARO13" s="92"/>
      <c r="ARP13" s="92"/>
      <c r="ARQ13" s="92"/>
      <c r="ARR13" s="92"/>
      <c r="ARS13" s="92"/>
      <c r="ART13" s="92"/>
      <c r="ARU13" s="92"/>
      <c r="ARV13" s="92"/>
      <c r="ARW13" s="92"/>
      <c r="ARX13" s="92"/>
      <c r="ARY13" s="92"/>
      <c r="ARZ13" s="92"/>
      <c r="ASA13" s="92"/>
      <c r="ASB13" s="92"/>
      <c r="ASC13" s="92"/>
      <c r="ASD13" s="92"/>
      <c r="ASE13" s="92"/>
      <c r="ASF13" s="92"/>
      <c r="ASG13" s="92"/>
      <c r="ASH13" s="92"/>
      <c r="ASI13" s="92"/>
      <c r="ASJ13" s="92"/>
      <c r="ASK13" s="92"/>
      <c r="ASL13" s="92"/>
      <c r="ASM13" s="92"/>
      <c r="ASN13" s="92"/>
      <c r="ASO13" s="92"/>
      <c r="ASP13" s="92"/>
      <c r="ASQ13" s="92"/>
      <c r="ASR13" s="92"/>
      <c r="ASS13" s="92"/>
      <c r="AST13" s="92"/>
      <c r="ASU13" s="92"/>
      <c r="ASV13" s="92"/>
      <c r="ASW13" s="92"/>
      <c r="ASX13" s="92"/>
      <c r="ASY13" s="92"/>
      <c r="ASZ13" s="92"/>
      <c r="ATA13" s="92"/>
      <c r="ATB13" s="92"/>
      <c r="ATC13" s="92"/>
      <c r="ATD13" s="92"/>
      <c r="ATE13" s="92"/>
      <c r="ATF13" s="92"/>
      <c r="ATG13" s="92"/>
      <c r="ATH13" s="92"/>
      <c r="ATI13" s="92"/>
      <c r="ATJ13" s="92"/>
      <c r="ATK13" s="92"/>
      <c r="ATL13" s="92"/>
      <c r="ATM13" s="92"/>
      <c r="ATN13" s="92"/>
      <c r="ATO13" s="92"/>
      <c r="ATP13" s="92"/>
      <c r="ATQ13" s="92"/>
      <c r="ATR13" s="92"/>
      <c r="ATS13" s="92"/>
      <c r="ATT13" s="92"/>
      <c r="ATU13" s="92"/>
      <c r="ATV13" s="92"/>
      <c r="ATW13" s="92"/>
      <c r="ATX13" s="92"/>
      <c r="ATY13" s="92"/>
      <c r="ATZ13" s="92"/>
      <c r="AUA13" s="92"/>
      <c r="AUB13" s="92"/>
      <c r="AUC13" s="92"/>
      <c r="AUD13" s="92"/>
      <c r="AUE13" s="92"/>
      <c r="AUF13" s="92"/>
      <c r="AUG13" s="92"/>
      <c r="AUH13" s="92"/>
      <c r="AUI13" s="92"/>
      <c r="AUJ13" s="92"/>
      <c r="AUK13" s="92"/>
      <c r="AUL13" s="92"/>
      <c r="AUM13" s="92"/>
      <c r="AUN13" s="92"/>
      <c r="AUO13" s="92"/>
      <c r="AUP13" s="92"/>
      <c r="AUQ13" s="92"/>
      <c r="AUR13" s="92"/>
      <c r="AUS13" s="92"/>
      <c r="AUT13" s="92"/>
      <c r="AUU13" s="92"/>
      <c r="AUV13" s="92"/>
      <c r="AUW13" s="92"/>
      <c r="AUX13" s="92"/>
      <c r="AUY13" s="92"/>
      <c r="AUZ13" s="92"/>
      <c r="AVA13" s="92"/>
      <c r="AVB13" s="92"/>
      <c r="AVC13" s="92"/>
      <c r="AVD13" s="92"/>
      <c r="AVE13" s="92"/>
      <c r="AVF13" s="92"/>
      <c r="AVG13" s="92"/>
      <c r="AVH13" s="92"/>
      <c r="AVI13" s="92"/>
      <c r="AVJ13" s="92"/>
      <c r="AVK13" s="92"/>
      <c r="AVL13" s="92"/>
      <c r="AVM13" s="92"/>
      <c r="AVN13" s="92"/>
      <c r="AVO13" s="92"/>
      <c r="AVP13" s="92"/>
      <c r="AVQ13" s="92"/>
      <c r="AVR13" s="92"/>
      <c r="AVS13" s="92"/>
      <c r="AVT13" s="92"/>
      <c r="AVU13" s="92"/>
      <c r="AVV13" s="92"/>
      <c r="AVW13" s="92"/>
      <c r="AVX13" s="92"/>
      <c r="AVY13" s="92"/>
      <c r="AVZ13" s="92"/>
      <c r="AWA13" s="92"/>
      <c r="AWB13" s="92"/>
      <c r="AWC13" s="92"/>
      <c r="AWD13" s="92"/>
      <c r="AWE13" s="92"/>
      <c r="AWF13" s="92"/>
      <c r="AWG13" s="92"/>
      <c r="AWH13" s="92"/>
      <c r="AWI13" s="92"/>
      <c r="AWJ13" s="92"/>
      <c r="AWK13" s="92"/>
      <c r="AWL13" s="92"/>
      <c r="AWM13" s="92"/>
      <c r="AWN13" s="92"/>
      <c r="AWO13" s="92"/>
      <c r="AWP13" s="92"/>
      <c r="AWQ13" s="92"/>
      <c r="AWR13" s="92"/>
      <c r="AWS13" s="92"/>
      <c r="AWT13" s="92"/>
      <c r="AWU13" s="92"/>
      <c r="AWV13" s="92"/>
      <c r="AWW13" s="92"/>
      <c r="AWX13" s="92"/>
      <c r="AWY13" s="92"/>
      <c r="AWZ13" s="92"/>
      <c r="AXA13" s="92"/>
      <c r="AXB13" s="92"/>
      <c r="AXC13" s="92"/>
      <c r="AXD13" s="92"/>
      <c r="AXE13" s="92"/>
      <c r="AXF13" s="92"/>
      <c r="AXG13" s="92"/>
      <c r="AXH13" s="92"/>
      <c r="AXI13" s="92"/>
      <c r="AXJ13" s="92"/>
      <c r="AXK13" s="92"/>
      <c r="AXL13" s="92"/>
      <c r="AXM13" s="92"/>
      <c r="AXN13" s="92"/>
      <c r="AXO13" s="92"/>
      <c r="AXP13" s="92"/>
      <c r="AXQ13" s="92"/>
      <c r="AXR13" s="92"/>
      <c r="AXS13" s="92"/>
      <c r="AXT13" s="92"/>
      <c r="AXU13" s="92"/>
      <c r="AXV13" s="92"/>
      <c r="AXW13" s="92"/>
      <c r="AXX13" s="92"/>
      <c r="AXY13" s="92"/>
      <c r="AXZ13" s="92"/>
      <c r="AYA13" s="92"/>
      <c r="AYB13" s="92"/>
      <c r="AYC13" s="92"/>
      <c r="AYD13" s="92"/>
      <c r="AYE13" s="92"/>
      <c r="AYF13" s="92"/>
      <c r="AYG13" s="92"/>
      <c r="AYH13" s="92"/>
      <c r="AYI13" s="92"/>
      <c r="AYJ13" s="92"/>
      <c r="AYK13" s="92"/>
      <c r="AYL13" s="92"/>
      <c r="AYM13" s="92"/>
      <c r="AYN13" s="92"/>
      <c r="AYO13" s="92"/>
      <c r="AYP13" s="92"/>
      <c r="AYQ13" s="92"/>
      <c r="AYR13" s="92"/>
      <c r="AYS13" s="92"/>
      <c r="AYT13" s="92"/>
      <c r="AYU13" s="92"/>
      <c r="AYV13" s="92"/>
      <c r="AYW13" s="92"/>
      <c r="AYX13" s="92"/>
      <c r="AYY13" s="92"/>
      <c r="AYZ13" s="92"/>
      <c r="AZA13" s="92"/>
      <c r="AZB13" s="92"/>
      <c r="AZC13" s="92"/>
      <c r="AZD13" s="92"/>
      <c r="AZE13" s="92"/>
      <c r="AZF13" s="92"/>
      <c r="AZG13" s="92"/>
      <c r="AZH13" s="92"/>
      <c r="AZI13" s="92"/>
      <c r="AZJ13" s="92"/>
      <c r="AZK13" s="92"/>
      <c r="AZL13" s="92"/>
      <c r="AZM13" s="92"/>
      <c r="AZN13" s="92"/>
      <c r="AZO13" s="92"/>
      <c r="AZP13" s="92"/>
      <c r="AZQ13" s="92"/>
      <c r="AZR13" s="92"/>
      <c r="AZS13" s="92"/>
      <c r="AZT13" s="92"/>
      <c r="AZU13" s="92"/>
      <c r="AZV13" s="92"/>
      <c r="AZW13" s="92"/>
      <c r="AZX13" s="92"/>
      <c r="AZY13" s="92"/>
      <c r="AZZ13" s="92"/>
      <c r="BAA13" s="92"/>
      <c r="BAB13" s="92"/>
      <c r="BAC13" s="92"/>
      <c r="BAD13" s="92"/>
      <c r="BAE13" s="92"/>
      <c r="BAF13" s="92"/>
      <c r="BAG13" s="92"/>
      <c r="BAH13" s="92"/>
      <c r="BAI13" s="92"/>
      <c r="BAJ13" s="92"/>
      <c r="BAK13" s="92"/>
      <c r="BAL13" s="92"/>
      <c r="BAM13" s="92"/>
      <c r="BAN13" s="92"/>
      <c r="BAO13" s="92"/>
      <c r="BAP13" s="92"/>
      <c r="BAQ13" s="92"/>
      <c r="BAR13" s="92"/>
      <c r="BAS13" s="92"/>
      <c r="BAT13" s="92"/>
      <c r="BAU13" s="92"/>
      <c r="BAV13" s="92"/>
      <c r="BAW13" s="92"/>
      <c r="BAX13" s="92"/>
      <c r="BAY13" s="92"/>
      <c r="BAZ13" s="92"/>
      <c r="BBA13" s="92"/>
      <c r="BBB13" s="92"/>
      <c r="BBC13" s="92"/>
      <c r="BBD13" s="92"/>
      <c r="BBE13" s="92"/>
      <c r="BBF13" s="92"/>
      <c r="BBG13" s="92"/>
      <c r="BBH13" s="92"/>
      <c r="BBI13" s="92"/>
      <c r="BBJ13" s="92"/>
      <c r="BBK13" s="92"/>
      <c r="BBL13" s="92"/>
      <c r="BBM13" s="92"/>
      <c r="BBN13" s="92"/>
      <c r="BBO13" s="92"/>
      <c r="BBP13" s="92"/>
      <c r="BBQ13" s="92"/>
      <c r="BBR13" s="92"/>
      <c r="BBS13" s="92"/>
      <c r="BBT13" s="92"/>
      <c r="BBU13" s="92"/>
      <c r="BBV13" s="92"/>
      <c r="BBW13" s="92"/>
      <c r="BBX13" s="92"/>
      <c r="BBY13" s="92"/>
      <c r="BBZ13" s="92"/>
      <c r="BCA13" s="92"/>
      <c r="BCB13" s="92"/>
      <c r="BCC13" s="92"/>
      <c r="BCD13" s="92"/>
      <c r="BCE13" s="92"/>
      <c r="BCF13" s="92"/>
      <c r="BCG13" s="92"/>
      <c r="BCH13" s="92"/>
      <c r="BCI13" s="92"/>
      <c r="BCJ13" s="92"/>
      <c r="BCK13" s="92"/>
      <c r="BCL13" s="92"/>
      <c r="BCM13" s="92"/>
      <c r="BCN13" s="92"/>
      <c r="BCO13" s="92"/>
      <c r="BCP13" s="92"/>
      <c r="BCQ13" s="92"/>
      <c r="BCR13" s="92"/>
      <c r="BCS13" s="92"/>
      <c r="BCT13" s="92"/>
      <c r="BCU13" s="92"/>
      <c r="BCV13" s="92"/>
      <c r="BCW13" s="92"/>
      <c r="BCX13" s="92"/>
      <c r="BCY13" s="92"/>
      <c r="BCZ13" s="92"/>
      <c r="BDA13" s="92"/>
      <c r="BDB13" s="92"/>
      <c r="BDC13" s="92"/>
      <c r="BDD13" s="92"/>
      <c r="BDE13" s="92"/>
      <c r="BDF13" s="92"/>
      <c r="BDG13" s="92"/>
      <c r="BDH13" s="92"/>
      <c r="BDI13" s="92"/>
      <c r="BDJ13" s="92"/>
      <c r="BDK13" s="92"/>
      <c r="BDL13" s="92"/>
      <c r="BDM13" s="92"/>
      <c r="BDN13" s="92"/>
      <c r="BDO13" s="92"/>
      <c r="BDP13" s="92"/>
      <c r="BDQ13" s="92"/>
      <c r="BDR13" s="92"/>
      <c r="BDS13" s="92"/>
      <c r="BDT13" s="92"/>
      <c r="BDU13" s="92"/>
      <c r="BDV13" s="92"/>
      <c r="BDW13" s="92"/>
      <c r="BDX13" s="92"/>
      <c r="BDY13" s="92"/>
      <c r="BDZ13" s="92"/>
      <c r="BEA13" s="92"/>
      <c r="BEB13" s="92"/>
      <c r="BEC13" s="92"/>
      <c r="BED13" s="92"/>
      <c r="BEE13" s="92"/>
      <c r="BEF13" s="92"/>
      <c r="BEG13" s="92"/>
      <c r="BEH13" s="92"/>
      <c r="BEI13" s="92"/>
      <c r="BEJ13" s="92"/>
      <c r="BEK13" s="92"/>
      <c r="BEL13" s="92"/>
      <c r="BEM13" s="92"/>
      <c r="BEN13" s="92"/>
      <c r="BEO13" s="92"/>
      <c r="BEP13" s="92"/>
      <c r="BEQ13" s="92"/>
      <c r="BER13" s="92"/>
      <c r="BES13" s="92"/>
      <c r="BET13" s="92"/>
      <c r="BEU13" s="92"/>
      <c r="BEV13" s="92"/>
      <c r="BEW13" s="92"/>
      <c r="BEX13" s="92"/>
      <c r="BEY13" s="92"/>
      <c r="BEZ13" s="92"/>
      <c r="BFA13" s="92"/>
      <c r="BFB13" s="92"/>
      <c r="BFC13" s="92"/>
      <c r="BFD13" s="92"/>
      <c r="BFE13" s="92"/>
      <c r="BFF13" s="92"/>
      <c r="BFG13" s="92"/>
      <c r="BFH13" s="92"/>
      <c r="BFI13" s="92"/>
      <c r="BFJ13" s="92"/>
      <c r="BFK13" s="92"/>
      <c r="BFL13" s="92"/>
      <c r="BFM13" s="92"/>
      <c r="BFN13" s="92"/>
      <c r="BFO13" s="92"/>
      <c r="BFP13" s="92"/>
      <c r="BFQ13" s="92"/>
      <c r="BFR13" s="92"/>
      <c r="BFS13" s="92"/>
      <c r="BFT13" s="92"/>
      <c r="BFU13" s="92"/>
      <c r="BFV13" s="92"/>
      <c r="BFW13" s="92"/>
      <c r="BFX13" s="92"/>
      <c r="BFY13" s="92"/>
      <c r="BFZ13" s="92"/>
      <c r="BGA13" s="92"/>
      <c r="BGB13" s="92"/>
      <c r="BGC13" s="92"/>
      <c r="BGD13" s="92"/>
      <c r="BGE13" s="92"/>
      <c r="BGF13" s="92"/>
      <c r="BGG13" s="92"/>
      <c r="BGH13" s="92"/>
      <c r="BGI13" s="92"/>
      <c r="BGJ13" s="92"/>
      <c r="BGK13" s="92"/>
      <c r="BGL13" s="92"/>
      <c r="BGM13" s="92"/>
      <c r="BGN13" s="92"/>
      <c r="BGO13" s="92"/>
      <c r="BGP13" s="92"/>
      <c r="BGQ13" s="92"/>
      <c r="BGR13" s="92"/>
      <c r="BGS13" s="92"/>
      <c r="BGT13" s="92"/>
      <c r="BGU13" s="92"/>
      <c r="BGV13" s="92"/>
      <c r="BGW13" s="92"/>
      <c r="BGX13" s="92"/>
      <c r="BGY13" s="92"/>
      <c r="BGZ13" s="92"/>
      <c r="BHA13" s="92"/>
      <c r="BHB13" s="92"/>
      <c r="BHC13" s="92"/>
      <c r="BHD13" s="92"/>
      <c r="BHE13" s="92"/>
      <c r="BHF13" s="92"/>
      <c r="BHG13" s="92"/>
      <c r="BHH13" s="92"/>
      <c r="BHI13" s="92"/>
      <c r="BHJ13" s="92"/>
      <c r="BHK13" s="92"/>
      <c r="BHL13" s="92"/>
      <c r="BHM13" s="92"/>
      <c r="BHN13" s="92"/>
      <c r="BHO13" s="92"/>
      <c r="BHP13" s="92"/>
      <c r="BHQ13" s="92"/>
      <c r="BHR13" s="92"/>
      <c r="BHS13" s="92"/>
      <c r="BHT13" s="92"/>
      <c r="BHU13" s="92"/>
      <c r="BHV13" s="92"/>
      <c r="BHW13" s="92"/>
      <c r="BHX13" s="92"/>
      <c r="BHY13" s="92"/>
      <c r="BHZ13" s="92"/>
      <c r="BIA13" s="92"/>
      <c r="BIB13" s="92"/>
      <c r="BIC13" s="92"/>
      <c r="BID13" s="92"/>
      <c r="BIE13" s="92"/>
      <c r="BIF13" s="92"/>
      <c r="BIG13" s="92"/>
      <c r="BIH13" s="92"/>
      <c r="BII13" s="92"/>
      <c r="BIJ13" s="92"/>
      <c r="BIK13" s="92"/>
      <c r="BIL13" s="92"/>
      <c r="BIM13" s="92"/>
      <c r="BIN13" s="92"/>
      <c r="BIO13" s="92"/>
      <c r="BIP13" s="92"/>
      <c r="BIQ13" s="92"/>
      <c r="BIR13" s="92"/>
      <c r="BIS13" s="92"/>
      <c r="BIT13" s="92"/>
      <c r="BIU13" s="92"/>
      <c r="BIV13" s="92"/>
      <c r="BIW13" s="92"/>
      <c r="BIX13" s="92"/>
      <c r="BIY13" s="92"/>
      <c r="BIZ13" s="92"/>
      <c r="BJA13" s="92"/>
      <c r="BJB13" s="92"/>
      <c r="BJC13" s="92"/>
      <c r="BJD13" s="92"/>
      <c r="BJE13" s="92"/>
      <c r="BJF13" s="92"/>
      <c r="BJG13" s="92"/>
      <c r="BJH13" s="92"/>
      <c r="BJI13" s="92"/>
      <c r="BJJ13" s="92"/>
      <c r="BJK13" s="92"/>
      <c r="BJL13" s="92"/>
      <c r="BJM13" s="92"/>
      <c r="BJN13" s="92"/>
      <c r="BJO13" s="92"/>
      <c r="BJP13" s="92"/>
      <c r="BJQ13" s="92"/>
      <c r="BJR13" s="92"/>
      <c r="BJS13" s="92"/>
      <c r="BJT13" s="92"/>
      <c r="BJU13" s="92"/>
      <c r="BJV13" s="92"/>
      <c r="BJW13" s="92"/>
      <c r="BJX13" s="92"/>
      <c r="BJY13" s="92"/>
      <c r="BJZ13" s="92"/>
      <c r="BKA13" s="92"/>
      <c r="BKB13" s="92"/>
      <c r="BKC13" s="92"/>
      <c r="BKD13" s="92"/>
      <c r="BKE13" s="92"/>
      <c r="BKF13" s="92"/>
      <c r="BKG13" s="92"/>
      <c r="BKH13" s="92"/>
      <c r="BKI13" s="92"/>
      <c r="BKJ13" s="92"/>
      <c r="BKK13" s="92"/>
      <c r="BKL13" s="92"/>
      <c r="BKM13" s="92"/>
      <c r="BKN13" s="92"/>
      <c r="BKO13" s="92"/>
      <c r="BKP13" s="92"/>
      <c r="BKQ13" s="92"/>
      <c r="BKR13" s="92"/>
      <c r="BKS13" s="92"/>
      <c r="BKT13" s="92"/>
      <c r="BKU13" s="92"/>
      <c r="BKV13" s="92"/>
      <c r="BKW13" s="92"/>
      <c r="BKX13" s="92"/>
      <c r="BKY13" s="92"/>
      <c r="BKZ13" s="92"/>
      <c r="BLA13" s="92"/>
      <c r="BLB13" s="92"/>
      <c r="BLC13" s="92"/>
      <c r="BLD13" s="92"/>
      <c r="BLE13" s="92"/>
      <c r="BLF13" s="92"/>
      <c r="BLG13" s="92"/>
      <c r="BLH13" s="92"/>
      <c r="BLI13" s="92"/>
      <c r="BLJ13" s="92"/>
      <c r="BLK13" s="92"/>
      <c r="BLL13" s="92"/>
      <c r="BLM13" s="92"/>
      <c r="BLN13" s="92"/>
      <c r="BLO13" s="92"/>
      <c r="BLP13" s="92"/>
      <c r="BLQ13" s="92"/>
      <c r="BLR13" s="92"/>
      <c r="BLS13" s="92"/>
      <c r="BLT13" s="92"/>
      <c r="BLU13" s="92"/>
      <c r="BLV13" s="92"/>
      <c r="BLW13" s="92"/>
      <c r="BLX13" s="92"/>
      <c r="BLY13" s="92"/>
      <c r="BLZ13" s="92"/>
      <c r="BMA13" s="92"/>
      <c r="BMB13" s="92"/>
      <c r="BMC13" s="92"/>
      <c r="BMD13" s="92"/>
      <c r="BME13" s="92"/>
      <c r="BMF13" s="92"/>
      <c r="BMG13" s="92"/>
      <c r="BMH13" s="92"/>
      <c r="BMI13" s="92"/>
      <c r="BMJ13" s="92"/>
      <c r="BMK13" s="92"/>
      <c r="BML13" s="92"/>
      <c r="BMM13" s="92"/>
      <c r="BMN13" s="92"/>
      <c r="BMO13" s="92"/>
      <c r="BMP13" s="92"/>
      <c r="BMQ13" s="92"/>
      <c r="BMR13" s="92"/>
      <c r="BMS13" s="92"/>
      <c r="BMT13" s="92"/>
      <c r="BMU13" s="92"/>
      <c r="BMV13" s="92"/>
      <c r="BMW13" s="92"/>
      <c r="BMX13" s="92"/>
      <c r="BMY13" s="92"/>
      <c r="BMZ13" s="92"/>
      <c r="BNA13" s="92"/>
      <c r="BNB13" s="92"/>
      <c r="BNC13" s="92"/>
      <c r="BND13" s="92"/>
      <c r="BNE13" s="92"/>
      <c r="BNF13" s="92"/>
      <c r="BNG13" s="92"/>
      <c r="BNH13" s="92"/>
      <c r="BNI13" s="92"/>
      <c r="BNJ13" s="92"/>
      <c r="BNK13" s="92"/>
      <c r="BNL13" s="92"/>
      <c r="BNM13" s="92"/>
      <c r="BNN13" s="92"/>
      <c r="BNO13" s="92"/>
      <c r="BNP13" s="92"/>
      <c r="BNQ13" s="92"/>
      <c r="BNR13" s="92"/>
      <c r="BNS13" s="92"/>
      <c r="BNT13" s="92"/>
      <c r="BNU13" s="92"/>
      <c r="BNV13" s="92"/>
      <c r="BNW13" s="92"/>
      <c r="BNX13" s="92"/>
      <c r="BNY13" s="92"/>
      <c r="BNZ13" s="92"/>
      <c r="BOA13" s="92"/>
      <c r="BOB13" s="92"/>
      <c r="BOC13" s="92"/>
      <c r="BOD13" s="92"/>
      <c r="BOE13" s="92"/>
      <c r="BOF13" s="92"/>
      <c r="BOG13" s="92"/>
      <c r="BOH13" s="92"/>
      <c r="BOI13" s="92"/>
      <c r="BOJ13" s="92"/>
      <c r="BOK13" s="92"/>
      <c r="BOL13" s="92"/>
      <c r="BOM13" s="92"/>
      <c r="BON13" s="92"/>
      <c r="BOO13" s="92"/>
      <c r="BOP13" s="92"/>
      <c r="BOQ13" s="92"/>
      <c r="BOR13" s="92"/>
      <c r="BOS13" s="92"/>
      <c r="BOT13" s="92"/>
      <c r="BOU13" s="92"/>
      <c r="BOV13" s="92"/>
      <c r="BOW13" s="92"/>
      <c r="BOX13" s="92"/>
      <c r="BOY13" s="92"/>
      <c r="BOZ13" s="92"/>
      <c r="BPA13" s="92"/>
      <c r="BPB13" s="92"/>
      <c r="BPC13" s="92"/>
      <c r="BPD13" s="92"/>
      <c r="BPE13" s="92"/>
      <c r="BPF13" s="92"/>
      <c r="BPG13" s="92"/>
      <c r="BPH13" s="92"/>
      <c r="BPI13" s="92"/>
      <c r="BPJ13" s="92"/>
      <c r="BPK13" s="92"/>
      <c r="BPL13" s="92"/>
      <c r="BPM13" s="92"/>
      <c r="BPN13" s="92"/>
      <c r="BPO13" s="92"/>
      <c r="BPP13" s="92"/>
      <c r="BPQ13" s="92"/>
      <c r="BPR13" s="92"/>
      <c r="BPS13" s="92"/>
      <c r="BPT13" s="92"/>
      <c r="BPU13" s="92"/>
      <c r="BPV13" s="92"/>
      <c r="BPW13" s="92"/>
      <c r="BPX13" s="92"/>
      <c r="BPY13" s="92"/>
      <c r="BPZ13" s="92"/>
      <c r="BQA13" s="92"/>
      <c r="BQB13" s="92"/>
      <c r="BQC13" s="92"/>
      <c r="BQD13" s="92"/>
      <c r="BQE13" s="92"/>
      <c r="BQF13" s="92"/>
      <c r="BQG13" s="92"/>
      <c r="BQH13" s="92"/>
      <c r="BQI13" s="92"/>
      <c r="BQJ13" s="92"/>
      <c r="BQK13" s="92"/>
      <c r="BQL13" s="92"/>
      <c r="BQM13" s="92"/>
      <c r="BQN13" s="92"/>
      <c r="BQO13" s="92"/>
      <c r="BQP13" s="92"/>
      <c r="BQQ13" s="92"/>
      <c r="BQR13" s="92"/>
      <c r="BQS13" s="92"/>
      <c r="BQT13" s="92"/>
      <c r="BQU13" s="92"/>
      <c r="BQV13" s="92"/>
      <c r="BQW13" s="92"/>
      <c r="BQX13" s="92"/>
      <c r="BQY13" s="92"/>
      <c r="BQZ13" s="92"/>
      <c r="BRA13" s="92"/>
      <c r="BRB13" s="92"/>
      <c r="BRC13" s="92"/>
      <c r="BRD13" s="92"/>
      <c r="BRE13" s="92"/>
      <c r="BRF13" s="92"/>
      <c r="BRG13" s="92"/>
      <c r="BRH13" s="92"/>
      <c r="BRI13" s="92"/>
      <c r="BRJ13" s="92"/>
      <c r="BRK13" s="92"/>
      <c r="BRL13" s="92"/>
      <c r="BRM13" s="92"/>
      <c r="BRN13" s="92"/>
      <c r="BRO13" s="92"/>
      <c r="BRP13" s="92"/>
      <c r="BRQ13" s="92"/>
      <c r="BRR13" s="92"/>
      <c r="BRS13" s="92"/>
      <c r="BRT13" s="92"/>
      <c r="BRU13" s="92"/>
      <c r="BRV13" s="92"/>
      <c r="BRW13" s="92"/>
      <c r="BRX13" s="92"/>
      <c r="BRY13" s="92"/>
      <c r="BRZ13" s="92"/>
      <c r="BSA13" s="92"/>
      <c r="BSB13" s="92"/>
      <c r="BSC13" s="92"/>
      <c r="BSD13" s="92"/>
      <c r="BSE13" s="92"/>
      <c r="BSF13" s="92"/>
      <c r="BSG13" s="92"/>
      <c r="BSH13" s="92"/>
      <c r="BSI13" s="92"/>
      <c r="BSJ13" s="92"/>
      <c r="BSK13" s="92"/>
      <c r="BSL13" s="92"/>
      <c r="BSM13" s="92"/>
      <c r="BSN13" s="92"/>
      <c r="BSO13" s="92"/>
      <c r="BSP13" s="92"/>
      <c r="BSQ13" s="92"/>
      <c r="BSR13" s="92"/>
      <c r="BSS13" s="92"/>
      <c r="BST13" s="92"/>
      <c r="BSU13" s="92"/>
      <c r="BSV13" s="92"/>
      <c r="BSW13" s="92"/>
      <c r="BSX13" s="92"/>
      <c r="BSY13" s="92"/>
      <c r="BSZ13" s="92"/>
      <c r="BTA13" s="92"/>
      <c r="BTB13" s="92"/>
      <c r="BTC13" s="92"/>
      <c r="BTD13" s="92"/>
      <c r="BTE13" s="92"/>
      <c r="BTF13" s="92"/>
      <c r="BTG13" s="92"/>
      <c r="BTH13" s="92"/>
      <c r="BTI13" s="92"/>
      <c r="BTJ13" s="92"/>
      <c r="BTK13" s="92"/>
      <c r="BTL13" s="92"/>
      <c r="BTM13" s="92"/>
      <c r="BTN13" s="92"/>
      <c r="BTO13" s="92"/>
      <c r="BTP13" s="92"/>
      <c r="BTQ13" s="92"/>
      <c r="BTR13" s="92"/>
      <c r="BTS13" s="92"/>
      <c r="BTT13" s="92"/>
      <c r="BTU13" s="92"/>
      <c r="BTV13" s="92"/>
      <c r="BTW13" s="92"/>
      <c r="BTX13" s="92"/>
      <c r="BTY13" s="92"/>
      <c r="BTZ13" s="92"/>
      <c r="BUA13" s="92"/>
      <c r="BUB13" s="92"/>
      <c r="BUC13" s="92"/>
      <c r="BUD13" s="92"/>
      <c r="BUE13" s="92"/>
      <c r="BUF13" s="92"/>
      <c r="BUG13" s="92"/>
      <c r="BUH13" s="92"/>
      <c r="BUI13" s="92"/>
      <c r="BUJ13" s="92"/>
      <c r="BUK13" s="92"/>
      <c r="BUL13" s="92"/>
      <c r="BUM13" s="92"/>
      <c r="BUN13" s="92"/>
      <c r="BUO13" s="92"/>
      <c r="BUP13" s="92"/>
      <c r="BUQ13" s="92"/>
      <c r="BUR13" s="92"/>
      <c r="BUS13" s="92"/>
      <c r="BUT13" s="92"/>
      <c r="BUU13" s="92"/>
      <c r="BUV13" s="92"/>
      <c r="BUW13" s="92"/>
      <c r="BUX13" s="92"/>
      <c r="BUY13" s="92"/>
      <c r="BUZ13" s="92"/>
      <c r="BVA13" s="92"/>
      <c r="BVB13" s="92"/>
      <c r="BVC13" s="92"/>
      <c r="BVD13" s="92"/>
      <c r="BVE13" s="92"/>
      <c r="BVF13" s="92"/>
      <c r="BVG13" s="92"/>
      <c r="BVH13" s="92"/>
      <c r="BVI13" s="92"/>
      <c r="BVJ13" s="92"/>
      <c r="BVK13" s="92"/>
      <c r="BVL13" s="92"/>
      <c r="BVM13" s="92"/>
      <c r="BVN13" s="92"/>
      <c r="BVO13" s="92"/>
      <c r="BVP13" s="92"/>
      <c r="BVQ13" s="92"/>
      <c r="BVR13" s="92"/>
      <c r="BVS13" s="92"/>
      <c r="BVT13" s="92"/>
      <c r="BVU13" s="92"/>
      <c r="BVV13" s="92"/>
      <c r="BVW13" s="92"/>
      <c r="BVX13" s="92"/>
      <c r="BVY13" s="92"/>
      <c r="BVZ13" s="92"/>
      <c r="BWA13" s="92"/>
      <c r="BWB13" s="92"/>
      <c r="BWC13" s="92"/>
      <c r="BWD13" s="92"/>
      <c r="BWE13" s="92"/>
      <c r="BWF13" s="92"/>
      <c r="BWG13" s="92"/>
      <c r="BWH13" s="92"/>
      <c r="BWI13" s="92"/>
      <c r="BWJ13" s="92"/>
      <c r="BWK13" s="92"/>
      <c r="BWL13" s="92"/>
      <c r="BWM13" s="92"/>
      <c r="BWN13" s="92"/>
      <c r="BWO13" s="92"/>
      <c r="BWP13" s="92"/>
      <c r="BWQ13" s="92"/>
      <c r="BWR13" s="92"/>
      <c r="BWS13" s="92"/>
      <c r="BWT13" s="92"/>
      <c r="BWU13" s="92"/>
      <c r="BWV13" s="92"/>
      <c r="BWW13" s="92"/>
      <c r="BWX13" s="92"/>
      <c r="BWY13" s="92"/>
      <c r="BWZ13" s="92"/>
      <c r="BXA13" s="92"/>
      <c r="BXB13" s="92"/>
      <c r="BXC13" s="92"/>
      <c r="BXD13" s="92"/>
      <c r="BXE13" s="92"/>
      <c r="BXF13" s="92"/>
      <c r="BXG13" s="92"/>
      <c r="BXH13" s="92"/>
      <c r="BXI13" s="92"/>
      <c r="BXJ13" s="92"/>
      <c r="BXK13" s="92"/>
      <c r="BXL13" s="92"/>
      <c r="BXM13" s="92"/>
      <c r="BXN13" s="92"/>
      <c r="BXO13" s="92"/>
      <c r="BXP13" s="92"/>
      <c r="BXQ13" s="92"/>
      <c r="BXR13" s="92"/>
      <c r="BXS13" s="92"/>
      <c r="BXT13" s="92"/>
      <c r="BXU13" s="92"/>
      <c r="BXV13" s="92"/>
      <c r="BXW13" s="92"/>
      <c r="BXX13" s="92"/>
      <c r="BXY13" s="92"/>
      <c r="BXZ13" s="92"/>
      <c r="BYA13" s="92"/>
      <c r="BYB13" s="92"/>
      <c r="BYC13" s="92"/>
      <c r="BYD13" s="92"/>
      <c r="BYE13" s="92"/>
      <c r="BYF13" s="92"/>
      <c r="BYG13" s="92"/>
      <c r="BYH13" s="92"/>
      <c r="BYI13" s="92"/>
      <c r="BYJ13" s="92"/>
      <c r="BYK13" s="92"/>
      <c r="BYL13" s="92"/>
      <c r="BYM13" s="92"/>
      <c r="BYN13" s="92"/>
      <c r="BYO13" s="92"/>
      <c r="BYP13" s="92"/>
      <c r="BYQ13" s="92"/>
      <c r="BYR13" s="92"/>
      <c r="BYS13" s="92"/>
      <c r="BYT13" s="92"/>
      <c r="BYU13" s="92"/>
      <c r="BYV13" s="92"/>
      <c r="BYW13" s="92"/>
      <c r="BYX13" s="92"/>
      <c r="BYY13" s="92"/>
      <c r="BYZ13" s="92"/>
      <c r="BZA13" s="92"/>
      <c r="BZB13" s="92"/>
      <c r="BZC13" s="92"/>
      <c r="BZD13" s="92"/>
      <c r="BZE13" s="92"/>
      <c r="BZF13" s="92"/>
      <c r="BZG13" s="92"/>
      <c r="BZH13" s="92"/>
      <c r="BZI13" s="92"/>
      <c r="BZJ13" s="92"/>
      <c r="BZK13" s="92"/>
      <c r="BZL13" s="92"/>
      <c r="BZM13" s="92"/>
      <c r="BZN13" s="92"/>
      <c r="BZO13" s="92"/>
      <c r="BZP13" s="92"/>
      <c r="BZQ13" s="92"/>
      <c r="BZR13" s="92"/>
      <c r="BZS13" s="92"/>
      <c r="BZT13" s="92"/>
      <c r="BZU13" s="92"/>
      <c r="BZV13" s="92"/>
      <c r="BZW13" s="92"/>
      <c r="BZX13" s="92"/>
      <c r="BZY13" s="92"/>
      <c r="BZZ13" s="92"/>
      <c r="CAA13" s="92"/>
      <c r="CAB13" s="92"/>
      <c r="CAC13" s="92"/>
      <c r="CAD13" s="92"/>
      <c r="CAE13" s="92"/>
      <c r="CAF13" s="92"/>
      <c r="CAG13" s="92"/>
      <c r="CAH13" s="92"/>
      <c r="CAI13" s="92"/>
      <c r="CAJ13" s="92"/>
      <c r="CAK13" s="92"/>
      <c r="CAL13" s="92"/>
      <c r="CAM13" s="92"/>
      <c r="CAN13" s="92"/>
      <c r="CAO13" s="92"/>
      <c r="CAP13" s="92"/>
      <c r="CAQ13" s="92"/>
      <c r="CAR13" s="92"/>
      <c r="CAS13" s="92"/>
      <c r="CAT13" s="92"/>
      <c r="CAU13" s="92"/>
      <c r="CAV13" s="92"/>
      <c r="CAW13" s="92"/>
      <c r="CAX13" s="92"/>
      <c r="CAY13" s="92"/>
      <c r="CAZ13" s="92"/>
      <c r="CBA13" s="92"/>
      <c r="CBB13" s="92"/>
      <c r="CBC13" s="92"/>
      <c r="CBD13" s="92"/>
      <c r="CBE13" s="92"/>
      <c r="CBF13" s="92"/>
      <c r="CBG13" s="92"/>
      <c r="CBH13" s="92"/>
      <c r="CBI13" s="92"/>
      <c r="CBJ13" s="92"/>
      <c r="CBK13" s="92"/>
      <c r="CBL13" s="92"/>
      <c r="CBM13" s="92"/>
      <c r="CBN13" s="92"/>
      <c r="CBO13" s="92"/>
      <c r="CBP13" s="92"/>
      <c r="CBQ13" s="92"/>
      <c r="CBR13" s="92"/>
      <c r="CBS13" s="92"/>
      <c r="CBT13" s="92"/>
      <c r="CBU13" s="92"/>
      <c r="CBV13" s="92"/>
      <c r="CBW13" s="92"/>
      <c r="CBX13" s="92"/>
      <c r="CBY13" s="92"/>
      <c r="CBZ13" s="92"/>
      <c r="CCA13" s="92"/>
      <c r="CCB13" s="92"/>
      <c r="CCC13" s="92"/>
      <c r="CCD13" s="92"/>
      <c r="CCE13" s="92"/>
      <c r="CCF13" s="92"/>
      <c r="CCG13" s="92"/>
      <c r="CCH13" s="92"/>
      <c r="CCI13" s="92"/>
      <c r="CCJ13" s="92"/>
      <c r="CCK13" s="92"/>
      <c r="CCL13" s="92"/>
      <c r="CCM13" s="92"/>
      <c r="CCN13" s="92"/>
      <c r="CCO13" s="92"/>
      <c r="CCP13" s="92"/>
      <c r="CCQ13" s="92"/>
      <c r="CCR13" s="92"/>
      <c r="CCS13" s="92"/>
      <c r="CCT13" s="92"/>
      <c r="CCU13" s="92"/>
      <c r="CCV13" s="92"/>
      <c r="CCW13" s="92"/>
      <c r="CCX13" s="92"/>
      <c r="CCY13" s="92"/>
      <c r="CCZ13" s="92"/>
      <c r="CDA13" s="92"/>
      <c r="CDB13" s="92"/>
      <c r="CDC13" s="92"/>
      <c r="CDD13" s="92"/>
      <c r="CDE13" s="92"/>
      <c r="CDF13" s="92"/>
      <c r="CDG13" s="92"/>
      <c r="CDH13" s="92"/>
      <c r="CDI13" s="92"/>
      <c r="CDJ13" s="92"/>
      <c r="CDK13" s="92"/>
      <c r="CDL13" s="92"/>
      <c r="CDM13" s="92"/>
      <c r="CDN13" s="92"/>
      <c r="CDO13" s="92"/>
      <c r="CDP13" s="92"/>
      <c r="CDQ13" s="92"/>
      <c r="CDR13" s="92"/>
      <c r="CDS13" s="92"/>
      <c r="CDT13" s="92"/>
      <c r="CDU13" s="92"/>
      <c r="CDV13" s="92"/>
      <c r="CDW13" s="92"/>
      <c r="CDX13" s="92"/>
      <c r="CDY13" s="92"/>
      <c r="CDZ13" s="92"/>
      <c r="CEA13" s="92"/>
      <c r="CEB13" s="92"/>
      <c r="CEC13" s="92"/>
      <c r="CED13" s="92"/>
      <c r="CEE13" s="92"/>
      <c r="CEF13" s="92"/>
      <c r="CEG13" s="92"/>
      <c r="CEH13" s="92"/>
      <c r="CEI13" s="92"/>
      <c r="CEJ13" s="92"/>
      <c r="CEK13" s="92"/>
      <c r="CEL13" s="92"/>
      <c r="CEM13" s="92"/>
      <c r="CEN13" s="92"/>
      <c r="CEO13" s="92"/>
      <c r="CEP13" s="92"/>
      <c r="CEQ13" s="92"/>
      <c r="CER13" s="92"/>
      <c r="CES13" s="92"/>
      <c r="CET13" s="92"/>
      <c r="CEU13" s="92"/>
      <c r="CEV13" s="92"/>
      <c r="CEW13" s="92"/>
      <c r="CEX13" s="92"/>
      <c r="CEY13" s="92"/>
      <c r="CEZ13" s="92"/>
      <c r="CFA13" s="92"/>
      <c r="CFB13" s="92"/>
      <c r="CFC13" s="92"/>
      <c r="CFD13" s="92"/>
      <c r="CFE13" s="92"/>
      <c r="CFF13" s="92"/>
      <c r="CFG13" s="92"/>
      <c r="CFH13" s="92"/>
      <c r="CFI13" s="92"/>
      <c r="CFJ13" s="92"/>
      <c r="CFK13" s="92"/>
      <c r="CFL13" s="92"/>
      <c r="CFM13" s="92"/>
      <c r="CFN13" s="92"/>
      <c r="CFO13" s="92"/>
      <c r="CFP13" s="92"/>
      <c r="CFQ13" s="92"/>
      <c r="CFR13" s="92"/>
      <c r="CFS13" s="92"/>
      <c r="CFT13" s="92"/>
      <c r="CFU13" s="92"/>
      <c r="CFV13" s="92"/>
      <c r="CFW13" s="92"/>
      <c r="CFX13" s="92"/>
      <c r="CFY13" s="92"/>
      <c r="CFZ13" s="92"/>
      <c r="CGA13" s="92"/>
      <c r="CGB13" s="92"/>
      <c r="CGC13" s="92"/>
      <c r="CGD13" s="92"/>
      <c r="CGE13" s="92"/>
      <c r="CGF13" s="92"/>
      <c r="CGG13" s="92"/>
      <c r="CGH13" s="92"/>
      <c r="CGI13" s="92"/>
      <c r="CGJ13" s="92"/>
      <c r="CGK13" s="92"/>
      <c r="CGL13" s="92"/>
      <c r="CGM13" s="92"/>
      <c r="CGN13" s="92"/>
      <c r="CGO13" s="92"/>
      <c r="CGP13" s="92"/>
      <c r="CGQ13" s="92"/>
      <c r="CGR13" s="92"/>
      <c r="CGS13" s="92"/>
      <c r="CGT13" s="92"/>
      <c r="CGU13" s="92"/>
      <c r="CGV13" s="92"/>
      <c r="CGW13" s="92"/>
      <c r="CGX13" s="92"/>
      <c r="CGY13" s="92"/>
      <c r="CGZ13" s="92"/>
      <c r="CHA13" s="92"/>
      <c r="CHB13" s="92"/>
      <c r="CHC13" s="92"/>
      <c r="CHD13" s="92"/>
      <c r="CHE13" s="92"/>
      <c r="CHF13" s="92"/>
      <c r="CHG13" s="92"/>
      <c r="CHH13" s="92"/>
      <c r="CHI13" s="92"/>
      <c r="CHJ13" s="92"/>
      <c r="CHK13" s="92"/>
      <c r="CHL13" s="92"/>
      <c r="CHM13" s="92"/>
      <c r="CHN13" s="92"/>
      <c r="CHO13" s="92"/>
      <c r="CHP13" s="92"/>
      <c r="CHQ13" s="92"/>
      <c r="CHR13" s="92"/>
      <c r="CHS13" s="92"/>
      <c r="CHT13" s="92"/>
      <c r="CHU13" s="92"/>
      <c r="CHV13" s="92"/>
      <c r="CHW13" s="92"/>
      <c r="CHX13" s="92"/>
      <c r="CHY13" s="92"/>
      <c r="CHZ13" s="92"/>
      <c r="CIA13" s="92"/>
      <c r="CIB13" s="92"/>
      <c r="CIC13" s="92"/>
      <c r="CID13" s="92"/>
      <c r="CIE13" s="92"/>
      <c r="CIF13" s="92"/>
      <c r="CIG13" s="92"/>
      <c r="CIH13" s="92"/>
      <c r="CII13" s="92"/>
      <c r="CIJ13" s="92"/>
      <c r="CIK13" s="92"/>
      <c r="CIL13" s="92"/>
      <c r="CIM13" s="92"/>
      <c r="CIN13" s="92"/>
      <c r="CIO13" s="92"/>
      <c r="CIP13" s="92"/>
      <c r="CIQ13" s="92"/>
      <c r="CIR13" s="92"/>
      <c r="CIS13" s="92"/>
      <c r="CIT13" s="92"/>
      <c r="CIU13" s="92"/>
      <c r="CIV13" s="92"/>
      <c r="CIW13" s="92"/>
      <c r="CIX13" s="92"/>
      <c r="CIY13" s="92"/>
      <c r="CIZ13" s="92"/>
      <c r="CJA13" s="92"/>
      <c r="CJB13" s="92"/>
      <c r="CJC13" s="92"/>
      <c r="CJD13" s="92"/>
      <c r="CJE13" s="92"/>
      <c r="CJF13" s="92"/>
      <c r="CJG13" s="92"/>
      <c r="CJH13" s="92"/>
      <c r="CJI13" s="92"/>
      <c r="CJJ13" s="92"/>
      <c r="CJK13" s="92"/>
      <c r="CJL13" s="92"/>
      <c r="CJM13" s="92"/>
      <c r="CJN13" s="92"/>
      <c r="CJO13" s="92"/>
      <c r="CJP13" s="92"/>
      <c r="CJQ13" s="92"/>
      <c r="CJR13" s="92"/>
      <c r="CJS13" s="92"/>
      <c r="CJT13" s="92"/>
      <c r="CJU13" s="92"/>
      <c r="CJV13" s="92"/>
      <c r="CJW13" s="92"/>
      <c r="CJX13" s="92"/>
      <c r="CJY13" s="92"/>
      <c r="CJZ13" s="92"/>
      <c r="CKA13" s="92"/>
      <c r="CKB13" s="92"/>
      <c r="CKC13" s="92"/>
      <c r="CKD13" s="92"/>
      <c r="CKE13" s="92"/>
      <c r="CKF13" s="92"/>
      <c r="CKG13" s="92"/>
      <c r="CKH13" s="92"/>
      <c r="CKI13" s="92"/>
      <c r="CKJ13" s="92"/>
      <c r="CKK13" s="92"/>
      <c r="CKL13" s="92"/>
      <c r="CKM13" s="92"/>
      <c r="CKN13" s="92"/>
      <c r="CKO13" s="92"/>
      <c r="CKP13" s="92"/>
      <c r="CKQ13" s="92"/>
      <c r="CKR13" s="92"/>
      <c r="CKS13" s="92"/>
      <c r="CKT13" s="92"/>
      <c r="CKU13" s="92"/>
      <c r="CKV13" s="92"/>
      <c r="CKW13" s="92"/>
      <c r="CKX13" s="92"/>
      <c r="CKY13" s="92"/>
      <c r="CKZ13" s="92"/>
      <c r="CLA13" s="92"/>
      <c r="CLB13" s="92"/>
      <c r="CLC13" s="92"/>
      <c r="CLD13" s="92"/>
      <c r="CLE13" s="92"/>
      <c r="CLF13" s="92"/>
      <c r="CLG13" s="92"/>
      <c r="CLH13" s="92"/>
      <c r="CLI13" s="92"/>
      <c r="CLJ13" s="92"/>
      <c r="CLK13" s="92"/>
      <c r="CLL13" s="92"/>
      <c r="CLM13" s="92"/>
      <c r="CLN13" s="92"/>
      <c r="CLO13" s="92"/>
      <c r="CLP13" s="92"/>
      <c r="CLQ13" s="92"/>
      <c r="CLR13" s="92"/>
      <c r="CLS13" s="92"/>
      <c r="CLT13" s="92"/>
      <c r="CLU13" s="92"/>
      <c r="CLV13" s="92"/>
      <c r="CLW13" s="92"/>
      <c r="CLX13" s="92"/>
      <c r="CLY13" s="92"/>
      <c r="CLZ13" s="92"/>
      <c r="CMA13" s="92"/>
      <c r="CMB13" s="92"/>
      <c r="CMC13" s="92"/>
      <c r="CMD13" s="92"/>
      <c r="CME13" s="92"/>
      <c r="CMF13" s="92"/>
      <c r="CMG13" s="92"/>
      <c r="CMH13" s="92"/>
      <c r="CMI13" s="92"/>
      <c r="CMJ13" s="92"/>
      <c r="CMK13" s="92"/>
      <c r="CML13" s="92"/>
      <c r="CMM13" s="92"/>
      <c r="CMN13" s="92"/>
      <c r="CMO13" s="92"/>
      <c r="CMP13" s="92"/>
      <c r="CMQ13" s="92"/>
      <c r="CMR13" s="92"/>
      <c r="CMS13" s="92"/>
      <c r="CMT13" s="92"/>
      <c r="CMU13" s="92"/>
      <c r="CMV13" s="92"/>
      <c r="CMW13" s="92"/>
      <c r="CMX13" s="92"/>
      <c r="CMY13" s="92"/>
      <c r="CMZ13" s="92"/>
      <c r="CNA13" s="92"/>
      <c r="CNB13" s="92"/>
      <c r="CNC13" s="92"/>
      <c r="CND13" s="92"/>
      <c r="CNE13" s="92"/>
      <c r="CNF13" s="92"/>
      <c r="CNG13" s="92"/>
      <c r="CNH13" s="92"/>
      <c r="CNI13" s="92"/>
      <c r="CNJ13" s="92"/>
      <c r="CNK13" s="92"/>
      <c r="CNL13" s="92"/>
      <c r="CNM13" s="92"/>
      <c r="CNN13" s="92"/>
      <c r="CNO13" s="92"/>
      <c r="CNP13" s="92"/>
      <c r="CNQ13" s="92"/>
      <c r="CNR13" s="92"/>
      <c r="CNS13" s="92"/>
      <c r="CNT13" s="92"/>
      <c r="CNU13" s="92"/>
      <c r="CNV13" s="92"/>
      <c r="CNW13" s="92"/>
      <c r="CNX13" s="92"/>
      <c r="CNY13" s="92"/>
      <c r="CNZ13" s="92"/>
      <c r="COA13" s="92"/>
      <c r="COB13" s="92"/>
      <c r="COC13" s="92"/>
      <c r="COD13" s="92"/>
      <c r="COE13" s="92"/>
      <c r="COF13" s="92"/>
      <c r="COG13" s="92"/>
      <c r="COH13" s="92"/>
      <c r="COI13" s="92"/>
      <c r="COJ13" s="92"/>
      <c r="COK13" s="92"/>
      <c r="COL13" s="92"/>
      <c r="COM13" s="92"/>
      <c r="CON13" s="92"/>
      <c r="COO13" s="92"/>
      <c r="COP13" s="92"/>
      <c r="COQ13" s="92"/>
      <c r="COR13" s="92"/>
      <c r="COS13" s="92"/>
      <c r="COT13" s="92"/>
      <c r="COU13" s="92"/>
      <c r="COV13" s="92"/>
      <c r="COW13" s="92"/>
      <c r="COX13" s="92"/>
      <c r="COY13" s="92"/>
      <c r="COZ13" s="92"/>
      <c r="CPA13" s="92"/>
      <c r="CPB13" s="92"/>
      <c r="CPC13" s="92"/>
      <c r="CPD13" s="92"/>
      <c r="CPE13" s="92"/>
      <c r="CPF13" s="92"/>
      <c r="CPG13" s="92"/>
      <c r="CPH13" s="92"/>
      <c r="CPI13" s="92"/>
      <c r="CPJ13" s="92"/>
      <c r="CPK13" s="92"/>
      <c r="CPL13" s="92"/>
      <c r="CPM13" s="92"/>
      <c r="CPN13" s="92"/>
      <c r="CPO13" s="92"/>
      <c r="CPP13" s="92"/>
      <c r="CPQ13" s="92"/>
      <c r="CPR13" s="92"/>
      <c r="CPS13" s="92"/>
      <c r="CPT13" s="92"/>
      <c r="CPU13" s="92"/>
      <c r="CPV13" s="92"/>
      <c r="CPW13" s="92"/>
      <c r="CPX13" s="92"/>
      <c r="CPY13" s="92"/>
      <c r="CPZ13" s="92"/>
      <c r="CQA13" s="92"/>
      <c r="CQB13" s="92"/>
      <c r="CQC13" s="92"/>
      <c r="CQD13" s="92"/>
      <c r="CQE13" s="92"/>
      <c r="CQF13" s="92"/>
      <c r="CQG13" s="92"/>
      <c r="CQH13" s="92"/>
      <c r="CQI13" s="92"/>
      <c r="CQJ13" s="92"/>
      <c r="CQK13" s="92"/>
      <c r="CQL13" s="92"/>
      <c r="CQM13" s="92"/>
      <c r="CQN13" s="92"/>
      <c r="CQO13" s="92"/>
      <c r="CQP13" s="92"/>
      <c r="CQQ13" s="92"/>
      <c r="CQR13" s="92"/>
      <c r="CQS13" s="92"/>
      <c r="CQT13" s="92"/>
      <c r="CQU13" s="92"/>
      <c r="CQV13" s="92"/>
      <c r="CQW13" s="92"/>
      <c r="CQX13" s="92"/>
      <c r="CQY13" s="92"/>
      <c r="CQZ13" s="92"/>
      <c r="CRA13" s="92"/>
      <c r="CRB13" s="92"/>
      <c r="CRC13" s="92"/>
      <c r="CRD13" s="92"/>
      <c r="CRE13" s="92"/>
      <c r="CRF13" s="92"/>
      <c r="CRG13" s="92"/>
      <c r="CRH13" s="92"/>
      <c r="CRI13" s="92"/>
      <c r="CRJ13" s="92"/>
      <c r="CRK13" s="92"/>
      <c r="CRL13" s="92"/>
      <c r="CRM13" s="92"/>
      <c r="CRN13" s="92"/>
      <c r="CRO13" s="92"/>
      <c r="CRP13" s="92"/>
      <c r="CRQ13" s="92"/>
      <c r="CRR13" s="92"/>
      <c r="CRS13" s="92"/>
      <c r="CRT13" s="92"/>
      <c r="CRU13" s="92"/>
      <c r="CRV13" s="92"/>
      <c r="CRW13" s="92"/>
      <c r="CRX13" s="92"/>
      <c r="CRY13" s="92"/>
      <c r="CRZ13" s="92"/>
      <c r="CSA13" s="92"/>
      <c r="CSB13" s="92"/>
      <c r="CSC13" s="92"/>
      <c r="CSD13" s="92"/>
      <c r="CSE13" s="92"/>
      <c r="CSF13" s="92"/>
      <c r="CSG13" s="92"/>
      <c r="CSH13" s="92"/>
      <c r="CSI13" s="92"/>
      <c r="CSJ13" s="92"/>
      <c r="CSK13" s="92"/>
      <c r="CSL13" s="92"/>
      <c r="CSM13" s="92"/>
      <c r="CSN13" s="92"/>
      <c r="CSO13" s="92"/>
      <c r="CSP13" s="92"/>
      <c r="CSQ13" s="92"/>
      <c r="CSR13" s="92"/>
      <c r="CSS13" s="92"/>
      <c r="CST13" s="92"/>
      <c r="CSU13" s="92"/>
      <c r="CSV13" s="92"/>
      <c r="CSW13" s="92"/>
      <c r="CSX13" s="92"/>
      <c r="CSY13" s="92"/>
      <c r="CSZ13" s="92"/>
      <c r="CTA13" s="92"/>
      <c r="CTB13" s="92"/>
      <c r="CTC13" s="92"/>
      <c r="CTD13" s="92"/>
      <c r="CTE13" s="92"/>
      <c r="CTF13" s="92"/>
      <c r="CTG13" s="92"/>
      <c r="CTH13" s="92"/>
      <c r="CTI13" s="92"/>
      <c r="CTJ13" s="92"/>
      <c r="CTK13" s="92"/>
      <c r="CTL13" s="92"/>
      <c r="CTM13" s="92"/>
      <c r="CTN13" s="92"/>
      <c r="CTO13" s="92"/>
      <c r="CTP13" s="92"/>
      <c r="CTQ13" s="92"/>
      <c r="CTR13" s="92"/>
      <c r="CTS13" s="92"/>
      <c r="CTT13" s="92"/>
      <c r="CTU13" s="92"/>
      <c r="CTV13" s="92"/>
      <c r="CTW13" s="92"/>
      <c r="CTX13" s="92"/>
      <c r="CTY13" s="92"/>
      <c r="CTZ13" s="92"/>
      <c r="CUA13" s="92"/>
      <c r="CUB13" s="92"/>
      <c r="CUC13" s="92"/>
      <c r="CUD13" s="92"/>
      <c r="CUE13" s="92"/>
      <c r="CUF13" s="92"/>
      <c r="CUG13" s="92"/>
      <c r="CUH13" s="92"/>
      <c r="CUI13" s="92"/>
      <c r="CUJ13" s="92"/>
      <c r="CUK13" s="92"/>
      <c r="CUL13" s="92"/>
      <c r="CUM13" s="92"/>
      <c r="CUN13" s="92"/>
      <c r="CUO13" s="92"/>
      <c r="CUP13" s="92"/>
      <c r="CUQ13" s="92"/>
      <c r="CUR13" s="92"/>
      <c r="CUS13" s="92"/>
      <c r="CUT13" s="92"/>
      <c r="CUU13" s="92"/>
      <c r="CUV13" s="92"/>
      <c r="CUW13" s="92"/>
      <c r="CUX13" s="92"/>
      <c r="CUY13" s="92"/>
      <c r="CUZ13" s="92"/>
      <c r="CVA13" s="92"/>
      <c r="CVB13" s="92"/>
      <c r="CVC13" s="92"/>
      <c r="CVD13" s="92"/>
      <c r="CVE13" s="92"/>
      <c r="CVF13" s="92"/>
      <c r="CVG13" s="92"/>
      <c r="CVH13" s="92"/>
      <c r="CVI13" s="92"/>
      <c r="CVJ13" s="92"/>
      <c r="CVK13" s="92"/>
      <c r="CVL13" s="92"/>
      <c r="CVM13" s="92"/>
      <c r="CVN13" s="92"/>
      <c r="CVO13" s="92"/>
      <c r="CVP13" s="92"/>
      <c r="CVQ13" s="92"/>
      <c r="CVR13" s="92"/>
      <c r="CVS13" s="92"/>
      <c r="CVT13" s="92"/>
      <c r="CVU13" s="92"/>
      <c r="CVV13" s="92"/>
      <c r="CVW13" s="92"/>
      <c r="CVX13" s="92"/>
      <c r="CVY13" s="92"/>
      <c r="CVZ13" s="92"/>
      <c r="CWA13" s="92"/>
      <c r="CWB13" s="92"/>
      <c r="CWC13" s="92"/>
      <c r="CWD13" s="92"/>
      <c r="CWE13" s="92"/>
      <c r="CWF13" s="92"/>
      <c r="CWG13" s="92"/>
      <c r="CWH13" s="92"/>
      <c r="CWI13" s="92"/>
      <c r="CWJ13" s="92"/>
      <c r="CWK13" s="92"/>
      <c r="CWL13" s="92"/>
      <c r="CWM13" s="92"/>
      <c r="CWN13" s="92"/>
      <c r="CWO13" s="92"/>
      <c r="CWP13" s="92"/>
      <c r="CWQ13" s="92"/>
      <c r="CWR13" s="92"/>
      <c r="CWS13" s="92"/>
      <c r="CWT13" s="92"/>
      <c r="CWU13" s="92"/>
      <c r="CWV13" s="92"/>
      <c r="CWW13" s="92"/>
      <c r="CWX13" s="92"/>
      <c r="CWY13" s="92"/>
      <c r="CWZ13" s="92"/>
      <c r="CXA13" s="92"/>
      <c r="CXB13" s="92"/>
      <c r="CXC13" s="92"/>
      <c r="CXD13" s="92"/>
      <c r="CXE13" s="92"/>
      <c r="CXF13" s="92"/>
      <c r="CXG13" s="92"/>
      <c r="CXH13" s="92"/>
      <c r="CXI13" s="92"/>
      <c r="CXJ13" s="92"/>
      <c r="CXK13" s="92"/>
      <c r="CXL13" s="92"/>
      <c r="CXM13" s="92"/>
      <c r="CXN13" s="92"/>
      <c r="CXO13" s="92"/>
      <c r="CXP13" s="92"/>
      <c r="CXQ13" s="92"/>
      <c r="CXR13" s="92"/>
      <c r="CXS13" s="92"/>
      <c r="CXT13" s="92"/>
      <c r="CXU13" s="92"/>
      <c r="CXV13" s="92"/>
      <c r="CXW13" s="92"/>
      <c r="CXX13" s="92"/>
      <c r="CXY13" s="92"/>
      <c r="CXZ13" s="92"/>
      <c r="CYA13" s="92"/>
      <c r="CYB13" s="92"/>
      <c r="CYC13" s="92"/>
      <c r="CYD13" s="92"/>
      <c r="CYE13" s="92"/>
      <c r="CYF13" s="92"/>
      <c r="CYG13" s="92"/>
      <c r="CYH13" s="92"/>
      <c r="CYI13" s="92"/>
      <c r="CYJ13" s="92"/>
      <c r="CYK13" s="92"/>
      <c r="CYL13" s="92"/>
      <c r="CYM13" s="92"/>
      <c r="CYN13" s="92"/>
      <c r="CYO13" s="92"/>
      <c r="CYP13" s="92"/>
      <c r="CYQ13" s="92"/>
      <c r="CYR13" s="92"/>
      <c r="CYS13" s="92"/>
      <c r="CYT13" s="92"/>
      <c r="CYU13" s="92"/>
      <c r="CYV13" s="92"/>
      <c r="CYW13" s="92"/>
      <c r="CYX13" s="92"/>
      <c r="CYY13" s="92"/>
      <c r="CYZ13" s="92"/>
      <c r="CZA13" s="92"/>
      <c r="CZB13" s="92"/>
      <c r="CZC13" s="92"/>
      <c r="CZD13" s="92"/>
      <c r="CZE13" s="92"/>
      <c r="CZF13" s="92"/>
      <c r="CZG13" s="92"/>
      <c r="CZH13" s="92"/>
      <c r="CZI13" s="92"/>
      <c r="CZJ13" s="92"/>
      <c r="CZK13" s="92"/>
      <c r="CZL13" s="92"/>
      <c r="CZM13" s="92"/>
      <c r="CZN13" s="92"/>
      <c r="CZO13" s="92"/>
      <c r="CZP13" s="92"/>
      <c r="CZQ13" s="92"/>
      <c r="CZR13" s="92"/>
      <c r="CZS13" s="92"/>
      <c r="CZT13" s="92"/>
      <c r="CZU13" s="92"/>
      <c r="CZV13" s="92"/>
      <c r="CZW13" s="92"/>
      <c r="CZX13" s="92"/>
      <c r="CZY13" s="92"/>
      <c r="CZZ13" s="92"/>
      <c r="DAA13" s="92"/>
      <c r="DAB13" s="92"/>
      <c r="DAC13" s="92"/>
      <c r="DAD13" s="92"/>
      <c r="DAE13" s="92"/>
      <c r="DAF13" s="92"/>
      <c r="DAG13" s="92"/>
      <c r="DAH13" s="92"/>
      <c r="DAI13" s="92"/>
      <c r="DAJ13" s="92"/>
      <c r="DAK13" s="92"/>
      <c r="DAL13" s="92"/>
      <c r="DAM13" s="92"/>
      <c r="DAN13" s="92"/>
      <c r="DAO13" s="92"/>
      <c r="DAP13" s="92"/>
      <c r="DAQ13" s="92"/>
      <c r="DAR13" s="92"/>
      <c r="DAS13" s="92"/>
      <c r="DAT13" s="92"/>
      <c r="DAU13" s="92"/>
      <c r="DAV13" s="92"/>
      <c r="DAW13" s="92"/>
      <c r="DAX13" s="92"/>
      <c r="DAY13" s="92"/>
      <c r="DAZ13" s="92"/>
      <c r="DBA13" s="92"/>
      <c r="DBB13" s="92"/>
      <c r="DBC13" s="92"/>
      <c r="DBD13" s="92"/>
      <c r="DBE13" s="92"/>
      <c r="DBF13" s="92"/>
      <c r="DBG13" s="92"/>
      <c r="DBH13" s="92"/>
      <c r="DBI13" s="92"/>
      <c r="DBJ13" s="92"/>
      <c r="DBK13" s="92"/>
      <c r="DBL13" s="92"/>
      <c r="DBM13" s="92"/>
      <c r="DBN13" s="92"/>
      <c r="DBO13" s="92"/>
      <c r="DBP13" s="92"/>
      <c r="DBQ13" s="92"/>
      <c r="DBR13" s="92"/>
      <c r="DBS13" s="92"/>
      <c r="DBT13" s="92"/>
      <c r="DBU13" s="92"/>
      <c r="DBV13" s="92"/>
      <c r="DBW13" s="92"/>
      <c r="DBX13" s="92"/>
      <c r="DBY13" s="92"/>
      <c r="DBZ13" s="92"/>
      <c r="DCA13" s="92"/>
      <c r="DCB13" s="92"/>
      <c r="DCC13" s="92"/>
      <c r="DCD13" s="92"/>
      <c r="DCE13" s="92"/>
      <c r="DCF13" s="92"/>
      <c r="DCG13" s="92"/>
      <c r="DCH13" s="92"/>
      <c r="DCI13" s="92"/>
      <c r="DCJ13" s="92"/>
      <c r="DCK13" s="92"/>
      <c r="DCL13" s="92"/>
      <c r="DCM13" s="92"/>
      <c r="DCN13" s="92"/>
      <c r="DCO13" s="92"/>
      <c r="DCP13" s="92"/>
      <c r="DCQ13" s="92"/>
      <c r="DCR13" s="92"/>
      <c r="DCS13" s="92"/>
      <c r="DCT13" s="92"/>
      <c r="DCU13" s="92"/>
      <c r="DCV13" s="92"/>
      <c r="DCW13" s="92"/>
      <c r="DCX13" s="92"/>
      <c r="DCY13" s="92"/>
      <c r="DCZ13" s="92"/>
      <c r="DDA13" s="92"/>
      <c r="DDB13" s="92"/>
      <c r="DDC13" s="92"/>
      <c r="DDD13" s="92"/>
      <c r="DDE13" s="92"/>
      <c r="DDF13" s="92"/>
      <c r="DDG13" s="92"/>
      <c r="DDH13" s="92"/>
      <c r="DDI13" s="92"/>
      <c r="DDJ13" s="92"/>
      <c r="DDK13" s="92"/>
      <c r="DDL13" s="92"/>
      <c r="DDM13" s="92"/>
      <c r="DDN13" s="92"/>
      <c r="DDO13" s="92"/>
      <c r="DDP13" s="92"/>
      <c r="DDQ13" s="92"/>
      <c r="DDR13" s="92"/>
      <c r="DDS13" s="92"/>
      <c r="DDT13" s="92"/>
      <c r="DDU13" s="92"/>
      <c r="DDV13" s="92"/>
      <c r="DDW13" s="92"/>
      <c r="DDX13" s="92"/>
      <c r="DDY13" s="92"/>
      <c r="DDZ13" s="92"/>
      <c r="DEA13" s="92"/>
      <c r="DEB13" s="92"/>
      <c r="DEC13" s="92"/>
      <c r="DED13" s="92"/>
      <c r="DEE13" s="92"/>
      <c r="DEF13" s="92"/>
      <c r="DEG13" s="92"/>
      <c r="DEH13" s="92"/>
      <c r="DEI13" s="92"/>
      <c r="DEJ13" s="92"/>
      <c r="DEK13" s="92"/>
      <c r="DEL13" s="92"/>
      <c r="DEM13" s="92"/>
      <c r="DEN13" s="92"/>
      <c r="DEO13" s="92"/>
      <c r="DEP13" s="92"/>
      <c r="DEQ13" s="92"/>
      <c r="DER13" s="92"/>
      <c r="DES13" s="92"/>
      <c r="DET13" s="92"/>
      <c r="DEU13" s="92"/>
      <c r="DEV13" s="92"/>
      <c r="DEW13" s="92"/>
      <c r="DEX13" s="92"/>
      <c r="DEY13" s="92"/>
      <c r="DEZ13" s="92"/>
      <c r="DFA13" s="92"/>
      <c r="DFB13" s="92"/>
      <c r="DFC13" s="92"/>
      <c r="DFD13" s="92"/>
      <c r="DFE13" s="92"/>
      <c r="DFF13" s="92"/>
      <c r="DFG13" s="92"/>
      <c r="DFH13" s="92"/>
      <c r="DFI13" s="92"/>
      <c r="DFJ13" s="92"/>
      <c r="DFK13" s="92"/>
      <c r="DFL13" s="92"/>
      <c r="DFM13" s="92"/>
      <c r="DFN13" s="92"/>
      <c r="DFO13" s="92"/>
      <c r="DFP13" s="92"/>
      <c r="DFQ13" s="92"/>
      <c r="DFR13" s="92"/>
      <c r="DFS13" s="92"/>
      <c r="DFT13" s="92"/>
      <c r="DFU13" s="92"/>
      <c r="DFV13" s="92"/>
      <c r="DFW13" s="92"/>
      <c r="DFX13" s="92"/>
      <c r="DFY13" s="92"/>
      <c r="DFZ13" s="92"/>
      <c r="DGA13" s="92"/>
      <c r="DGB13" s="92"/>
      <c r="DGC13" s="92"/>
      <c r="DGD13" s="92"/>
      <c r="DGE13" s="92"/>
      <c r="DGF13" s="92"/>
      <c r="DGG13" s="92"/>
      <c r="DGH13" s="92"/>
      <c r="DGI13" s="92"/>
      <c r="DGJ13" s="92"/>
      <c r="DGK13" s="92"/>
      <c r="DGL13" s="92"/>
      <c r="DGM13" s="92"/>
      <c r="DGN13" s="92"/>
      <c r="DGO13" s="92"/>
      <c r="DGP13" s="92"/>
      <c r="DGQ13" s="92"/>
      <c r="DGR13" s="92"/>
      <c r="DGS13" s="92"/>
      <c r="DGT13" s="92"/>
      <c r="DGU13" s="92"/>
      <c r="DGV13" s="92"/>
      <c r="DGW13" s="92"/>
      <c r="DGX13" s="92"/>
      <c r="DGY13" s="92"/>
      <c r="DGZ13" s="92"/>
      <c r="DHA13" s="92"/>
      <c r="DHB13" s="92"/>
      <c r="DHC13" s="92"/>
      <c r="DHD13" s="92"/>
      <c r="DHE13" s="92"/>
      <c r="DHF13" s="92"/>
      <c r="DHG13" s="92"/>
      <c r="DHH13" s="92"/>
      <c r="DHI13" s="92"/>
      <c r="DHJ13" s="92"/>
      <c r="DHK13" s="92"/>
      <c r="DHL13" s="92"/>
      <c r="DHM13" s="92"/>
      <c r="DHN13" s="92"/>
      <c r="DHO13" s="92"/>
      <c r="DHP13" s="92"/>
      <c r="DHQ13" s="92"/>
      <c r="DHR13" s="92"/>
      <c r="DHS13" s="92"/>
      <c r="DHT13" s="92"/>
      <c r="DHU13" s="92"/>
      <c r="DHV13" s="92"/>
      <c r="DHW13" s="92"/>
      <c r="DHX13" s="92"/>
      <c r="DHY13" s="92"/>
      <c r="DHZ13" s="92"/>
      <c r="DIA13" s="92"/>
      <c r="DIB13" s="92"/>
      <c r="DIC13" s="92"/>
      <c r="DID13" s="92"/>
      <c r="DIE13" s="92"/>
      <c r="DIF13" s="92"/>
      <c r="DIG13" s="92"/>
      <c r="DIH13" s="92"/>
      <c r="DII13" s="92"/>
      <c r="DIJ13" s="92"/>
      <c r="DIK13" s="92"/>
      <c r="DIL13" s="92"/>
      <c r="DIM13" s="92"/>
      <c r="DIN13" s="92"/>
      <c r="DIO13" s="92"/>
      <c r="DIP13" s="92"/>
      <c r="DIQ13" s="92"/>
      <c r="DIR13" s="92"/>
      <c r="DIS13" s="92"/>
      <c r="DIT13" s="92"/>
      <c r="DIU13" s="92"/>
      <c r="DIV13" s="92"/>
      <c r="DIW13" s="92"/>
      <c r="DIX13" s="92"/>
      <c r="DIY13" s="92"/>
      <c r="DIZ13" s="92"/>
      <c r="DJA13" s="92"/>
      <c r="DJB13" s="92"/>
      <c r="DJC13" s="92"/>
      <c r="DJD13" s="92"/>
      <c r="DJE13" s="92"/>
      <c r="DJF13" s="92"/>
      <c r="DJG13" s="92"/>
      <c r="DJH13" s="92"/>
      <c r="DJI13" s="92"/>
      <c r="DJJ13" s="92"/>
      <c r="DJK13" s="92"/>
      <c r="DJL13" s="92"/>
      <c r="DJM13" s="92"/>
      <c r="DJN13" s="92"/>
      <c r="DJO13" s="92"/>
      <c r="DJP13" s="92"/>
      <c r="DJQ13" s="92"/>
      <c r="DJR13" s="92"/>
      <c r="DJS13" s="92"/>
      <c r="DJT13" s="92"/>
      <c r="DJU13" s="92"/>
      <c r="DJV13" s="92"/>
      <c r="DJW13" s="92"/>
      <c r="DJX13" s="92"/>
      <c r="DJY13" s="92"/>
      <c r="DJZ13" s="92"/>
      <c r="DKA13" s="92"/>
      <c r="DKB13" s="92"/>
      <c r="DKC13" s="92"/>
      <c r="DKD13" s="92"/>
      <c r="DKE13" s="92"/>
      <c r="DKF13" s="92"/>
      <c r="DKG13" s="92"/>
      <c r="DKH13" s="92"/>
      <c r="DKI13" s="92"/>
      <c r="DKJ13" s="92"/>
      <c r="DKK13" s="92"/>
      <c r="DKL13" s="92"/>
      <c r="DKM13" s="92"/>
      <c r="DKN13" s="92"/>
      <c r="DKO13" s="92"/>
      <c r="DKP13" s="92"/>
      <c r="DKQ13" s="92"/>
      <c r="DKR13" s="92"/>
      <c r="DKS13" s="92"/>
      <c r="DKT13" s="92"/>
      <c r="DKU13" s="92"/>
      <c r="DKV13" s="92"/>
      <c r="DKW13" s="92"/>
      <c r="DKX13" s="92"/>
      <c r="DKY13" s="92"/>
      <c r="DKZ13" s="92"/>
      <c r="DLA13" s="92"/>
      <c r="DLB13" s="92"/>
      <c r="DLC13" s="92"/>
      <c r="DLD13" s="92"/>
      <c r="DLE13" s="92"/>
      <c r="DLF13" s="92"/>
      <c r="DLG13" s="92"/>
      <c r="DLH13" s="92"/>
      <c r="DLI13" s="92"/>
      <c r="DLJ13" s="92"/>
      <c r="DLK13" s="92"/>
      <c r="DLL13" s="92"/>
      <c r="DLM13" s="92"/>
      <c r="DLN13" s="92"/>
      <c r="DLO13" s="92"/>
      <c r="DLP13" s="92"/>
      <c r="DLQ13" s="92"/>
      <c r="DLR13" s="92"/>
      <c r="DLS13" s="92"/>
      <c r="DLT13" s="92"/>
      <c r="DLU13" s="92"/>
      <c r="DLV13" s="92"/>
      <c r="DLW13" s="92"/>
      <c r="DLX13" s="92"/>
      <c r="DLY13" s="92"/>
      <c r="DLZ13" s="92"/>
      <c r="DMA13" s="92"/>
      <c r="DMB13" s="92"/>
      <c r="DMC13" s="92"/>
      <c r="DMD13" s="92"/>
      <c r="DME13" s="92"/>
      <c r="DMF13" s="92"/>
      <c r="DMG13" s="92"/>
      <c r="DMH13" s="92"/>
      <c r="DMI13" s="92"/>
      <c r="DMJ13" s="92"/>
      <c r="DMK13" s="92"/>
      <c r="DML13" s="92"/>
      <c r="DMM13" s="92"/>
      <c r="DMN13" s="92"/>
      <c r="DMO13" s="92"/>
      <c r="DMP13" s="92"/>
      <c r="DMQ13" s="92"/>
      <c r="DMR13" s="92"/>
      <c r="DMS13" s="92"/>
      <c r="DMT13" s="92"/>
      <c r="DMU13" s="92"/>
      <c r="DMV13" s="92"/>
      <c r="DMW13" s="92"/>
      <c r="DMX13" s="92"/>
      <c r="DMY13" s="92"/>
      <c r="DMZ13" s="92"/>
      <c r="DNA13" s="92"/>
      <c r="DNB13" s="92"/>
      <c r="DNC13" s="92"/>
      <c r="DND13" s="92"/>
      <c r="DNE13" s="92"/>
      <c r="DNF13" s="92"/>
      <c r="DNG13" s="92"/>
      <c r="DNH13" s="92"/>
      <c r="DNI13" s="92"/>
      <c r="DNJ13" s="92"/>
      <c r="DNK13" s="92"/>
      <c r="DNL13" s="92"/>
      <c r="DNM13" s="92"/>
      <c r="DNN13" s="92"/>
      <c r="DNO13" s="92"/>
      <c r="DNP13" s="92"/>
      <c r="DNQ13" s="92"/>
      <c r="DNR13" s="92"/>
      <c r="DNS13" s="92"/>
      <c r="DNT13" s="92"/>
      <c r="DNU13" s="92"/>
      <c r="DNV13" s="92"/>
      <c r="DNW13" s="92"/>
      <c r="DNX13" s="92"/>
      <c r="DNY13" s="92"/>
      <c r="DNZ13" s="92"/>
      <c r="DOA13" s="92"/>
      <c r="DOB13" s="92"/>
      <c r="DOC13" s="92"/>
      <c r="DOD13" s="92"/>
      <c r="DOE13" s="92"/>
      <c r="DOF13" s="92"/>
      <c r="DOG13" s="92"/>
      <c r="DOH13" s="92"/>
      <c r="DOI13" s="92"/>
      <c r="DOJ13" s="92"/>
      <c r="DOK13" s="92"/>
      <c r="DOL13" s="92"/>
      <c r="DOM13" s="92"/>
      <c r="DON13" s="92"/>
      <c r="DOO13" s="92"/>
      <c r="DOP13" s="92"/>
      <c r="DOQ13" s="92"/>
      <c r="DOR13" s="92"/>
      <c r="DOS13" s="92"/>
      <c r="DOT13" s="92"/>
      <c r="DOU13" s="92"/>
      <c r="DOV13" s="92"/>
      <c r="DOW13" s="92"/>
      <c r="DOX13" s="92"/>
      <c r="DOY13" s="92"/>
      <c r="DOZ13" s="92"/>
      <c r="DPA13" s="92"/>
      <c r="DPB13" s="92"/>
      <c r="DPC13" s="92"/>
      <c r="DPD13" s="92"/>
      <c r="DPE13" s="92"/>
      <c r="DPF13" s="92"/>
      <c r="DPG13" s="92"/>
      <c r="DPH13" s="92"/>
      <c r="DPI13" s="92"/>
      <c r="DPJ13" s="92"/>
      <c r="DPK13" s="92"/>
      <c r="DPL13" s="92"/>
      <c r="DPM13" s="92"/>
      <c r="DPN13" s="92"/>
      <c r="DPO13" s="92"/>
      <c r="DPP13" s="92"/>
      <c r="DPQ13" s="92"/>
      <c r="DPR13" s="92"/>
      <c r="DPS13" s="92"/>
      <c r="DPT13" s="92"/>
      <c r="DPU13" s="92"/>
      <c r="DPV13" s="92"/>
      <c r="DPW13" s="92"/>
      <c r="DPX13" s="92"/>
      <c r="DPY13" s="92"/>
      <c r="DPZ13" s="92"/>
      <c r="DQA13" s="92"/>
      <c r="DQB13" s="92"/>
      <c r="DQC13" s="92"/>
      <c r="DQD13" s="92"/>
      <c r="DQE13" s="92"/>
      <c r="DQF13" s="92"/>
      <c r="DQG13" s="92"/>
      <c r="DQH13" s="92"/>
      <c r="DQI13" s="92"/>
      <c r="DQJ13" s="92"/>
      <c r="DQK13" s="92"/>
      <c r="DQL13" s="92"/>
      <c r="DQM13" s="92"/>
      <c r="DQN13" s="92"/>
      <c r="DQO13" s="92"/>
      <c r="DQP13" s="92"/>
      <c r="DQQ13" s="92"/>
      <c r="DQR13" s="92"/>
      <c r="DQS13" s="92"/>
      <c r="DQT13" s="92"/>
      <c r="DQU13" s="92"/>
      <c r="DQV13" s="92"/>
      <c r="DQW13" s="92"/>
      <c r="DQX13" s="92"/>
      <c r="DQY13" s="92"/>
      <c r="DQZ13" s="92"/>
      <c r="DRA13" s="92"/>
      <c r="DRB13" s="92"/>
      <c r="DRC13" s="92"/>
      <c r="DRD13" s="92"/>
      <c r="DRE13" s="92"/>
      <c r="DRF13" s="92"/>
      <c r="DRG13" s="92"/>
      <c r="DRH13" s="92"/>
      <c r="DRI13" s="92"/>
      <c r="DRJ13" s="92"/>
      <c r="DRK13" s="92"/>
      <c r="DRL13" s="92"/>
      <c r="DRM13" s="92"/>
      <c r="DRN13" s="92"/>
      <c r="DRO13" s="92"/>
      <c r="DRP13" s="92"/>
      <c r="DRQ13" s="92"/>
      <c r="DRR13" s="92"/>
      <c r="DRS13" s="92"/>
      <c r="DRT13" s="92"/>
      <c r="DRU13" s="92"/>
      <c r="DRV13" s="92"/>
      <c r="DRW13" s="92"/>
      <c r="DRX13" s="92"/>
      <c r="DRY13" s="92"/>
      <c r="DRZ13" s="92"/>
      <c r="DSA13" s="92"/>
      <c r="DSB13" s="92"/>
      <c r="DSC13" s="92"/>
      <c r="DSD13" s="92"/>
      <c r="DSE13" s="92"/>
      <c r="DSF13" s="92"/>
      <c r="DSG13" s="92"/>
      <c r="DSH13" s="92"/>
      <c r="DSI13" s="92"/>
      <c r="DSJ13" s="92"/>
      <c r="DSK13" s="92"/>
      <c r="DSL13" s="92"/>
      <c r="DSM13" s="92"/>
      <c r="DSN13" s="92"/>
      <c r="DSO13" s="92"/>
      <c r="DSP13" s="92"/>
      <c r="DSQ13" s="92"/>
      <c r="DSR13" s="92"/>
      <c r="DSS13" s="92"/>
      <c r="DST13" s="92"/>
      <c r="DSU13" s="92"/>
      <c r="DSV13" s="92"/>
      <c r="DSW13" s="92"/>
      <c r="DSX13" s="92"/>
      <c r="DSY13" s="92"/>
      <c r="DSZ13" s="92"/>
      <c r="DTA13" s="92"/>
      <c r="DTB13" s="92"/>
      <c r="DTC13" s="92"/>
      <c r="DTD13" s="92"/>
      <c r="DTE13" s="92"/>
      <c r="DTF13" s="92"/>
      <c r="DTG13" s="92"/>
      <c r="DTH13" s="92"/>
      <c r="DTI13" s="92"/>
      <c r="DTJ13" s="92"/>
      <c r="DTK13" s="92"/>
      <c r="DTL13" s="92"/>
      <c r="DTM13" s="92"/>
      <c r="DTN13" s="92"/>
      <c r="DTO13" s="92"/>
      <c r="DTP13" s="92"/>
      <c r="DTQ13" s="92"/>
      <c r="DTR13" s="92"/>
      <c r="DTS13" s="92"/>
      <c r="DTT13" s="92"/>
      <c r="DTU13" s="92"/>
      <c r="DTV13" s="92"/>
      <c r="DTW13" s="92"/>
      <c r="DTX13" s="92"/>
      <c r="DTY13" s="92"/>
      <c r="DTZ13" s="92"/>
      <c r="DUA13" s="92"/>
      <c r="DUB13" s="92"/>
      <c r="DUC13" s="92"/>
      <c r="DUD13" s="92"/>
      <c r="DUE13" s="92"/>
      <c r="DUF13" s="92"/>
      <c r="DUG13" s="92"/>
      <c r="DUH13" s="92"/>
      <c r="DUI13" s="92"/>
      <c r="DUJ13" s="92"/>
      <c r="DUK13" s="92"/>
      <c r="DUL13" s="92"/>
      <c r="DUM13" s="92"/>
      <c r="DUN13" s="92"/>
      <c r="DUO13" s="92"/>
      <c r="DUP13" s="92"/>
      <c r="DUQ13" s="92"/>
      <c r="DUR13" s="92"/>
      <c r="DUS13" s="92"/>
      <c r="DUT13" s="92"/>
      <c r="DUU13" s="92"/>
      <c r="DUV13" s="92"/>
      <c r="DUW13" s="92"/>
      <c r="DUX13" s="92"/>
      <c r="DUY13" s="92"/>
      <c r="DUZ13" s="92"/>
      <c r="DVA13" s="92"/>
      <c r="DVB13" s="92"/>
      <c r="DVC13" s="92"/>
      <c r="DVD13" s="92"/>
      <c r="DVE13" s="92"/>
      <c r="DVF13" s="92"/>
      <c r="DVG13" s="92"/>
      <c r="DVH13" s="92"/>
      <c r="DVI13" s="92"/>
      <c r="DVJ13" s="92"/>
      <c r="DVK13" s="92"/>
      <c r="DVL13" s="92"/>
      <c r="DVM13" s="92"/>
      <c r="DVN13" s="92"/>
      <c r="DVO13" s="92"/>
      <c r="DVP13" s="92"/>
      <c r="DVQ13" s="92"/>
      <c r="DVR13" s="92"/>
      <c r="DVS13" s="92"/>
      <c r="DVT13" s="92"/>
      <c r="DVU13" s="92"/>
      <c r="DVV13" s="92"/>
      <c r="DVW13" s="92"/>
      <c r="DVX13" s="92"/>
      <c r="DVY13" s="92"/>
      <c r="DVZ13" s="92"/>
      <c r="DWA13" s="92"/>
      <c r="DWB13" s="92"/>
      <c r="DWC13" s="92"/>
      <c r="DWD13" s="92"/>
      <c r="DWE13" s="92"/>
      <c r="DWF13" s="92"/>
      <c r="DWG13" s="92"/>
      <c r="DWH13" s="92"/>
      <c r="DWI13" s="92"/>
      <c r="DWJ13" s="92"/>
      <c r="DWK13" s="92"/>
      <c r="DWL13" s="92"/>
      <c r="DWM13" s="92"/>
      <c r="DWN13" s="92"/>
      <c r="DWO13" s="92"/>
      <c r="DWP13" s="92"/>
      <c r="DWQ13" s="92"/>
      <c r="DWR13" s="92"/>
      <c r="DWS13" s="92"/>
      <c r="DWT13" s="92"/>
      <c r="DWU13" s="92"/>
      <c r="DWV13" s="92"/>
      <c r="DWW13" s="92"/>
      <c r="DWX13" s="92"/>
      <c r="DWY13" s="92"/>
      <c r="DWZ13" s="92"/>
      <c r="DXA13" s="92"/>
      <c r="DXB13" s="92"/>
      <c r="DXC13" s="92"/>
      <c r="DXD13" s="92"/>
      <c r="DXE13" s="92"/>
      <c r="DXF13" s="92"/>
      <c r="DXG13" s="92"/>
      <c r="DXH13" s="92"/>
      <c r="DXI13" s="92"/>
      <c r="DXJ13" s="92"/>
      <c r="DXK13" s="92"/>
      <c r="DXL13" s="92"/>
      <c r="DXM13" s="92"/>
      <c r="DXN13" s="92"/>
      <c r="DXO13" s="92"/>
      <c r="DXP13" s="92"/>
      <c r="DXQ13" s="92"/>
      <c r="DXR13" s="92"/>
      <c r="DXS13" s="92"/>
      <c r="DXT13" s="92"/>
      <c r="DXU13" s="92"/>
      <c r="DXV13" s="92"/>
      <c r="DXW13" s="92"/>
      <c r="DXX13" s="92"/>
      <c r="DXY13" s="92"/>
      <c r="DXZ13" s="92"/>
      <c r="DYA13" s="92"/>
      <c r="DYB13" s="92"/>
      <c r="DYC13" s="92"/>
      <c r="DYD13" s="92"/>
      <c r="DYE13" s="92"/>
      <c r="DYF13" s="92"/>
      <c r="DYG13" s="92"/>
      <c r="DYH13" s="92"/>
      <c r="DYI13" s="92"/>
      <c r="DYJ13" s="92"/>
      <c r="DYK13" s="92"/>
      <c r="DYL13" s="92"/>
      <c r="DYM13" s="92"/>
      <c r="DYN13" s="92"/>
      <c r="DYO13" s="92"/>
      <c r="DYP13" s="92"/>
      <c r="DYQ13" s="92"/>
      <c r="DYR13" s="92"/>
      <c r="DYS13" s="92"/>
      <c r="DYT13" s="92"/>
      <c r="DYU13" s="92"/>
      <c r="DYV13" s="92"/>
      <c r="DYW13" s="92"/>
      <c r="DYX13" s="92"/>
      <c r="DYY13" s="92"/>
      <c r="DYZ13" s="92"/>
      <c r="DZA13" s="92"/>
      <c r="DZB13" s="92"/>
      <c r="DZC13" s="92"/>
      <c r="DZD13" s="92"/>
      <c r="DZE13" s="92"/>
      <c r="DZF13" s="92"/>
      <c r="DZG13" s="92"/>
      <c r="DZH13" s="92"/>
      <c r="DZI13" s="92"/>
      <c r="DZJ13" s="92"/>
      <c r="DZK13" s="92"/>
      <c r="DZL13" s="92"/>
      <c r="DZM13" s="92"/>
      <c r="DZN13" s="92"/>
      <c r="DZO13" s="92"/>
      <c r="DZP13" s="92"/>
      <c r="DZQ13" s="92"/>
      <c r="DZR13" s="92"/>
      <c r="DZS13" s="92"/>
      <c r="DZT13" s="92"/>
      <c r="DZU13" s="92"/>
      <c r="DZV13" s="92"/>
      <c r="DZW13" s="92"/>
      <c r="DZX13" s="92"/>
      <c r="DZY13" s="92"/>
      <c r="DZZ13" s="92"/>
      <c r="EAA13" s="92"/>
      <c r="EAB13" s="92"/>
      <c r="EAC13" s="92"/>
      <c r="EAD13" s="92"/>
      <c r="EAE13" s="92"/>
      <c r="EAF13" s="92"/>
      <c r="EAG13" s="92"/>
      <c r="EAH13" s="92"/>
      <c r="EAI13" s="92"/>
      <c r="EAJ13" s="92"/>
      <c r="EAK13" s="92"/>
      <c r="EAL13" s="92"/>
      <c r="EAM13" s="92"/>
      <c r="EAN13" s="92"/>
      <c r="EAO13" s="92"/>
      <c r="EAP13" s="92"/>
      <c r="EAQ13" s="92"/>
      <c r="EAR13" s="92"/>
      <c r="EAS13" s="92"/>
      <c r="EAT13" s="92"/>
      <c r="EAU13" s="92"/>
      <c r="EAV13" s="92"/>
      <c r="EAW13" s="92"/>
      <c r="EAX13" s="92"/>
      <c r="EAY13" s="92"/>
      <c r="EAZ13" s="92"/>
      <c r="EBA13" s="92"/>
      <c r="EBB13" s="92"/>
      <c r="EBC13" s="92"/>
      <c r="EBD13" s="92"/>
      <c r="EBE13" s="92"/>
      <c r="EBF13" s="92"/>
      <c r="EBG13" s="92"/>
      <c r="EBH13" s="92"/>
      <c r="EBI13" s="92"/>
      <c r="EBJ13" s="92"/>
      <c r="EBK13" s="92"/>
      <c r="EBL13" s="92"/>
      <c r="EBM13" s="92"/>
      <c r="EBN13" s="92"/>
      <c r="EBO13" s="92"/>
      <c r="EBP13" s="92"/>
      <c r="EBQ13" s="92"/>
      <c r="EBR13" s="92"/>
      <c r="EBS13" s="92"/>
      <c r="EBT13" s="92"/>
      <c r="EBU13" s="92"/>
      <c r="EBV13" s="92"/>
      <c r="EBW13" s="92"/>
      <c r="EBX13" s="92"/>
      <c r="EBY13" s="92"/>
      <c r="EBZ13" s="92"/>
      <c r="ECA13" s="92"/>
      <c r="ECB13" s="92"/>
      <c r="ECC13" s="92"/>
      <c r="ECD13" s="92"/>
      <c r="ECE13" s="92"/>
      <c r="ECF13" s="92"/>
      <c r="ECG13" s="92"/>
      <c r="ECH13" s="92"/>
      <c r="ECI13" s="92"/>
      <c r="ECJ13" s="92"/>
      <c r="ECK13" s="92"/>
      <c r="ECL13" s="92"/>
      <c r="ECM13" s="92"/>
      <c r="ECN13" s="92"/>
      <c r="ECO13" s="92"/>
      <c r="ECP13" s="92"/>
      <c r="ECQ13" s="92"/>
      <c r="ECR13" s="92"/>
      <c r="ECS13" s="92"/>
      <c r="ECT13" s="92"/>
      <c r="ECU13" s="92"/>
      <c r="ECV13" s="92"/>
      <c r="ECW13" s="92"/>
      <c r="ECX13" s="92"/>
      <c r="ECY13" s="92"/>
      <c r="ECZ13" s="92"/>
      <c r="EDA13" s="92"/>
      <c r="EDB13" s="92"/>
      <c r="EDC13" s="92"/>
      <c r="EDD13" s="92"/>
      <c r="EDE13" s="92"/>
      <c r="EDF13" s="92"/>
      <c r="EDG13" s="92"/>
      <c r="EDH13" s="92"/>
      <c r="EDI13" s="92"/>
      <c r="EDJ13" s="92"/>
      <c r="EDK13" s="92"/>
      <c r="EDL13" s="92"/>
      <c r="EDM13" s="92"/>
      <c r="EDN13" s="92"/>
      <c r="EDO13" s="92"/>
      <c r="EDP13" s="92"/>
      <c r="EDQ13" s="92"/>
      <c r="EDR13" s="92"/>
      <c r="EDS13" s="92"/>
      <c r="EDT13" s="92"/>
      <c r="EDU13" s="92"/>
      <c r="EDV13" s="92"/>
      <c r="EDW13" s="92"/>
      <c r="EDX13" s="92"/>
      <c r="EDY13" s="92"/>
      <c r="EDZ13" s="92"/>
      <c r="EEA13" s="92"/>
      <c r="EEB13" s="92"/>
      <c r="EEC13" s="92"/>
      <c r="EED13" s="92"/>
      <c r="EEE13" s="92"/>
      <c r="EEF13" s="92"/>
      <c r="EEG13" s="92"/>
      <c r="EEH13" s="92"/>
      <c r="EEI13" s="92"/>
      <c r="EEJ13" s="92"/>
      <c r="EEK13" s="92"/>
      <c r="EEL13" s="92"/>
      <c r="EEM13" s="92"/>
      <c r="EEN13" s="92"/>
      <c r="EEO13" s="92"/>
      <c r="EEP13" s="92"/>
      <c r="EEQ13" s="92"/>
      <c r="EER13" s="92"/>
      <c r="EES13" s="92"/>
      <c r="EET13" s="92"/>
      <c r="EEU13" s="92"/>
      <c r="EEV13" s="92"/>
      <c r="EEW13" s="92"/>
      <c r="EEX13" s="92"/>
      <c r="EEY13" s="92"/>
      <c r="EEZ13" s="92"/>
      <c r="EFA13" s="92"/>
      <c r="EFB13" s="92"/>
      <c r="EFC13" s="92"/>
      <c r="EFD13" s="92"/>
      <c r="EFE13" s="92"/>
      <c r="EFF13" s="92"/>
      <c r="EFG13" s="92"/>
      <c r="EFH13" s="92"/>
      <c r="EFI13" s="92"/>
      <c r="EFJ13" s="92"/>
      <c r="EFK13" s="92"/>
      <c r="EFL13" s="92"/>
      <c r="EFM13" s="92"/>
      <c r="EFN13" s="92"/>
      <c r="EFO13" s="92"/>
      <c r="EFP13" s="92"/>
      <c r="EFQ13" s="92"/>
      <c r="EFR13" s="92"/>
      <c r="EFS13" s="92"/>
      <c r="EFT13" s="92"/>
      <c r="EFU13" s="92"/>
      <c r="EFV13" s="92"/>
      <c r="EFW13" s="92"/>
      <c r="EFX13" s="92"/>
      <c r="EFY13" s="92"/>
      <c r="EFZ13" s="92"/>
      <c r="EGA13" s="92"/>
      <c r="EGB13" s="92"/>
      <c r="EGC13" s="92"/>
      <c r="EGD13" s="92"/>
      <c r="EGE13" s="92"/>
      <c r="EGF13" s="92"/>
      <c r="EGG13" s="92"/>
      <c r="EGH13" s="92"/>
      <c r="EGI13" s="92"/>
      <c r="EGJ13" s="92"/>
      <c r="EGK13" s="92"/>
      <c r="EGL13" s="92"/>
      <c r="EGM13" s="92"/>
      <c r="EGN13" s="92"/>
      <c r="EGO13" s="92"/>
      <c r="EGP13" s="92"/>
      <c r="EGQ13" s="92"/>
      <c r="EGR13" s="92"/>
      <c r="EGS13" s="92"/>
      <c r="EGT13" s="92"/>
      <c r="EGU13" s="92"/>
      <c r="EGV13" s="92"/>
      <c r="EGW13" s="92"/>
      <c r="EGX13" s="92"/>
      <c r="EGY13" s="92"/>
      <c r="EGZ13" s="92"/>
      <c r="EHA13" s="92"/>
      <c r="EHB13" s="92"/>
      <c r="EHC13" s="92"/>
      <c r="EHD13" s="92"/>
      <c r="EHE13" s="92"/>
      <c r="EHF13" s="92"/>
      <c r="EHG13" s="92"/>
      <c r="EHH13" s="92"/>
      <c r="EHI13" s="92"/>
      <c r="EHJ13" s="92"/>
      <c r="EHK13" s="92"/>
      <c r="EHL13" s="92"/>
      <c r="EHM13" s="92"/>
      <c r="EHN13" s="92"/>
      <c r="EHO13" s="92"/>
      <c r="EHP13" s="92"/>
      <c r="EHQ13" s="92"/>
      <c r="EHR13" s="92"/>
      <c r="EHS13" s="92"/>
      <c r="EHT13" s="92"/>
      <c r="EHU13" s="92"/>
      <c r="EHV13" s="92"/>
      <c r="EHW13" s="92"/>
      <c r="EHX13" s="92"/>
      <c r="EHY13" s="92"/>
      <c r="EHZ13" s="92"/>
      <c r="EIA13" s="92"/>
      <c r="EIB13" s="92"/>
      <c r="EIC13" s="92"/>
      <c r="EID13" s="92"/>
      <c r="EIE13" s="92"/>
      <c r="EIF13" s="92"/>
      <c r="EIG13" s="92"/>
      <c r="EIH13" s="92"/>
      <c r="EII13" s="92"/>
      <c r="EIJ13" s="92"/>
      <c r="EIK13" s="92"/>
      <c r="EIL13" s="92"/>
      <c r="EIM13" s="92"/>
      <c r="EIN13" s="92"/>
      <c r="EIO13" s="92"/>
      <c r="EIP13" s="92"/>
      <c r="EIQ13" s="92"/>
      <c r="EIR13" s="92"/>
      <c r="EIS13" s="92"/>
      <c r="EIT13" s="92"/>
      <c r="EIU13" s="92"/>
      <c r="EIV13" s="92"/>
      <c r="EIW13" s="92"/>
      <c r="EIX13" s="92"/>
      <c r="EIY13" s="92"/>
      <c r="EIZ13" s="92"/>
      <c r="EJA13" s="92"/>
      <c r="EJB13" s="92"/>
      <c r="EJC13" s="92"/>
      <c r="EJD13" s="92"/>
      <c r="EJE13" s="92"/>
      <c r="EJF13" s="92"/>
      <c r="EJG13" s="92"/>
      <c r="EJH13" s="92"/>
      <c r="EJI13" s="92"/>
      <c r="EJJ13" s="92"/>
      <c r="EJK13" s="92"/>
      <c r="EJL13" s="92"/>
      <c r="EJM13" s="92"/>
      <c r="EJN13" s="92"/>
      <c r="EJO13" s="92"/>
      <c r="EJP13" s="92"/>
      <c r="EJQ13" s="92"/>
      <c r="EJR13" s="92"/>
      <c r="EJS13" s="92"/>
      <c r="EJT13" s="92"/>
      <c r="EJU13" s="92"/>
      <c r="EJV13" s="92"/>
      <c r="EJW13" s="92"/>
      <c r="EJX13" s="92"/>
      <c r="EJY13" s="92"/>
      <c r="EJZ13" s="92"/>
      <c r="EKA13" s="92"/>
      <c r="EKB13" s="92"/>
      <c r="EKC13" s="92"/>
      <c r="EKD13" s="92"/>
      <c r="EKE13" s="92"/>
      <c r="EKF13" s="92"/>
      <c r="EKG13" s="92"/>
      <c r="EKH13" s="92"/>
      <c r="EKI13" s="92"/>
      <c r="EKJ13" s="92"/>
      <c r="EKK13" s="92"/>
      <c r="EKL13" s="92"/>
      <c r="EKM13" s="92"/>
      <c r="EKN13" s="92"/>
      <c r="EKO13" s="92"/>
      <c r="EKP13" s="92"/>
      <c r="EKQ13" s="92"/>
      <c r="EKR13" s="92"/>
      <c r="EKS13" s="92"/>
      <c r="EKT13" s="92"/>
      <c r="EKU13" s="92"/>
      <c r="EKV13" s="92"/>
      <c r="EKW13" s="92"/>
      <c r="EKX13" s="92"/>
      <c r="EKY13" s="92"/>
      <c r="EKZ13" s="92"/>
      <c r="ELA13" s="92"/>
      <c r="ELB13" s="92"/>
      <c r="ELC13" s="92"/>
      <c r="ELD13" s="92"/>
      <c r="ELE13" s="92"/>
      <c r="ELF13" s="92"/>
      <c r="ELG13" s="92"/>
      <c r="ELH13" s="92"/>
      <c r="ELI13" s="92"/>
      <c r="ELJ13" s="92"/>
      <c r="ELK13" s="92"/>
      <c r="ELL13" s="92"/>
      <c r="ELM13" s="92"/>
      <c r="ELN13" s="92"/>
      <c r="ELO13" s="92"/>
      <c r="ELP13" s="92"/>
      <c r="ELQ13" s="92"/>
      <c r="ELR13" s="92"/>
      <c r="ELS13" s="92"/>
      <c r="ELT13" s="92"/>
      <c r="ELU13" s="92"/>
      <c r="ELV13" s="92"/>
      <c r="ELW13" s="92"/>
      <c r="ELX13" s="92"/>
      <c r="ELY13" s="92"/>
      <c r="ELZ13" s="92"/>
      <c r="EMA13" s="92"/>
      <c r="EMB13" s="92"/>
      <c r="EMC13" s="92"/>
      <c r="EMD13" s="92"/>
      <c r="EME13" s="92"/>
      <c r="EMF13" s="92"/>
      <c r="EMG13" s="92"/>
      <c r="EMH13" s="92"/>
      <c r="EMI13" s="92"/>
      <c r="EMJ13" s="92"/>
      <c r="EMK13" s="92"/>
      <c r="EML13" s="92"/>
      <c r="EMM13" s="92"/>
      <c r="EMN13" s="92"/>
      <c r="EMO13" s="92"/>
      <c r="EMP13" s="92"/>
      <c r="EMQ13" s="92"/>
      <c r="EMR13" s="92"/>
      <c r="EMS13" s="92"/>
      <c r="EMT13" s="92"/>
      <c r="EMU13" s="92"/>
      <c r="EMV13" s="92"/>
      <c r="EMW13" s="92"/>
      <c r="EMX13" s="92"/>
      <c r="EMY13" s="92"/>
      <c r="EMZ13" s="92"/>
      <c r="ENA13" s="92"/>
      <c r="ENB13" s="92"/>
      <c r="ENC13" s="92"/>
      <c r="END13" s="92"/>
      <c r="ENE13" s="92"/>
      <c r="ENF13" s="92"/>
      <c r="ENG13" s="92"/>
      <c r="ENH13" s="92"/>
      <c r="ENI13" s="92"/>
      <c r="ENJ13" s="92"/>
      <c r="ENK13" s="92"/>
      <c r="ENL13" s="92"/>
      <c r="ENM13" s="92"/>
      <c r="ENN13" s="92"/>
      <c r="ENO13" s="92"/>
      <c r="ENP13" s="92"/>
      <c r="ENQ13" s="92"/>
      <c r="ENR13" s="92"/>
      <c r="ENS13" s="92"/>
      <c r="ENT13" s="92"/>
      <c r="ENU13" s="92"/>
      <c r="ENV13" s="92"/>
      <c r="ENW13" s="92"/>
      <c r="ENX13" s="92"/>
      <c r="ENY13" s="92"/>
      <c r="ENZ13" s="92"/>
      <c r="EOA13" s="92"/>
      <c r="EOB13" s="92"/>
      <c r="EOC13" s="92"/>
      <c r="EOD13" s="92"/>
      <c r="EOE13" s="92"/>
      <c r="EOF13" s="92"/>
      <c r="EOG13" s="92"/>
      <c r="EOH13" s="92"/>
      <c r="EOI13" s="92"/>
      <c r="EOJ13" s="92"/>
      <c r="EOK13" s="92"/>
      <c r="EOL13" s="92"/>
      <c r="EOM13" s="92"/>
      <c r="EON13" s="92"/>
      <c r="EOO13" s="92"/>
      <c r="EOP13" s="92"/>
      <c r="EOQ13" s="92"/>
      <c r="EOR13" s="92"/>
      <c r="EOS13" s="92"/>
      <c r="EOT13" s="92"/>
      <c r="EOU13" s="92"/>
      <c r="EOV13" s="92"/>
      <c r="EOW13" s="92"/>
      <c r="EOX13" s="92"/>
      <c r="EOY13" s="92"/>
      <c r="EOZ13" s="92"/>
      <c r="EPA13" s="92"/>
      <c r="EPB13" s="92"/>
      <c r="EPC13" s="92"/>
      <c r="EPD13" s="92"/>
      <c r="EPE13" s="92"/>
      <c r="EPF13" s="92"/>
      <c r="EPG13" s="92"/>
      <c r="EPH13" s="92"/>
      <c r="EPI13" s="92"/>
      <c r="EPJ13" s="92"/>
      <c r="EPK13" s="92"/>
      <c r="EPL13" s="92"/>
      <c r="EPM13" s="92"/>
      <c r="EPN13" s="92"/>
      <c r="EPO13" s="92"/>
      <c r="EPP13" s="92"/>
      <c r="EPQ13" s="92"/>
      <c r="EPR13" s="92"/>
      <c r="EPS13" s="92"/>
      <c r="EPT13" s="92"/>
      <c r="EPU13" s="92"/>
      <c r="EPV13" s="92"/>
      <c r="EPW13" s="92"/>
      <c r="EPX13" s="92"/>
      <c r="EPY13" s="92"/>
      <c r="EPZ13" s="92"/>
      <c r="EQA13" s="92"/>
      <c r="EQB13" s="92"/>
      <c r="EQC13" s="92"/>
      <c r="EQD13" s="92"/>
      <c r="EQE13" s="92"/>
      <c r="EQF13" s="92"/>
      <c r="EQG13" s="92"/>
      <c r="EQH13" s="92"/>
      <c r="EQI13" s="92"/>
      <c r="EQJ13" s="92"/>
      <c r="EQK13" s="92"/>
      <c r="EQL13" s="92"/>
      <c r="EQM13" s="92"/>
      <c r="EQN13" s="92"/>
      <c r="EQO13" s="92"/>
      <c r="EQP13" s="92"/>
      <c r="EQQ13" s="92"/>
      <c r="EQR13" s="92"/>
      <c r="EQS13" s="92"/>
      <c r="EQT13" s="92"/>
      <c r="EQU13" s="92"/>
      <c r="EQV13" s="92"/>
      <c r="EQW13" s="92"/>
      <c r="EQX13" s="92"/>
      <c r="EQY13" s="92"/>
      <c r="EQZ13" s="92"/>
      <c r="ERA13" s="92"/>
      <c r="ERB13" s="92"/>
      <c r="ERC13" s="92"/>
      <c r="ERD13" s="92"/>
      <c r="ERE13" s="92"/>
      <c r="ERF13" s="92"/>
      <c r="ERG13" s="92"/>
      <c r="ERH13" s="92"/>
      <c r="ERI13" s="92"/>
      <c r="ERJ13" s="92"/>
      <c r="ERK13" s="92"/>
      <c r="ERL13" s="92"/>
      <c r="ERM13" s="92"/>
      <c r="ERN13" s="92"/>
      <c r="ERO13" s="92"/>
      <c r="ERP13" s="92"/>
      <c r="ERQ13" s="92"/>
      <c r="ERR13" s="92"/>
      <c r="ERS13" s="92"/>
      <c r="ERT13" s="92"/>
      <c r="ERU13" s="92"/>
      <c r="ERV13" s="92"/>
      <c r="ERW13" s="92"/>
      <c r="ERX13" s="92"/>
      <c r="ERY13" s="92"/>
      <c r="ERZ13" s="92"/>
      <c r="ESA13" s="92"/>
      <c r="ESB13" s="92"/>
      <c r="ESC13" s="92"/>
      <c r="ESD13" s="92"/>
      <c r="ESE13" s="92"/>
      <c r="ESF13" s="92"/>
      <c r="ESG13" s="92"/>
      <c r="ESH13" s="92"/>
      <c r="ESI13" s="92"/>
      <c r="ESJ13" s="92"/>
      <c r="ESK13" s="92"/>
      <c r="ESL13" s="92"/>
      <c r="ESM13" s="92"/>
      <c r="ESN13" s="92"/>
      <c r="ESO13" s="92"/>
      <c r="ESP13" s="92"/>
      <c r="ESQ13" s="92"/>
      <c r="ESR13" s="92"/>
      <c r="ESS13" s="92"/>
      <c r="EST13" s="92"/>
      <c r="ESU13" s="92"/>
      <c r="ESV13" s="92"/>
      <c r="ESW13" s="92"/>
      <c r="ESX13" s="92"/>
      <c r="ESY13" s="92"/>
      <c r="ESZ13" s="92"/>
      <c r="ETA13" s="92"/>
      <c r="ETB13" s="92"/>
      <c r="ETC13" s="92"/>
      <c r="ETD13" s="92"/>
      <c r="ETE13" s="92"/>
      <c r="ETF13" s="92"/>
      <c r="ETG13" s="92"/>
      <c r="ETH13" s="92"/>
      <c r="ETI13" s="92"/>
      <c r="ETJ13" s="92"/>
      <c r="ETK13" s="92"/>
      <c r="ETL13" s="92"/>
      <c r="ETM13" s="92"/>
      <c r="ETN13" s="92"/>
      <c r="ETO13" s="92"/>
      <c r="ETP13" s="92"/>
      <c r="ETQ13" s="92"/>
      <c r="ETR13" s="92"/>
      <c r="ETS13" s="92"/>
      <c r="ETT13" s="92"/>
      <c r="ETU13" s="92"/>
      <c r="ETV13" s="92"/>
      <c r="ETW13" s="92"/>
      <c r="ETX13" s="92"/>
      <c r="ETY13" s="92"/>
      <c r="ETZ13" s="92"/>
      <c r="EUA13" s="92"/>
      <c r="EUB13" s="92"/>
      <c r="EUC13" s="92"/>
      <c r="EUD13" s="92"/>
      <c r="EUE13" s="92"/>
      <c r="EUF13" s="92"/>
      <c r="EUG13" s="92"/>
      <c r="EUH13" s="92"/>
      <c r="EUI13" s="92"/>
      <c r="EUJ13" s="92"/>
      <c r="EUK13" s="92"/>
      <c r="EUL13" s="92"/>
      <c r="EUM13" s="92"/>
      <c r="EUN13" s="92"/>
      <c r="EUO13" s="92"/>
      <c r="EUP13" s="92"/>
      <c r="EUQ13" s="92"/>
      <c r="EUR13" s="92"/>
      <c r="EUS13" s="92"/>
      <c r="EUT13" s="92"/>
      <c r="EUU13" s="92"/>
      <c r="EUV13" s="92"/>
      <c r="EUW13" s="92"/>
      <c r="EUX13" s="92"/>
      <c r="EUY13" s="92"/>
      <c r="EUZ13" s="92"/>
      <c r="EVA13" s="92"/>
      <c r="EVB13" s="92"/>
      <c r="EVC13" s="92"/>
      <c r="EVD13" s="92"/>
      <c r="EVE13" s="92"/>
      <c r="EVF13" s="92"/>
      <c r="EVG13" s="92"/>
      <c r="EVH13" s="92"/>
      <c r="EVI13" s="92"/>
      <c r="EVJ13" s="92"/>
      <c r="EVK13" s="92"/>
      <c r="EVL13" s="92"/>
      <c r="EVM13" s="92"/>
      <c r="EVN13" s="92"/>
      <c r="EVO13" s="92"/>
      <c r="EVP13" s="92"/>
      <c r="EVQ13" s="92"/>
      <c r="EVR13" s="92"/>
      <c r="EVS13" s="92"/>
      <c r="EVT13" s="92"/>
      <c r="EVU13" s="92"/>
      <c r="EVV13" s="92"/>
      <c r="EVW13" s="92"/>
      <c r="EVX13" s="92"/>
      <c r="EVY13" s="92"/>
      <c r="EVZ13" s="92"/>
      <c r="EWA13" s="92"/>
      <c r="EWB13" s="92"/>
      <c r="EWC13" s="92"/>
      <c r="EWD13" s="92"/>
      <c r="EWE13" s="92"/>
      <c r="EWF13" s="92"/>
      <c r="EWG13" s="92"/>
      <c r="EWH13" s="92"/>
      <c r="EWI13" s="92"/>
      <c r="EWJ13" s="92"/>
      <c r="EWK13" s="92"/>
      <c r="EWL13" s="92"/>
      <c r="EWM13" s="92"/>
      <c r="EWN13" s="92"/>
      <c r="EWO13" s="92"/>
      <c r="EWP13" s="92"/>
      <c r="EWQ13" s="92"/>
      <c r="EWR13" s="92"/>
      <c r="EWS13" s="92"/>
      <c r="EWT13" s="92"/>
      <c r="EWU13" s="92"/>
      <c r="EWV13" s="92"/>
      <c r="EWW13" s="92"/>
      <c r="EWX13" s="92"/>
      <c r="EWY13" s="92"/>
      <c r="EWZ13" s="92"/>
      <c r="EXA13" s="92"/>
      <c r="EXB13" s="92"/>
      <c r="EXC13" s="92"/>
      <c r="EXD13" s="92"/>
      <c r="EXE13" s="92"/>
      <c r="EXF13" s="92"/>
      <c r="EXG13" s="92"/>
      <c r="EXH13" s="92"/>
      <c r="EXI13" s="92"/>
      <c r="EXJ13" s="92"/>
      <c r="EXK13" s="92"/>
      <c r="EXL13" s="92"/>
      <c r="EXM13" s="92"/>
      <c r="EXN13" s="92"/>
      <c r="EXO13" s="92"/>
      <c r="EXP13" s="92"/>
      <c r="EXQ13" s="92"/>
      <c r="EXR13" s="92"/>
      <c r="EXS13" s="92"/>
      <c r="EXT13" s="92"/>
      <c r="EXU13" s="92"/>
      <c r="EXV13" s="92"/>
      <c r="EXW13" s="92"/>
      <c r="EXX13" s="92"/>
      <c r="EXY13" s="92"/>
      <c r="EXZ13" s="92"/>
      <c r="EYA13" s="92"/>
      <c r="EYB13" s="92"/>
      <c r="EYC13" s="92"/>
      <c r="EYD13" s="92"/>
      <c r="EYE13" s="92"/>
      <c r="EYF13" s="92"/>
      <c r="EYG13" s="92"/>
      <c r="EYH13" s="92"/>
      <c r="EYI13" s="92"/>
      <c r="EYJ13" s="92"/>
      <c r="EYK13" s="92"/>
      <c r="EYL13" s="92"/>
      <c r="EYM13" s="92"/>
      <c r="EYN13" s="92"/>
      <c r="EYO13" s="92"/>
      <c r="EYP13" s="92"/>
      <c r="EYQ13" s="92"/>
      <c r="EYR13" s="92"/>
      <c r="EYS13" s="92"/>
      <c r="EYT13" s="92"/>
      <c r="EYU13" s="92"/>
      <c r="EYV13" s="92"/>
      <c r="EYW13" s="92"/>
      <c r="EYX13" s="92"/>
      <c r="EYY13" s="92"/>
      <c r="EYZ13" s="92"/>
      <c r="EZA13" s="92"/>
      <c r="EZB13" s="92"/>
      <c r="EZC13" s="92"/>
      <c r="EZD13" s="92"/>
      <c r="EZE13" s="92"/>
      <c r="EZF13" s="92"/>
      <c r="EZG13" s="92"/>
      <c r="EZH13" s="92"/>
      <c r="EZI13" s="92"/>
      <c r="EZJ13" s="92"/>
      <c r="EZK13" s="92"/>
      <c r="EZL13" s="92"/>
      <c r="EZM13" s="92"/>
      <c r="EZN13" s="92"/>
      <c r="EZO13" s="92"/>
      <c r="EZP13" s="92"/>
      <c r="EZQ13" s="92"/>
      <c r="EZR13" s="92"/>
      <c r="EZS13" s="92"/>
      <c r="EZT13" s="92"/>
      <c r="EZU13" s="92"/>
      <c r="EZV13" s="92"/>
      <c r="EZW13" s="92"/>
      <c r="EZX13" s="92"/>
      <c r="EZY13" s="92"/>
      <c r="EZZ13" s="92"/>
      <c r="FAA13" s="92"/>
      <c r="FAB13" s="92"/>
      <c r="FAC13" s="92"/>
      <c r="FAD13" s="92"/>
      <c r="FAE13" s="92"/>
      <c r="FAF13" s="92"/>
      <c r="FAG13" s="92"/>
      <c r="FAH13" s="92"/>
      <c r="FAI13" s="92"/>
      <c r="FAJ13" s="92"/>
      <c r="FAK13" s="92"/>
      <c r="FAL13" s="92"/>
      <c r="FAM13" s="92"/>
      <c r="FAN13" s="92"/>
      <c r="FAO13" s="92"/>
      <c r="FAP13" s="92"/>
      <c r="FAQ13" s="92"/>
      <c r="FAR13" s="92"/>
      <c r="FAS13" s="92"/>
      <c r="FAT13" s="92"/>
      <c r="FAU13" s="92"/>
      <c r="FAV13" s="92"/>
      <c r="FAW13" s="92"/>
      <c r="FAX13" s="92"/>
      <c r="FAY13" s="92"/>
      <c r="FAZ13" s="92"/>
      <c r="FBA13" s="92"/>
      <c r="FBB13" s="92"/>
      <c r="FBC13" s="92"/>
      <c r="FBD13" s="92"/>
      <c r="FBE13" s="92"/>
      <c r="FBF13" s="92"/>
      <c r="FBG13" s="92"/>
      <c r="FBH13" s="92"/>
      <c r="FBI13" s="92"/>
      <c r="FBJ13" s="92"/>
      <c r="FBK13" s="92"/>
      <c r="FBL13" s="92"/>
      <c r="FBM13" s="92"/>
      <c r="FBN13" s="92"/>
      <c r="FBO13" s="92"/>
      <c r="FBP13" s="92"/>
      <c r="FBQ13" s="92"/>
      <c r="FBR13" s="92"/>
      <c r="FBS13" s="92"/>
      <c r="FBT13" s="92"/>
      <c r="FBU13" s="92"/>
      <c r="FBV13" s="92"/>
      <c r="FBW13" s="92"/>
      <c r="FBX13" s="92"/>
      <c r="FBY13" s="92"/>
      <c r="FBZ13" s="92"/>
      <c r="FCA13" s="92"/>
      <c r="FCB13" s="92"/>
      <c r="FCC13" s="92"/>
      <c r="FCD13" s="92"/>
      <c r="FCE13" s="92"/>
      <c r="FCF13" s="92"/>
      <c r="FCG13" s="92"/>
      <c r="FCH13" s="92"/>
      <c r="FCI13" s="92"/>
      <c r="FCJ13" s="92"/>
      <c r="FCK13" s="92"/>
      <c r="FCL13" s="92"/>
      <c r="FCM13" s="92"/>
      <c r="FCN13" s="92"/>
      <c r="FCO13" s="92"/>
      <c r="FCP13" s="92"/>
      <c r="FCQ13" s="92"/>
      <c r="FCR13" s="92"/>
      <c r="FCS13" s="92"/>
      <c r="FCT13" s="92"/>
      <c r="FCU13" s="92"/>
      <c r="FCV13" s="92"/>
      <c r="FCW13" s="92"/>
      <c r="FCX13" s="92"/>
      <c r="FCY13" s="92"/>
      <c r="FCZ13" s="92"/>
      <c r="FDA13" s="92"/>
      <c r="FDB13" s="92"/>
      <c r="FDC13" s="92"/>
      <c r="FDD13" s="92"/>
      <c r="FDE13" s="92"/>
      <c r="FDF13" s="92"/>
      <c r="FDG13" s="92"/>
      <c r="FDH13" s="92"/>
      <c r="FDI13" s="92"/>
      <c r="FDJ13" s="92"/>
      <c r="FDK13" s="92"/>
      <c r="FDL13" s="92"/>
      <c r="FDM13" s="92"/>
      <c r="FDN13" s="92"/>
      <c r="FDO13" s="92"/>
      <c r="FDP13" s="92"/>
      <c r="FDQ13" s="92"/>
      <c r="FDR13" s="92"/>
      <c r="FDS13" s="92"/>
      <c r="FDT13" s="92"/>
      <c r="FDU13" s="92"/>
      <c r="FDV13" s="92"/>
      <c r="FDW13" s="92"/>
      <c r="FDX13" s="92"/>
      <c r="FDY13" s="92"/>
      <c r="FDZ13" s="92"/>
      <c r="FEA13" s="92"/>
      <c r="FEB13" s="92"/>
      <c r="FEC13" s="92"/>
      <c r="FED13" s="92"/>
      <c r="FEE13" s="92"/>
      <c r="FEF13" s="92"/>
      <c r="FEG13" s="92"/>
      <c r="FEH13" s="92"/>
      <c r="FEI13" s="92"/>
      <c r="FEJ13" s="92"/>
      <c r="FEK13" s="92"/>
      <c r="FEL13" s="92"/>
      <c r="FEM13" s="92"/>
      <c r="FEN13" s="92"/>
      <c r="FEO13" s="92"/>
      <c r="FEP13" s="92"/>
      <c r="FEQ13" s="92"/>
      <c r="FER13" s="92"/>
      <c r="FES13" s="92"/>
      <c r="FET13" s="92"/>
      <c r="FEU13" s="92"/>
      <c r="FEV13" s="92"/>
      <c r="FEW13" s="92"/>
      <c r="FEX13" s="92"/>
      <c r="FEY13" s="92"/>
      <c r="FEZ13" s="92"/>
      <c r="FFA13" s="92"/>
      <c r="FFB13" s="92"/>
      <c r="FFC13" s="92"/>
      <c r="FFD13" s="92"/>
      <c r="FFE13" s="92"/>
      <c r="FFF13" s="92"/>
      <c r="FFG13" s="92"/>
      <c r="FFH13" s="92"/>
      <c r="FFI13" s="92"/>
      <c r="FFJ13" s="92"/>
      <c r="FFK13" s="92"/>
      <c r="FFL13" s="92"/>
      <c r="FFM13" s="92"/>
      <c r="FFN13" s="92"/>
      <c r="FFO13" s="92"/>
      <c r="FFP13" s="92"/>
      <c r="FFQ13" s="92"/>
      <c r="FFR13" s="92"/>
      <c r="FFS13" s="92"/>
      <c r="FFT13" s="92"/>
      <c r="FFU13" s="92"/>
      <c r="FFV13" s="92"/>
      <c r="FFW13" s="92"/>
      <c r="FFX13" s="92"/>
      <c r="FFY13" s="92"/>
      <c r="FFZ13" s="92"/>
      <c r="FGA13" s="92"/>
      <c r="FGB13" s="92"/>
      <c r="FGC13" s="92"/>
      <c r="FGD13" s="92"/>
      <c r="FGE13" s="92"/>
      <c r="FGF13" s="92"/>
      <c r="FGG13" s="92"/>
      <c r="FGH13" s="92"/>
      <c r="FGI13" s="92"/>
      <c r="FGJ13" s="92"/>
      <c r="FGK13" s="92"/>
      <c r="FGL13" s="92"/>
      <c r="FGM13" s="92"/>
      <c r="FGN13" s="92"/>
      <c r="FGO13" s="92"/>
      <c r="FGP13" s="92"/>
      <c r="FGQ13" s="92"/>
      <c r="FGR13" s="92"/>
      <c r="FGS13" s="92"/>
      <c r="FGT13" s="92"/>
      <c r="FGU13" s="92"/>
      <c r="FGV13" s="92"/>
      <c r="FGW13" s="92"/>
      <c r="FGX13" s="92"/>
      <c r="FGY13" s="92"/>
      <c r="FGZ13" s="92"/>
      <c r="FHA13" s="92"/>
      <c r="FHB13" s="92"/>
      <c r="FHC13" s="92"/>
      <c r="FHD13" s="92"/>
      <c r="FHE13" s="92"/>
      <c r="FHF13" s="92"/>
      <c r="FHG13" s="92"/>
      <c r="FHH13" s="92"/>
      <c r="FHI13" s="92"/>
      <c r="FHJ13" s="92"/>
      <c r="FHK13" s="92"/>
      <c r="FHL13" s="92"/>
      <c r="FHM13" s="92"/>
      <c r="FHN13" s="92"/>
      <c r="FHO13" s="92"/>
      <c r="FHP13" s="92"/>
      <c r="FHQ13" s="92"/>
      <c r="FHR13" s="92"/>
      <c r="FHS13" s="92"/>
      <c r="FHT13" s="92"/>
      <c r="FHU13" s="92"/>
      <c r="FHV13" s="92"/>
      <c r="FHW13" s="92"/>
      <c r="FHX13" s="92"/>
      <c r="FHY13" s="92"/>
      <c r="FHZ13" s="92"/>
      <c r="FIA13" s="92"/>
      <c r="FIB13" s="92"/>
      <c r="FIC13" s="92"/>
      <c r="FID13" s="92"/>
      <c r="FIE13" s="92"/>
      <c r="FIF13" s="92"/>
      <c r="FIG13" s="92"/>
      <c r="FIH13" s="92"/>
      <c r="FII13" s="92"/>
      <c r="FIJ13" s="92"/>
      <c r="FIK13" s="92"/>
      <c r="FIL13" s="92"/>
      <c r="FIM13" s="92"/>
      <c r="FIN13" s="92"/>
      <c r="FIO13" s="92"/>
      <c r="FIP13" s="92"/>
      <c r="FIQ13" s="92"/>
      <c r="FIR13" s="92"/>
      <c r="FIS13" s="92"/>
      <c r="FIT13" s="92"/>
      <c r="FIU13" s="92"/>
      <c r="FIV13" s="92"/>
      <c r="FIW13" s="92"/>
      <c r="FIX13" s="92"/>
      <c r="FIY13" s="92"/>
      <c r="FIZ13" s="92"/>
      <c r="FJA13" s="92"/>
      <c r="FJB13" s="92"/>
      <c r="FJC13" s="92"/>
      <c r="FJD13" s="92"/>
      <c r="FJE13" s="92"/>
      <c r="FJF13" s="92"/>
      <c r="FJG13" s="92"/>
      <c r="FJH13" s="92"/>
      <c r="FJI13" s="92"/>
      <c r="FJJ13" s="92"/>
      <c r="FJK13" s="92"/>
      <c r="FJL13" s="92"/>
      <c r="FJM13" s="92"/>
      <c r="FJN13" s="92"/>
      <c r="FJO13" s="92"/>
      <c r="FJP13" s="92"/>
      <c r="FJQ13" s="92"/>
      <c r="FJR13" s="92"/>
      <c r="FJS13" s="92"/>
      <c r="FJT13" s="92"/>
      <c r="FJU13" s="92"/>
      <c r="FJV13" s="92"/>
      <c r="FJW13" s="92"/>
      <c r="FJX13" s="92"/>
      <c r="FJY13" s="92"/>
      <c r="FJZ13" s="92"/>
      <c r="FKA13" s="92"/>
      <c r="FKB13" s="92"/>
      <c r="FKC13" s="92"/>
      <c r="FKD13" s="92"/>
      <c r="FKE13" s="92"/>
      <c r="FKF13" s="92"/>
      <c r="FKG13" s="92"/>
      <c r="FKH13" s="92"/>
      <c r="FKI13" s="92"/>
      <c r="FKJ13" s="92"/>
      <c r="FKK13" s="92"/>
      <c r="FKL13" s="92"/>
      <c r="FKM13" s="92"/>
      <c r="FKN13" s="92"/>
      <c r="FKO13" s="92"/>
      <c r="FKP13" s="92"/>
      <c r="FKQ13" s="92"/>
      <c r="FKR13" s="92"/>
      <c r="FKS13" s="92"/>
      <c r="FKT13" s="92"/>
      <c r="FKU13" s="92"/>
      <c r="FKV13" s="92"/>
      <c r="FKW13" s="92"/>
      <c r="FKX13" s="92"/>
      <c r="FKY13" s="92"/>
      <c r="FKZ13" s="92"/>
      <c r="FLA13" s="92"/>
      <c r="FLB13" s="92"/>
      <c r="FLC13" s="92"/>
      <c r="FLD13" s="92"/>
      <c r="FLE13" s="92"/>
      <c r="FLF13" s="92"/>
      <c r="FLG13" s="92"/>
      <c r="FLH13" s="92"/>
      <c r="FLI13" s="92"/>
      <c r="FLJ13" s="92"/>
      <c r="FLK13" s="92"/>
      <c r="FLL13" s="92"/>
      <c r="FLM13" s="92"/>
      <c r="FLN13" s="92"/>
      <c r="FLO13" s="92"/>
      <c r="FLP13" s="92"/>
      <c r="FLQ13" s="92"/>
      <c r="FLR13" s="92"/>
      <c r="FLS13" s="92"/>
      <c r="FLT13" s="92"/>
      <c r="FLU13" s="92"/>
      <c r="FLV13" s="92"/>
      <c r="FLW13" s="92"/>
      <c r="FLX13" s="92"/>
      <c r="FLY13" s="92"/>
      <c r="FLZ13" s="92"/>
      <c r="FMA13" s="92"/>
      <c r="FMB13" s="92"/>
      <c r="FMC13" s="92"/>
      <c r="FMD13" s="92"/>
      <c r="FME13" s="92"/>
      <c r="FMF13" s="92"/>
      <c r="FMG13" s="92"/>
      <c r="FMH13" s="92"/>
      <c r="FMI13" s="92"/>
      <c r="FMJ13" s="92"/>
      <c r="FMK13" s="92"/>
      <c r="FML13" s="92"/>
      <c r="FMM13" s="92"/>
      <c r="FMN13" s="92"/>
      <c r="FMO13" s="92"/>
      <c r="FMP13" s="92"/>
      <c r="FMQ13" s="92"/>
      <c r="FMR13" s="92"/>
      <c r="FMS13" s="92"/>
      <c r="FMT13" s="92"/>
      <c r="FMU13" s="92"/>
      <c r="FMV13" s="92"/>
      <c r="FMW13" s="92"/>
      <c r="FMX13" s="92"/>
      <c r="FMY13" s="92"/>
      <c r="FMZ13" s="92"/>
      <c r="FNA13" s="92"/>
      <c r="FNB13" s="92"/>
      <c r="FNC13" s="92"/>
      <c r="FND13" s="92"/>
      <c r="FNE13" s="92"/>
      <c r="FNF13" s="92"/>
      <c r="FNG13" s="92"/>
      <c r="FNH13" s="92"/>
      <c r="FNI13" s="92"/>
      <c r="FNJ13" s="92"/>
      <c r="FNK13" s="92"/>
      <c r="FNL13" s="92"/>
      <c r="FNM13" s="92"/>
      <c r="FNN13" s="92"/>
      <c r="FNO13" s="92"/>
      <c r="FNP13" s="92"/>
      <c r="FNQ13" s="92"/>
      <c r="FNR13" s="92"/>
      <c r="FNS13" s="92"/>
      <c r="FNT13" s="92"/>
      <c r="FNU13" s="92"/>
      <c r="FNV13" s="92"/>
      <c r="FNW13" s="92"/>
      <c r="FNX13" s="92"/>
      <c r="FNY13" s="92"/>
      <c r="FNZ13" s="92"/>
      <c r="FOA13" s="92"/>
      <c r="FOB13" s="92"/>
      <c r="FOC13" s="92"/>
      <c r="FOD13" s="92"/>
      <c r="FOE13" s="92"/>
      <c r="FOF13" s="92"/>
      <c r="FOG13" s="92"/>
      <c r="FOH13" s="92"/>
      <c r="FOI13" s="92"/>
      <c r="FOJ13" s="92"/>
      <c r="FOK13" s="92"/>
      <c r="FOL13" s="92"/>
      <c r="FOM13" s="92"/>
      <c r="FON13" s="92"/>
      <c r="FOO13" s="92"/>
      <c r="FOP13" s="92"/>
      <c r="FOQ13" s="92"/>
      <c r="FOR13" s="92"/>
      <c r="FOS13" s="92"/>
      <c r="FOT13" s="92"/>
      <c r="FOU13" s="92"/>
      <c r="FOV13" s="92"/>
      <c r="FOW13" s="92"/>
      <c r="FOX13" s="92"/>
      <c r="FOY13" s="92"/>
      <c r="FOZ13" s="92"/>
      <c r="FPA13" s="92"/>
      <c r="FPB13" s="92"/>
      <c r="FPC13" s="92"/>
      <c r="FPD13" s="92"/>
      <c r="FPE13" s="92"/>
      <c r="FPF13" s="92"/>
      <c r="FPG13" s="92"/>
      <c r="FPH13" s="92"/>
      <c r="FPI13" s="92"/>
      <c r="FPJ13" s="92"/>
      <c r="FPK13" s="92"/>
      <c r="FPL13" s="92"/>
      <c r="FPM13" s="92"/>
      <c r="FPN13" s="92"/>
      <c r="FPO13" s="92"/>
      <c r="FPP13" s="92"/>
      <c r="FPQ13" s="92"/>
      <c r="FPR13" s="92"/>
      <c r="FPS13" s="92"/>
      <c r="FPT13" s="92"/>
      <c r="FPU13" s="92"/>
      <c r="FPV13" s="92"/>
      <c r="FPW13" s="92"/>
      <c r="FPX13" s="92"/>
      <c r="FPY13" s="92"/>
      <c r="FPZ13" s="92"/>
      <c r="FQA13" s="92"/>
      <c r="FQB13" s="92"/>
      <c r="FQC13" s="92"/>
      <c r="FQD13" s="92"/>
      <c r="FQE13" s="92"/>
      <c r="FQF13" s="92"/>
      <c r="FQG13" s="92"/>
      <c r="FQH13" s="92"/>
      <c r="FQI13" s="92"/>
      <c r="FQJ13" s="92"/>
      <c r="FQK13" s="92"/>
      <c r="FQL13" s="92"/>
      <c r="FQM13" s="92"/>
      <c r="FQN13" s="92"/>
      <c r="FQO13" s="92"/>
      <c r="FQP13" s="92"/>
      <c r="FQQ13" s="92"/>
      <c r="FQR13" s="92"/>
      <c r="FQS13" s="92"/>
      <c r="FQT13" s="92"/>
      <c r="FQU13" s="92"/>
      <c r="FQV13" s="92"/>
      <c r="FQW13" s="92"/>
      <c r="FQX13" s="92"/>
      <c r="FQY13" s="92"/>
      <c r="FQZ13" s="92"/>
      <c r="FRA13" s="92"/>
      <c r="FRB13" s="92"/>
      <c r="FRC13" s="92"/>
      <c r="FRD13" s="92"/>
      <c r="FRE13" s="92"/>
      <c r="FRF13" s="92"/>
      <c r="FRG13" s="92"/>
      <c r="FRH13" s="92"/>
      <c r="FRI13" s="92"/>
      <c r="FRJ13" s="92"/>
      <c r="FRK13" s="92"/>
      <c r="FRL13" s="92"/>
      <c r="FRM13" s="92"/>
      <c r="FRN13" s="92"/>
      <c r="FRO13" s="92"/>
      <c r="FRP13" s="92"/>
      <c r="FRQ13" s="92"/>
      <c r="FRR13" s="92"/>
      <c r="FRS13" s="92"/>
      <c r="FRT13" s="92"/>
      <c r="FRU13" s="92"/>
      <c r="FRV13" s="92"/>
      <c r="FRW13" s="92"/>
      <c r="FRX13" s="92"/>
      <c r="FRY13" s="92"/>
      <c r="FRZ13" s="92"/>
      <c r="FSA13" s="92"/>
      <c r="FSB13" s="92"/>
      <c r="FSC13" s="92"/>
      <c r="FSD13" s="92"/>
      <c r="FSE13" s="92"/>
      <c r="FSF13" s="92"/>
      <c r="FSG13" s="92"/>
      <c r="FSH13" s="92"/>
      <c r="FSI13" s="92"/>
      <c r="FSJ13" s="92"/>
      <c r="FSK13" s="92"/>
      <c r="FSL13" s="92"/>
      <c r="FSM13" s="92"/>
      <c r="FSN13" s="92"/>
      <c r="FSO13" s="92"/>
      <c r="FSP13" s="92"/>
      <c r="FSQ13" s="92"/>
      <c r="FSR13" s="92"/>
      <c r="FSS13" s="92"/>
      <c r="FST13" s="92"/>
      <c r="FSU13" s="92"/>
      <c r="FSV13" s="92"/>
      <c r="FSW13" s="92"/>
      <c r="FSX13" s="92"/>
      <c r="FSY13" s="92"/>
      <c r="FSZ13" s="92"/>
      <c r="FTA13" s="92"/>
      <c r="FTB13" s="92"/>
      <c r="FTC13" s="92"/>
      <c r="FTD13" s="92"/>
      <c r="FTE13" s="92"/>
      <c r="FTF13" s="92"/>
      <c r="FTG13" s="92"/>
      <c r="FTH13" s="92"/>
      <c r="FTI13" s="92"/>
      <c r="FTJ13" s="92"/>
      <c r="FTK13" s="92"/>
      <c r="FTL13" s="92"/>
      <c r="FTM13" s="92"/>
      <c r="FTN13" s="92"/>
      <c r="FTO13" s="92"/>
      <c r="FTP13" s="92"/>
      <c r="FTQ13" s="92"/>
      <c r="FTR13" s="92"/>
      <c r="FTS13" s="92"/>
      <c r="FTT13" s="92"/>
      <c r="FTU13" s="92"/>
      <c r="FTV13" s="92"/>
      <c r="FTW13" s="92"/>
      <c r="FTX13" s="92"/>
      <c r="FTY13" s="92"/>
      <c r="FTZ13" s="92"/>
      <c r="FUA13" s="92"/>
      <c r="FUB13" s="92"/>
      <c r="FUC13" s="92"/>
      <c r="FUD13" s="92"/>
      <c r="FUE13" s="92"/>
      <c r="FUF13" s="92"/>
      <c r="FUG13" s="92"/>
      <c r="FUH13" s="92"/>
      <c r="FUI13" s="92"/>
      <c r="FUJ13" s="92"/>
      <c r="FUK13" s="92"/>
      <c r="FUL13" s="92"/>
      <c r="FUM13" s="92"/>
      <c r="FUN13" s="92"/>
      <c r="FUO13" s="92"/>
      <c r="FUP13" s="92"/>
      <c r="FUQ13" s="92"/>
      <c r="FUR13" s="92"/>
      <c r="FUS13" s="92"/>
      <c r="FUT13" s="92"/>
      <c r="FUU13" s="92"/>
      <c r="FUV13" s="92"/>
      <c r="FUW13" s="92"/>
      <c r="FUX13" s="92"/>
      <c r="FUY13" s="92"/>
      <c r="FUZ13" s="92"/>
      <c r="FVA13" s="92"/>
      <c r="FVB13" s="92"/>
      <c r="FVC13" s="92"/>
      <c r="FVD13" s="92"/>
      <c r="FVE13" s="92"/>
      <c r="FVF13" s="92"/>
      <c r="FVG13" s="92"/>
      <c r="FVH13" s="92"/>
      <c r="FVI13" s="92"/>
      <c r="FVJ13" s="92"/>
      <c r="FVK13" s="92"/>
      <c r="FVL13" s="92"/>
      <c r="FVM13" s="92"/>
      <c r="FVN13" s="92"/>
      <c r="FVO13" s="92"/>
      <c r="FVP13" s="92"/>
      <c r="FVQ13" s="92"/>
      <c r="FVR13" s="92"/>
      <c r="FVS13" s="92"/>
      <c r="FVT13" s="92"/>
      <c r="FVU13" s="92"/>
      <c r="FVV13" s="92"/>
      <c r="FVW13" s="92"/>
      <c r="FVX13" s="92"/>
      <c r="FVY13" s="92"/>
      <c r="FVZ13" s="92"/>
      <c r="FWA13" s="92"/>
      <c r="FWB13" s="92"/>
      <c r="FWC13" s="92"/>
      <c r="FWD13" s="92"/>
      <c r="FWE13" s="92"/>
      <c r="FWF13" s="92"/>
      <c r="FWG13" s="92"/>
      <c r="FWH13" s="92"/>
      <c r="FWI13" s="92"/>
      <c r="FWJ13" s="92"/>
      <c r="FWK13" s="92"/>
      <c r="FWL13" s="92"/>
      <c r="FWM13" s="92"/>
      <c r="FWN13" s="92"/>
      <c r="FWO13" s="92"/>
      <c r="FWP13" s="92"/>
      <c r="FWQ13" s="92"/>
      <c r="FWR13" s="92"/>
      <c r="FWS13" s="92"/>
      <c r="FWT13" s="92"/>
      <c r="FWU13" s="92"/>
      <c r="FWV13" s="92"/>
      <c r="FWW13" s="92"/>
      <c r="FWX13" s="92"/>
      <c r="FWY13" s="92"/>
      <c r="FWZ13" s="92"/>
      <c r="FXA13" s="92"/>
      <c r="FXB13" s="92"/>
      <c r="FXC13" s="92"/>
      <c r="FXD13" s="92"/>
      <c r="FXE13" s="92"/>
      <c r="FXF13" s="92"/>
      <c r="FXG13" s="92"/>
      <c r="FXH13" s="92"/>
      <c r="FXI13" s="92"/>
      <c r="FXJ13" s="92"/>
      <c r="FXK13" s="92"/>
      <c r="FXL13" s="92"/>
      <c r="FXM13" s="92"/>
      <c r="FXN13" s="92"/>
      <c r="FXO13" s="92"/>
      <c r="FXP13" s="92"/>
      <c r="FXQ13" s="92"/>
      <c r="FXR13" s="92"/>
      <c r="FXS13" s="92"/>
      <c r="FXT13" s="92"/>
      <c r="FXU13" s="92"/>
      <c r="FXV13" s="92"/>
      <c r="FXW13" s="92"/>
      <c r="FXX13" s="92"/>
      <c r="FXY13" s="92"/>
      <c r="FXZ13" s="92"/>
      <c r="FYA13" s="92"/>
      <c r="FYB13" s="92"/>
      <c r="FYC13" s="92"/>
      <c r="FYD13" s="92"/>
      <c r="FYE13" s="92"/>
      <c r="FYF13" s="92"/>
      <c r="FYG13" s="92"/>
      <c r="FYH13" s="92"/>
      <c r="FYI13" s="92"/>
      <c r="FYJ13" s="92"/>
      <c r="FYK13" s="92"/>
      <c r="FYL13" s="92"/>
      <c r="FYM13" s="92"/>
      <c r="FYN13" s="92"/>
      <c r="FYO13" s="92"/>
      <c r="FYP13" s="92"/>
      <c r="FYQ13" s="92"/>
      <c r="FYR13" s="92"/>
      <c r="FYS13" s="92"/>
      <c r="FYT13" s="92"/>
      <c r="FYU13" s="92"/>
      <c r="FYV13" s="92"/>
      <c r="FYW13" s="92"/>
      <c r="FYX13" s="92"/>
      <c r="FYY13" s="92"/>
      <c r="FYZ13" s="92"/>
      <c r="FZA13" s="92"/>
      <c r="FZB13" s="92"/>
      <c r="FZC13" s="92"/>
      <c r="FZD13" s="92"/>
      <c r="FZE13" s="92"/>
      <c r="FZF13" s="92"/>
      <c r="FZG13" s="92"/>
      <c r="FZH13" s="92"/>
      <c r="FZI13" s="92"/>
      <c r="FZJ13" s="92"/>
      <c r="FZK13" s="92"/>
      <c r="FZL13" s="92"/>
      <c r="FZM13" s="92"/>
      <c r="FZN13" s="92"/>
      <c r="FZO13" s="92"/>
      <c r="FZP13" s="92"/>
      <c r="FZQ13" s="92"/>
      <c r="FZR13" s="92"/>
      <c r="FZS13" s="92"/>
      <c r="FZT13" s="92"/>
      <c r="FZU13" s="92"/>
      <c r="FZV13" s="92"/>
      <c r="FZW13" s="92"/>
      <c r="FZX13" s="92"/>
      <c r="FZY13" s="92"/>
      <c r="FZZ13" s="92"/>
      <c r="GAA13" s="92"/>
      <c r="GAB13" s="92"/>
      <c r="GAC13" s="92"/>
      <c r="GAD13" s="92"/>
      <c r="GAE13" s="92"/>
      <c r="GAF13" s="92"/>
      <c r="GAG13" s="92"/>
      <c r="GAH13" s="92"/>
      <c r="GAI13" s="92"/>
      <c r="GAJ13" s="92"/>
      <c r="GAK13" s="92"/>
      <c r="GAL13" s="92"/>
      <c r="GAM13" s="92"/>
      <c r="GAN13" s="92"/>
      <c r="GAO13" s="92"/>
      <c r="GAP13" s="92"/>
      <c r="GAQ13" s="92"/>
      <c r="GAR13" s="92"/>
      <c r="GAS13" s="92"/>
      <c r="GAT13" s="92"/>
      <c r="GAU13" s="92"/>
      <c r="GAV13" s="92"/>
      <c r="GAW13" s="92"/>
      <c r="GAX13" s="92"/>
      <c r="GAY13" s="92"/>
      <c r="GAZ13" s="92"/>
      <c r="GBA13" s="92"/>
      <c r="GBB13" s="92"/>
      <c r="GBC13" s="92"/>
      <c r="GBD13" s="92"/>
      <c r="GBE13" s="92"/>
      <c r="GBF13" s="92"/>
      <c r="GBG13" s="92"/>
      <c r="GBH13" s="92"/>
      <c r="GBI13" s="92"/>
      <c r="GBJ13" s="92"/>
      <c r="GBK13" s="92"/>
      <c r="GBL13" s="92"/>
      <c r="GBM13" s="92"/>
      <c r="GBN13" s="92"/>
      <c r="GBO13" s="92"/>
      <c r="GBP13" s="92"/>
      <c r="GBQ13" s="92"/>
      <c r="GBR13" s="92"/>
      <c r="GBS13" s="92"/>
      <c r="GBT13" s="92"/>
      <c r="GBU13" s="92"/>
      <c r="GBV13" s="92"/>
      <c r="GBW13" s="92"/>
      <c r="GBX13" s="92"/>
      <c r="GBY13" s="92"/>
      <c r="GBZ13" s="92"/>
      <c r="GCA13" s="92"/>
      <c r="GCB13" s="92"/>
      <c r="GCC13" s="92"/>
      <c r="GCD13" s="92"/>
      <c r="GCE13" s="92"/>
      <c r="GCF13" s="92"/>
      <c r="GCG13" s="92"/>
      <c r="GCH13" s="92"/>
      <c r="GCI13" s="92"/>
      <c r="GCJ13" s="92"/>
      <c r="GCK13" s="92"/>
      <c r="GCL13" s="92"/>
      <c r="GCM13" s="92"/>
      <c r="GCN13" s="92"/>
      <c r="GCO13" s="92"/>
      <c r="GCP13" s="92"/>
      <c r="GCQ13" s="92"/>
      <c r="GCR13" s="92"/>
      <c r="GCS13" s="92"/>
      <c r="GCT13" s="92"/>
      <c r="GCU13" s="92"/>
      <c r="GCV13" s="92"/>
      <c r="GCW13" s="92"/>
      <c r="GCX13" s="92"/>
      <c r="GCY13" s="92"/>
      <c r="GCZ13" s="92"/>
      <c r="GDA13" s="92"/>
      <c r="GDB13" s="92"/>
      <c r="GDC13" s="92"/>
      <c r="GDD13" s="92"/>
      <c r="GDE13" s="92"/>
      <c r="GDF13" s="92"/>
      <c r="GDG13" s="92"/>
      <c r="GDH13" s="92"/>
      <c r="GDI13" s="92"/>
      <c r="GDJ13" s="92"/>
      <c r="GDK13" s="92"/>
      <c r="GDL13" s="92"/>
      <c r="GDM13" s="92"/>
      <c r="GDN13" s="92"/>
      <c r="GDO13" s="92"/>
      <c r="GDP13" s="92"/>
      <c r="GDQ13" s="92"/>
      <c r="GDR13" s="92"/>
      <c r="GDS13" s="92"/>
      <c r="GDT13" s="92"/>
      <c r="GDU13" s="92"/>
      <c r="GDV13" s="92"/>
      <c r="GDW13" s="92"/>
      <c r="GDX13" s="92"/>
      <c r="GDY13" s="92"/>
      <c r="GDZ13" s="92"/>
      <c r="GEA13" s="92"/>
      <c r="GEB13" s="92"/>
      <c r="GEC13" s="92"/>
      <c r="GED13" s="92"/>
      <c r="GEE13" s="92"/>
      <c r="GEF13" s="92"/>
      <c r="GEG13" s="92"/>
      <c r="GEH13" s="92"/>
      <c r="GEI13" s="92"/>
      <c r="GEJ13" s="92"/>
      <c r="GEK13" s="92"/>
      <c r="GEL13" s="92"/>
      <c r="GEM13" s="92"/>
      <c r="GEN13" s="92"/>
      <c r="GEO13" s="92"/>
      <c r="GEP13" s="92"/>
      <c r="GEQ13" s="92"/>
      <c r="GER13" s="92"/>
      <c r="GES13" s="92"/>
      <c r="GET13" s="92"/>
      <c r="GEU13" s="92"/>
      <c r="GEV13" s="92"/>
      <c r="GEW13" s="92"/>
      <c r="GEX13" s="92"/>
      <c r="GEY13" s="92"/>
      <c r="GEZ13" s="92"/>
      <c r="GFA13" s="92"/>
      <c r="GFB13" s="92"/>
      <c r="GFC13" s="92"/>
      <c r="GFD13" s="92"/>
      <c r="GFE13" s="92"/>
      <c r="GFF13" s="92"/>
      <c r="GFG13" s="92"/>
      <c r="GFH13" s="92"/>
      <c r="GFI13" s="92"/>
      <c r="GFJ13" s="92"/>
      <c r="GFK13" s="92"/>
      <c r="GFL13" s="92"/>
      <c r="GFM13" s="92"/>
      <c r="GFN13" s="92"/>
      <c r="GFO13" s="92"/>
      <c r="GFP13" s="92"/>
      <c r="GFQ13" s="92"/>
      <c r="GFR13" s="92"/>
      <c r="GFS13" s="92"/>
      <c r="GFT13" s="92"/>
      <c r="GFU13" s="92"/>
      <c r="GFV13" s="92"/>
      <c r="GFW13" s="92"/>
      <c r="GFX13" s="92"/>
      <c r="GFY13" s="92"/>
      <c r="GFZ13" s="92"/>
      <c r="GGA13" s="92"/>
      <c r="GGB13" s="92"/>
      <c r="GGC13" s="92"/>
      <c r="GGD13" s="92"/>
      <c r="GGE13" s="92"/>
      <c r="GGF13" s="92"/>
      <c r="GGG13" s="92"/>
      <c r="GGH13" s="92"/>
      <c r="GGI13" s="92"/>
      <c r="GGJ13" s="92"/>
      <c r="GGK13" s="92"/>
      <c r="GGL13" s="92"/>
      <c r="GGM13" s="92"/>
      <c r="GGN13" s="92"/>
      <c r="GGO13" s="92"/>
      <c r="GGP13" s="92"/>
      <c r="GGQ13" s="92"/>
      <c r="GGR13" s="92"/>
      <c r="GGS13" s="92"/>
      <c r="GGT13" s="92"/>
      <c r="GGU13" s="92"/>
      <c r="GGV13" s="92"/>
      <c r="GGW13" s="92"/>
      <c r="GGX13" s="92"/>
      <c r="GGY13" s="92"/>
      <c r="GGZ13" s="92"/>
      <c r="GHA13" s="92"/>
      <c r="GHB13" s="92"/>
      <c r="GHC13" s="92"/>
      <c r="GHD13" s="92"/>
      <c r="GHE13" s="92"/>
      <c r="GHF13" s="92"/>
      <c r="GHG13" s="92"/>
      <c r="GHH13" s="92"/>
      <c r="GHI13" s="92"/>
      <c r="GHJ13" s="92"/>
      <c r="GHK13" s="92"/>
      <c r="GHL13" s="92"/>
      <c r="GHM13" s="92"/>
      <c r="GHN13" s="92"/>
      <c r="GHO13" s="92"/>
      <c r="GHP13" s="92"/>
      <c r="GHQ13" s="92"/>
      <c r="GHR13" s="92"/>
      <c r="GHS13" s="92"/>
      <c r="GHT13" s="92"/>
      <c r="GHU13" s="92"/>
      <c r="GHV13" s="92"/>
      <c r="GHW13" s="92"/>
      <c r="GHX13" s="92"/>
      <c r="GHY13" s="92"/>
      <c r="GHZ13" s="92"/>
      <c r="GIA13" s="92"/>
      <c r="GIB13" s="92"/>
      <c r="GIC13" s="92"/>
      <c r="GID13" s="92"/>
      <c r="GIE13" s="92"/>
      <c r="GIF13" s="92"/>
      <c r="GIG13" s="92"/>
      <c r="GIH13" s="92"/>
      <c r="GII13" s="92"/>
      <c r="GIJ13" s="92"/>
      <c r="GIK13" s="92"/>
      <c r="GIL13" s="92"/>
      <c r="GIM13" s="92"/>
      <c r="GIN13" s="92"/>
      <c r="GIO13" s="92"/>
      <c r="GIP13" s="92"/>
      <c r="GIQ13" s="92"/>
      <c r="GIR13" s="92"/>
      <c r="GIS13" s="92"/>
      <c r="GIT13" s="92"/>
      <c r="GIU13" s="92"/>
      <c r="GIV13" s="92"/>
      <c r="GIW13" s="92"/>
      <c r="GIX13" s="92"/>
      <c r="GIY13" s="92"/>
      <c r="GIZ13" s="92"/>
      <c r="GJA13" s="92"/>
      <c r="GJB13" s="92"/>
      <c r="GJC13" s="92"/>
      <c r="GJD13" s="92"/>
      <c r="GJE13" s="92"/>
      <c r="GJF13" s="92"/>
      <c r="GJG13" s="92"/>
      <c r="GJH13" s="92"/>
      <c r="GJI13" s="92"/>
      <c r="GJJ13" s="92"/>
      <c r="GJK13" s="92"/>
      <c r="GJL13" s="92"/>
      <c r="GJM13" s="92"/>
      <c r="GJN13" s="92"/>
      <c r="GJO13" s="92"/>
      <c r="GJP13" s="92"/>
      <c r="GJQ13" s="92"/>
      <c r="GJR13" s="92"/>
      <c r="GJS13" s="92"/>
      <c r="GJT13" s="92"/>
      <c r="GJU13" s="92"/>
      <c r="GJV13" s="92"/>
      <c r="GJW13" s="92"/>
      <c r="GJX13" s="92"/>
      <c r="GJY13" s="92"/>
      <c r="GJZ13" s="92"/>
      <c r="GKA13" s="92"/>
      <c r="GKB13" s="92"/>
      <c r="GKC13" s="92"/>
      <c r="GKD13" s="92"/>
      <c r="GKE13" s="92"/>
      <c r="GKF13" s="92"/>
      <c r="GKG13" s="92"/>
      <c r="GKH13" s="92"/>
      <c r="GKI13" s="92"/>
      <c r="GKJ13" s="92"/>
      <c r="GKK13" s="92"/>
      <c r="GKL13" s="92"/>
      <c r="GKM13" s="92"/>
      <c r="GKN13" s="92"/>
      <c r="GKO13" s="92"/>
      <c r="GKP13" s="92"/>
      <c r="GKQ13" s="92"/>
      <c r="GKR13" s="92"/>
      <c r="GKS13" s="92"/>
      <c r="GKT13" s="92"/>
      <c r="GKU13" s="92"/>
      <c r="GKV13" s="92"/>
      <c r="GKW13" s="92"/>
      <c r="GKX13" s="92"/>
      <c r="GKY13" s="92"/>
      <c r="GKZ13" s="92"/>
      <c r="GLA13" s="92"/>
      <c r="GLB13" s="92"/>
      <c r="GLC13" s="92"/>
      <c r="GLD13" s="92"/>
      <c r="GLE13" s="92"/>
      <c r="GLF13" s="92"/>
      <c r="GLG13" s="92"/>
      <c r="GLH13" s="92"/>
      <c r="GLI13" s="92"/>
      <c r="GLJ13" s="92"/>
      <c r="GLK13" s="92"/>
      <c r="GLL13" s="92"/>
      <c r="GLM13" s="92"/>
      <c r="GLN13" s="92"/>
      <c r="GLO13" s="92"/>
      <c r="GLP13" s="92"/>
      <c r="GLQ13" s="92"/>
      <c r="GLR13" s="92"/>
      <c r="GLS13" s="92"/>
      <c r="GLT13" s="92"/>
      <c r="GLU13" s="92"/>
      <c r="GLV13" s="92"/>
      <c r="GLW13" s="92"/>
      <c r="GLX13" s="92"/>
      <c r="GLY13" s="92"/>
      <c r="GLZ13" s="92"/>
      <c r="GMA13" s="92"/>
      <c r="GMB13" s="92"/>
      <c r="GMC13" s="92"/>
      <c r="GMD13" s="92"/>
      <c r="GME13" s="92"/>
      <c r="GMF13" s="92"/>
      <c r="GMG13" s="92"/>
      <c r="GMH13" s="92"/>
      <c r="GMI13" s="92"/>
      <c r="GMJ13" s="92"/>
      <c r="GMK13" s="92"/>
      <c r="GML13" s="92"/>
      <c r="GMM13" s="92"/>
      <c r="GMN13" s="92"/>
      <c r="GMO13" s="92"/>
      <c r="GMP13" s="92"/>
      <c r="GMQ13" s="92"/>
      <c r="GMR13" s="92"/>
      <c r="GMS13" s="92"/>
      <c r="GMT13" s="92"/>
      <c r="GMU13" s="92"/>
      <c r="GMV13" s="92"/>
      <c r="GMW13" s="92"/>
      <c r="GMX13" s="92"/>
      <c r="GMY13" s="92"/>
      <c r="GMZ13" s="92"/>
      <c r="GNA13" s="92"/>
      <c r="GNB13" s="92"/>
      <c r="GNC13" s="92"/>
      <c r="GND13" s="92"/>
      <c r="GNE13" s="92"/>
      <c r="GNF13" s="92"/>
      <c r="GNG13" s="92"/>
      <c r="GNH13" s="92"/>
      <c r="GNI13" s="92"/>
      <c r="GNJ13" s="92"/>
      <c r="GNK13" s="92"/>
      <c r="GNL13" s="92"/>
      <c r="GNM13" s="92"/>
      <c r="GNN13" s="92"/>
      <c r="GNO13" s="92"/>
      <c r="GNP13" s="92"/>
      <c r="GNQ13" s="92"/>
      <c r="GNR13" s="92"/>
      <c r="GNS13" s="92"/>
      <c r="GNT13" s="92"/>
      <c r="GNU13" s="92"/>
      <c r="GNV13" s="92"/>
      <c r="GNW13" s="92"/>
      <c r="GNX13" s="92"/>
      <c r="GNY13" s="92"/>
      <c r="GNZ13" s="92"/>
      <c r="GOA13" s="92"/>
      <c r="GOB13" s="92"/>
      <c r="GOC13" s="92"/>
      <c r="GOD13" s="92"/>
      <c r="GOE13" s="92"/>
      <c r="GOF13" s="92"/>
      <c r="GOG13" s="92"/>
      <c r="GOH13" s="92"/>
      <c r="GOI13" s="92"/>
      <c r="GOJ13" s="92"/>
      <c r="GOK13" s="92"/>
      <c r="GOL13" s="92"/>
      <c r="GOM13" s="92"/>
      <c r="GON13" s="92"/>
      <c r="GOO13" s="92"/>
      <c r="GOP13" s="92"/>
      <c r="GOQ13" s="92"/>
      <c r="GOR13" s="92"/>
      <c r="GOS13" s="92"/>
      <c r="GOT13" s="92"/>
      <c r="GOU13" s="92"/>
      <c r="GOV13" s="92"/>
      <c r="GOW13" s="92"/>
      <c r="GOX13" s="92"/>
      <c r="GOY13" s="92"/>
      <c r="GOZ13" s="92"/>
      <c r="GPA13" s="92"/>
      <c r="GPB13" s="92"/>
      <c r="GPC13" s="92"/>
      <c r="GPD13" s="92"/>
      <c r="GPE13" s="92"/>
      <c r="GPF13" s="92"/>
      <c r="GPG13" s="92"/>
      <c r="GPH13" s="92"/>
      <c r="GPI13" s="92"/>
      <c r="GPJ13" s="92"/>
      <c r="GPK13" s="92"/>
      <c r="GPL13" s="92"/>
      <c r="GPM13" s="92"/>
      <c r="GPN13" s="92"/>
      <c r="GPO13" s="92"/>
      <c r="GPP13" s="92"/>
      <c r="GPQ13" s="92"/>
      <c r="GPR13" s="92"/>
      <c r="GPS13" s="92"/>
      <c r="GPT13" s="92"/>
      <c r="GPU13" s="92"/>
      <c r="GPV13" s="92"/>
      <c r="GPW13" s="92"/>
      <c r="GPX13" s="92"/>
      <c r="GPY13" s="92"/>
      <c r="GPZ13" s="92"/>
      <c r="GQA13" s="92"/>
      <c r="GQB13" s="92"/>
      <c r="GQC13" s="92"/>
      <c r="GQD13" s="92"/>
      <c r="GQE13" s="92"/>
      <c r="GQF13" s="92"/>
      <c r="GQG13" s="92"/>
      <c r="GQH13" s="92"/>
      <c r="GQI13" s="92"/>
      <c r="GQJ13" s="92"/>
      <c r="GQK13" s="92"/>
      <c r="GQL13" s="92"/>
      <c r="GQM13" s="92"/>
      <c r="GQN13" s="92"/>
      <c r="GQO13" s="92"/>
      <c r="GQP13" s="92"/>
      <c r="GQQ13" s="92"/>
      <c r="GQR13" s="92"/>
      <c r="GQS13" s="92"/>
      <c r="GQT13" s="92"/>
      <c r="GQU13" s="92"/>
      <c r="GQV13" s="92"/>
      <c r="GQW13" s="92"/>
      <c r="GQX13" s="92"/>
      <c r="GQY13" s="92"/>
      <c r="GQZ13" s="92"/>
      <c r="GRA13" s="92"/>
      <c r="GRB13" s="92"/>
      <c r="GRC13" s="92"/>
      <c r="GRD13" s="92"/>
      <c r="GRE13" s="92"/>
      <c r="GRF13" s="92"/>
      <c r="GRG13" s="92"/>
      <c r="GRH13" s="92"/>
      <c r="GRI13" s="92"/>
      <c r="GRJ13" s="92"/>
      <c r="GRK13" s="92"/>
      <c r="GRL13" s="92"/>
      <c r="GRM13" s="92"/>
      <c r="GRN13" s="92"/>
      <c r="GRO13" s="92"/>
      <c r="GRP13" s="92"/>
      <c r="GRQ13" s="92"/>
      <c r="GRR13" s="92"/>
      <c r="GRS13" s="92"/>
      <c r="GRT13" s="92"/>
      <c r="GRU13" s="92"/>
      <c r="GRV13" s="92"/>
      <c r="GRW13" s="92"/>
      <c r="GRX13" s="92"/>
      <c r="GRY13" s="92"/>
      <c r="GRZ13" s="92"/>
      <c r="GSA13" s="92"/>
      <c r="GSB13" s="92"/>
      <c r="GSC13" s="92"/>
      <c r="GSD13" s="92"/>
      <c r="GSE13" s="92"/>
      <c r="GSF13" s="92"/>
      <c r="GSG13" s="92"/>
      <c r="GSH13" s="92"/>
      <c r="GSI13" s="92"/>
      <c r="GSJ13" s="92"/>
      <c r="GSK13" s="92"/>
      <c r="GSL13" s="92"/>
      <c r="GSM13" s="92"/>
      <c r="GSN13" s="92"/>
      <c r="GSO13" s="92"/>
      <c r="GSP13" s="92"/>
      <c r="GSQ13" s="92"/>
      <c r="GSR13" s="92"/>
      <c r="GSS13" s="92"/>
      <c r="GST13" s="92"/>
      <c r="GSU13" s="92"/>
      <c r="GSV13" s="92"/>
      <c r="GSW13" s="92"/>
      <c r="GSX13" s="92"/>
      <c r="GSY13" s="92"/>
      <c r="GSZ13" s="92"/>
      <c r="GTA13" s="92"/>
      <c r="GTB13" s="92"/>
      <c r="GTC13" s="92"/>
      <c r="GTD13" s="92"/>
      <c r="GTE13" s="92"/>
      <c r="GTF13" s="92"/>
      <c r="GTG13" s="92"/>
      <c r="GTH13" s="92"/>
      <c r="GTI13" s="92"/>
      <c r="GTJ13" s="92"/>
      <c r="GTK13" s="92"/>
      <c r="GTL13" s="92"/>
      <c r="GTM13" s="92"/>
      <c r="GTN13" s="92"/>
      <c r="GTO13" s="92"/>
      <c r="GTP13" s="92"/>
      <c r="GTQ13" s="92"/>
      <c r="GTR13" s="92"/>
      <c r="GTS13" s="92"/>
      <c r="GTT13" s="92"/>
      <c r="GTU13" s="92"/>
      <c r="GTV13" s="92"/>
      <c r="GTW13" s="92"/>
      <c r="GTX13" s="92"/>
      <c r="GTY13" s="92"/>
      <c r="GTZ13" s="92"/>
      <c r="GUA13" s="92"/>
      <c r="GUB13" s="92"/>
      <c r="GUC13" s="92"/>
      <c r="GUD13" s="92"/>
      <c r="GUE13" s="92"/>
      <c r="GUF13" s="92"/>
      <c r="GUG13" s="92"/>
      <c r="GUH13" s="92"/>
      <c r="GUI13" s="92"/>
      <c r="GUJ13" s="92"/>
      <c r="GUK13" s="92"/>
      <c r="GUL13" s="92"/>
      <c r="GUM13" s="92"/>
      <c r="GUN13" s="92"/>
      <c r="GUO13" s="92"/>
      <c r="GUP13" s="92"/>
      <c r="GUQ13" s="92"/>
      <c r="GUR13" s="92"/>
      <c r="GUS13" s="92"/>
      <c r="GUT13" s="92"/>
      <c r="GUU13" s="92"/>
      <c r="GUV13" s="92"/>
      <c r="GUW13" s="92"/>
      <c r="GUX13" s="92"/>
      <c r="GUY13" s="92"/>
      <c r="GUZ13" s="92"/>
      <c r="GVA13" s="92"/>
      <c r="GVB13" s="92"/>
      <c r="GVC13" s="92"/>
      <c r="GVD13" s="92"/>
      <c r="GVE13" s="92"/>
      <c r="GVF13" s="92"/>
      <c r="GVG13" s="92"/>
      <c r="GVH13" s="92"/>
      <c r="GVI13" s="92"/>
      <c r="GVJ13" s="92"/>
      <c r="GVK13" s="92"/>
      <c r="GVL13" s="92"/>
      <c r="GVM13" s="92"/>
      <c r="GVN13" s="92"/>
      <c r="GVO13" s="92"/>
      <c r="GVP13" s="92"/>
      <c r="GVQ13" s="92"/>
      <c r="GVR13" s="92"/>
      <c r="GVS13" s="92"/>
      <c r="GVT13" s="92"/>
      <c r="GVU13" s="92"/>
      <c r="GVV13" s="92"/>
      <c r="GVW13" s="92"/>
      <c r="GVX13" s="92"/>
      <c r="GVY13" s="92"/>
      <c r="GVZ13" s="92"/>
      <c r="GWA13" s="92"/>
      <c r="GWB13" s="92"/>
      <c r="GWC13" s="92"/>
      <c r="GWD13" s="92"/>
      <c r="GWE13" s="92"/>
      <c r="GWF13" s="92"/>
      <c r="GWG13" s="92"/>
      <c r="GWH13" s="92"/>
      <c r="GWI13" s="92"/>
      <c r="GWJ13" s="92"/>
      <c r="GWK13" s="92"/>
      <c r="GWL13" s="92"/>
      <c r="GWM13" s="92"/>
      <c r="GWN13" s="92"/>
      <c r="GWO13" s="92"/>
      <c r="GWP13" s="92"/>
      <c r="GWQ13" s="92"/>
      <c r="GWR13" s="92"/>
      <c r="GWS13" s="92"/>
      <c r="GWT13" s="92"/>
      <c r="GWU13" s="92"/>
      <c r="GWV13" s="92"/>
      <c r="GWW13" s="92"/>
      <c r="GWX13" s="92"/>
      <c r="GWY13" s="92"/>
      <c r="GWZ13" s="92"/>
      <c r="GXA13" s="92"/>
      <c r="GXB13" s="92"/>
      <c r="GXC13" s="92"/>
      <c r="GXD13" s="92"/>
      <c r="GXE13" s="92"/>
      <c r="GXF13" s="92"/>
      <c r="GXG13" s="92"/>
      <c r="GXH13" s="92"/>
      <c r="GXI13" s="92"/>
      <c r="GXJ13" s="92"/>
      <c r="GXK13" s="92"/>
      <c r="GXL13" s="92"/>
      <c r="GXM13" s="92"/>
      <c r="GXN13" s="92"/>
      <c r="GXO13" s="92"/>
      <c r="GXP13" s="92"/>
      <c r="GXQ13" s="92"/>
      <c r="GXR13" s="92"/>
      <c r="GXS13" s="92"/>
      <c r="GXT13" s="92"/>
      <c r="GXU13" s="92"/>
      <c r="GXV13" s="92"/>
      <c r="GXW13" s="92"/>
      <c r="GXX13" s="92"/>
      <c r="GXY13" s="92"/>
      <c r="GXZ13" s="92"/>
      <c r="GYA13" s="92"/>
      <c r="GYB13" s="92"/>
      <c r="GYC13" s="92"/>
      <c r="GYD13" s="92"/>
      <c r="GYE13" s="92"/>
      <c r="GYF13" s="92"/>
      <c r="GYG13" s="92"/>
      <c r="GYH13" s="92"/>
      <c r="GYI13" s="92"/>
      <c r="GYJ13" s="92"/>
      <c r="GYK13" s="92"/>
      <c r="GYL13" s="92"/>
      <c r="GYM13" s="92"/>
      <c r="GYN13" s="92"/>
      <c r="GYO13" s="92"/>
      <c r="GYP13" s="92"/>
      <c r="GYQ13" s="92"/>
      <c r="GYR13" s="92"/>
      <c r="GYS13" s="92"/>
      <c r="GYT13" s="92"/>
      <c r="GYU13" s="92"/>
      <c r="GYV13" s="92"/>
      <c r="GYW13" s="92"/>
      <c r="GYX13" s="92"/>
      <c r="GYY13" s="92"/>
      <c r="GYZ13" s="92"/>
      <c r="GZA13" s="92"/>
      <c r="GZB13" s="92"/>
      <c r="GZC13" s="92"/>
      <c r="GZD13" s="92"/>
      <c r="GZE13" s="92"/>
      <c r="GZF13" s="92"/>
      <c r="GZG13" s="92"/>
      <c r="GZH13" s="92"/>
      <c r="GZI13" s="92"/>
      <c r="GZJ13" s="92"/>
      <c r="GZK13" s="92"/>
      <c r="GZL13" s="92"/>
      <c r="GZM13" s="92"/>
      <c r="GZN13" s="92"/>
      <c r="GZO13" s="92"/>
      <c r="GZP13" s="92"/>
      <c r="GZQ13" s="92"/>
      <c r="GZR13" s="92"/>
      <c r="GZS13" s="92"/>
      <c r="GZT13" s="92"/>
      <c r="GZU13" s="92"/>
      <c r="GZV13" s="92"/>
      <c r="GZW13" s="92"/>
      <c r="GZX13" s="92"/>
      <c r="GZY13" s="92"/>
      <c r="GZZ13" s="92"/>
      <c r="HAA13" s="92"/>
      <c r="HAB13" s="92"/>
      <c r="HAC13" s="92"/>
      <c r="HAD13" s="92"/>
      <c r="HAE13" s="92"/>
      <c r="HAF13" s="92"/>
      <c r="HAG13" s="92"/>
      <c r="HAH13" s="92"/>
      <c r="HAI13" s="92"/>
      <c r="HAJ13" s="92"/>
      <c r="HAK13" s="92"/>
      <c r="HAL13" s="92"/>
      <c r="HAM13" s="92"/>
      <c r="HAN13" s="92"/>
      <c r="HAO13" s="92"/>
      <c r="HAP13" s="92"/>
      <c r="HAQ13" s="92"/>
      <c r="HAR13" s="92"/>
      <c r="HAS13" s="92"/>
      <c r="HAT13" s="92"/>
      <c r="HAU13" s="92"/>
      <c r="HAV13" s="92"/>
      <c r="HAW13" s="92"/>
      <c r="HAX13" s="92"/>
      <c r="HAY13" s="92"/>
      <c r="HAZ13" s="92"/>
      <c r="HBA13" s="92"/>
      <c r="HBB13" s="92"/>
      <c r="HBC13" s="92"/>
      <c r="HBD13" s="92"/>
      <c r="HBE13" s="92"/>
      <c r="HBF13" s="92"/>
      <c r="HBG13" s="92"/>
      <c r="HBH13" s="92"/>
      <c r="HBI13" s="92"/>
      <c r="HBJ13" s="92"/>
      <c r="HBK13" s="92"/>
      <c r="HBL13" s="92"/>
      <c r="HBM13" s="92"/>
      <c r="HBN13" s="92"/>
      <c r="HBO13" s="92"/>
      <c r="HBP13" s="92"/>
      <c r="HBQ13" s="92"/>
      <c r="HBR13" s="92"/>
      <c r="HBS13" s="92"/>
      <c r="HBT13" s="92"/>
      <c r="HBU13" s="92"/>
      <c r="HBV13" s="92"/>
      <c r="HBW13" s="92"/>
      <c r="HBX13" s="92"/>
      <c r="HBY13" s="92"/>
      <c r="HBZ13" s="92"/>
      <c r="HCA13" s="92"/>
      <c r="HCB13" s="92"/>
      <c r="HCC13" s="92"/>
      <c r="HCD13" s="92"/>
      <c r="HCE13" s="92"/>
      <c r="HCF13" s="92"/>
      <c r="HCG13" s="92"/>
      <c r="HCH13" s="92"/>
      <c r="HCI13" s="92"/>
      <c r="HCJ13" s="92"/>
      <c r="HCK13" s="92"/>
      <c r="HCL13" s="92"/>
      <c r="HCM13" s="92"/>
      <c r="HCN13" s="92"/>
      <c r="HCO13" s="92"/>
      <c r="HCP13" s="92"/>
      <c r="HCQ13" s="92"/>
      <c r="HCR13" s="92"/>
      <c r="HCS13" s="92"/>
      <c r="HCT13" s="92"/>
      <c r="HCU13" s="92"/>
      <c r="HCV13" s="92"/>
      <c r="HCW13" s="92"/>
      <c r="HCX13" s="92"/>
      <c r="HCY13" s="92"/>
      <c r="HCZ13" s="92"/>
      <c r="HDA13" s="92"/>
      <c r="HDB13" s="92"/>
      <c r="HDC13" s="92"/>
      <c r="HDD13" s="92"/>
      <c r="HDE13" s="92"/>
      <c r="HDF13" s="92"/>
      <c r="HDG13" s="92"/>
      <c r="HDH13" s="92"/>
      <c r="HDI13" s="92"/>
      <c r="HDJ13" s="92"/>
      <c r="HDK13" s="92"/>
      <c r="HDL13" s="92"/>
      <c r="HDM13" s="92"/>
      <c r="HDN13" s="92"/>
      <c r="HDO13" s="92"/>
      <c r="HDP13" s="92"/>
      <c r="HDQ13" s="92"/>
      <c r="HDR13" s="92"/>
      <c r="HDS13" s="92"/>
      <c r="HDT13" s="92"/>
      <c r="HDU13" s="92"/>
      <c r="HDV13" s="92"/>
      <c r="HDW13" s="92"/>
      <c r="HDX13" s="92"/>
      <c r="HDY13" s="92"/>
      <c r="HDZ13" s="92"/>
      <c r="HEA13" s="92"/>
      <c r="HEB13" s="92"/>
      <c r="HEC13" s="92"/>
      <c r="HED13" s="92"/>
      <c r="HEE13" s="92"/>
      <c r="HEF13" s="92"/>
      <c r="HEG13" s="92"/>
      <c r="HEH13" s="92"/>
      <c r="HEI13" s="92"/>
      <c r="HEJ13" s="92"/>
      <c r="HEK13" s="92"/>
      <c r="HEL13" s="92"/>
      <c r="HEM13" s="92"/>
      <c r="HEN13" s="92"/>
      <c r="HEO13" s="92"/>
      <c r="HEP13" s="92"/>
      <c r="HEQ13" s="92"/>
      <c r="HER13" s="92"/>
      <c r="HES13" s="92"/>
      <c r="HET13" s="92"/>
      <c r="HEU13" s="92"/>
      <c r="HEV13" s="92"/>
      <c r="HEW13" s="92"/>
      <c r="HEX13" s="92"/>
      <c r="HEY13" s="92"/>
      <c r="HEZ13" s="92"/>
      <c r="HFA13" s="92"/>
      <c r="HFB13" s="92"/>
      <c r="HFC13" s="92"/>
      <c r="HFD13" s="92"/>
      <c r="HFE13" s="92"/>
      <c r="HFF13" s="92"/>
      <c r="HFG13" s="92"/>
      <c r="HFH13" s="92"/>
      <c r="HFI13" s="92"/>
      <c r="HFJ13" s="92"/>
      <c r="HFK13" s="92"/>
      <c r="HFL13" s="92"/>
      <c r="HFM13" s="92"/>
      <c r="HFN13" s="92"/>
      <c r="HFO13" s="92"/>
      <c r="HFP13" s="92"/>
      <c r="HFQ13" s="92"/>
      <c r="HFR13" s="92"/>
      <c r="HFS13" s="92"/>
      <c r="HFT13" s="92"/>
      <c r="HFU13" s="92"/>
      <c r="HFV13" s="92"/>
      <c r="HFW13" s="92"/>
      <c r="HFX13" s="92"/>
      <c r="HFY13" s="92"/>
      <c r="HFZ13" s="92"/>
      <c r="HGA13" s="92"/>
      <c r="HGB13" s="92"/>
      <c r="HGC13" s="92"/>
      <c r="HGD13" s="92"/>
      <c r="HGE13" s="92"/>
      <c r="HGF13" s="92"/>
      <c r="HGG13" s="92"/>
      <c r="HGH13" s="92"/>
      <c r="HGI13" s="92"/>
      <c r="HGJ13" s="92"/>
      <c r="HGK13" s="92"/>
      <c r="HGL13" s="92"/>
      <c r="HGM13" s="92"/>
      <c r="HGN13" s="92"/>
      <c r="HGO13" s="92"/>
      <c r="HGP13" s="92"/>
      <c r="HGQ13" s="92"/>
      <c r="HGR13" s="92"/>
      <c r="HGS13" s="92"/>
      <c r="HGT13" s="92"/>
      <c r="HGU13" s="92"/>
      <c r="HGV13" s="92"/>
      <c r="HGW13" s="92"/>
      <c r="HGX13" s="92"/>
      <c r="HGY13" s="92"/>
      <c r="HGZ13" s="92"/>
      <c r="HHA13" s="92"/>
      <c r="HHB13" s="92"/>
      <c r="HHC13" s="92"/>
      <c r="HHD13" s="92"/>
      <c r="HHE13" s="92"/>
      <c r="HHF13" s="92"/>
      <c r="HHG13" s="92"/>
      <c r="HHH13" s="92"/>
      <c r="HHI13" s="92"/>
      <c r="HHJ13" s="92"/>
      <c r="HHK13" s="92"/>
      <c r="HHL13" s="92"/>
      <c r="HHM13" s="92"/>
      <c r="HHN13" s="92"/>
      <c r="HHO13" s="92"/>
      <c r="HHP13" s="92"/>
      <c r="HHQ13" s="92"/>
      <c r="HHR13" s="92"/>
      <c r="HHS13" s="92"/>
      <c r="HHT13" s="92"/>
      <c r="HHU13" s="92"/>
      <c r="HHV13" s="92"/>
      <c r="HHW13" s="92"/>
      <c r="HHX13" s="92"/>
      <c r="HHY13" s="92"/>
      <c r="HHZ13" s="92"/>
      <c r="HIA13" s="92"/>
      <c r="HIB13" s="92"/>
      <c r="HIC13" s="92"/>
      <c r="HID13" s="92"/>
      <c r="HIE13" s="92"/>
      <c r="HIF13" s="92"/>
      <c r="HIG13" s="92"/>
      <c r="HIH13" s="92"/>
      <c r="HII13" s="92"/>
      <c r="HIJ13" s="92"/>
      <c r="HIK13" s="92"/>
      <c r="HIL13" s="92"/>
      <c r="HIM13" s="92"/>
      <c r="HIN13" s="92"/>
      <c r="HIO13" s="92"/>
      <c r="HIP13" s="92"/>
      <c r="HIQ13" s="92"/>
      <c r="HIR13" s="92"/>
      <c r="HIS13" s="92"/>
      <c r="HIT13" s="92"/>
      <c r="HIU13" s="92"/>
      <c r="HIV13" s="92"/>
      <c r="HIW13" s="92"/>
      <c r="HIX13" s="92"/>
      <c r="HIY13" s="92"/>
      <c r="HIZ13" s="92"/>
      <c r="HJA13" s="92"/>
      <c r="HJB13" s="92"/>
      <c r="HJC13" s="92"/>
      <c r="HJD13" s="92"/>
      <c r="HJE13" s="92"/>
      <c r="HJF13" s="92"/>
      <c r="HJG13" s="92"/>
      <c r="HJH13" s="92"/>
      <c r="HJI13" s="92"/>
      <c r="HJJ13" s="92"/>
      <c r="HJK13" s="92"/>
      <c r="HJL13" s="92"/>
      <c r="HJM13" s="92"/>
      <c r="HJN13" s="92"/>
      <c r="HJO13" s="92"/>
      <c r="HJP13" s="92"/>
      <c r="HJQ13" s="92"/>
      <c r="HJR13" s="92"/>
      <c r="HJS13" s="92"/>
      <c r="HJT13" s="92"/>
      <c r="HJU13" s="92"/>
      <c r="HJV13" s="92"/>
      <c r="HJW13" s="92"/>
      <c r="HJX13" s="92"/>
      <c r="HJY13" s="92"/>
      <c r="HJZ13" s="92"/>
      <c r="HKA13" s="92"/>
      <c r="HKB13" s="92"/>
      <c r="HKC13" s="92"/>
      <c r="HKD13" s="92"/>
      <c r="HKE13" s="92"/>
      <c r="HKF13" s="92"/>
      <c r="HKG13" s="92"/>
      <c r="HKH13" s="92"/>
      <c r="HKI13" s="92"/>
      <c r="HKJ13" s="92"/>
      <c r="HKK13" s="92"/>
      <c r="HKL13" s="92"/>
      <c r="HKM13" s="92"/>
      <c r="HKN13" s="92"/>
      <c r="HKO13" s="92"/>
      <c r="HKP13" s="92"/>
      <c r="HKQ13" s="92"/>
      <c r="HKR13" s="92"/>
      <c r="HKS13" s="92"/>
      <c r="HKT13" s="92"/>
      <c r="HKU13" s="92"/>
      <c r="HKV13" s="92"/>
      <c r="HKW13" s="92"/>
      <c r="HKX13" s="92"/>
      <c r="HKY13" s="92"/>
      <c r="HKZ13" s="92"/>
      <c r="HLA13" s="92"/>
      <c r="HLB13" s="92"/>
      <c r="HLC13" s="92"/>
      <c r="HLD13" s="92"/>
      <c r="HLE13" s="92"/>
      <c r="HLF13" s="92"/>
      <c r="HLG13" s="92"/>
      <c r="HLH13" s="92"/>
      <c r="HLI13" s="92"/>
      <c r="HLJ13" s="92"/>
      <c r="HLK13" s="92"/>
      <c r="HLL13" s="92"/>
      <c r="HLM13" s="92"/>
      <c r="HLN13" s="92"/>
      <c r="HLO13" s="92"/>
      <c r="HLP13" s="92"/>
      <c r="HLQ13" s="92"/>
      <c r="HLR13" s="92"/>
      <c r="HLS13" s="92"/>
      <c r="HLT13" s="92"/>
      <c r="HLU13" s="92"/>
      <c r="HLV13" s="92"/>
      <c r="HLW13" s="92"/>
      <c r="HLX13" s="92"/>
      <c r="HLY13" s="92"/>
      <c r="HLZ13" s="92"/>
      <c r="HMA13" s="92"/>
      <c r="HMB13" s="92"/>
      <c r="HMC13" s="92"/>
      <c r="HMD13" s="92"/>
      <c r="HME13" s="92"/>
      <c r="HMF13" s="92"/>
      <c r="HMG13" s="92"/>
      <c r="HMH13" s="92"/>
      <c r="HMI13" s="92"/>
      <c r="HMJ13" s="92"/>
      <c r="HMK13" s="92"/>
      <c r="HML13" s="92"/>
      <c r="HMM13" s="92"/>
      <c r="HMN13" s="92"/>
      <c r="HMO13" s="92"/>
      <c r="HMP13" s="92"/>
      <c r="HMQ13" s="92"/>
      <c r="HMR13" s="92"/>
      <c r="HMS13" s="92"/>
      <c r="HMT13" s="92"/>
      <c r="HMU13" s="92"/>
      <c r="HMV13" s="92"/>
      <c r="HMW13" s="92"/>
      <c r="HMX13" s="92"/>
      <c r="HMY13" s="92"/>
      <c r="HMZ13" s="92"/>
      <c r="HNA13" s="92"/>
      <c r="HNB13" s="92"/>
      <c r="HNC13" s="92"/>
      <c r="HND13" s="92"/>
      <c r="HNE13" s="92"/>
      <c r="HNF13" s="92"/>
      <c r="HNG13" s="92"/>
      <c r="HNH13" s="92"/>
      <c r="HNI13" s="92"/>
      <c r="HNJ13" s="92"/>
      <c r="HNK13" s="92"/>
      <c r="HNL13" s="92"/>
      <c r="HNM13" s="92"/>
      <c r="HNN13" s="92"/>
      <c r="HNO13" s="92"/>
      <c r="HNP13" s="92"/>
      <c r="HNQ13" s="92"/>
      <c r="HNR13" s="92"/>
      <c r="HNS13" s="92"/>
      <c r="HNT13" s="92"/>
      <c r="HNU13" s="92"/>
      <c r="HNV13" s="92"/>
      <c r="HNW13" s="92"/>
      <c r="HNX13" s="92"/>
      <c r="HNY13" s="92"/>
      <c r="HNZ13" s="92"/>
      <c r="HOA13" s="92"/>
      <c r="HOB13" s="92"/>
      <c r="HOC13" s="92"/>
      <c r="HOD13" s="92"/>
      <c r="HOE13" s="92"/>
      <c r="HOF13" s="92"/>
      <c r="HOG13" s="92"/>
      <c r="HOH13" s="92"/>
      <c r="HOI13" s="92"/>
      <c r="HOJ13" s="92"/>
      <c r="HOK13" s="92"/>
      <c r="HOL13" s="92"/>
      <c r="HOM13" s="92"/>
      <c r="HON13" s="92"/>
      <c r="HOO13" s="92"/>
      <c r="HOP13" s="92"/>
      <c r="HOQ13" s="92"/>
      <c r="HOR13" s="92"/>
      <c r="HOS13" s="92"/>
      <c r="HOT13" s="92"/>
      <c r="HOU13" s="92"/>
      <c r="HOV13" s="92"/>
      <c r="HOW13" s="92"/>
      <c r="HOX13" s="92"/>
      <c r="HOY13" s="92"/>
      <c r="HOZ13" s="92"/>
      <c r="HPA13" s="92"/>
      <c r="HPB13" s="92"/>
      <c r="HPC13" s="92"/>
      <c r="HPD13" s="92"/>
      <c r="HPE13" s="92"/>
      <c r="HPF13" s="92"/>
      <c r="HPG13" s="92"/>
      <c r="HPH13" s="92"/>
      <c r="HPI13" s="92"/>
      <c r="HPJ13" s="92"/>
      <c r="HPK13" s="92"/>
      <c r="HPL13" s="92"/>
      <c r="HPM13" s="92"/>
      <c r="HPN13" s="92"/>
      <c r="HPO13" s="92"/>
      <c r="HPP13" s="92"/>
      <c r="HPQ13" s="92"/>
      <c r="HPR13" s="92"/>
      <c r="HPS13" s="92"/>
      <c r="HPT13" s="92"/>
      <c r="HPU13" s="92"/>
      <c r="HPV13" s="92"/>
      <c r="HPW13" s="92"/>
      <c r="HPX13" s="92"/>
      <c r="HPY13" s="92"/>
      <c r="HPZ13" s="92"/>
      <c r="HQA13" s="92"/>
      <c r="HQB13" s="92"/>
      <c r="HQC13" s="92"/>
      <c r="HQD13" s="92"/>
      <c r="HQE13" s="92"/>
      <c r="HQF13" s="92"/>
      <c r="HQG13" s="92"/>
      <c r="HQH13" s="92"/>
      <c r="HQI13" s="92"/>
      <c r="HQJ13" s="92"/>
      <c r="HQK13" s="92"/>
      <c r="HQL13" s="92"/>
      <c r="HQM13" s="92"/>
      <c r="HQN13" s="92"/>
      <c r="HQO13" s="92"/>
      <c r="HQP13" s="92"/>
      <c r="HQQ13" s="92"/>
      <c r="HQR13" s="92"/>
      <c r="HQS13" s="92"/>
      <c r="HQT13" s="92"/>
      <c r="HQU13" s="92"/>
      <c r="HQV13" s="92"/>
      <c r="HQW13" s="92"/>
      <c r="HQX13" s="92"/>
      <c r="HQY13" s="92"/>
      <c r="HQZ13" s="92"/>
      <c r="HRA13" s="92"/>
      <c r="HRB13" s="92"/>
      <c r="HRC13" s="92"/>
      <c r="HRD13" s="92"/>
      <c r="HRE13" s="92"/>
      <c r="HRF13" s="92"/>
      <c r="HRG13" s="92"/>
      <c r="HRH13" s="92"/>
      <c r="HRI13" s="92"/>
      <c r="HRJ13" s="92"/>
      <c r="HRK13" s="92"/>
      <c r="HRL13" s="92"/>
      <c r="HRM13" s="92"/>
      <c r="HRN13" s="92"/>
      <c r="HRO13" s="92"/>
      <c r="HRP13" s="92"/>
      <c r="HRQ13" s="92"/>
      <c r="HRR13" s="92"/>
      <c r="HRS13" s="92"/>
      <c r="HRT13" s="92"/>
      <c r="HRU13" s="92"/>
      <c r="HRV13" s="92"/>
      <c r="HRW13" s="92"/>
      <c r="HRX13" s="92"/>
      <c r="HRY13" s="92"/>
      <c r="HRZ13" s="92"/>
      <c r="HSA13" s="92"/>
      <c r="HSB13" s="92"/>
      <c r="HSC13" s="92"/>
      <c r="HSD13" s="92"/>
      <c r="HSE13" s="92"/>
      <c r="HSF13" s="92"/>
      <c r="HSG13" s="92"/>
      <c r="HSH13" s="92"/>
      <c r="HSI13" s="92"/>
      <c r="HSJ13" s="92"/>
      <c r="HSK13" s="92"/>
      <c r="HSL13" s="92"/>
      <c r="HSM13" s="92"/>
      <c r="HSN13" s="92"/>
      <c r="HSO13" s="92"/>
      <c r="HSP13" s="92"/>
      <c r="HSQ13" s="92"/>
      <c r="HSR13" s="92"/>
      <c r="HSS13" s="92"/>
      <c r="HST13" s="92"/>
      <c r="HSU13" s="92"/>
      <c r="HSV13" s="92"/>
      <c r="HSW13" s="92"/>
      <c r="HSX13" s="92"/>
      <c r="HSY13" s="92"/>
      <c r="HSZ13" s="92"/>
      <c r="HTA13" s="92"/>
      <c r="HTB13" s="92"/>
      <c r="HTC13" s="92"/>
      <c r="HTD13" s="92"/>
      <c r="HTE13" s="92"/>
      <c r="HTF13" s="92"/>
      <c r="HTG13" s="92"/>
      <c r="HTH13" s="92"/>
      <c r="HTI13" s="92"/>
      <c r="HTJ13" s="92"/>
      <c r="HTK13" s="92"/>
      <c r="HTL13" s="92"/>
      <c r="HTM13" s="92"/>
      <c r="HTN13" s="92"/>
      <c r="HTO13" s="92"/>
      <c r="HTP13" s="92"/>
      <c r="HTQ13" s="92"/>
      <c r="HTR13" s="92"/>
      <c r="HTS13" s="92"/>
      <c r="HTT13" s="92"/>
      <c r="HTU13" s="92"/>
      <c r="HTV13" s="92"/>
      <c r="HTW13" s="92"/>
      <c r="HTX13" s="92"/>
      <c r="HTY13" s="92"/>
      <c r="HTZ13" s="92"/>
      <c r="HUA13" s="92"/>
      <c r="HUB13" s="92"/>
      <c r="HUC13" s="92"/>
      <c r="HUD13" s="92"/>
      <c r="HUE13" s="92"/>
      <c r="HUF13" s="92"/>
      <c r="HUG13" s="92"/>
      <c r="HUH13" s="92"/>
      <c r="HUI13" s="92"/>
      <c r="HUJ13" s="92"/>
      <c r="HUK13" s="92"/>
      <c r="HUL13" s="92"/>
      <c r="HUM13" s="92"/>
      <c r="HUN13" s="92"/>
      <c r="HUO13" s="92"/>
      <c r="HUP13" s="92"/>
      <c r="HUQ13" s="92"/>
      <c r="HUR13" s="92"/>
      <c r="HUS13" s="92"/>
      <c r="HUT13" s="92"/>
      <c r="HUU13" s="92"/>
      <c r="HUV13" s="92"/>
      <c r="HUW13" s="92"/>
      <c r="HUX13" s="92"/>
      <c r="HUY13" s="92"/>
      <c r="HUZ13" s="92"/>
      <c r="HVA13" s="92"/>
      <c r="HVB13" s="92"/>
      <c r="HVC13" s="92"/>
      <c r="HVD13" s="92"/>
      <c r="HVE13" s="92"/>
      <c r="HVF13" s="92"/>
      <c r="HVG13" s="92"/>
      <c r="HVH13" s="92"/>
      <c r="HVI13" s="92"/>
      <c r="HVJ13" s="92"/>
      <c r="HVK13" s="92"/>
      <c r="HVL13" s="92"/>
      <c r="HVM13" s="92"/>
      <c r="HVN13" s="92"/>
      <c r="HVO13" s="92"/>
      <c r="HVP13" s="92"/>
      <c r="HVQ13" s="92"/>
      <c r="HVR13" s="92"/>
      <c r="HVS13" s="92"/>
      <c r="HVT13" s="92"/>
      <c r="HVU13" s="92"/>
      <c r="HVV13" s="92"/>
      <c r="HVW13" s="92"/>
      <c r="HVX13" s="92"/>
      <c r="HVY13" s="92"/>
      <c r="HVZ13" s="92"/>
      <c r="HWA13" s="92"/>
      <c r="HWB13" s="92"/>
      <c r="HWC13" s="92"/>
      <c r="HWD13" s="92"/>
      <c r="HWE13" s="92"/>
      <c r="HWF13" s="92"/>
      <c r="HWG13" s="92"/>
      <c r="HWH13" s="92"/>
      <c r="HWI13" s="92"/>
      <c r="HWJ13" s="92"/>
      <c r="HWK13" s="92"/>
      <c r="HWL13" s="92"/>
      <c r="HWM13" s="92"/>
      <c r="HWN13" s="92"/>
      <c r="HWO13" s="92"/>
      <c r="HWP13" s="92"/>
      <c r="HWQ13" s="92"/>
      <c r="HWR13" s="92"/>
      <c r="HWS13" s="92"/>
      <c r="HWT13" s="92"/>
      <c r="HWU13" s="92"/>
      <c r="HWV13" s="92"/>
      <c r="HWW13" s="92"/>
      <c r="HWX13" s="92"/>
      <c r="HWY13" s="92"/>
      <c r="HWZ13" s="92"/>
      <c r="HXA13" s="92"/>
      <c r="HXB13" s="92"/>
      <c r="HXC13" s="92"/>
      <c r="HXD13" s="92"/>
      <c r="HXE13" s="92"/>
      <c r="HXF13" s="92"/>
      <c r="HXG13" s="92"/>
      <c r="HXH13" s="92"/>
      <c r="HXI13" s="92"/>
      <c r="HXJ13" s="92"/>
      <c r="HXK13" s="92"/>
      <c r="HXL13" s="92"/>
      <c r="HXM13" s="92"/>
      <c r="HXN13" s="92"/>
      <c r="HXO13" s="92"/>
      <c r="HXP13" s="92"/>
      <c r="HXQ13" s="92"/>
      <c r="HXR13" s="92"/>
      <c r="HXS13" s="92"/>
      <c r="HXT13" s="92"/>
      <c r="HXU13" s="92"/>
      <c r="HXV13" s="92"/>
      <c r="HXW13" s="92"/>
      <c r="HXX13" s="92"/>
      <c r="HXY13" s="92"/>
      <c r="HXZ13" s="92"/>
      <c r="HYA13" s="92"/>
      <c r="HYB13" s="92"/>
      <c r="HYC13" s="92"/>
      <c r="HYD13" s="92"/>
      <c r="HYE13" s="92"/>
      <c r="HYF13" s="92"/>
      <c r="HYG13" s="92"/>
      <c r="HYH13" s="92"/>
      <c r="HYI13" s="92"/>
      <c r="HYJ13" s="92"/>
      <c r="HYK13" s="92"/>
      <c r="HYL13" s="92"/>
      <c r="HYM13" s="92"/>
      <c r="HYN13" s="92"/>
      <c r="HYO13" s="92"/>
      <c r="HYP13" s="92"/>
      <c r="HYQ13" s="92"/>
      <c r="HYR13" s="92"/>
      <c r="HYS13" s="92"/>
      <c r="HYT13" s="92"/>
      <c r="HYU13" s="92"/>
      <c r="HYV13" s="92"/>
      <c r="HYW13" s="92"/>
      <c r="HYX13" s="92"/>
      <c r="HYY13" s="92"/>
      <c r="HYZ13" s="92"/>
      <c r="HZA13" s="92"/>
      <c r="HZB13" s="92"/>
      <c r="HZC13" s="92"/>
      <c r="HZD13" s="92"/>
      <c r="HZE13" s="92"/>
      <c r="HZF13" s="92"/>
      <c r="HZG13" s="92"/>
      <c r="HZH13" s="92"/>
      <c r="HZI13" s="92"/>
      <c r="HZJ13" s="92"/>
      <c r="HZK13" s="92"/>
      <c r="HZL13" s="92"/>
      <c r="HZM13" s="92"/>
      <c r="HZN13" s="92"/>
      <c r="HZO13" s="92"/>
      <c r="HZP13" s="92"/>
      <c r="HZQ13" s="92"/>
      <c r="HZR13" s="92"/>
      <c r="HZS13" s="92"/>
      <c r="HZT13" s="92"/>
      <c r="HZU13" s="92"/>
      <c r="HZV13" s="92"/>
      <c r="HZW13" s="92"/>
      <c r="HZX13" s="92"/>
      <c r="HZY13" s="92"/>
      <c r="HZZ13" s="92"/>
      <c r="IAA13" s="92"/>
      <c r="IAB13" s="92"/>
      <c r="IAC13" s="92"/>
      <c r="IAD13" s="92"/>
      <c r="IAE13" s="92"/>
      <c r="IAF13" s="92"/>
      <c r="IAG13" s="92"/>
      <c r="IAH13" s="92"/>
      <c r="IAI13" s="92"/>
      <c r="IAJ13" s="92"/>
      <c r="IAK13" s="92"/>
      <c r="IAL13" s="92"/>
      <c r="IAM13" s="92"/>
      <c r="IAN13" s="92"/>
      <c r="IAO13" s="92"/>
      <c r="IAP13" s="92"/>
      <c r="IAQ13" s="92"/>
      <c r="IAR13" s="92"/>
      <c r="IAS13" s="92"/>
      <c r="IAT13" s="92"/>
      <c r="IAU13" s="92"/>
      <c r="IAV13" s="92"/>
      <c r="IAW13" s="92"/>
      <c r="IAX13" s="92"/>
      <c r="IAY13" s="92"/>
      <c r="IAZ13" s="92"/>
      <c r="IBA13" s="92"/>
      <c r="IBB13" s="92"/>
      <c r="IBC13" s="92"/>
      <c r="IBD13" s="92"/>
      <c r="IBE13" s="92"/>
      <c r="IBF13" s="92"/>
      <c r="IBG13" s="92"/>
      <c r="IBH13" s="92"/>
      <c r="IBI13" s="92"/>
      <c r="IBJ13" s="92"/>
      <c r="IBK13" s="92"/>
      <c r="IBL13" s="92"/>
      <c r="IBM13" s="92"/>
      <c r="IBN13" s="92"/>
      <c r="IBO13" s="92"/>
      <c r="IBP13" s="92"/>
      <c r="IBQ13" s="92"/>
      <c r="IBR13" s="92"/>
      <c r="IBS13" s="92"/>
      <c r="IBT13" s="92"/>
      <c r="IBU13" s="92"/>
      <c r="IBV13" s="92"/>
      <c r="IBW13" s="92"/>
      <c r="IBX13" s="92"/>
      <c r="IBY13" s="92"/>
      <c r="IBZ13" s="92"/>
      <c r="ICA13" s="92"/>
      <c r="ICB13" s="92"/>
      <c r="ICC13" s="92"/>
      <c r="ICD13" s="92"/>
      <c r="ICE13" s="92"/>
      <c r="ICF13" s="92"/>
      <c r="ICG13" s="92"/>
      <c r="ICH13" s="92"/>
      <c r="ICI13" s="92"/>
      <c r="ICJ13" s="92"/>
      <c r="ICK13" s="92"/>
      <c r="ICL13" s="92"/>
      <c r="ICM13" s="92"/>
      <c r="ICN13" s="92"/>
      <c r="ICO13" s="92"/>
      <c r="ICP13" s="92"/>
      <c r="ICQ13" s="92"/>
      <c r="ICR13" s="92"/>
      <c r="ICS13" s="92"/>
      <c r="ICT13" s="92"/>
      <c r="ICU13" s="92"/>
      <c r="ICV13" s="92"/>
      <c r="ICW13" s="92"/>
      <c r="ICX13" s="92"/>
      <c r="ICY13" s="92"/>
      <c r="ICZ13" s="92"/>
      <c r="IDA13" s="92"/>
      <c r="IDB13" s="92"/>
      <c r="IDC13" s="92"/>
      <c r="IDD13" s="92"/>
      <c r="IDE13" s="92"/>
      <c r="IDF13" s="92"/>
      <c r="IDG13" s="92"/>
      <c r="IDH13" s="92"/>
      <c r="IDI13" s="92"/>
      <c r="IDJ13" s="92"/>
      <c r="IDK13" s="92"/>
      <c r="IDL13" s="92"/>
      <c r="IDM13" s="92"/>
      <c r="IDN13" s="92"/>
      <c r="IDO13" s="92"/>
      <c r="IDP13" s="92"/>
      <c r="IDQ13" s="92"/>
      <c r="IDR13" s="92"/>
      <c r="IDS13" s="92"/>
      <c r="IDT13" s="92"/>
      <c r="IDU13" s="92"/>
      <c r="IDV13" s="92"/>
      <c r="IDW13" s="92"/>
      <c r="IDX13" s="92"/>
      <c r="IDY13" s="92"/>
      <c r="IDZ13" s="92"/>
      <c r="IEA13" s="92"/>
      <c r="IEB13" s="92"/>
      <c r="IEC13" s="92"/>
      <c r="IED13" s="92"/>
      <c r="IEE13" s="92"/>
      <c r="IEF13" s="92"/>
      <c r="IEG13" s="92"/>
      <c r="IEH13" s="92"/>
      <c r="IEI13" s="92"/>
      <c r="IEJ13" s="92"/>
      <c r="IEK13" s="92"/>
      <c r="IEL13" s="92"/>
      <c r="IEM13" s="92"/>
      <c r="IEN13" s="92"/>
      <c r="IEO13" s="92"/>
      <c r="IEP13" s="92"/>
      <c r="IEQ13" s="92"/>
      <c r="IER13" s="92"/>
      <c r="IES13" s="92"/>
      <c r="IET13" s="92"/>
      <c r="IEU13" s="92"/>
      <c r="IEV13" s="92"/>
      <c r="IEW13" s="92"/>
      <c r="IEX13" s="92"/>
      <c r="IEY13" s="92"/>
      <c r="IEZ13" s="92"/>
      <c r="IFA13" s="92"/>
      <c r="IFB13" s="92"/>
      <c r="IFC13" s="92"/>
      <c r="IFD13" s="92"/>
      <c r="IFE13" s="92"/>
      <c r="IFF13" s="92"/>
      <c r="IFG13" s="92"/>
      <c r="IFH13" s="92"/>
      <c r="IFI13" s="92"/>
      <c r="IFJ13" s="92"/>
      <c r="IFK13" s="92"/>
      <c r="IFL13" s="92"/>
      <c r="IFM13" s="92"/>
      <c r="IFN13" s="92"/>
      <c r="IFO13" s="92"/>
      <c r="IFP13" s="92"/>
      <c r="IFQ13" s="92"/>
      <c r="IFR13" s="92"/>
      <c r="IFS13" s="92"/>
      <c r="IFT13" s="92"/>
      <c r="IFU13" s="92"/>
      <c r="IFV13" s="92"/>
      <c r="IFW13" s="92"/>
      <c r="IFX13" s="92"/>
      <c r="IFY13" s="92"/>
      <c r="IFZ13" s="92"/>
      <c r="IGA13" s="92"/>
      <c r="IGB13" s="92"/>
      <c r="IGC13" s="92"/>
      <c r="IGD13" s="92"/>
      <c r="IGE13" s="92"/>
      <c r="IGF13" s="92"/>
      <c r="IGG13" s="92"/>
      <c r="IGH13" s="92"/>
      <c r="IGI13" s="92"/>
      <c r="IGJ13" s="92"/>
      <c r="IGK13" s="92"/>
      <c r="IGL13" s="92"/>
      <c r="IGM13" s="92"/>
      <c r="IGN13" s="92"/>
      <c r="IGO13" s="92"/>
      <c r="IGP13" s="92"/>
      <c r="IGQ13" s="92"/>
      <c r="IGR13" s="92"/>
      <c r="IGS13" s="92"/>
      <c r="IGT13" s="92"/>
      <c r="IGU13" s="92"/>
      <c r="IGV13" s="92"/>
      <c r="IGW13" s="92"/>
      <c r="IGX13" s="92"/>
      <c r="IGY13" s="92"/>
      <c r="IGZ13" s="92"/>
      <c r="IHA13" s="92"/>
      <c r="IHB13" s="92"/>
      <c r="IHC13" s="92"/>
      <c r="IHD13" s="92"/>
      <c r="IHE13" s="92"/>
      <c r="IHF13" s="92"/>
      <c r="IHG13" s="92"/>
      <c r="IHH13" s="92"/>
      <c r="IHI13" s="92"/>
      <c r="IHJ13" s="92"/>
      <c r="IHK13" s="92"/>
      <c r="IHL13" s="92"/>
      <c r="IHM13" s="92"/>
      <c r="IHN13" s="92"/>
      <c r="IHO13" s="92"/>
      <c r="IHP13" s="92"/>
      <c r="IHQ13" s="92"/>
      <c r="IHR13" s="92"/>
      <c r="IHS13" s="92"/>
      <c r="IHT13" s="92"/>
      <c r="IHU13" s="92"/>
      <c r="IHV13" s="92"/>
      <c r="IHW13" s="92"/>
      <c r="IHX13" s="92"/>
      <c r="IHY13" s="92"/>
      <c r="IHZ13" s="92"/>
      <c r="IIA13" s="92"/>
      <c r="IIB13" s="92"/>
      <c r="IIC13" s="92"/>
      <c r="IID13" s="92"/>
      <c r="IIE13" s="92"/>
      <c r="IIF13" s="92"/>
      <c r="IIG13" s="92"/>
      <c r="IIH13" s="92"/>
      <c r="III13" s="92"/>
      <c r="IIJ13" s="92"/>
      <c r="IIK13" s="92"/>
      <c r="IIL13" s="92"/>
      <c r="IIM13" s="92"/>
      <c r="IIN13" s="92"/>
      <c r="IIO13" s="92"/>
      <c r="IIP13" s="92"/>
      <c r="IIQ13" s="92"/>
      <c r="IIR13" s="92"/>
      <c r="IIS13" s="92"/>
      <c r="IIT13" s="92"/>
      <c r="IIU13" s="92"/>
      <c r="IIV13" s="92"/>
      <c r="IIW13" s="92"/>
      <c r="IIX13" s="92"/>
      <c r="IIY13" s="92"/>
      <c r="IIZ13" s="92"/>
      <c r="IJA13" s="92"/>
      <c r="IJB13" s="92"/>
      <c r="IJC13" s="92"/>
      <c r="IJD13" s="92"/>
      <c r="IJE13" s="92"/>
      <c r="IJF13" s="92"/>
      <c r="IJG13" s="92"/>
      <c r="IJH13" s="92"/>
      <c r="IJI13" s="92"/>
      <c r="IJJ13" s="92"/>
      <c r="IJK13" s="92"/>
      <c r="IJL13" s="92"/>
      <c r="IJM13" s="92"/>
      <c r="IJN13" s="92"/>
      <c r="IJO13" s="92"/>
      <c r="IJP13" s="92"/>
      <c r="IJQ13" s="92"/>
      <c r="IJR13" s="92"/>
      <c r="IJS13" s="92"/>
      <c r="IJT13" s="92"/>
      <c r="IJU13" s="92"/>
      <c r="IJV13" s="92"/>
      <c r="IJW13" s="92"/>
      <c r="IJX13" s="92"/>
      <c r="IJY13" s="92"/>
      <c r="IJZ13" s="92"/>
      <c r="IKA13" s="92"/>
      <c r="IKB13" s="92"/>
      <c r="IKC13" s="92"/>
      <c r="IKD13" s="92"/>
      <c r="IKE13" s="92"/>
      <c r="IKF13" s="92"/>
      <c r="IKG13" s="92"/>
      <c r="IKH13" s="92"/>
      <c r="IKI13" s="92"/>
      <c r="IKJ13" s="92"/>
      <c r="IKK13" s="92"/>
      <c r="IKL13" s="92"/>
      <c r="IKM13" s="92"/>
      <c r="IKN13" s="92"/>
      <c r="IKO13" s="92"/>
      <c r="IKP13" s="92"/>
      <c r="IKQ13" s="92"/>
      <c r="IKR13" s="92"/>
      <c r="IKS13" s="92"/>
      <c r="IKT13" s="92"/>
      <c r="IKU13" s="92"/>
      <c r="IKV13" s="92"/>
      <c r="IKW13" s="92"/>
      <c r="IKX13" s="92"/>
      <c r="IKY13" s="92"/>
      <c r="IKZ13" s="92"/>
      <c r="ILA13" s="92"/>
      <c r="ILB13" s="92"/>
      <c r="ILC13" s="92"/>
      <c r="ILD13" s="92"/>
      <c r="ILE13" s="92"/>
      <c r="ILF13" s="92"/>
      <c r="ILG13" s="92"/>
      <c r="ILH13" s="92"/>
      <c r="ILI13" s="92"/>
      <c r="ILJ13" s="92"/>
      <c r="ILK13" s="92"/>
      <c r="ILL13" s="92"/>
      <c r="ILM13" s="92"/>
      <c r="ILN13" s="92"/>
      <c r="ILO13" s="92"/>
      <c r="ILP13" s="92"/>
      <c r="ILQ13" s="92"/>
      <c r="ILR13" s="92"/>
      <c r="ILS13" s="92"/>
      <c r="ILT13" s="92"/>
      <c r="ILU13" s="92"/>
      <c r="ILV13" s="92"/>
      <c r="ILW13" s="92"/>
      <c r="ILX13" s="92"/>
      <c r="ILY13" s="92"/>
      <c r="ILZ13" s="92"/>
      <c r="IMA13" s="92"/>
      <c r="IMB13" s="92"/>
      <c r="IMC13" s="92"/>
      <c r="IMD13" s="92"/>
      <c r="IME13" s="92"/>
      <c r="IMF13" s="92"/>
      <c r="IMG13" s="92"/>
      <c r="IMH13" s="92"/>
      <c r="IMI13" s="92"/>
      <c r="IMJ13" s="92"/>
      <c r="IMK13" s="92"/>
      <c r="IML13" s="92"/>
      <c r="IMM13" s="92"/>
      <c r="IMN13" s="92"/>
      <c r="IMO13" s="92"/>
      <c r="IMP13" s="92"/>
      <c r="IMQ13" s="92"/>
      <c r="IMR13" s="92"/>
      <c r="IMS13" s="92"/>
      <c r="IMT13" s="92"/>
      <c r="IMU13" s="92"/>
      <c r="IMV13" s="92"/>
      <c r="IMW13" s="92"/>
      <c r="IMX13" s="92"/>
      <c r="IMY13" s="92"/>
      <c r="IMZ13" s="92"/>
      <c r="INA13" s="92"/>
      <c r="INB13" s="92"/>
      <c r="INC13" s="92"/>
      <c r="IND13" s="92"/>
      <c r="INE13" s="92"/>
      <c r="INF13" s="92"/>
      <c r="ING13" s="92"/>
      <c r="INH13" s="92"/>
      <c r="INI13" s="92"/>
      <c r="INJ13" s="92"/>
      <c r="INK13" s="92"/>
      <c r="INL13" s="92"/>
      <c r="INM13" s="92"/>
      <c r="INN13" s="92"/>
      <c r="INO13" s="92"/>
      <c r="INP13" s="92"/>
      <c r="INQ13" s="92"/>
      <c r="INR13" s="92"/>
      <c r="INS13" s="92"/>
      <c r="INT13" s="92"/>
      <c r="INU13" s="92"/>
      <c r="INV13" s="92"/>
      <c r="INW13" s="92"/>
      <c r="INX13" s="92"/>
      <c r="INY13" s="92"/>
      <c r="INZ13" s="92"/>
      <c r="IOA13" s="92"/>
      <c r="IOB13" s="92"/>
      <c r="IOC13" s="92"/>
      <c r="IOD13" s="92"/>
      <c r="IOE13" s="92"/>
      <c r="IOF13" s="92"/>
      <c r="IOG13" s="92"/>
      <c r="IOH13" s="92"/>
      <c r="IOI13" s="92"/>
      <c r="IOJ13" s="92"/>
      <c r="IOK13" s="92"/>
      <c r="IOL13" s="92"/>
      <c r="IOM13" s="92"/>
      <c r="ION13" s="92"/>
      <c r="IOO13" s="92"/>
      <c r="IOP13" s="92"/>
      <c r="IOQ13" s="92"/>
      <c r="IOR13" s="92"/>
      <c r="IOS13" s="92"/>
      <c r="IOT13" s="92"/>
      <c r="IOU13" s="92"/>
      <c r="IOV13" s="92"/>
      <c r="IOW13" s="92"/>
      <c r="IOX13" s="92"/>
      <c r="IOY13" s="92"/>
      <c r="IOZ13" s="92"/>
      <c r="IPA13" s="92"/>
      <c r="IPB13" s="92"/>
      <c r="IPC13" s="92"/>
      <c r="IPD13" s="92"/>
      <c r="IPE13" s="92"/>
      <c r="IPF13" s="92"/>
      <c r="IPG13" s="92"/>
      <c r="IPH13" s="92"/>
      <c r="IPI13" s="92"/>
      <c r="IPJ13" s="92"/>
      <c r="IPK13" s="92"/>
      <c r="IPL13" s="92"/>
      <c r="IPM13" s="92"/>
      <c r="IPN13" s="92"/>
      <c r="IPO13" s="92"/>
      <c r="IPP13" s="92"/>
      <c r="IPQ13" s="92"/>
      <c r="IPR13" s="92"/>
      <c r="IPS13" s="92"/>
      <c r="IPT13" s="92"/>
      <c r="IPU13" s="92"/>
      <c r="IPV13" s="92"/>
      <c r="IPW13" s="92"/>
      <c r="IPX13" s="92"/>
      <c r="IPY13" s="92"/>
      <c r="IPZ13" s="92"/>
      <c r="IQA13" s="92"/>
      <c r="IQB13" s="92"/>
      <c r="IQC13" s="92"/>
      <c r="IQD13" s="92"/>
      <c r="IQE13" s="92"/>
      <c r="IQF13" s="92"/>
      <c r="IQG13" s="92"/>
      <c r="IQH13" s="92"/>
      <c r="IQI13" s="92"/>
      <c r="IQJ13" s="92"/>
      <c r="IQK13" s="92"/>
      <c r="IQL13" s="92"/>
      <c r="IQM13" s="92"/>
      <c r="IQN13" s="92"/>
      <c r="IQO13" s="92"/>
      <c r="IQP13" s="92"/>
      <c r="IQQ13" s="92"/>
      <c r="IQR13" s="92"/>
      <c r="IQS13" s="92"/>
      <c r="IQT13" s="92"/>
      <c r="IQU13" s="92"/>
      <c r="IQV13" s="92"/>
      <c r="IQW13" s="92"/>
      <c r="IQX13" s="92"/>
      <c r="IQY13" s="92"/>
      <c r="IQZ13" s="92"/>
      <c r="IRA13" s="92"/>
      <c r="IRB13" s="92"/>
      <c r="IRC13" s="92"/>
      <c r="IRD13" s="92"/>
      <c r="IRE13" s="92"/>
      <c r="IRF13" s="92"/>
      <c r="IRG13" s="92"/>
      <c r="IRH13" s="92"/>
      <c r="IRI13" s="92"/>
      <c r="IRJ13" s="92"/>
      <c r="IRK13" s="92"/>
      <c r="IRL13" s="92"/>
      <c r="IRM13" s="92"/>
      <c r="IRN13" s="92"/>
      <c r="IRO13" s="92"/>
      <c r="IRP13" s="92"/>
      <c r="IRQ13" s="92"/>
      <c r="IRR13" s="92"/>
      <c r="IRS13" s="92"/>
      <c r="IRT13" s="92"/>
      <c r="IRU13" s="92"/>
      <c r="IRV13" s="92"/>
      <c r="IRW13" s="92"/>
      <c r="IRX13" s="92"/>
      <c r="IRY13" s="92"/>
      <c r="IRZ13" s="92"/>
      <c r="ISA13" s="92"/>
      <c r="ISB13" s="92"/>
      <c r="ISC13" s="92"/>
      <c r="ISD13" s="92"/>
      <c r="ISE13" s="92"/>
      <c r="ISF13" s="92"/>
      <c r="ISG13" s="92"/>
      <c r="ISH13" s="92"/>
      <c r="ISI13" s="92"/>
      <c r="ISJ13" s="92"/>
      <c r="ISK13" s="92"/>
      <c r="ISL13" s="92"/>
      <c r="ISM13" s="92"/>
      <c r="ISN13" s="92"/>
      <c r="ISO13" s="92"/>
      <c r="ISP13" s="92"/>
      <c r="ISQ13" s="92"/>
      <c r="ISR13" s="92"/>
      <c r="ISS13" s="92"/>
      <c r="IST13" s="92"/>
      <c r="ISU13" s="92"/>
      <c r="ISV13" s="92"/>
      <c r="ISW13" s="92"/>
      <c r="ISX13" s="92"/>
      <c r="ISY13" s="92"/>
      <c r="ISZ13" s="92"/>
      <c r="ITA13" s="92"/>
      <c r="ITB13" s="92"/>
      <c r="ITC13" s="92"/>
      <c r="ITD13" s="92"/>
      <c r="ITE13" s="92"/>
      <c r="ITF13" s="92"/>
      <c r="ITG13" s="92"/>
      <c r="ITH13" s="92"/>
      <c r="ITI13" s="92"/>
      <c r="ITJ13" s="92"/>
      <c r="ITK13" s="92"/>
      <c r="ITL13" s="92"/>
      <c r="ITM13" s="92"/>
      <c r="ITN13" s="92"/>
      <c r="ITO13" s="92"/>
      <c r="ITP13" s="92"/>
      <c r="ITQ13" s="92"/>
      <c r="ITR13" s="92"/>
      <c r="ITS13" s="92"/>
      <c r="ITT13" s="92"/>
      <c r="ITU13" s="92"/>
      <c r="ITV13" s="92"/>
      <c r="ITW13" s="92"/>
      <c r="ITX13" s="92"/>
      <c r="ITY13" s="92"/>
      <c r="ITZ13" s="92"/>
      <c r="IUA13" s="92"/>
      <c r="IUB13" s="92"/>
      <c r="IUC13" s="92"/>
      <c r="IUD13" s="92"/>
      <c r="IUE13" s="92"/>
      <c r="IUF13" s="92"/>
      <c r="IUG13" s="92"/>
      <c r="IUH13" s="92"/>
      <c r="IUI13" s="92"/>
      <c r="IUJ13" s="92"/>
      <c r="IUK13" s="92"/>
      <c r="IUL13" s="92"/>
      <c r="IUM13" s="92"/>
      <c r="IUN13" s="92"/>
      <c r="IUO13" s="92"/>
      <c r="IUP13" s="92"/>
      <c r="IUQ13" s="92"/>
      <c r="IUR13" s="92"/>
      <c r="IUS13" s="92"/>
      <c r="IUT13" s="92"/>
      <c r="IUU13" s="92"/>
      <c r="IUV13" s="92"/>
      <c r="IUW13" s="92"/>
      <c r="IUX13" s="92"/>
      <c r="IUY13" s="92"/>
      <c r="IUZ13" s="92"/>
      <c r="IVA13" s="92"/>
      <c r="IVB13" s="92"/>
      <c r="IVC13" s="92"/>
      <c r="IVD13" s="92"/>
      <c r="IVE13" s="92"/>
      <c r="IVF13" s="92"/>
      <c r="IVG13" s="92"/>
      <c r="IVH13" s="92"/>
      <c r="IVI13" s="92"/>
      <c r="IVJ13" s="92"/>
      <c r="IVK13" s="92"/>
      <c r="IVL13" s="92"/>
      <c r="IVM13" s="92"/>
      <c r="IVN13" s="92"/>
      <c r="IVO13" s="92"/>
      <c r="IVP13" s="92"/>
      <c r="IVQ13" s="92"/>
      <c r="IVR13" s="92"/>
      <c r="IVS13" s="92"/>
      <c r="IVT13" s="92"/>
      <c r="IVU13" s="92"/>
      <c r="IVV13" s="92"/>
      <c r="IVW13" s="92"/>
      <c r="IVX13" s="92"/>
      <c r="IVY13" s="92"/>
      <c r="IVZ13" s="92"/>
      <c r="IWA13" s="92"/>
      <c r="IWB13" s="92"/>
      <c r="IWC13" s="92"/>
      <c r="IWD13" s="92"/>
      <c r="IWE13" s="92"/>
      <c r="IWF13" s="92"/>
      <c r="IWG13" s="92"/>
      <c r="IWH13" s="92"/>
      <c r="IWI13" s="92"/>
      <c r="IWJ13" s="92"/>
      <c r="IWK13" s="92"/>
      <c r="IWL13" s="92"/>
      <c r="IWM13" s="92"/>
      <c r="IWN13" s="92"/>
      <c r="IWO13" s="92"/>
      <c r="IWP13" s="92"/>
      <c r="IWQ13" s="92"/>
      <c r="IWR13" s="92"/>
      <c r="IWS13" s="92"/>
      <c r="IWT13" s="92"/>
      <c r="IWU13" s="92"/>
      <c r="IWV13" s="92"/>
      <c r="IWW13" s="92"/>
      <c r="IWX13" s="92"/>
      <c r="IWY13" s="92"/>
      <c r="IWZ13" s="92"/>
      <c r="IXA13" s="92"/>
      <c r="IXB13" s="92"/>
      <c r="IXC13" s="92"/>
      <c r="IXD13" s="92"/>
      <c r="IXE13" s="92"/>
      <c r="IXF13" s="92"/>
      <c r="IXG13" s="92"/>
      <c r="IXH13" s="92"/>
      <c r="IXI13" s="92"/>
      <c r="IXJ13" s="92"/>
      <c r="IXK13" s="92"/>
      <c r="IXL13" s="92"/>
      <c r="IXM13" s="92"/>
      <c r="IXN13" s="92"/>
      <c r="IXO13" s="92"/>
      <c r="IXP13" s="92"/>
      <c r="IXQ13" s="92"/>
      <c r="IXR13" s="92"/>
      <c r="IXS13" s="92"/>
      <c r="IXT13" s="92"/>
      <c r="IXU13" s="92"/>
      <c r="IXV13" s="92"/>
      <c r="IXW13" s="92"/>
      <c r="IXX13" s="92"/>
      <c r="IXY13" s="92"/>
      <c r="IXZ13" s="92"/>
      <c r="IYA13" s="92"/>
      <c r="IYB13" s="92"/>
      <c r="IYC13" s="92"/>
      <c r="IYD13" s="92"/>
      <c r="IYE13" s="92"/>
      <c r="IYF13" s="92"/>
      <c r="IYG13" s="92"/>
      <c r="IYH13" s="92"/>
      <c r="IYI13" s="92"/>
      <c r="IYJ13" s="92"/>
      <c r="IYK13" s="92"/>
      <c r="IYL13" s="92"/>
      <c r="IYM13" s="92"/>
      <c r="IYN13" s="92"/>
      <c r="IYO13" s="92"/>
      <c r="IYP13" s="92"/>
      <c r="IYQ13" s="92"/>
      <c r="IYR13" s="92"/>
      <c r="IYS13" s="92"/>
      <c r="IYT13" s="92"/>
      <c r="IYU13" s="92"/>
      <c r="IYV13" s="92"/>
      <c r="IYW13" s="92"/>
      <c r="IYX13" s="92"/>
      <c r="IYY13" s="92"/>
      <c r="IYZ13" s="92"/>
      <c r="IZA13" s="92"/>
      <c r="IZB13" s="92"/>
      <c r="IZC13" s="92"/>
      <c r="IZD13" s="92"/>
      <c r="IZE13" s="92"/>
      <c r="IZF13" s="92"/>
      <c r="IZG13" s="92"/>
      <c r="IZH13" s="92"/>
      <c r="IZI13" s="92"/>
      <c r="IZJ13" s="92"/>
      <c r="IZK13" s="92"/>
      <c r="IZL13" s="92"/>
      <c r="IZM13" s="92"/>
      <c r="IZN13" s="92"/>
      <c r="IZO13" s="92"/>
      <c r="IZP13" s="92"/>
      <c r="IZQ13" s="92"/>
      <c r="IZR13" s="92"/>
      <c r="IZS13" s="92"/>
      <c r="IZT13" s="92"/>
      <c r="IZU13" s="92"/>
      <c r="IZV13" s="92"/>
      <c r="IZW13" s="92"/>
      <c r="IZX13" s="92"/>
      <c r="IZY13" s="92"/>
      <c r="IZZ13" s="92"/>
      <c r="JAA13" s="92"/>
      <c r="JAB13" s="92"/>
      <c r="JAC13" s="92"/>
      <c r="JAD13" s="92"/>
      <c r="JAE13" s="92"/>
      <c r="JAF13" s="92"/>
      <c r="JAG13" s="92"/>
      <c r="JAH13" s="92"/>
      <c r="JAI13" s="92"/>
      <c r="JAJ13" s="92"/>
      <c r="JAK13" s="92"/>
      <c r="JAL13" s="92"/>
      <c r="JAM13" s="92"/>
      <c r="JAN13" s="92"/>
      <c r="JAO13" s="92"/>
      <c r="JAP13" s="92"/>
      <c r="JAQ13" s="92"/>
      <c r="JAR13" s="92"/>
      <c r="JAS13" s="92"/>
      <c r="JAT13" s="92"/>
      <c r="JAU13" s="92"/>
      <c r="JAV13" s="92"/>
      <c r="JAW13" s="92"/>
      <c r="JAX13" s="92"/>
      <c r="JAY13" s="92"/>
      <c r="JAZ13" s="92"/>
      <c r="JBA13" s="92"/>
      <c r="JBB13" s="92"/>
      <c r="JBC13" s="92"/>
      <c r="JBD13" s="92"/>
      <c r="JBE13" s="92"/>
      <c r="JBF13" s="92"/>
      <c r="JBG13" s="92"/>
      <c r="JBH13" s="92"/>
      <c r="JBI13" s="92"/>
      <c r="JBJ13" s="92"/>
      <c r="JBK13" s="92"/>
      <c r="JBL13" s="92"/>
      <c r="JBM13" s="92"/>
      <c r="JBN13" s="92"/>
      <c r="JBO13" s="92"/>
      <c r="JBP13" s="92"/>
      <c r="JBQ13" s="92"/>
      <c r="JBR13" s="92"/>
      <c r="JBS13" s="92"/>
      <c r="JBT13" s="92"/>
      <c r="JBU13" s="92"/>
      <c r="JBV13" s="92"/>
      <c r="JBW13" s="92"/>
      <c r="JBX13" s="92"/>
      <c r="JBY13" s="92"/>
      <c r="JBZ13" s="92"/>
      <c r="JCA13" s="92"/>
      <c r="JCB13" s="92"/>
      <c r="JCC13" s="92"/>
      <c r="JCD13" s="92"/>
      <c r="JCE13" s="92"/>
      <c r="JCF13" s="92"/>
      <c r="JCG13" s="92"/>
      <c r="JCH13" s="92"/>
      <c r="JCI13" s="92"/>
      <c r="JCJ13" s="92"/>
      <c r="JCK13" s="92"/>
      <c r="JCL13" s="92"/>
      <c r="JCM13" s="92"/>
      <c r="JCN13" s="92"/>
      <c r="JCO13" s="92"/>
      <c r="JCP13" s="92"/>
      <c r="JCQ13" s="92"/>
      <c r="JCR13" s="92"/>
      <c r="JCS13" s="92"/>
      <c r="JCT13" s="92"/>
      <c r="JCU13" s="92"/>
      <c r="JCV13" s="92"/>
      <c r="JCW13" s="92"/>
      <c r="JCX13" s="92"/>
      <c r="JCY13" s="92"/>
      <c r="JCZ13" s="92"/>
      <c r="JDA13" s="92"/>
      <c r="JDB13" s="92"/>
      <c r="JDC13" s="92"/>
      <c r="JDD13" s="92"/>
      <c r="JDE13" s="92"/>
      <c r="JDF13" s="92"/>
      <c r="JDG13" s="92"/>
      <c r="JDH13" s="92"/>
      <c r="JDI13" s="92"/>
      <c r="JDJ13" s="92"/>
      <c r="JDK13" s="92"/>
      <c r="JDL13" s="92"/>
      <c r="JDM13" s="92"/>
      <c r="JDN13" s="92"/>
      <c r="JDO13" s="92"/>
      <c r="JDP13" s="92"/>
      <c r="JDQ13" s="92"/>
      <c r="JDR13" s="92"/>
      <c r="JDS13" s="92"/>
      <c r="JDT13" s="92"/>
      <c r="JDU13" s="92"/>
      <c r="JDV13" s="92"/>
      <c r="JDW13" s="92"/>
      <c r="JDX13" s="92"/>
      <c r="JDY13" s="92"/>
      <c r="JDZ13" s="92"/>
      <c r="JEA13" s="92"/>
      <c r="JEB13" s="92"/>
      <c r="JEC13" s="92"/>
      <c r="JED13" s="92"/>
      <c r="JEE13" s="92"/>
      <c r="JEF13" s="92"/>
      <c r="JEG13" s="92"/>
      <c r="JEH13" s="92"/>
      <c r="JEI13" s="92"/>
      <c r="JEJ13" s="92"/>
      <c r="JEK13" s="92"/>
      <c r="JEL13" s="92"/>
      <c r="JEM13" s="92"/>
      <c r="JEN13" s="92"/>
      <c r="JEO13" s="92"/>
      <c r="JEP13" s="92"/>
      <c r="JEQ13" s="92"/>
      <c r="JER13" s="92"/>
      <c r="JES13" s="92"/>
      <c r="JET13" s="92"/>
      <c r="JEU13" s="92"/>
      <c r="JEV13" s="92"/>
      <c r="JEW13" s="92"/>
      <c r="JEX13" s="92"/>
      <c r="JEY13" s="92"/>
      <c r="JEZ13" s="92"/>
      <c r="JFA13" s="92"/>
      <c r="JFB13" s="92"/>
      <c r="JFC13" s="92"/>
      <c r="JFD13" s="92"/>
      <c r="JFE13" s="92"/>
      <c r="JFF13" s="92"/>
      <c r="JFG13" s="92"/>
      <c r="JFH13" s="92"/>
      <c r="JFI13" s="92"/>
      <c r="JFJ13" s="92"/>
      <c r="JFK13" s="92"/>
      <c r="JFL13" s="92"/>
      <c r="JFM13" s="92"/>
      <c r="JFN13" s="92"/>
      <c r="JFO13" s="92"/>
      <c r="JFP13" s="92"/>
      <c r="JFQ13" s="92"/>
      <c r="JFR13" s="92"/>
      <c r="JFS13" s="92"/>
      <c r="JFT13" s="92"/>
      <c r="JFU13" s="92"/>
      <c r="JFV13" s="92"/>
      <c r="JFW13" s="92"/>
      <c r="JFX13" s="92"/>
      <c r="JFY13" s="92"/>
      <c r="JFZ13" s="92"/>
      <c r="JGA13" s="92"/>
      <c r="JGB13" s="92"/>
      <c r="JGC13" s="92"/>
      <c r="JGD13" s="92"/>
      <c r="JGE13" s="92"/>
      <c r="JGF13" s="92"/>
      <c r="JGG13" s="92"/>
      <c r="JGH13" s="92"/>
      <c r="JGI13" s="92"/>
      <c r="JGJ13" s="92"/>
      <c r="JGK13" s="92"/>
      <c r="JGL13" s="92"/>
      <c r="JGM13" s="92"/>
      <c r="JGN13" s="92"/>
      <c r="JGO13" s="92"/>
      <c r="JGP13" s="92"/>
      <c r="JGQ13" s="92"/>
      <c r="JGR13" s="92"/>
      <c r="JGS13" s="92"/>
      <c r="JGT13" s="92"/>
      <c r="JGU13" s="92"/>
      <c r="JGV13" s="92"/>
      <c r="JGW13" s="92"/>
      <c r="JGX13" s="92"/>
      <c r="JGY13" s="92"/>
      <c r="JGZ13" s="92"/>
      <c r="JHA13" s="92"/>
      <c r="JHB13" s="92"/>
      <c r="JHC13" s="92"/>
      <c r="JHD13" s="92"/>
      <c r="JHE13" s="92"/>
      <c r="JHF13" s="92"/>
      <c r="JHG13" s="92"/>
      <c r="JHH13" s="92"/>
      <c r="JHI13" s="92"/>
      <c r="JHJ13" s="92"/>
      <c r="JHK13" s="92"/>
      <c r="JHL13" s="92"/>
      <c r="JHM13" s="92"/>
      <c r="JHN13" s="92"/>
      <c r="JHO13" s="92"/>
      <c r="JHP13" s="92"/>
      <c r="JHQ13" s="92"/>
      <c r="JHR13" s="92"/>
      <c r="JHS13" s="92"/>
      <c r="JHT13" s="92"/>
      <c r="JHU13" s="92"/>
      <c r="JHV13" s="92"/>
      <c r="JHW13" s="92"/>
      <c r="JHX13" s="92"/>
      <c r="JHY13" s="92"/>
      <c r="JHZ13" s="92"/>
      <c r="JIA13" s="92"/>
      <c r="JIB13" s="92"/>
      <c r="JIC13" s="92"/>
      <c r="JID13" s="92"/>
      <c r="JIE13" s="92"/>
      <c r="JIF13" s="92"/>
      <c r="JIG13" s="92"/>
      <c r="JIH13" s="92"/>
      <c r="JII13" s="92"/>
      <c r="JIJ13" s="92"/>
      <c r="JIK13" s="92"/>
      <c r="JIL13" s="92"/>
      <c r="JIM13" s="92"/>
      <c r="JIN13" s="92"/>
      <c r="JIO13" s="92"/>
      <c r="JIP13" s="92"/>
      <c r="JIQ13" s="92"/>
      <c r="JIR13" s="92"/>
      <c r="JIS13" s="92"/>
      <c r="JIT13" s="92"/>
      <c r="JIU13" s="92"/>
      <c r="JIV13" s="92"/>
      <c r="JIW13" s="92"/>
      <c r="JIX13" s="92"/>
      <c r="JIY13" s="92"/>
      <c r="JIZ13" s="92"/>
      <c r="JJA13" s="92"/>
      <c r="JJB13" s="92"/>
      <c r="JJC13" s="92"/>
      <c r="JJD13" s="92"/>
      <c r="JJE13" s="92"/>
      <c r="JJF13" s="92"/>
      <c r="JJG13" s="92"/>
      <c r="JJH13" s="92"/>
      <c r="JJI13" s="92"/>
      <c r="JJJ13" s="92"/>
      <c r="JJK13" s="92"/>
      <c r="JJL13" s="92"/>
      <c r="JJM13" s="92"/>
      <c r="JJN13" s="92"/>
      <c r="JJO13" s="92"/>
      <c r="JJP13" s="92"/>
      <c r="JJQ13" s="92"/>
      <c r="JJR13" s="92"/>
      <c r="JJS13" s="92"/>
      <c r="JJT13" s="92"/>
      <c r="JJU13" s="92"/>
      <c r="JJV13" s="92"/>
      <c r="JJW13" s="92"/>
      <c r="JJX13" s="92"/>
      <c r="JJY13" s="92"/>
      <c r="JJZ13" s="92"/>
      <c r="JKA13" s="92"/>
      <c r="JKB13" s="92"/>
      <c r="JKC13" s="92"/>
      <c r="JKD13" s="92"/>
      <c r="JKE13" s="92"/>
      <c r="JKF13" s="92"/>
      <c r="JKG13" s="92"/>
      <c r="JKH13" s="92"/>
      <c r="JKI13" s="92"/>
      <c r="JKJ13" s="92"/>
      <c r="JKK13" s="92"/>
      <c r="JKL13" s="92"/>
      <c r="JKM13" s="92"/>
      <c r="JKN13" s="92"/>
      <c r="JKO13" s="92"/>
      <c r="JKP13" s="92"/>
      <c r="JKQ13" s="92"/>
      <c r="JKR13" s="92"/>
      <c r="JKS13" s="92"/>
      <c r="JKT13" s="92"/>
      <c r="JKU13" s="92"/>
      <c r="JKV13" s="92"/>
      <c r="JKW13" s="92"/>
      <c r="JKX13" s="92"/>
      <c r="JKY13" s="92"/>
      <c r="JKZ13" s="92"/>
      <c r="JLA13" s="92"/>
      <c r="JLB13" s="92"/>
      <c r="JLC13" s="92"/>
      <c r="JLD13" s="92"/>
      <c r="JLE13" s="92"/>
      <c r="JLF13" s="92"/>
      <c r="JLG13" s="92"/>
      <c r="JLH13" s="92"/>
      <c r="JLI13" s="92"/>
      <c r="JLJ13" s="92"/>
      <c r="JLK13" s="92"/>
      <c r="JLL13" s="92"/>
      <c r="JLM13" s="92"/>
      <c r="JLN13" s="92"/>
      <c r="JLO13" s="92"/>
      <c r="JLP13" s="92"/>
      <c r="JLQ13" s="92"/>
      <c r="JLR13" s="92"/>
      <c r="JLS13" s="92"/>
      <c r="JLT13" s="92"/>
      <c r="JLU13" s="92"/>
      <c r="JLV13" s="92"/>
      <c r="JLW13" s="92"/>
      <c r="JLX13" s="92"/>
      <c r="JLY13" s="92"/>
      <c r="JLZ13" s="92"/>
      <c r="JMA13" s="92"/>
      <c r="JMB13" s="92"/>
      <c r="JMC13" s="92"/>
      <c r="JMD13" s="92"/>
      <c r="JME13" s="92"/>
      <c r="JMF13" s="92"/>
      <c r="JMG13" s="92"/>
      <c r="JMH13" s="92"/>
      <c r="JMI13" s="92"/>
      <c r="JMJ13" s="92"/>
      <c r="JMK13" s="92"/>
      <c r="JML13" s="92"/>
      <c r="JMM13" s="92"/>
      <c r="JMN13" s="92"/>
      <c r="JMO13" s="92"/>
      <c r="JMP13" s="92"/>
      <c r="JMQ13" s="92"/>
      <c r="JMR13" s="92"/>
      <c r="JMS13" s="92"/>
      <c r="JMT13" s="92"/>
      <c r="JMU13" s="92"/>
      <c r="JMV13" s="92"/>
      <c r="JMW13" s="92"/>
      <c r="JMX13" s="92"/>
      <c r="JMY13" s="92"/>
      <c r="JMZ13" s="92"/>
      <c r="JNA13" s="92"/>
      <c r="JNB13" s="92"/>
      <c r="JNC13" s="92"/>
      <c r="JND13" s="92"/>
      <c r="JNE13" s="92"/>
      <c r="JNF13" s="92"/>
      <c r="JNG13" s="92"/>
      <c r="JNH13" s="92"/>
      <c r="JNI13" s="92"/>
      <c r="JNJ13" s="92"/>
      <c r="JNK13" s="92"/>
      <c r="JNL13" s="92"/>
      <c r="JNM13" s="92"/>
      <c r="JNN13" s="92"/>
      <c r="JNO13" s="92"/>
      <c r="JNP13" s="92"/>
      <c r="JNQ13" s="92"/>
      <c r="JNR13" s="92"/>
      <c r="JNS13" s="92"/>
      <c r="JNT13" s="92"/>
      <c r="JNU13" s="92"/>
      <c r="JNV13" s="92"/>
      <c r="JNW13" s="92"/>
      <c r="JNX13" s="92"/>
      <c r="JNY13" s="92"/>
      <c r="JNZ13" s="92"/>
      <c r="JOA13" s="92"/>
      <c r="JOB13" s="92"/>
      <c r="JOC13" s="92"/>
      <c r="JOD13" s="92"/>
      <c r="JOE13" s="92"/>
      <c r="JOF13" s="92"/>
      <c r="JOG13" s="92"/>
      <c r="JOH13" s="92"/>
      <c r="JOI13" s="92"/>
      <c r="JOJ13" s="92"/>
      <c r="JOK13" s="92"/>
      <c r="JOL13" s="92"/>
      <c r="JOM13" s="92"/>
      <c r="JON13" s="92"/>
      <c r="JOO13" s="92"/>
      <c r="JOP13" s="92"/>
      <c r="JOQ13" s="92"/>
      <c r="JOR13" s="92"/>
      <c r="JOS13" s="92"/>
      <c r="JOT13" s="92"/>
      <c r="JOU13" s="92"/>
      <c r="JOV13" s="92"/>
      <c r="JOW13" s="92"/>
      <c r="JOX13" s="92"/>
      <c r="JOY13" s="92"/>
      <c r="JOZ13" s="92"/>
      <c r="JPA13" s="92"/>
      <c r="JPB13" s="92"/>
      <c r="JPC13" s="92"/>
      <c r="JPD13" s="92"/>
      <c r="JPE13" s="92"/>
      <c r="JPF13" s="92"/>
      <c r="JPG13" s="92"/>
      <c r="JPH13" s="92"/>
      <c r="JPI13" s="92"/>
      <c r="JPJ13" s="92"/>
      <c r="JPK13" s="92"/>
      <c r="JPL13" s="92"/>
      <c r="JPM13" s="92"/>
      <c r="JPN13" s="92"/>
      <c r="JPO13" s="92"/>
      <c r="JPP13" s="92"/>
      <c r="JPQ13" s="92"/>
      <c r="JPR13" s="92"/>
      <c r="JPS13" s="92"/>
      <c r="JPT13" s="92"/>
      <c r="JPU13" s="92"/>
      <c r="JPV13" s="92"/>
      <c r="JPW13" s="92"/>
      <c r="JPX13" s="92"/>
      <c r="JPY13" s="92"/>
      <c r="JPZ13" s="92"/>
      <c r="JQA13" s="92"/>
      <c r="JQB13" s="92"/>
      <c r="JQC13" s="92"/>
      <c r="JQD13" s="92"/>
      <c r="JQE13" s="92"/>
      <c r="JQF13" s="92"/>
      <c r="JQG13" s="92"/>
      <c r="JQH13" s="92"/>
      <c r="JQI13" s="92"/>
      <c r="JQJ13" s="92"/>
      <c r="JQK13" s="92"/>
      <c r="JQL13" s="92"/>
      <c r="JQM13" s="92"/>
      <c r="JQN13" s="92"/>
      <c r="JQO13" s="92"/>
      <c r="JQP13" s="92"/>
      <c r="JQQ13" s="92"/>
      <c r="JQR13" s="92"/>
      <c r="JQS13" s="92"/>
      <c r="JQT13" s="92"/>
      <c r="JQU13" s="92"/>
      <c r="JQV13" s="92"/>
      <c r="JQW13" s="92"/>
      <c r="JQX13" s="92"/>
      <c r="JQY13" s="92"/>
      <c r="JQZ13" s="92"/>
      <c r="JRA13" s="92"/>
      <c r="JRB13" s="92"/>
      <c r="JRC13" s="92"/>
      <c r="JRD13" s="92"/>
      <c r="JRE13" s="92"/>
      <c r="JRF13" s="92"/>
      <c r="JRG13" s="92"/>
      <c r="JRH13" s="92"/>
      <c r="JRI13" s="92"/>
      <c r="JRJ13" s="92"/>
      <c r="JRK13" s="92"/>
      <c r="JRL13" s="92"/>
      <c r="JRM13" s="92"/>
      <c r="JRN13" s="92"/>
      <c r="JRO13" s="92"/>
      <c r="JRP13" s="92"/>
      <c r="JRQ13" s="92"/>
      <c r="JRR13" s="92"/>
      <c r="JRS13" s="92"/>
      <c r="JRT13" s="92"/>
      <c r="JRU13" s="92"/>
      <c r="JRV13" s="92"/>
      <c r="JRW13" s="92"/>
      <c r="JRX13" s="92"/>
      <c r="JRY13" s="92"/>
      <c r="JRZ13" s="92"/>
      <c r="JSA13" s="92"/>
      <c r="JSB13" s="92"/>
      <c r="JSC13" s="92"/>
      <c r="JSD13" s="92"/>
      <c r="JSE13" s="92"/>
      <c r="JSF13" s="92"/>
      <c r="JSG13" s="92"/>
      <c r="JSH13" s="92"/>
      <c r="JSI13" s="92"/>
      <c r="JSJ13" s="92"/>
      <c r="JSK13" s="92"/>
      <c r="JSL13" s="92"/>
      <c r="JSM13" s="92"/>
      <c r="JSN13" s="92"/>
      <c r="JSO13" s="92"/>
      <c r="JSP13" s="92"/>
      <c r="JSQ13" s="92"/>
      <c r="JSR13" s="92"/>
      <c r="JSS13" s="92"/>
      <c r="JST13" s="92"/>
      <c r="JSU13" s="92"/>
      <c r="JSV13" s="92"/>
      <c r="JSW13" s="92"/>
      <c r="JSX13" s="92"/>
      <c r="JSY13" s="92"/>
      <c r="JSZ13" s="92"/>
      <c r="JTA13" s="92"/>
      <c r="JTB13" s="92"/>
      <c r="JTC13" s="92"/>
      <c r="JTD13" s="92"/>
      <c r="JTE13" s="92"/>
      <c r="JTF13" s="92"/>
      <c r="JTG13" s="92"/>
      <c r="JTH13" s="92"/>
      <c r="JTI13" s="92"/>
      <c r="JTJ13" s="92"/>
      <c r="JTK13" s="92"/>
      <c r="JTL13" s="92"/>
      <c r="JTM13" s="92"/>
      <c r="JTN13" s="92"/>
      <c r="JTO13" s="92"/>
      <c r="JTP13" s="92"/>
      <c r="JTQ13" s="92"/>
      <c r="JTR13" s="92"/>
      <c r="JTS13" s="92"/>
      <c r="JTT13" s="92"/>
      <c r="JTU13" s="92"/>
      <c r="JTV13" s="92"/>
      <c r="JTW13" s="92"/>
      <c r="JTX13" s="92"/>
      <c r="JTY13" s="92"/>
      <c r="JTZ13" s="92"/>
      <c r="JUA13" s="92"/>
      <c r="JUB13" s="92"/>
      <c r="JUC13" s="92"/>
      <c r="JUD13" s="92"/>
      <c r="JUE13" s="92"/>
      <c r="JUF13" s="92"/>
      <c r="JUG13" s="92"/>
      <c r="JUH13" s="92"/>
      <c r="JUI13" s="92"/>
      <c r="JUJ13" s="92"/>
      <c r="JUK13" s="92"/>
      <c r="JUL13" s="92"/>
      <c r="JUM13" s="92"/>
      <c r="JUN13" s="92"/>
      <c r="JUO13" s="92"/>
      <c r="JUP13" s="92"/>
      <c r="JUQ13" s="92"/>
      <c r="JUR13" s="92"/>
      <c r="JUS13" s="92"/>
      <c r="JUT13" s="92"/>
      <c r="JUU13" s="92"/>
      <c r="JUV13" s="92"/>
      <c r="JUW13" s="92"/>
      <c r="JUX13" s="92"/>
      <c r="JUY13" s="92"/>
      <c r="JUZ13" s="92"/>
      <c r="JVA13" s="92"/>
      <c r="JVB13" s="92"/>
      <c r="JVC13" s="92"/>
      <c r="JVD13" s="92"/>
      <c r="JVE13" s="92"/>
      <c r="JVF13" s="92"/>
      <c r="JVG13" s="92"/>
      <c r="JVH13" s="92"/>
      <c r="JVI13" s="92"/>
      <c r="JVJ13" s="92"/>
      <c r="JVK13" s="92"/>
      <c r="JVL13" s="92"/>
      <c r="JVM13" s="92"/>
      <c r="JVN13" s="92"/>
      <c r="JVO13" s="92"/>
      <c r="JVP13" s="92"/>
      <c r="JVQ13" s="92"/>
      <c r="JVR13" s="92"/>
      <c r="JVS13" s="92"/>
      <c r="JVT13" s="92"/>
      <c r="JVU13" s="92"/>
      <c r="JVV13" s="92"/>
      <c r="JVW13" s="92"/>
      <c r="JVX13" s="92"/>
      <c r="JVY13" s="92"/>
      <c r="JVZ13" s="92"/>
      <c r="JWA13" s="92"/>
      <c r="JWB13" s="92"/>
      <c r="JWC13" s="92"/>
      <c r="JWD13" s="92"/>
      <c r="JWE13" s="92"/>
      <c r="JWF13" s="92"/>
      <c r="JWG13" s="92"/>
      <c r="JWH13" s="92"/>
      <c r="JWI13" s="92"/>
      <c r="JWJ13" s="92"/>
      <c r="JWK13" s="92"/>
      <c r="JWL13" s="92"/>
      <c r="JWM13" s="92"/>
      <c r="JWN13" s="92"/>
      <c r="JWO13" s="92"/>
      <c r="JWP13" s="92"/>
      <c r="JWQ13" s="92"/>
      <c r="JWR13" s="92"/>
      <c r="JWS13" s="92"/>
      <c r="JWT13" s="92"/>
      <c r="JWU13" s="92"/>
      <c r="JWV13" s="92"/>
      <c r="JWW13" s="92"/>
      <c r="JWX13" s="92"/>
      <c r="JWY13" s="92"/>
      <c r="JWZ13" s="92"/>
      <c r="JXA13" s="92"/>
      <c r="JXB13" s="92"/>
      <c r="JXC13" s="92"/>
      <c r="JXD13" s="92"/>
      <c r="JXE13" s="92"/>
      <c r="JXF13" s="92"/>
      <c r="JXG13" s="92"/>
      <c r="JXH13" s="92"/>
      <c r="JXI13" s="92"/>
      <c r="JXJ13" s="92"/>
      <c r="JXK13" s="92"/>
      <c r="JXL13" s="92"/>
      <c r="JXM13" s="92"/>
      <c r="JXN13" s="92"/>
      <c r="JXO13" s="92"/>
      <c r="JXP13" s="92"/>
      <c r="JXQ13" s="92"/>
      <c r="JXR13" s="92"/>
      <c r="JXS13" s="92"/>
      <c r="JXT13" s="92"/>
      <c r="JXU13" s="92"/>
      <c r="JXV13" s="92"/>
      <c r="JXW13" s="92"/>
      <c r="JXX13" s="92"/>
      <c r="JXY13" s="92"/>
      <c r="JXZ13" s="92"/>
      <c r="JYA13" s="92"/>
      <c r="JYB13" s="92"/>
      <c r="JYC13" s="92"/>
      <c r="JYD13" s="92"/>
      <c r="JYE13" s="92"/>
      <c r="JYF13" s="92"/>
      <c r="JYG13" s="92"/>
      <c r="JYH13" s="92"/>
      <c r="JYI13" s="92"/>
      <c r="JYJ13" s="92"/>
      <c r="JYK13" s="92"/>
      <c r="JYL13" s="92"/>
      <c r="JYM13" s="92"/>
      <c r="JYN13" s="92"/>
      <c r="JYO13" s="92"/>
      <c r="JYP13" s="92"/>
      <c r="JYQ13" s="92"/>
      <c r="JYR13" s="92"/>
      <c r="JYS13" s="92"/>
      <c r="JYT13" s="92"/>
      <c r="JYU13" s="92"/>
      <c r="JYV13" s="92"/>
      <c r="JYW13" s="92"/>
      <c r="JYX13" s="92"/>
      <c r="JYY13" s="92"/>
      <c r="JYZ13" s="92"/>
      <c r="JZA13" s="92"/>
      <c r="JZB13" s="92"/>
      <c r="JZC13" s="92"/>
      <c r="JZD13" s="92"/>
      <c r="JZE13" s="92"/>
      <c r="JZF13" s="92"/>
      <c r="JZG13" s="92"/>
      <c r="JZH13" s="92"/>
      <c r="JZI13" s="92"/>
      <c r="JZJ13" s="92"/>
      <c r="JZK13" s="92"/>
      <c r="JZL13" s="92"/>
      <c r="JZM13" s="92"/>
      <c r="JZN13" s="92"/>
      <c r="JZO13" s="92"/>
      <c r="JZP13" s="92"/>
      <c r="JZQ13" s="92"/>
      <c r="JZR13" s="92"/>
      <c r="JZS13" s="92"/>
      <c r="JZT13" s="92"/>
      <c r="JZU13" s="92"/>
      <c r="JZV13" s="92"/>
      <c r="JZW13" s="92"/>
      <c r="JZX13" s="92"/>
      <c r="JZY13" s="92"/>
      <c r="JZZ13" s="92"/>
      <c r="KAA13" s="92"/>
      <c r="KAB13" s="92"/>
      <c r="KAC13" s="92"/>
      <c r="KAD13" s="92"/>
      <c r="KAE13" s="92"/>
      <c r="KAF13" s="92"/>
      <c r="KAG13" s="92"/>
      <c r="KAH13" s="92"/>
      <c r="KAI13" s="92"/>
      <c r="KAJ13" s="92"/>
      <c r="KAK13" s="92"/>
      <c r="KAL13" s="92"/>
      <c r="KAM13" s="92"/>
      <c r="KAN13" s="92"/>
      <c r="KAO13" s="92"/>
      <c r="KAP13" s="92"/>
      <c r="KAQ13" s="92"/>
      <c r="KAR13" s="92"/>
      <c r="KAS13" s="92"/>
      <c r="KAT13" s="92"/>
      <c r="KAU13" s="92"/>
      <c r="KAV13" s="92"/>
      <c r="KAW13" s="92"/>
      <c r="KAX13" s="92"/>
      <c r="KAY13" s="92"/>
      <c r="KAZ13" s="92"/>
      <c r="KBA13" s="92"/>
      <c r="KBB13" s="92"/>
      <c r="KBC13" s="92"/>
      <c r="KBD13" s="92"/>
      <c r="KBE13" s="92"/>
      <c r="KBF13" s="92"/>
      <c r="KBG13" s="92"/>
      <c r="KBH13" s="92"/>
      <c r="KBI13" s="92"/>
      <c r="KBJ13" s="92"/>
      <c r="KBK13" s="92"/>
      <c r="KBL13" s="92"/>
      <c r="KBM13" s="92"/>
      <c r="KBN13" s="92"/>
      <c r="KBO13" s="92"/>
      <c r="KBP13" s="92"/>
      <c r="KBQ13" s="92"/>
      <c r="KBR13" s="92"/>
      <c r="KBS13" s="92"/>
      <c r="KBT13" s="92"/>
      <c r="KBU13" s="92"/>
      <c r="KBV13" s="92"/>
      <c r="KBW13" s="92"/>
      <c r="KBX13" s="92"/>
      <c r="KBY13" s="92"/>
      <c r="KBZ13" s="92"/>
      <c r="KCA13" s="92"/>
      <c r="KCB13" s="92"/>
      <c r="KCC13" s="92"/>
      <c r="KCD13" s="92"/>
      <c r="KCE13" s="92"/>
      <c r="KCF13" s="92"/>
      <c r="KCG13" s="92"/>
      <c r="KCH13" s="92"/>
      <c r="KCI13" s="92"/>
      <c r="KCJ13" s="92"/>
      <c r="KCK13" s="92"/>
      <c r="KCL13" s="92"/>
      <c r="KCM13" s="92"/>
      <c r="KCN13" s="92"/>
      <c r="KCO13" s="92"/>
      <c r="KCP13" s="92"/>
      <c r="KCQ13" s="92"/>
      <c r="KCR13" s="92"/>
      <c r="KCS13" s="92"/>
      <c r="KCT13" s="92"/>
      <c r="KCU13" s="92"/>
      <c r="KCV13" s="92"/>
      <c r="KCW13" s="92"/>
      <c r="KCX13" s="92"/>
      <c r="KCY13" s="92"/>
      <c r="KCZ13" s="92"/>
      <c r="KDA13" s="92"/>
      <c r="KDB13" s="92"/>
      <c r="KDC13" s="92"/>
      <c r="KDD13" s="92"/>
      <c r="KDE13" s="92"/>
      <c r="KDF13" s="92"/>
      <c r="KDG13" s="92"/>
      <c r="KDH13" s="92"/>
      <c r="KDI13" s="92"/>
      <c r="KDJ13" s="92"/>
      <c r="KDK13" s="92"/>
      <c r="KDL13" s="92"/>
      <c r="KDM13" s="92"/>
      <c r="KDN13" s="92"/>
      <c r="KDO13" s="92"/>
      <c r="KDP13" s="92"/>
      <c r="KDQ13" s="92"/>
      <c r="KDR13" s="92"/>
      <c r="KDS13" s="92"/>
      <c r="KDT13" s="92"/>
      <c r="KDU13" s="92"/>
      <c r="KDV13" s="92"/>
      <c r="KDW13" s="92"/>
      <c r="KDX13" s="92"/>
      <c r="KDY13" s="92"/>
      <c r="KDZ13" s="92"/>
      <c r="KEA13" s="92"/>
      <c r="KEB13" s="92"/>
      <c r="KEC13" s="92"/>
      <c r="KED13" s="92"/>
      <c r="KEE13" s="92"/>
      <c r="KEF13" s="92"/>
      <c r="KEG13" s="92"/>
      <c r="KEH13" s="92"/>
      <c r="KEI13" s="92"/>
      <c r="KEJ13" s="92"/>
      <c r="KEK13" s="92"/>
      <c r="KEL13" s="92"/>
      <c r="KEM13" s="92"/>
      <c r="KEN13" s="92"/>
      <c r="KEO13" s="92"/>
      <c r="KEP13" s="92"/>
      <c r="KEQ13" s="92"/>
      <c r="KER13" s="92"/>
      <c r="KES13" s="92"/>
      <c r="KET13" s="92"/>
      <c r="KEU13" s="92"/>
      <c r="KEV13" s="92"/>
      <c r="KEW13" s="92"/>
      <c r="KEX13" s="92"/>
      <c r="KEY13" s="92"/>
      <c r="KEZ13" s="92"/>
      <c r="KFA13" s="92"/>
      <c r="KFB13" s="92"/>
      <c r="KFC13" s="92"/>
      <c r="KFD13" s="92"/>
      <c r="KFE13" s="92"/>
      <c r="KFF13" s="92"/>
      <c r="KFG13" s="92"/>
      <c r="KFH13" s="92"/>
      <c r="KFI13" s="92"/>
      <c r="KFJ13" s="92"/>
      <c r="KFK13" s="92"/>
      <c r="KFL13" s="92"/>
      <c r="KFM13" s="92"/>
      <c r="KFN13" s="92"/>
      <c r="KFO13" s="92"/>
      <c r="KFP13" s="92"/>
      <c r="KFQ13" s="92"/>
      <c r="KFR13" s="92"/>
      <c r="KFS13" s="92"/>
      <c r="KFT13" s="92"/>
      <c r="KFU13" s="92"/>
      <c r="KFV13" s="92"/>
      <c r="KFW13" s="92"/>
      <c r="KFX13" s="92"/>
      <c r="KFY13" s="92"/>
      <c r="KFZ13" s="92"/>
      <c r="KGA13" s="92"/>
      <c r="KGB13" s="92"/>
      <c r="KGC13" s="92"/>
      <c r="KGD13" s="92"/>
      <c r="KGE13" s="92"/>
      <c r="KGF13" s="92"/>
      <c r="KGG13" s="92"/>
      <c r="KGH13" s="92"/>
      <c r="KGI13" s="92"/>
      <c r="KGJ13" s="92"/>
      <c r="KGK13" s="92"/>
      <c r="KGL13" s="92"/>
      <c r="KGM13" s="92"/>
      <c r="KGN13" s="92"/>
      <c r="KGO13" s="92"/>
      <c r="KGP13" s="92"/>
      <c r="KGQ13" s="92"/>
      <c r="KGR13" s="92"/>
      <c r="KGS13" s="92"/>
      <c r="KGT13" s="92"/>
      <c r="KGU13" s="92"/>
      <c r="KGV13" s="92"/>
      <c r="KGW13" s="92"/>
      <c r="KGX13" s="92"/>
      <c r="KGY13" s="92"/>
      <c r="KGZ13" s="92"/>
      <c r="KHA13" s="92"/>
      <c r="KHB13" s="92"/>
      <c r="KHC13" s="92"/>
      <c r="KHD13" s="92"/>
      <c r="KHE13" s="92"/>
      <c r="KHF13" s="92"/>
      <c r="KHG13" s="92"/>
      <c r="KHH13" s="92"/>
      <c r="KHI13" s="92"/>
      <c r="KHJ13" s="92"/>
      <c r="KHK13" s="92"/>
      <c r="KHL13" s="92"/>
      <c r="KHM13" s="92"/>
      <c r="KHN13" s="92"/>
      <c r="KHO13" s="92"/>
      <c r="KHP13" s="92"/>
      <c r="KHQ13" s="92"/>
      <c r="KHR13" s="92"/>
      <c r="KHS13" s="92"/>
      <c r="KHT13" s="92"/>
      <c r="KHU13" s="92"/>
      <c r="KHV13" s="92"/>
      <c r="KHW13" s="92"/>
      <c r="KHX13" s="92"/>
      <c r="KHY13" s="92"/>
      <c r="KHZ13" s="92"/>
      <c r="KIA13" s="92"/>
      <c r="KIB13" s="92"/>
      <c r="KIC13" s="92"/>
      <c r="KID13" s="92"/>
      <c r="KIE13" s="92"/>
      <c r="KIF13" s="92"/>
      <c r="KIG13" s="92"/>
      <c r="KIH13" s="92"/>
      <c r="KII13" s="92"/>
      <c r="KIJ13" s="92"/>
      <c r="KIK13" s="92"/>
      <c r="KIL13" s="92"/>
      <c r="KIM13" s="92"/>
      <c r="KIN13" s="92"/>
      <c r="KIO13" s="92"/>
      <c r="KIP13" s="92"/>
      <c r="KIQ13" s="92"/>
      <c r="KIR13" s="92"/>
      <c r="KIS13" s="92"/>
      <c r="KIT13" s="92"/>
      <c r="KIU13" s="92"/>
      <c r="KIV13" s="92"/>
      <c r="KIW13" s="92"/>
      <c r="KIX13" s="92"/>
      <c r="KIY13" s="92"/>
      <c r="KIZ13" s="92"/>
      <c r="KJA13" s="92"/>
      <c r="KJB13" s="92"/>
      <c r="KJC13" s="92"/>
      <c r="KJD13" s="92"/>
      <c r="KJE13" s="92"/>
      <c r="KJF13" s="92"/>
      <c r="KJG13" s="92"/>
      <c r="KJH13" s="92"/>
      <c r="KJI13" s="92"/>
      <c r="KJJ13" s="92"/>
      <c r="KJK13" s="92"/>
      <c r="KJL13" s="92"/>
      <c r="KJM13" s="92"/>
      <c r="KJN13" s="92"/>
      <c r="KJO13" s="92"/>
      <c r="KJP13" s="92"/>
      <c r="KJQ13" s="92"/>
      <c r="KJR13" s="92"/>
      <c r="KJS13" s="92"/>
      <c r="KJT13" s="92"/>
      <c r="KJU13" s="92"/>
      <c r="KJV13" s="92"/>
      <c r="KJW13" s="92"/>
      <c r="KJX13" s="92"/>
      <c r="KJY13" s="92"/>
      <c r="KJZ13" s="92"/>
      <c r="KKA13" s="92"/>
      <c r="KKB13" s="92"/>
      <c r="KKC13" s="92"/>
      <c r="KKD13" s="92"/>
      <c r="KKE13" s="92"/>
      <c r="KKF13" s="92"/>
      <c r="KKG13" s="92"/>
      <c r="KKH13" s="92"/>
      <c r="KKI13" s="92"/>
      <c r="KKJ13" s="92"/>
      <c r="KKK13" s="92"/>
      <c r="KKL13" s="92"/>
      <c r="KKM13" s="92"/>
      <c r="KKN13" s="92"/>
      <c r="KKO13" s="92"/>
      <c r="KKP13" s="92"/>
      <c r="KKQ13" s="92"/>
      <c r="KKR13" s="92"/>
      <c r="KKS13" s="92"/>
      <c r="KKT13" s="92"/>
      <c r="KKU13" s="92"/>
      <c r="KKV13" s="92"/>
      <c r="KKW13" s="92"/>
      <c r="KKX13" s="92"/>
      <c r="KKY13" s="92"/>
      <c r="KKZ13" s="92"/>
      <c r="KLA13" s="92"/>
      <c r="KLB13" s="92"/>
      <c r="KLC13" s="92"/>
      <c r="KLD13" s="92"/>
      <c r="KLE13" s="92"/>
      <c r="KLF13" s="92"/>
      <c r="KLG13" s="92"/>
      <c r="KLH13" s="92"/>
      <c r="KLI13" s="92"/>
      <c r="KLJ13" s="92"/>
      <c r="KLK13" s="92"/>
      <c r="KLL13" s="92"/>
      <c r="KLM13" s="92"/>
      <c r="KLN13" s="92"/>
      <c r="KLO13" s="92"/>
      <c r="KLP13" s="92"/>
      <c r="KLQ13" s="92"/>
      <c r="KLR13" s="92"/>
      <c r="KLS13" s="92"/>
      <c r="KLT13" s="92"/>
      <c r="KLU13" s="92"/>
      <c r="KLV13" s="92"/>
      <c r="KLW13" s="92"/>
      <c r="KLX13" s="92"/>
      <c r="KLY13" s="92"/>
      <c r="KLZ13" s="92"/>
      <c r="KMA13" s="92"/>
      <c r="KMB13" s="92"/>
      <c r="KMC13" s="92"/>
      <c r="KMD13" s="92"/>
      <c r="KME13" s="92"/>
      <c r="KMF13" s="92"/>
      <c r="KMG13" s="92"/>
      <c r="KMH13" s="92"/>
      <c r="KMI13" s="92"/>
      <c r="KMJ13" s="92"/>
      <c r="KMK13" s="92"/>
      <c r="KML13" s="92"/>
      <c r="KMM13" s="92"/>
      <c r="KMN13" s="92"/>
      <c r="KMO13" s="92"/>
      <c r="KMP13" s="92"/>
      <c r="KMQ13" s="92"/>
      <c r="KMR13" s="92"/>
      <c r="KMS13" s="92"/>
      <c r="KMT13" s="92"/>
      <c r="KMU13" s="92"/>
      <c r="KMV13" s="92"/>
      <c r="KMW13" s="92"/>
      <c r="KMX13" s="92"/>
      <c r="KMY13" s="92"/>
      <c r="KMZ13" s="92"/>
      <c r="KNA13" s="92"/>
      <c r="KNB13" s="92"/>
      <c r="KNC13" s="92"/>
      <c r="KND13" s="92"/>
      <c r="KNE13" s="92"/>
      <c r="KNF13" s="92"/>
      <c r="KNG13" s="92"/>
      <c r="KNH13" s="92"/>
      <c r="KNI13" s="92"/>
      <c r="KNJ13" s="92"/>
      <c r="KNK13" s="92"/>
      <c r="KNL13" s="92"/>
      <c r="KNM13" s="92"/>
      <c r="KNN13" s="92"/>
      <c r="KNO13" s="92"/>
      <c r="KNP13" s="92"/>
      <c r="KNQ13" s="92"/>
      <c r="KNR13" s="92"/>
      <c r="KNS13" s="92"/>
      <c r="KNT13" s="92"/>
      <c r="KNU13" s="92"/>
      <c r="KNV13" s="92"/>
      <c r="KNW13" s="92"/>
      <c r="KNX13" s="92"/>
      <c r="KNY13" s="92"/>
      <c r="KNZ13" s="92"/>
      <c r="KOA13" s="92"/>
      <c r="KOB13" s="92"/>
      <c r="KOC13" s="92"/>
      <c r="KOD13" s="92"/>
      <c r="KOE13" s="92"/>
      <c r="KOF13" s="92"/>
      <c r="KOG13" s="92"/>
      <c r="KOH13" s="92"/>
      <c r="KOI13" s="92"/>
      <c r="KOJ13" s="92"/>
      <c r="KOK13" s="92"/>
      <c r="KOL13" s="92"/>
      <c r="KOM13" s="92"/>
      <c r="KON13" s="92"/>
      <c r="KOO13" s="92"/>
      <c r="KOP13" s="92"/>
      <c r="KOQ13" s="92"/>
      <c r="KOR13" s="92"/>
      <c r="KOS13" s="92"/>
      <c r="KOT13" s="92"/>
      <c r="KOU13" s="92"/>
      <c r="KOV13" s="92"/>
      <c r="KOW13" s="92"/>
      <c r="KOX13" s="92"/>
      <c r="KOY13" s="92"/>
      <c r="KOZ13" s="92"/>
      <c r="KPA13" s="92"/>
      <c r="KPB13" s="92"/>
      <c r="KPC13" s="92"/>
      <c r="KPD13" s="92"/>
      <c r="KPE13" s="92"/>
      <c r="KPF13" s="92"/>
      <c r="KPG13" s="92"/>
      <c r="KPH13" s="92"/>
      <c r="KPI13" s="92"/>
      <c r="KPJ13" s="92"/>
      <c r="KPK13" s="92"/>
      <c r="KPL13" s="92"/>
      <c r="KPM13" s="92"/>
      <c r="KPN13" s="92"/>
      <c r="KPO13" s="92"/>
      <c r="KPP13" s="92"/>
      <c r="KPQ13" s="92"/>
      <c r="KPR13" s="92"/>
      <c r="KPS13" s="92"/>
      <c r="KPT13" s="92"/>
      <c r="KPU13" s="92"/>
      <c r="KPV13" s="92"/>
      <c r="KPW13" s="92"/>
      <c r="KPX13" s="92"/>
      <c r="KPY13" s="92"/>
      <c r="KPZ13" s="92"/>
      <c r="KQA13" s="92"/>
      <c r="KQB13" s="92"/>
      <c r="KQC13" s="92"/>
      <c r="KQD13" s="92"/>
      <c r="KQE13" s="92"/>
      <c r="KQF13" s="92"/>
      <c r="KQG13" s="92"/>
      <c r="KQH13" s="92"/>
      <c r="KQI13" s="92"/>
      <c r="KQJ13" s="92"/>
      <c r="KQK13" s="92"/>
      <c r="KQL13" s="92"/>
      <c r="KQM13" s="92"/>
      <c r="KQN13" s="92"/>
      <c r="KQO13" s="92"/>
      <c r="KQP13" s="92"/>
      <c r="KQQ13" s="92"/>
      <c r="KQR13" s="92"/>
      <c r="KQS13" s="92"/>
      <c r="KQT13" s="92"/>
      <c r="KQU13" s="92"/>
      <c r="KQV13" s="92"/>
      <c r="KQW13" s="92"/>
      <c r="KQX13" s="92"/>
      <c r="KQY13" s="92"/>
      <c r="KQZ13" s="92"/>
      <c r="KRA13" s="92"/>
      <c r="KRB13" s="92"/>
      <c r="KRC13" s="92"/>
      <c r="KRD13" s="92"/>
      <c r="KRE13" s="92"/>
      <c r="KRF13" s="92"/>
      <c r="KRG13" s="92"/>
      <c r="KRH13" s="92"/>
      <c r="KRI13" s="92"/>
      <c r="KRJ13" s="92"/>
      <c r="KRK13" s="92"/>
      <c r="KRL13" s="92"/>
      <c r="KRM13" s="92"/>
      <c r="KRN13" s="92"/>
      <c r="KRO13" s="92"/>
      <c r="KRP13" s="92"/>
      <c r="KRQ13" s="92"/>
      <c r="KRR13" s="92"/>
      <c r="KRS13" s="92"/>
      <c r="KRT13" s="92"/>
      <c r="KRU13" s="92"/>
      <c r="KRV13" s="92"/>
      <c r="KRW13" s="92"/>
      <c r="KRX13" s="92"/>
      <c r="KRY13" s="92"/>
      <c r="KRZ13" s="92"/>
      <c r="KSA13" s="92"/>
      <c r="KSB13" s="92"/>
      <c r="KSC13" s="92"/>
      <c r="KSD13" s="92"/>
      <c r="KSE13" s="92"/>
      <c r="KSF13" s="92"/>
      <c r="KSG13" s="92"/>
      <c r="KSH13" s="92"/>
      <c r="KSI13" s="92"/>
      <c r="KSJ13" s="92"/>
      <c r="KSK13" s="92"/>
      <c r="KSL13" s="92"/>
      <c r="KSM13" s="92"/>
      <c r="KSN13" s="92"/>
      <c r="KSO13" s="92"/>
      <c r="KSP13" s="92"/>
      <c r="KSQ13" s="92"/>
      <c r="KSR13" s="92"/>
      <c r="KSS13" s="92"/>
      <c r="KST13" s="92"/>
      <c r="KSU13" s="92"/>
      <c r="KSV13" s="92"/>
      <c r="KSW13" s="92"/>
      <c r="KSX13" s="92"/>
      <c r="KSY13" s="92"/>
      <c r="KSZ13" s="92"/>
      <c r="KTA13" s="92"/>
      <c r="KTB13" s="92"/>
      <c r="KTC13" s="92"/>
      <c r="KTD13" s="92"/>
      <c r="KTE13" s="92"/>
      <c r="KTF13" s="92"/>
      <c r="KTG13" s="92"/>
      <c r="KTH13" s="92"/>
      <c r="KTI13" s="92"/>
      <c r="KTJ13" s="92"/>
      <c r="KTK13" s="92"/>
      <c r="KTL13" s="92"/>
      <c r="KTM13" s="92"/>
      <c r="KTN13" s="92"/>
      <c r="KTO13" s="92"/>
      <c r="KTP13" s="92"/>
      <c r="KTQ13" s="92"/>
      <c r="KTR13" s="92"/>
      <c r="KTS13" s="92"/>
      <c r="KTT13" s="92"/>
      <c r="KTU13" s="92"/>
      <c r="KTV13" s="92"/>
      <c r="KTW13" s="92"/>
      <c r="KTX13" s="92"/>
      <c r="KTY13" s="92"/>
      <c r="KTZ13" s="92"/>
      <c r="KUA13" s="92"/>
      <c r="KUB13" s="92"/>
      <c r="KUC13" s="92"/>
      <c r="KUD13" s="92"/>
      <c r="KUE13" s="92"/>
      <c r="KUF13" s="92"/>
      <c r="KUG13" s="92"/>
      <c r="KUH13" s="92"/>
      <c r="KUI13" s="92"/>
      <c r="KUJ13" s="92"/>
      <c r="KUK13" s="92"/>
      <c r="KUL13" s="92"/>
      <c r="KUM13" s="92"/>
      <c r="KUN13" s="92"/>
      <c r="KUO13" s="92"/>
      <c r="KUP13" s="92"/>
      <c r="KUQ13" s="92"/>
      <c r="KUR13" s="92"/>
      <c r="KUS13" s="92"/>
      <c r="KUT13" s="92"/>
      <c r="KUU13" s="92"/>
      <c r="KUV13" s="92"/>
      <c r="KUW13" s="92"/>
      <c r="KUX13" s="92"/>
      <c r="KUY13" s="92"/>
      <c r="KUZ13" s="92"/>
      <c r="KVA13" s="92"/>
      <c r="KVB13" s="92"/>
      <c r="KVC13" s="92"/>
      <c r="KVD13" s="92"/>
      <c r="KVE13" s="92"/>
      <c r="KVF13" s="92"/>
      <c r="KVG13" s="92"/>
      <c r="KVH13" s="92"/>
      <c r="KVI13" s="92"/>
      <c r="KVJ13" s="92"/>
      <c r="KVK13" s="92"/>
      <c r="KVL13" s="92"/>
      <c r="KVM13" s="92"/>
      <c r="KVN13" s="92"/>
      <c r="KVO13" s="92"/>
      <c r="KVP13" s="92"/>
      <c r="KVQ13" s="92"/>
      <c r="KVR13" s="92"/>
      <c r="KVS13" s="92"/>
      <c r="KVT13" s="92"/>
      <c r="KVU13" s="92"/>
      <c r="KVV13" s="92"/>
      <c r="KVW13" s="92"/>
      <c r="KVX13" s="92"/>
      <c r="KVY13" s="92"/>
      <c r="KVZ13" s="92"/>
      <c r="KWA13" s="92"/>
      <c r="KWB13" s="92"/>
      <c r="KWC13" s="92"/>
      <c r="KWD13" s="92"/>
      <c r="KWE13" s="92"/>
      <c r="KWF13" s="92"/>
      <c r="KWG13" s="92"/>
      <c r="KWH13" s="92"/>
      <c r="KWI13" s="92"/>
      <c r="KWJ13" s="92"/>
      <c r="KWK13" s="92"/>
      <c r="KWL13" s="92"/>
      <c r="KWM13" s="92"/>
      <c r="KWN13" s="92"/>
      <c r="KWO13" s="92"/>
      <c r="KWP13" s="92"/>
      <c r="KWQ13" s="92"/>
      <c r="KWR13" s="92"/>
      <c r="KWS13" s="92"/>
      <c r="KWT13" s="92"/>
      <c r="KWU13" s="92"/>
      <c r="KWV13" s="92"/>
      <c r="KWW13" s="92"/>
      <c r="KWX13" s="92"/>
      <c r="KWY13" s="92"/>
      <c r="KWZ13" s="92"/>
      <c r="KXA13" s="92"/>
      <c r="KXB13" s="92"/>
      <c r="KXC13" s="92"/>
      <c r="KXD13" s="92"/>
      <c r="KXE13" s="92"/>
      <c r="KXF13" s="92"/>
      <c r="KXG13" s="92"/>
      <c r="KXH13" s="92"/>
      <c r="KXI13" s="92"/>
      <c r="KXJ13" s="92"/>
      <c r="KXK13" s="92"/>
      <c r="KXL13" s="92"/>
      <c r="KXM13" s="92"/>
      <c r="KXN13" s="92"/>
      <c r="KXO13" s="92"/>
      <c r="KXP13" s="92"/>
      <c r="KXQ13" s="92"/>
      <c r="KXR13" s="92"/>
      <c r="KXS13" s="92"/>
      <c r="KXT13" s="92"/>
      <c r="KXU13" s="92"/>
      <c r="KXV13" s="92"/>
      <c r="KXW13" s="92"/>
      <c r="KXX13" s="92"/>
      <c r="KXY13" s="92"/>
      <c r="KXZ13" s="92"/>
      <c r="KYA13" s="92"/>
      <c r="KYB13" s="92"/>
      <c r="KYC13" s="92"/>
      <c r="KYD13" s="92"/>
      <c r="KYE13" s="92"/>
      <c r="KYF13" s="92"/>
      <c r="KYG13" s="92"/>
      <c r="KYH13" s="92"/>
      <c r="KYI13" s="92"/>
      <c r="KYJ13" s="92"/>
      <c r="KYK13" s="92"/>
      <c r="KYL13" s="92"/>
      <c r="KYM13" s="92"/>
      <c r="KYN13" s="92"/>
      <c r="KYO13" s="92"/>
      <c r="KYP13" s="92"/>
      <c r="KYQ13" s="92"/>
      <c r="KYR13" s="92"/>
      <c r="KYS13" s="92"/>
      <c r="KYT13" s="92"/>
      <c r="KYU13" s="92"/>
      <c r="KYV13" s="92"/>
      <c r="KYW13" s="92"/>
      <c r="KYX13" s="92"/>
      <c r="KYY13" s="92"/>
      <c r="KYZ13" s="92"/>
      <c r="KZA13" s="92"/>
      <c r="KZB13" s="92"/>
      <c r="KZC13" s="92"/>
      <c r="KZD13" s="92"/>
      <c r="KZE13" s="92"/>
      <c r="KZF13" s="92"/>
      <c r="KZG13" s="92"/>
      <c r="KZH13" s="92"/>
      <c r="KZI13" s="92"/>
      <c r="KZJ13" s="92"/>
      <c r="KZK13" s="92"/>
      <c r="KZL13" s="92"/>
      <c r="KZM13" s="92"/>
      <c r="KZN13" s="92"/>
      <c r="KZO13" s="92"/>
      <c r="KZP13" s="92"/>
      <c r="KZQ13" s="92"/>
      <c r="KZR13" s="92"/>
      <c r="KZS13" s="92"/>
      <c r="KZT13" s="92"/>
      <c r="KZU13" s="92"/>
      <c r="KZV13" s="92"/>
      <c r="KZW13" s="92"/>
      <c r="KZX13" s="92"/>
      <c r="KZY13" s="92"/>
      <c r="KZZ13" s="92"/>
      <c r="LAA13" s="92"/>
      <c r="LAB13" s="92"/>
      <c r="LAC13" s="92"/>
      <c r="LAD13" s="92"/>
      <c r="LAE13" s="92"/>
      <c r="LAF13" s="92"/>
      <c r="LAG13" s="92"/>
      <c r="LAH13" s="92"/>
      <c r="LAI13" s="92"/>
      <c r="LAJ13" s="92"/>
      <c r="LAK13" s="92"/>
      <c r="LAL13" s="92"/>
      <c r="LAM13" s="92"/>
      <c r="LAN13" s="92"/>
      <c r="LAO13" s="92"/>
      <c r="LAP13" s="92"/>
      <c r="LAQ13" s="92"/>
      <c r="LAR13" s="92"/>
      <c r="LAS13" s="92"/>
      <c r="LAT13" s="92"/>
      <c r="LAU13" s="92"/>
      <c r="LAV13" s="92"/>
      <c r="LAW13" s="92"/>
      <c r="LAX13" s="92"/>
      <c r="LAY13" s="92"/>
      <c r="LAZ13" s="92"/>
      <c r="LBA13" s="92"/>
      <c r="LBB13" s="92"/>
      <c r="LBC13" s="92"/>
      <c r="LBD13" s="92"/>
      <c r="LBE13" s="92"/>
      <c r="LBF13" s="92"/>
      <c r="LBG13" s="92"/>
      <c r="LBH13" s="92"/>
      <c r="LBI13" s="92"/>
      <c r="LBJ13" s="92"/>
      <c r="LBK13" s="92"/>
      <c r="LBL13" s="92"/>
      <c r="LBM13" s="92"/>
      <c r="LBN13" s="92"/>
      <c r="LBO13" s="92"/>
      <c r="LBP13" s="92"/>
      <c r="LBQ13" s="92"/>
      <c r="LBR13" s="92"/>
      <c r="LBS13" s="92"/>
      <c r="LBT13" s="92"/>
      <c r="LBU13" s="92"/>
      <c r="LBV13" s="92"/>
      <c r="LBW13" s="92"/>
      <c r="LBX13" s="92"/>
      <c r="LBY13" s="92"/>
      <c r="LBZ13" s="92"/>
      <c r="LCA13" s="92"/>
      <c r="LCB13" s="92"/>
      <c r="LCC13" s="92"/>
      <c r="LCD13" s="92"/>
      <c r="LCE13" s="92"/>
      <c r="LCF13" s="92"/>
      <c r="LCG13" s="92"/>
      <c r="LCH13" s="92"/>
      <c r="LCI13" s="92"/>
      <c r="LCJ13" s="92"/>
      <c r="LCK13" s="92"/>
      <c r="LCL13" s="92"/>
      <c r="LCM13" s="92"/>
      <c r="LCN13" s="92"/>
      <c r="LCO13" s="92"/>
      <c r="LCP13" s="92"/>
      <c r="LCQ13" s="92"/>
      <c r="LCR13" s="92"/>
      <c r="LCS13" s="92"/>
      <c r="LCT13" s="92"/>
      <c r="LCU13" s="92"/>
      <c r="LCV13" s="92"/>
      <c r="LCW13" s="92"/>
      <c r="LCX13" s="92"/>
      <c r="LCY13" s="92"/>
      <c r="LCZ13" s="92"/>
      <c r="LDA13" s="92"/>
      <c r="LDB13" s="92"/>
      <c r="LDC13" s="92"/>
      <c r="LDD13" s="92"/>
      <c r="LDE13" s="92"/>
      <c r="LDF13" s="92"/>
      <c r="LDG13" s="92"/>
      <c r="LDH13" s="92"/>
      <c r="LDI13" s="92"/>
      <c r="LDJ13" s="92"/>
      <c r="LDK13" s="92"/>
      <c r="LDL13" s="92"/>
      <c r="LDM13" s="92"/>
      <c r="LDN13" s="92"/>
      <c r="LDO13" s="92"/>
      <c r="LDP13" s="92"/>
      <c r="LDQ13" s="92"/>
      <c r="LDR13" s="92"/>
      <c r="LDS13" s="92"/>
      <c r="LDT13" s="92"/>
      <c r="LDU13" s="92"/>
      <c r="LDV13" s="92"/>
      <c r="LDW13" s="92"/>
      <c r="LDX13" s="92"/>
      <c r="LDY13" s="92"/>
      <c r="LDZ13" s="92"/>
      <c r="LEA13" s="92"/>
      <c r="LEB13" s="92"/>
      <c r="LEC13" s="92"/>
      <c r="LED13" s="92"/>
      <c r="LEE13" s="92"/>
      <c r="LEF13" s="92"/>
      <c r="LEG13" s="92"/>
      <c r="LEH13" s="92"/>
      <c r="LEI13" s="92"/>
      <c r="LEJ13" s="92"/>
      <c r="LEK13" s="92"/>
      <c r="LEL13" s="92"/>
      <c r="LEM13" s="92"/>
      <c r="LEN13" s="92"/>
      <c r="LEO13" s="92"/>
      <c r="LEP13" s="92"/>
      <c r="LEQ13" s="92"/>
      <c r="LER13" s="92"/>
      <c r="LES13" s="92"/>
      <c r="LET13" s="92"/>
      <c r="LEU13" s="92"/>
      <c r="LEV13" s="92"/>
      <c r="LEW13" s="92"/>
      <c r="LEX13" s="92"/>
      <c r="LEY13" s="92"/>
      <c r="LEZ13" s="92"/>
      <c r="LFA13" s="92"/>
      <c r="LFB13" s="92"/>
      <c r="LFC13" s="92"/>
      <c r="LFD13" s="92"/>
      <c r="LFE13" s="92"/>
      <c r="LFF13" s="92"/>
      <c r="LFG13" s="92"/>
      <c r="LFH13" s="92"/>
      <c r="LFI13" s="92"/>
      <c r="LFJ13" s="92"/>
      <c r="LFK13" s="92"/>
      <c r="LFL13" s="92"/>
      <c r="LFM13" s="92"/>
      <c r="LFN13" s="92"/>
      <c r="LFO13" s="92"/>
      <c r="LFP13" s="92"/>
      <c r="LFQ13" s="92"/>
      <c r="LFR13" s="92"/>
      <c r="LFS13" s="92"/>
      <c r="LFT13" s="92"/>
      <c r="LFU13" s="92"/>
      <c r="LFV13" s="92"/>
      <c r="LFW13" s="92"/>
      <c r="LFX13" s="92"/>
      <c r="LFY13" s="92"/>
      <c r="LFZ13" s="92"/>
      <c r="LGA13" s="92"/>
      <c r="LGB13" s="92"/>
      <c r="LGC13" s="92"/>
      <c r="LGD13" s="92"/>
      <c r="LGE13" s="92"/>
      <c r="LGF13" s="92"/>
      <c r="LGG13" s="92"/>
      <c r="LGH13" s="92"/>
      <c r="LGI13" s="92"/>
      <c r="LGJ13" s="92"/>
      <c r="LGK13" s="92"/>
      <c r="LGL13" s="92"/>
      <c r="LGM13" s="92"/>
      <c r="LGN13" s="92"/>
      <c r="LGO13" s="92"/>
      <c r="LGP13" s="92"/>
      <c r="LGQ13" s="92"/>
      <c r="LGR13" s="92"/>
      <c r="LGS13" s="92"/>
      <c r="LGT13" s="92"/>
      <c r="LGU13" s="92"/>
      <c r="LGV13" s="92"/>
      <c r="LGW13" s="92"/>
      <c r="LGX13" s="92"/>
      <c r="LGY13" s="92"/>
      <c r="LGZ13" s="92"/>
      <c r="LHA13" s="92"/>
      <c r="LHB13" s="92"/>
      <c r="LHC13" s="92"/>
      <c r="LHD13" s="92"/>
      <c r="LHE13" s="92"/>
      <c r="LHF13" s="92"/>
      <c r="LHG13" s="92"/>
      <c r="LHH13" s="92"/>
      <c r="LHI13" s="92"/>
      <c r="LHJ13" s="92"/>
      <c r="LHK13" s="92"/>
      <c r="LHL13" s="92"/>
      <c r="LHM13" s="92"/>
      <c r="LHN13" s="92"/>
      <c r="LHO13" s="92"/>
      <c r="LHP13" s="92"/>
      <c r="LHQ13" s="92"/>
      <c r="LHR13" s="92"/>
      <c r="LHS13" s="92"/>
      <c r="LHT13" s="92"/>
      <c r="LHU13" s="92"/>
      <c r="LHV13" s="92"/>
      <c r="LHW13" s="92"/>
      <c r="LHX13" s="92"/>
      <c r="LHY13" s="92"/>
      <c r="LHZ13" s="92"/>
      <c r="LIA13" s="92"/>
      <c r="LIB13" s="92"/>
      <c r="LIC13" s="92"/>
      <c r="LID13" s="92"/>
      <c r="LIE13" s="92"/>
      <c r="LIF13" s="92"/>
      <c r="LIG13" s="92"/>
      <c r="LIH13" s="92"/>
      <c r="LII13" s="92"/>
      <c r="LIJ13" s="92"/>
      <c r="LIK13" s="92"/>
      <c r="LIL13" s="92"/>
      <c r="LIM13" s="92"/>
      <c r="LIN13" s="92"/>
      <c r="LIO13" s="92"/>
      <c r="LIP13" s="92"/>
      <c r="LIQ13" s="92"/>
      <c r="LIR13" s="92"/>
      <c r="LIS13" s="92"/>
      <c r="LIT13" s="92"/>
      <c r="LIU13" s="92"/>
      <c r="LIV13" s="92"/>
      <c r="LIW13" s="92"/>
      <c r="LIX13" s="92"/>
      <c r="LIY13" s="92"/>
      <c r="LIZ13" s="92"/>
      <c r="LJA13" s="92"/>
      <c r="LJB13" s="92"/>
      <c r="LJC13" s="92"/>
      <c r="LJD13" s="92"/>
      <c r="LJE13" s="92"/>
      <c r="LJF13" s="92"/>
      <c r="LJG13" s="92"/>
      <c r="LJH13" s="92"/>
      <c r="LJI13" s="92"/>
      <c r="LJJ13" s="92"/>
      <c r="LJK13" s="92"/>
      <c r="LJL13" s="92"/>
      <c r="LJM13" s="92"/>
      <c r="LJN13" s="92"/>
      <c r="LJO13" s="92"/>
      <c r="LJP13" s="92"/>
      <c r="LJQ13" s="92"/>
      <c r="LJR13" s="92"/>
      <c r="LJS13" s="92"/>
      <c r="LJT13" s="92"/>
      <c r="LJU13" s="92"/>
      <c r="LJV13" s="92"/>
      <c r="LJW13" s="92"/>
      <c r="LJX13" s="92"/>
      <c r="LJY13" s="92"/>
      <c r="LJZ13" s="92"/>
      <c r="LKA13" s="92"/>
      <c r="LKB13" s="92"/>
      <c r="LKC13" s="92"/>
      <c r="LKD13" s="92"/>
      <c r="LKE13" s="92"/>
      <c r="LKF13" s="92"/>
      <c r="LKG13" s="92"/>
      <c r="LKH13" s="92"/>
      <c r="LKI13" s="92"/>
      <c r="LKJ13" s="92"/>
      <c r="LKK13" s="92"/>
      <c r="LKL13" s="92"/>
      <c r="LKM13" s="92"/>
      <c r="LKN13" s="92"/>
      <c r="LKO13" s="92"/>
      <c r="LKP13" s="92"/>
      <c r="LKQ13" s="92"/>
      <c r="LKR13" s="92"/>
      <c r="LKS13" s="92"/>
      <c r="LKT13" s="92"/>
      <c r="LKU13" s="92"/>
      <c r="LKV13" s="92"/>
      <c r="LKW13" s="92"/>
      <c r="LKX13" s="92"/>
      <c r="LKY13" s="92"/>
      <c r="LKZ13" s="92"/>
      <c r="LLA13" s="92"/>
      <c r="LLB13" s="92"/>
      <c r="LLC13" s="92"/>
      <c r="LLD13" s="92"/>
      <c r="LLE13" s="92"/>
      <c r="LLF13" s="92"/>
      <c r="LLG13" s="92"/>
      <c r="LLH13" s="92"/>
      <c r="LLI13" s="92"/>
      <c r="LLJ13" s="92"/>
      <c r="LLK13" s="92"/>
      <c r="LLL13" s="92"/>
      <c r="LLM13" s="92"/>
      <c r="LLN13" s="92"/>
      <c r="LLO13" s="92"/>
      <c r="LLP13" s="92"/>
      <c r="LLQ13" s="92"/>
      <c r="LLR13" s="92"/>
      <c r="LLS13" s="92"/>
      <c r="LLT13" s="92"/>
      <c r="LLU13" s="92"/>
      <c r="LLV13" s="92"/>
      <c r="LLW13" s="92"/>
      <c r="LLX13" s="92"/>
      <c r="LLY13" s="92"/>
      <c r="LLZ13" s="92"/>
      <c r="LMA13" s="92"/>
      <c r="LMB13" s="92"/>
      <c r="LMC13" s="92"/>
      <c r="LMD13" s="92"/>
      <c r="LME13" s="92"/>
      <c r="LMF13" s="92"/>
      <c r="LMG13" s="92"/>
      <c r="LMH13" s="92"/>
      <c r="LMI13" s="92"/>
      <c r="LMJ13" s="92"/>
      <c r="LMK13" s="92"/>
      <c r="LML13" s="92"/>
      <c r="LMM13" s="92"/>
      <c r="LMN13" s="92"/>
      <c r="LMO13" s="92"/>
      <c r="LMP13" s="92"/>
      <c r="LMQ13" s="92"/>
      <c r="LMR13" s="92"/>
      <c r="LMS13" s="92"/>
      <c r="LMT13" s="92"/>
      <c r="LMU13" s="92"/>
      <c r="LMV13" s="92"/>
      <c r="LMW13" s="92"/>
      <c r="LMX13" s="92"/>
      <c r="LMY13" s="92"/>
      <c r="LMZ13" s="92"/>
      <c r="LNA13" s="92"/>
      <c r="LNB13" s="92"/>
      <c r="LNC13" s="92"/>
      <c r="LND13" s="92"/>
      <c r="LNE13" s="92"/>
      <c r="LNF13" s="92"/>
      <c r="LNG13" s="92"/>
      <c r="LNH13" s="92"/>
      <c r="LNI13" s="92"/>
      <c r="LNJ13" s="92"/>
      <c r="LNK13" s="92"/>
      <c r="LNL13" s="92"/>
      <c r="LNM13" s="92"/>
      <c r="LNN13" s="92"/>
      <c r="LNO13" s="92"/>
      <c r="LNP13" s="92"/>
      <c r="LNQ13" s="92"/>
      <c r="LNR13" s="92"/>
      <c r="LNS13" s="92"/>
      <c r="LNT13" s="92"/>
      <c r="LNU13" s="92"/>
      <c r="LNV13" s="92"/>
      <c r="LNW13" s="92"/>
      <c r="LNX13" s="92"/>
      <c r="LNY13" s="92"/>
      <c r="LNZ13" s="92"/>
      <c r="LOA13" s="92"/>
      <c r="LOB13" s="92"/>
      <c r="LOC13" s="92"/>
      <c r="LOD13" s="92"/>
      <c r="LOE13" s="92"/>
      <c r="LOF13" s="92"/>
      <c r="LOG13" s="92"/>
      <c r="LOH13" s="92"/>
      <c r="LOI13" s="92"/>
      <c r="LOJ13" s="92"/>
      <c r="LOK13" s="92"/>
      <c r="LOL13" s="92"/>
      <c r="LOM13" s="92"/>
      <c r="LON13" s="92"/>
      <c r="LOO13" s="92"/>
      <c r="LOP13" s="92"/>
      <c r="LOQ13" s="92"/>
      <c r="LOR13" s="92"/>
      <c r="LOS13" s="92"/>
      <c r="LOT13" s="92"/>
      <c r="LOU13" s="92"/>
      <c r="LOV13" s="92"/>
      <c r="LOW13" s="92"/>
      <c r="LOX13" s="92"/>
      <c r="LOY13" s="92"/>
      <c r="LOZ13" s="92"/>
      <c r="LPA13" s="92"/>
      <c r="LPB13" s="92"/>
      <c r="LPC13" s="92"/>
      <c r="LPD13" s="92"/>
      <c r="LPE13" s="92"/>
      <c r="LPF13" s="92"/>
      <c r="LPG13" s="92"/>
      <c r="LPH13" s="92"/>
      <c r="LPI13" s="92"/>
      <c r="LPJ13" s="92"/>
      <c r="LPK13" s="92"/>
      <c r="LPL13" s="92"/>
      <c r="LPM13" s="92"/>
      <c r="LPN13" s="92"/>
      <c r="LPO13" s="92"/>
      <c r="LPP13" s="92"/>
      <c r="LPQ13" s="92"/>
      <c r="LPR13" s="92"/>
      <c r="LPS13" s="92"/>
      <c r="LPT13" s="92"/>
      <c r="LPU13" s="92"/>
      <c r="LPV13" s="92"/>
      <c r="LPW13" s="92"/>
      <c r="LPX13" s="92"/>
      <c r="LPY13" s="92"/>
      <c r="LPZ13" s="92"/>
      <c r="LQA13" s="92"/>
      <c r="LQB13" s="92"/>
      <c r="LQC13" s="92"/>
      <c r="LQD13" s="92"/>
      <c r="LQE13" s="92"/>
      <c r="LQF13" s="92"/>
      <c r="LQG13" s="92"/>
      <c r="LQH13" s="92"/>
      <c r="LQI13" s="92"/>
      <c r="LQJ13" s="92"/>
      <c r="LQK13" s="92"/>
      <c r="LQL13" s="92"/>
      <c r="LQM13" s="92"/>
      <c r="LQN13" s="92"/>
      <c r="LQO13" s="92"/>
      <c r="LQP13" s="92"/>
      <c r="LQQ13" s="92"/>
      <c r="LQR13" s="92"/>
      <c r="LQS13" s="92"/>
      <c r="LQT13" s="92"/>
      <c r="LQU13" s="92"/>
      <c r="LQV13" s="92"/>
      <c r="LQW13" s="92"/>
      <c r="LQX13" s="92"/>
      <c r="LQY13" s="92"/>
      <c r="LQZ13" s="92"/>
      <c r="LRA13" s="92"/>
      <c r="LRB13" s="92"/>
      <c r="LRC13" s="92"/>
      <c r="LRD13" s="92"/>
      <c r="LRE13" s="92"/>
      <c r="LRF13" s="92"/>
      <c r="LRG13" s="92"/>
      <c r="LRH13" s="92"/>
      <c r="LRI13" s="92"/>
      <c r="LRJ13" s="92"/>
      <c r="LRK13" s="92"/>
      <c r="LRL13" s="92"/>
      <c r="LRM13" s="92"/>
      <c r="LRN13" s="92"/>
      <c r="LRO13" s="92"/>
      <c r="LRP13" s="92"/>
      <c r="LRQ13" s="92"/>
      <c r="LRR13" s="92"/>
      <c r="LRS13" s="92"/>
      <c r="LRT13" s="92"/>
      <c r="LRU13" s="92"/>
      <c r="LRV13" s="92"/>
      <c r="LRW13" s="92"/>
      <c r="LRX13" s="92"/>
      <c r="LRY13" s="92"/>
      <c r="LRZ13" s="92"/>
      <c r="LSA13" s="92"/>
      <c r="LSB13" s="92"/>
      <c r="LSC13" s="92"/>
      <c r="LSD13" s="92"/>
      <c r="LSE13" s="92"/>
      <c r="LSF13" s="92"/>
      <c r="LSG13" s="92"/>
      <c r="LSH13" s="92"/>
      <c r="LSI13" s="92"/>
      <c r="LSJ13" s="92"/>
      <c r="LSK13" s="92"/>
      <c r="LSL13" s="92"/>
      <c r="LSM13" s="92"/>
      <c r="LSN13" s="92"/>
      <c r="LSO13" s="92"/>
      <c r="LSP13" s="92"/>
      <c r="LSQ13" s="92"/>
      <c r="LSR13" s="92"/>
      <c r="LSS13" s="92"/>
      <c r="LST13" s="92"/>
      <c r="LSU13" s="92"/>
      <c r="LSV13" s="92"/>
      <c r="LSW13" s="92"/>
      <c r="LSX13" s="92"/>
      <c r="LSY13" s="92"/>
      <c r="LSZ13" s="92"/>
      <c r="LTA13" s="92"/>
      <c r="LTB13" s="92"/>
      <c r="LTC13" s="92"/>
      <c r="LTD13" s="92"/>
      <c r="LTE13" s="92"/>
      <c r="LTF13" s="92"/>
      <c r="LTG13" s="92"/>
      <c r="LTH13" s="92"/>
      <c r="LTI13" s="92"/>
      <c r="LTJ13" s="92"/>
      <c r="LTK13" s="92"/>
      <c r="LTL13" s="92"/>
      <c r="LTM13" s="92"/>
      <c r="LTN13" s="92"/>
      <c r="LTO13" s="92"/>
      <c r="LTP13" s="92"/>
      <c r="LTQ13" s="92"/>
      <c r="LTR13" s="92"/>
      <c r="LTS13" s="92"/>
      <c r="LTT13" s="92"/>
      <c r="LTU13" s="92"/>
      <c r="LTV13" s="92"/>
      <c r="LTW13" s="92"/>
      <c r="LTX13" s="92"/>
      <c r="LTY13" s="92"/>
      <c r="LTZ13" s="92"/>
      <c r="LUA13" s="92"/>
      <c r="LUB13" s="92"/>
      <c r="LUC13" s="92"/>
      <c r="LUD13" s="92"/>
      <c r="LUE13" s="92"/>
      <c r="LUF13" s="92"/>
      <c r="LUG13" s="92"/>
      <c r="LUH13" s="92"/>
      <c r="LUI13" s="92"/>
      <c r="LUJ13" s="92"/>
      <c r="LUK13" s="92"/>
      <c r="LUL13" s="92"/>
      <c r="LUM13" s="92"/>
      <c r="LUN13" s="92"/>
      <c r="LUO13" s="92"/>
      <c r="LUP13" s="92"/>
      <c r="LUQ13" s="92"/>
      <c r="LUR13" s="92"/>
      <c r="LUS13" s="92"/>
      <c r="LUT13" s="92"/>
      <c r="LUU13" s="92"/>
      <c r="LUV13" s="92"/>
      <c r="LUW13" s="92"/>
      <c r="LUX13" s="92"/>
      <c r="LUY13" s="92"/>
      <c r="LUZ13" s="92"/>
      <c r="LVA13" s="92"/>
      <c r="LVB13" s="92"/>
      <c r="LVC13" s="92"/>
      <c r="LVD13" s="92"/>
      <c r="LVE13" s="92"/>
      <c r="LVF13" s="92"/>
      <c r="LVG13" s="92"/>
      <c r="LVH13" s="92"/>
      <c r="LVI13" s="92"/>
      <c r="LVJ13" s="92"/>
      <c r="LVK13" s="92"/>
      <c r="LVL13" s="92"/>
      <c r="LVM13" s="92"/>
      <c r="LVN13" s="92"/>
      <c r="LVO13" s="92"/>
      <c r="LVP13" s="92"/>
      <c r="LVQ13" s="92"/>
      <c r="LVR13" s="92"/>
      <c r="LVS13" s="92"/>
      <c r="LVT13" s="92"/>
      <c r="LVU13" s="92"/>
      <c r="LVV13" s="92"/>
      <c r="LVW13" s="92"/>
      <c r="LVX13" s="92"/>
      <c r="LVY13" s="92"/>
      <c r="LVZ13" s="92"/>
      <c r="LWA13" s="92"/>
      <c r="LWB13" s="92"/>
      <c r="LWC13" s="92"/>
      <c r="LWD13" s="92"/>
      <c r="LWE13" s="92"/>
      <c r="LWF13" s="92"/>
      <c r="LWG13" s="92"/>
      <c r="LWH13" s="92"/>
      <c r="LWI13" s="92"/>
      <c r="LWJ13" s="92"/>
      <c r="LWK13" s="92"/>
      <c r="LWL13" s="92"/>
      <c r="LWM13" s="92"/>
      <c r="LWN13" s="92"/>
      <c r="LWO13" s="92"/>
      <c r="LWP13" s="92"/>
      <c r="LWQ13" s="92"/>
      <c r="LWR13" s="92"/>
      <c r="LWS13" s="92"/>
      <c r="LWT13" s="92"/>
      <c r="LWU13" s="92"/>
      <c r="LWV13" s="92"/>
      <c r="LWW13" s="92"/>
      <c r="LWX13" s="92"/>
      <c r="LWY13" s="92"/>
      <c r="LWZ13" s="92"/>
      <c r="LXA13" s="92"/>
      <c r="LXB13" s="92"/>
      <c r="LXC13" s="92"/>
      <c r="LXD13" s="92"/>
      <c r="LXE13" s="92"/>
      <c r="LXF13" s="92"/>
      <c r="LXG13" s="92"/>
      <c r="LXH13" s="92"/>
      <c r="LXI13" s="92"/>
      <c r="LXJ13" s="92"/>
      <c r="LXK13" s="92"/>
      <c r="LXL13" s="92"/>
      <c r="LXM13" s="92"/>
      <c r="LXN13" s="92"/>
      <c r="LXO13" s="92"/>
      <c r="LXP13" s="92"/>
      <c r="LXQ13" s="92"/>
      <c r="LXR13" s="92"/>
      <c r="LXS13" s="92"/>
      <c r="LXT13" s="92"/>
      <c r="LXU13" s="92"/>
      <c r="LXV13" s="92"/>
      <c r="LXW13" s="92"/>
      <c r="LXX13" s="92"/>
      <c r="LXY13" s="92"/>
      <c r="LXZ13" s="92"/>
      <c r="LYA13" s="92"/>
      <c r="LYB13" s="92"/>
      <c r="LYC13" s="92"/>
      <c r="LYD13" s="92"/>
      <c r="LYE13" s="92"/>
      <c r="LYF13" s="92"/>
      <c r="LYG13" s="92"/>
      <c r="LYH13" s="92"/>
      <c r="LYI13" s="92"/>
      <c r="LYJ13" s="92"/>
      <c r="LYK13" s="92"/>
      <c r="LYL13" s="92"/>
      <c r="LYM13" s="92"/>
      <c r="LYN13" s="92"/>
      <c r="LYO13" s="92"/>
      <c r="LYP13" s="92"/>
      <c r="LYQ13" s="92"/>
      <c r="LYR13" s="92"/>
      <c r="LYS13" s="92"/>
      <c r="LYT13" s="92"/>
      <c r="LYU13" s="92"/>
      <c r="LYV13" s="92"/>
      <c r="LYW13" s="92"/>
      <c r="LYX13" s="92"/>
      <c r="LYY13" s="92"/>
      <c r="LYZ13" s="92"/>
      <c r="LZA13" s="92"/>
      <c r="LZB13" s="92"/>
      <c r="LZC13" s="92"/>
      <c r="LZD13" s="92"/>
      <c r="LZE13" s="92"/>
      <c r="LZF13" s="92"/>
      <c r="LZG13" s="92"/>
      <c r="LZH13" s="92"/>
      <c r="LZI13" s="92"/>
      <c r="LZJ13" s="92"/>
      <c r="LZK13" s="92"/>
      <c r="LZL13" s="92"/>
      <c r="LZM13" s="92"/>
      <c r="LZN13" s="92"/>
      <c r="LZO13" s="92"/>
      <c r="LZP13" s="92"/>
      <c r="LZQ13" s="92"/>
      <c r="LZR13" s="92"/>
      <c r="LZS13" s="92"/>
      <c r="LZT13" s="92"/>
      <c r="LZU13" s="92"/>
      <c r="LZV13" s="92"/>
      <c r="LZW13" s="92"/>
      <c r="LZX13" s="92"/>
      <c r="LZY13" s="92"/>
      <c r="LZZ13" s="92"/>
      <c r="MAA13" s="92"/>
      <c r="MAB13" s="92"/>
      <c r="MAC13" s="92"/>
      <c r="MAD13" s="92"/>
      <c r="MAE13" s="92"/>
      <c r="MAF13" s="92"/>
      <c r="MAG13" s="92"/>
      <c r="MAH13" s="92"/>
      <c r="MAI13" s="92"/>
      <c r="MAJ13" s="92"/>
      <c r="MAK13" s="92"/>
      <c r="MAL13" s="92"/>
      <c r="MAM13" s="92"/>
      <c r="MAN13" s="92"/>
      <c r="MAO13" s="92"/>
      <c r="MAP13" s="92"/>
      <c r="MAQ13" s="92"/>
      <c r="MAR13" s="92"/>
      <c r="MAS13" s="92"/>
      <c r="MAT13" s="92"/>
      <c r="MAU13" s="92"/>
      <c r="MAV13" s="92"/>
      <c r="MAW13" s="92"/>
      <c r="MAX13" s="92"/>
      <c r="MAY13" s="92"/>
      <c r="MAZ13" s="92"/>
      <c r="MBA13" s="92"/>
      <c r="MBB13" s="92"/>
      <c r="MBC13" s="92"/>
      <c r="MBD13" s="92"/>
      <c r="MBE13" s="92"/>
      <c r="MBF13" s="92"/>
      <c r="MBG13" s="92"/>
      <c r="MBH13" s="92"/>
      <c r="MBI13" s="92"/>
      <c r="MBJ13" s="92"/>
      <c r="MBK13" s="92"/>
      <c r="MBL13" s="92"/>
      <c r="MBM13" s="92"/>
      <c r="MBN13" s="92"/>
      <c r="MBO13" s="92"/>
      <c r="MBP13" s="92"/>
      <c r="MBQ13" s="92"/>
      <c r="MBR13" s="92"/>
      <c r="MBS13" s="92"/>
      <c r="MBT13" s="92"/>
      <c r="MBU13" s="92"/>
      <c r="MBV13" s="92"/>
      <c r="MBW13" s="92"/>
      <c r="MBX13" s="92"/>
      <c r="MBY13" s="92"/>
      <c r="MBZ13" s="92"/>
      <c r="MCA13" s="92"/>
      <c r="MCB13" s="92"/>
      <c r="MCC13" s="92"/>
      <c r="MCD13" s="92"/>
      <c r="MCE13" s="92"/>
      <c r="MCF13" s="92"/>
      <c r="MCG13" s="92"/>
      <c r="MCH13" s="92"/>
      <c r="MCI13" s="92"/>
      <c r="MCJ13" s="92"/>
      <c r="MCK13" s="92"/>
      <c r="MCL13" s="92"/>
      <c r="MCM13" s="92"/>
      <c r="MCN13" s="92"/>
      <c r="MCO13" s="92"/>
      <c r="MCP13" s="92"/>
      <c r="MCQ13" s="92"/>
      <c r="MCR13" s="92"/>
      <c r="MCS13" s="92"/>
      <c r="MCT13" s="92"/>
      <c r="MCU13" s="92"/>
      <c r="MCV13" s="92"/>
      <c r="MCW13" s="92"/>
      <c r="MCX13" s="92"/>
      <c r="MCY13" s="92"/>
      <c r="MCZ13" s="92"/>
      <c r="MDA13" s="92"/>
      <c r="MDB13" s="92"/>
      <c r="MDC13" s="92"/>
      <c r="MDD13" s="92"/>
      <c r="MDE13" s="92"/>
      <c r="MDF13" s="92"/>
      <c r="MDG13" s="92"/>
      <c r="MDH13" s="92"/>
      <c r="MDI13" s="92"/>
      <c r="MDJ13" s="92"/>
      <c r="MDK13" s="92"/>
      <c r="MDL13" s="92"/>
      <c r="MDM13" s="92"/>
      <c r="MDN13" s="92"/>
      <c r="MDO13" s="92"/>
      <c r="MDP13" s="92"/>
      <c r="MDQ13" s="92"/>
      <c r="MDR13" s="92"/>
      <c r="MDS13" s="92"/>
      <c r="MDT13" s="92"/>
      <c r="MDU13" s="92"/>
      <c r="MDV13" s="92"/>
      <c r="MDW13" s="92"/>
      <c r="MDX13" s="92"/>
      <c r="MDY13" s="92"/>
      <c r="MDZ13" s="92"/>
      <c r="MEA13" s="92"/>
      <c r="MEB13" s="92"/>
      <c r="MEC13" s="92"/>
      <c r="MED13" s="92"/>
      <c r="MEE13" s="92"/>
      <c r="MEF13" s="92"/>
      <c r="MEG13" s="92"/>
      <c r="MEH13" s="92"/>
      <c r="MEI13" s="92"/>
      <c r="MEJ13" s="92"/>
      <c r="MEK13" s="92"/>
      <c r="MEL13" s="92"/>
      <c r="MEM13" s="92"/>
      <c r="MEN13" s="92"/>
      <c r="MEO13" s="92"/>
      <c r="MEP13" s="92"/>
      <c r="MEQ13" s="92"/>
      <c r="MER13" s="92"/>
      <c r="MES13" s="92"/>
      <c r="MET13" s="92"/>
      <c r="MEU13" s="92"/>
      <c r="MEV13" s="92"/>
      <c r="MEW13" s="92"/>
      <c r="MEX13" s="92"/>
      <c r="MEY13" s="92"/>
      <c r="MEZ13" s="92"/>
      <c r="MFA13" s="92"/>
      <c r="MFB13" s="92"/>
      <c r="MFC13" s="92"/>
      <c r="MFD13" s="92"/>
      <c r="MFE13" s="92"/>
      <c r="MFF13" s="92"/>
      <c r="MFG13" s="92"/>
      <c r="MFH13" s="92"/>
      <c r="MFI13" s="92"/>
      <c r="MFJ13" s="92"/>
      <c r="MFK13" s="92"/>
      <c r="MFL13" s="92"/>
      <c r="MFM13" s="92"/>
      <c r="MFN13" s="92"/>
      <c r="MFO13" s="92"/>
      <c r="MFP13" s="92"/>
      <c r="MFQ13" s="92"/>
      <c r="MFR13" s="92"/>
      <c r="MFS13" s="92"/>
      <c r="MFT13" s="92"/>
      <c r="MFU13" s="92"/>
      <c r="MFV13" s="92"/>
      <c r="MFW13" s="92"/>
      <c r="MFX13" s="92"/>
      <c r="MFY13" s="92"/>
      <c r="MFZ13" s="92"/>
      <c r="MGA13" s="92"/>
      <c r="MGB13" s="92"/>
      <c r="MGC13" s="92"/>
      <c r="MGD13" s="92"/>
      <c r="MGE13" s="92"/>
      <c r="MGF13" s="92"/>
      <c r="MGG13" s="92"/>
      <c r="MGH13" s="92"/>
      <c r="MGI13" s="92"/>
      <c r="MGJ13" s="92"/>
      <c r="MGK13" s="92"/>
      <c r="MGL13" s="92"/>
      <c r="MGM13" s="92"/>
      <c r="MGN13" s="92"/>
      <c r="MGO13" s="92"/>
      <c r="MGP13" s="92"/>
      <c r="MGQ13" s="92"/>
      <c r="MGR13" s="92"/>
      <c r="MGS13" s="92"/>
      <c r="MGT13" s="92"/>
      <c r="MGU13" s="92"/>
      <c r="MGV13" s="92"/>
      <c r="MGW13" s="92"/>
      <c r="MGX13" s="92"/>
      <c r="MGY13" s="92"/>
      <c r="MGZ13" s="92"/>
      <c r="MHA13" s="92"/>
      <c r="MHB13" s="92"/>
      <c r="MHC13" s="92"/>
      <c r="MHD13" s="92"/>
      <c r="MHE13" s="92"/>
      <c r="MHF13" s="92"/>
      <c r="MHG13" s="92"/>
      <c r="MHH13" s="92"/>
      <c r="MHI13" s="92"/>
      <c r="MHJ13" s="92"/>
      <c r="MHK13" s="92"/>
      <c r="MHL13" s="92"/>
      <c r="MHM13" s="92"/>
      <c r="MHN13" s="92"/>
      <c r="MHO13" s="92"/>
      <c r="MHP13" s="92"/>
      <c r="MHQ13" s="92"/>
      <c r="MHR13" s="92"/>
      <c r="MHS13" s="92"/>
      <c r="MHT13" s="92"/>
      <c r="MHU13" s="92"/>
      <c r="MHV13" s="92"/>
      <c r="MHW13" s="92"/>
      <c r="MHX13" s="92"/>
      <c r="MHY13" s="92"/>
      <c r="MHZ13" s="92"/>
      <c r="MIA13" s="92"/>
      <c r="MIB13" s="92"/>
      <c r="MIC13" s="92"/>
      <c r="MID13" s="92"/>
      <c r="MIE13" s="92"/>
      <c r="MIF13" s="92"/>
      <c r="MIG13" s="92"/>
      <c r="MIH13" s="92"/>
      <c r="MII13" s="92"/>
      <c r="MIJ13" s="92"/>
      <c r="MIK13" s="92"/>
      <c r="MIL13" s="92"/>
      <c r="MIM13" s="92"/>
      <c r="MIN13" s="92"/>
      <c r="MIO13" s="92"/>
      <c r="MIP13" s="92"/>
      <c r="MIQ13" s="92"/>
      <c r="MIR13" s="92"/>
      <c r="MIS13" s="92"/>
      <c r="MIT13" s="92"/>
      <c r="MIU13" s="92"/>
      <c r="MIV13" s="92"/>
      <c r="MIW13" s="92"/>
      <c r="MIX13" s="92"/>
      <c r="MIY13" s="92"/>
      <c r="MIZ13" s="92"/>
      <c r="MJA13" s="92"/>
      <c r="MJB13" s="92"/>
      <c r="MJC13" s="92"/>
      <c r="MJD13" s="92"/>
      <c r="MJE13" s="92"/>
      <c r="MJF13" s="92"/>
      <c r="MJG13" s="92"/>
      <c r="MJH13" s="92"/>
      <c r="MJI13" s="92"/>
      <c r="MJJ13" s="92"/>
      <c r="MJK13" s="92"/>
      <c r="MJL13" s="92"/>
      <c r="MJM13" s="92"/>
      <c r="MJN13" s="92"/>
      <c r="MJO13" s="92"/>
      <c r="MJP13" s="92"/>
      <c r="MJQ13" s="92"/>
      <c r="MJR13" s="92"/>
      <c r="MJS13" s="92"/>
      <c r="MJT13" s="92"/>
      <c r="MJU13" s="92"/>
      <c r="MJV13" s="92"/>
      <c r="MJW13" s="92"/>
      <c r="MJX13" s="92"/>
      <c r="MJY13" s="92"/>
      <c r="MJZ13" s="92"/>
      <c r="MKA13" s="92"/>
      <c r="MKB13" s="92"/>
      <c r="MKC13" s="92"/>
      <c r="MKD13" s="92"/>
      <c r="MKE13" s="92"/>
      <c r="MKF13" s="92"/>
      <c r="MKG13" s="92"/>
      <c r="MKH13" s="92"/>
      <c r="MKI13" s="92"/>
      <c r="MKJ13" s="92"/>
      <c r="MKK13" s="92"/>
      <c r="MKL13" s="92"/>
      <c r="MKM13" s="92"/>
      <c r="MKN13" s="92"/>
      <c r="MKO13" s="92"/>
      <c r="MKP13" s="92"/>
      <c r="MKQ13" s="92"/>
      <c r="MKR13" s="92"/>
      <c r="MKS13" s="92"/>
      <c r="MKT13" s="92"/>
      <c r="MKU13" s="92"/>
      <c r="MKV13" s="92"/>
      <c r="MKW13" s="92"/>
      <c r="MKX13" s="92"/>
      <c r="MKY13" s="92"/>
      <c r="MKZ13" s="92"/>
      <c r="MLA13" s="92"/>
      <c r="MLB13" s="92"/>
      <c r="MLC13" s="92"/>
      <c r="MLD13" s="92"/>
      <c r="MLE13" s="92"/>
      <c r="MLF13" s="92"/>
      <c r="MLG13" s="92"/>
      <c r="MLH13" s="92"/>
      <c r="MLI13" s="92"/>
      <c r="MLJ13" s="92"/>
      <c r="MLK13" s="92"/>
      <c r="MLL13" s="92"/>
      <c r="MLM13" s="92"/>
      <c r="MLN13" s="92"/>
      <c r="MLO13" s="92"/>
      <c r="MLP13" s="92"/>
      <c r="MLQ13" s="92"/>
      <c r="MLR13" s="92"/>
      <c r="MLS13" s="92"/>
      <c r="MLT13" s="92"/>
      <c r="MLU13" s="92"/>
      <c r="MLV13" s="92"/>
      <c r="MLW13" s="92"/>
      <c r="MLX13" s="92"/>
      <c r="MLY13" s="92"/>
      <c r="MLZ13" s="92"/>
      <c r="MMA13" s="92"/>
      <c r="MMB13" s="92"/>
      <c r="MMC13" s="92"/>
      <c r="MMD13" s="92"/>
      <c r="MME13" s="92"/>
      <c r="MMF13" s="92"/>
      <c r="MMG13" s="92"/>
      <c r="MMH13" s="92"/>
      <c r="MMI13" s="92"/>
      <c r="MMJ13" s="92"/>
      <c r="MMK13" s="92"/>
      <c r="MML13" s="92"/>
      <c r="MMM13" s="92"/>
      <c r="MMN13" s="92"/>
      <c r="MMO13" s="92"/>
      <c r="MMP13" s="92"/>
      <c r="MMQ13" s="92"/>
      <c r="MMR13" s="92"/>
      <c r="MMS13" s="92"/>
      <c r="MMT13" s="92"/>
      <c r="MMU13" s="92"/>
      <c r="MMV13" s="92"/>
      <c r="MMW13" s="92"/>
      <c r="MMX13" s="92"/>
      <c r="MMY13" s="92"/>
      <c r="MMZ13" s="92"/>
      <c r="MNA13" s="92"/>
      <c r="MNB13" s="92"/>
      <c r="MNC13" s="92"/>
      <c r="MND13" s="92"/>
      <c r="MNE13" s="92"/>
      <c r="MNF13" s="92"/>
      <c r="MNG13" s="92"/>
      <c r="MNH13" s="92"/>
      <c r="MNI13" s="92"/>
      <c r="MNJ13" s="92"/>
      <c r="MNK13" s="92"/>
      <c r="MNL13" s="92"/>
      <c r="MNM13" s="92"/>
      <c r="MNN13" s="92"/>
      <c r="MNO13" s="92"/>
      <c r="MNP13" s="92"/>
      <c r="MNQ13" s="92"/>
      <c r="MNR13" s="92"/>
      <c r="MNS13" s="92"/>
      <c r="MNT13" s="92"/>
      <c r="MNU13" s="92"/>
      <c r="MNV13" s="92"/>
      <c r="MNW13" s="92"/>
      <c r="MNX13" s="92"/>
      <c r="MNY13" s="92"/>
      <c r="MNZ13" s="92"/>
      <c r="MOA13" s="92"/>
      <c r="MOB13" s="92"/>
      <c r="MOC13" s="92"/>
      <c r="MOD13" s="92"/>
      <c r="MOE13" s="92"/>
      <c r="MOF13" s="92"/>
      <c r="MOG13" s="92"/>
      <c r="MOH13" s="92"/>
      <c r="MOI13" s="92"/>
      <c r="MOJ13" s="92"/>
      <c r="MOK13" s="92"/>
      <c r="MOL13" s="92"/>
      <c r="MOM13" s="92"/>
      <c r="MON13" s="92"/>
      <c r="MOO13" s="92"/>
      <c r="MOP13" s="92"/>
      <c r="MOQ13" s="92"/>
      <c r="MOR13" s="92"/>
      <c r="MOS13" s="92"/>
      <c r="MOT13" s="92"/>
      <c r="MOU13" s="92"/>
      <c r="MOV13" s="92"/>
      <c r="MOW13" s="92"/>
      <c r="MOX13" s="92"/>
      <c r="MOY13" s="92"/>
      <c r="MOZ13" s="92"/>
      <c r="MPA13" s="92"/>
      <c r="MPB13" s="92"/>
      <c r="MPC13" s="92"/>
      <c r="MPD13" s="92"/>
      <c r="MPE13" s="92"/>
      <c r="MPF13" s="92"/>
      <c r="MPG13" s="92"/>
      <c r="MPH13" s="92"/>
      <c r="MPI13" s="92"/>
      <c r="MPJ13" s="92"/>
      <c r="MPK13" s="92"/>
      <c r="MPL13" s="92"/>
      <c r="MPM13" s="92"/>
      <c r="MPN13" s="92"/>
      <c r="MPO13" s="92"/>
      <c r="MPP13" s="92"/>
      <c r="MPQ13" s="92"/>
      <c r="MPR13" s="92"/>
      <c r="MPS13" s="92"/>
      <c r="MPT13" s="92"/>
      <c r="MPU13" s="92"/>
      <c r="MPV13" s="92"/>
      <c r="MPW13" s="92"/>
      <c r="MPX13" s="92"/>
      <c r="MPY13" s="92"/>
      <c r="MPZ13" s="92"/>
      <c r="MQA13" s="92"/>
      <c r="MQB13" s="92"/>
      <c r="MQC13" s="92"/>
      <c r="MQD13" s="92"/>
      <c r="MQE13" s="92"/>
      <c r="MQF13" s="92"/>
      <c r="MQG13" s="92"/>
      <c r="MQH13" s="92"/>
      <c r="MQI13" s="92"/>
      <c r="MQJ13" s="92"/>
      <c r="MQK13" s="92"/>
      <c r="MQL13" s="92"/>
      <c r="MQM13" s="92"/>
      <c r="MQN13" s="92"/>
      <c r="MQO13" s="92"/>
      <c r="MQP13" s="92"/>
      <c r="MQQ13" s="92"/>
      <c r="MQR13" s="92"/>
      <c r="MQS13" s="92"/>
      <c r="MQT13" s="92"/>
      <c r="MQU13" s="92"/>
      <c r="MQV13" s="92"/>
      <c r="MQW13" s="92"/>
      <c r="MQX13" s="92"/>
      <c r="MQY13" s="92"/>
      <c r="MQZ13" s="92"/>
      <c r="MRA13" s="92"/>
      <c r="MRB13" s="92"/>
      <c r="MRC13" s="92"/>
      <c r="MRD13" s="92"/>
      <c r="MRE13" s="92"/>
      <c r="MRF13" s="92"/>
      <c r="MRG13" s="92"/>
      <c r="MRH13" s="92"/>
      <c r="MRI13" s="92"/>
      <c r="MRJ13" s="92"/>
      <c r="MRK13" s="92"/>
      <c r="MRL13" s="92"/>
      <c r="MRM13" s="92"/>
      <c r="MRN13" s="92"/>
      <c r="MRO13" s="92"/>
      <c r="MRP13" s="92"/>
      <c r="MRQ13" s="92"/>
      <c r="MRR13" s="92"/>
      <c r="MRS13" s="92"/>
      <c r="MRT13" s="92"/>
      <c r="MRU13" s="92"/>
      <c r="MRV13" s="92"/>
      <c r="MRW13" s="92"/>
      <c r="MRX13" s="92"/>
      <c r="MRY13" s="92"/>
      <c r="MRZ13" s="92"/>
      <c r="MSA13" s="92"/>
      <c r="MSB13" s="92"/>
      <c r="MSC13" s="92"/>
      <c r="MSD13" s="92"/>
      <c r="MSE13" s="92"/>
      <c r="MSF13" s="92"/>
      <c r="MSG13" s="92"/>
      <c r="MSH13" s="92"/>
      <c r="MSI13" s="92"/>
      <c r="MSJ13" s="92"/>
      <c r="MSK13" s="92"/>
      <c r="MSL13" s="92"/>
      <c r="MSM13" s="92"/>
      <c r="MSN13" s="92"/>
      <c r="MSO13" s="92"/>
      <c r="MSP13" s="92"/>
      <c r="MSQ13" s="92"/>
      <c r="MSR13" s="92"/>
      <c r="MSS13" s="92"/>
      <c r="MST13" s="92"/>
      <c r="MSU13" s="92"/>
      <c r="MSV13" s="92"/>
      <c r="MSW13" s="92"/>
      <c r="MSX13" s="92"/>
      <c r="MSY13" s="92"/>
      <c r="MSZ13" s="92"/>
      <c r="MTA13" s="92"/>
      <c r="MTB13" s="92"/>
      <c r="MTC13" s="92"/>
      <c r="MTD13" s="92"/>
      <c r="MTE13" s="92"/>
      <c r="MTF13" s="92"/>
      <c r="MTG13" s="92"/>
      <c r="MTH13" s="92"/>
      <c r="MTI13" s="92"/>
      <c r="MTJ13" s="92"/>
      <c r="MTK13" s="92"/>
      <c r="MTL13" s="92"/>
      <c r="MTM13" s="92"/>
      <c r="MTN13" s="92"/>
      <c r="MTO13" s="92"/>
      <c r="MTP13" s="92"/>
      <c r="MTQ13" s="92"/>
      <c r="MTR13" s="92"/>
      <c r="MTS13" s="92"/>
      <c r="MTT13" s="92"/>
      <c r="MTU13" s="92"/>
      <c r="MTV13" s="92"/>
      <c r="MTW13" s="92"/>
      <c r="MTX13" s="92"/>
      <c r="MTY13" s="92"/>
      <c r="MTZ13" s="92"/>
      <c r="MUA13" s="92"/>
      <c r="MUB13" s="92"/>
      <c r="MUC13" s="92"/>
      <c r="MUD13" s="92"/>
      <c r="MUE13" s="92"/>
      <c r="MUF13" s="92"/>
      <c r="MUG13" s="92"/>
      <c r="MUH13" s="92"/>
      <c r="MUI13" s="92"/>
      <c r="MUJ13" s="92"/>
      <c r="MUK13" s="92"/>
      <c r="MUL13" s="92"/>
      <c r="MUM13" s="92"/>
      <c r="MUN13" s="92"/>
      <c r="MUO13" s="92"/>
      <c r="MUP13" s="92"/>
      <c r="MUQ13" s="92"/>
      <c r="MUR13" s="92"/>
      <c r="MUS13" s="92"/>
      <c r="MUT13" s="92"/>
      <c r="MUU13" s="92"/>
      <c r="MUV13" s="92"/>
      <c r="MUW13" s="92"/>
      <c r="MUX13" s="92"/>
      <c r="MUY13" s="92"/>
      <c r="MUZ13" s="92"/>
      <c r="MVA13" s="92"/>
      <c r="MVB13" s="92"/>
      <c r="MVC13" s="92"/>
      <c r="MVD13" s="92"/>
      <c r="MVE13" s="92"/>
      <c r="MVF13" s="92"/>
      <c r="MVG13" s="92"/>
      <c r="MVH13" s="92"/>
      <c r="MVI13" s="92"/>
      <c r="MVJ13" s="92"/>
      <c r="MVK13" s="92"/>
      <c r="MVL13" s="92"/>
      <c r="MVM13" s="92"/>
      <c r="MVN13" s="92"/>
      <c r="MVO13" s="92"/>
      <c r="MVP13" s="92"/>
      <c r="MVQ13" s="92"/>
      <c r="MVR13" s="92"/>
      <c r="MVS13" s="92"/>
      <c r="MVT13" s="92"/>
      <c r="MVU13" s="92"/>
      <c r="MVV13" s="92"/>
      <c r="MVW13" s="92"/>
      <c r="MVX13" s="92"/>
      <c r="MVY13" s="92"/>
      <c r="MVZ13" s="92"/>
      <c r="MWA13" s="92"/>
      <c r="MWB13" s="92"/>
      <c r="MWC13" s="92"/>
      <c r="MWD13" s="92"/>
      <c r="MWE13" s="92"/>
      <c r="MWF13" s="92"/>
      <c r="MWG13" s="92"/>
      <c r="MWH13" s="92"/>
      <c r="MWI13" s="92"/>
      <c r="MWJ13" s="92"/>
      <c r="MWK13" s="92"/>
      <c r="MWL13" s="92"/>
      <c r="MWM13" s="92"/>
      <c r="MWN13" s="92"/>
      <c r="MWO13" s="92"/>
      <c r="MWP13" s="92"/>
      <c r="MWQ13" s="92"/>
      <c r="MWR13" s="92"/>
      <c r="MWS13" s="92"/>
      <c r="MWT13" s="92"/>
      <c r="MWU13" s="92"/>
      <c r="MWV13" s="92"/>
      <c r="MWW13" s="92"/>
      <c r="MWX13" s="92"/>
      <c r="MWY13" s="92"/>
      <c r="MWZ13" s="92"/>
      <c r="MXA13" s="92"/>
      <c r="MXB13" s="92"/>
      <c r="MXC13" s="92"/>
      <c r="MXD13" s="92"/>
      <c r="MXE13" s="92"/>
      <c r="MXF13" s="92"/>
      <c r="MXG13" s="92"/>
      <c r="MXH13" s="92"/>
      <c r="MXI13" s="92"/>
      <c r="MXJ13" s="92"/>
      <c r="MXK13" s="92"/>
      <c r="MXL13" s="92"/>
      <c r="MXM13" s="92"/>
      <c r="MXN13" s="92"/>
      <c r="MXO13" s="92"/>
      <c r="MXP13" s="92"/>
      <c r="MXQ13" s="92"/>
      <c r="MXR13" s="92"/>
      <c r="MXS13" s="92"/>
      <c r="MXT13" s="92"/>
      <c r="MXU13" s="92"/>
      <c r="MXV13" s="92"/>
      <c r="MXW13" s="92"/>
      <c r="MXX13" s="92"/>
      <c r="MXY13" s="92"/>
      <c r="MXZ13" s="92"/>
      <c r="MYA13" s="92"/>
      <c r="MYB13" s="92"/>
      <c r="MYC13" s="92"/>
      <c r="MYD13" s="92"/>
      <c r="MYE13" s="92"/>
      <c r="MYF13" s="92"/>
      <c r="MYG13" s="92"/>
      <c r="MYH13" s="92"/>
      <c r="MYI13" s="92"/>
      <c r="MYJ13" s="92"/>
      <c r="MYK13" s="92"/>
      <c r="MYL13" s="92"/>
      <c r="MYM13" s="92"/>
      <c r="MYN13" s="92"/>
      <c r="MYO13" s="92"/>
      <c r="MYP13" s="92"/>
      <c r="MYQ13" s="92"/>
      <c r="MYR13" s="92"/>
      <c r="MYS13" s="92"/>
      <c r="MYT13" s="92"/>
      <c r="MYU13" s="92"/>
      <c r="MYV13" s="92"/>
      <c r="MYW13" s="92"/>
      <c r="MYX13" s="92"/>
      <c r="MYY13" s="92"/>
      <c r="MYZ13" s="92"/>
      <c r="MZA13" s="92"/>
      <c r="MZB13" s="92"/>
      <c r="MZC13" s="92"/>
      <c r="MZD13" s="92"/>
      <c r="MZE13" s="92"/>
      <c r="MZF13" s="92"/>
      <c r="MZG13" s="92"/>
      <c r="MZH13" s="92"/>
      <c r="MZI13" s="92"/>
      <c r="MZJ13" s="92"/>
      <c r="MZK13" s="92"/>
      <c r="MZL13" s="92"/>
      <c r="MZM13" s="92"/>
      <c r="MZN13" s="92"/>
      <c r="MZO13" s="92"/>
      <c r="MZP13" s="92"/>
      <c r="MZQ13" s="92"/>
      <c r="MZR13" s="92"/>
      <c r="MZS13" s="92"/>
      <c r="MZT13" s="92"/>
      <c r="MZU13" s="92"/>
      <c r="MZV13" s="92"/>
      <c r="MZW13" s="92"/>
      <c r="MZX13" s="92"/>
      <c r="MZY13" s="92"/>
      <c r="MZZ13" s="92"/>
      <c r="NAA13" s="92"/>
      <c r="NAB13" s="92"/>
      <c r="NAC13" s="92"/>
      <c r="NAD13" s="92"/>
      <c r="NAE13" s="92"/>
      <c r="NAF13" s="92"/>
      <c r="NAG13" s="92"/>
      <c r="NAH13" s="92"/>
      <c r="NAI13" s="92"/>
      <c r="NAJ13" s="92"/>
      <c r="NAK13" s="92"/>
      <c r="NAL13" s="92"/>
      <c r="NAM13" s="92"/>
      <c r="NAN13" s="92"/>
      <c r="NAO13" s="92"/>
      <c r="NAP13" s="92"/>
      <c r="NAQ13" s="92"/>
      <c r="NAR13" s="92"/>
      <c r="NAS13" s="92"/>
      <c r="NAT13" s="92"/>
      <c r="NAU13" s="92"/>
      <c r="NAV13" s="92"/>
      <c r="NAW13" s="92"/>
      <c r="NAX13" s="92"/>
      <c r="NAY13" s="92"/>
      <c r="NAZ13" s="92"/>
      <c r="NBA13" s="92"/>
      <c r="NBB13" s="92"/>
      <c r="NBC13" s="92"/>
      <c r="NBD13" s="92"/>
      <c r="NBE13" s="92"/>
      <c r="NBF13" s="92"/>
      <c r="NBG13" s="92"/>
      <c r="NBH13" s="92"/>
      <c r="NBI13" s="92"/>
      <c r="NBJ13" s="92"/>
      <c r="NBK13" s="92"/>
      <c r="NBL13" s="92"/>
      <c r="NBM13" s="92"/>
      <c r="NBN13" s="92"/>
      <c r="NBO13" s="92"/>
      <c r="NBP13" s="92"/>
      <c r="NBQ13" s="92"/>
      <c r="NBR13" s="92"/>
      <c r="NBS13" s="92"/>
      <c r="NBT13" s="92"/>
      <c r="NBU13" s="92"/>
      <c r="NBV13" s="92"/>
      <c r="NBW13" s="92"/>
      <c r="NBX13" s="92"/>
      <c r="NBY13" s="92"/>
      <c r="NBZ13" s="92"/>
      <c r="NCA13" s="92"/>
      <c r="NCB13" s="92"/>
      <c r="NCC13" s="92"/>
      <c r="NCD13" s="92"/>
      <c r="NCE13" s="92"/>
      <c r="NCF13" s="92"/>
      <c r="NCG13" s="92"/>
      <c r="NCH13" s="92"/>
      <c r="NCI13" s="92"/>
      <c r="NCJ13" s="92"/>
      <c r="NCK13" s="92"/>
      <c r="NCL13" s="92"/>
      <c r="NCM13" s="92"/>
      <c r="NCN13" s="92"/>
      <c r="NCO13" s="92"/>
      <c r="NCP13" s="92"/>
      <c r="NCQ13" s="92"/>
      <c r="NCR13" s="92"/>
      <c r="NCS13" s="92"/>
      <c r="NCT13" s="92"/>
      <c r="NCU13" s="92"/>
      <c r="NCV13" s="92"/>
      <c r="NCW13" s="92"/>
      <c r="NCX13" s="92"/>
      <c r="NCY13" s="92"/>
      <c r="NCZ13" s="92"/>
      <c r="NDA13" s="92"/>
      <c r="NDB13" s="92"/>
      <c r="NDC13" s="92"/>
      <c r="NDD13" s="92"/>
      <c r="NDE13" s="92"/>
      <c r="NDF13" s="92"/>
      <c r="NDG13" s="92"/>
      <c r="NDH13" s="92"/>
      <c r="NDI13" s="92"/>
      <c r="NDJ13" s="92"/>
      <c r="NDK13" s="92"/>
      <c r="NDL13" s="92"/>
      <c r="NDM13" s="92"/>
      <c r="NDN13" s="92"/>
      <c r="NDO13" s="92"/>
      <c r="NDP13" s="92"/>
      <c r="NDQ13" s="92"/>
      <c r="NDR13" s="92"/>
      <c r="NDS13" s="92"/>
      <c r="NDT13" s="92"/>
      <c r="NDU13" s="92"/>
      <c r="NDV13" s="92"/>
      <c r="NDW13" s="92"/>
      <c r="NDX13" s="92"/>
      <c r="NDY13" s="92"/>
      <c r="NDZ13" s="92"/>
      <c r="NEA13" s="92"/>
      <c r="NEB13" s="92"/>
      <c r="NEC13" s="92"/>
      <c r="NED13" s="92"/>
      <c r="NEE13" s="92"/>
      <c r="NEF13" s="92"/>
      <c r="NEG13" s="92"/>
      <c r="NEH13" s="92"/>
      <c r="NEI13" s="92"/>
      <c r="NEJ13" s="92"/>
      <c r="NEK13" s="92"/>
      <c r="NEL13" s="92"/>
      <c r="NEM13" s="92"/>
      <c r="NEN13" s="92"/>
      <c r="NEO13" s="92"/>
      <c r="NEP13" s="92"/>
      <c r="NEQ13" s="92"/>
      <c r="NER13" s="92"/>
      <c r="NES13" s="92"/>
      <c r="NET13" s="92"/>
      <c r="NEU13" s="92"/>
      <c r="NEV13" s="92"/>
      <c r="NEW13" s="92"/>
      <c r="NEX13" s="92"/>
      <c r="NEY13" s="92"/>
      <c r="NEZ13" s="92"/>
      <c r="NFA13" s="92"/>
      <c r="NFB13" s="92"/>
      <c r="NFC13" s="92"/>
      <c r="NFD13" s="92"/>
      <c r="NFE13" s="92"/>
      <c r="NFF13" s="92"/>
      <c r="NFG13" s="92"/>
      <c r="NFH13" s="92"/>
      <c r="NFI13" s="92"/>
      <c r="NFJ13" s="92"/>
      <c r="NFK13" s="92"/>
      <c r="NFL13" s="92"/>
      <c r="NFM13" s="92"/>
      <c r="NFN13" s="92"/>
      <c r="NFO13" s="92"/>
      <c r="NFP13" s="92"/>
      <c r="NFQ13" s="92"/>
      <c r="NFR13" s="92"/>
      <c r="NFS13" s="92"/>
      <c r="NFT13" s="92"/>
      <c r="NFU13" s="92"/>
      <c r="NFV13" s="92"/>
      <c r="NFW13" s="92"/>
      <c r="NFX13" s="92"/>
      <c r="NFY13" s="92"/>
      <c r="NFZ13" s="92"/>
      <c r="NGA13" s="92"/>
      <c r="NGB13" s="92"/>
      <c r="NGC13" s="92"/>
      <c r="NGD13" s="92"/>
      <c r="NGE13" s="92"/>
      <c r="NGF13" s="92"/>
      <c r="NGG13" s="92"/>
      <c r="NGH13" s="92"/>
      <c r="NGI13" s="92"/>
      <c r="NGJ13" s="92"/>
      <c r="NGK13" s="92"/>
      <c r="NGL13" s="92"/>
      <c r="NGM13" s="92"/>
      <c r="NGN13" s="92"/>
      <c r="NGO13" s="92"/>
      <c r="NGP13" s="92"/>
      <c r="NGQ13" s="92"/>
      <c r="NGR13" s="92"/>
      <c r="NGS13" s="92"/>
      <c r="NGT13" s="92"/>
      <c r="NGU13" s="92"/>
      <c r="NGV13" s="92"/>
      <c r="NGW13" s="92"/>
      <c r="NGX13" s="92"/>
      <c r="NGY13" s="92"/>
      <c r="NGZ13" s="92"/>
      <c r="NHA13" s="92"/>
      <c r="NHB13" s="92"/>
      <c r="NHC13" s="92"/>
      <c r="NHD13" s="92"/>
      <c r="NHE13" s="92"/>
      <c r="NHF13" s="92"/>
      <c r="NHG13" s="92"/>
      <c r="NHH13" s="92"/>
      <c r="NHI13" s="92"/>
      <c r="NHJ13" s="92"/>
      <c r="NHK13" s="92"/>
      <c r="NHL13" s="92"/>
      <c r="NHM13" s="92"/>
      <c r="NHN13" s="92"/>
      <c r="NHO13" s="92"/>
      <c r="NHP13" s="92"/>
      <c r="NHQ13" s="92"/>
      <c r="NHR13" s="92"/>
      <c r="NHS13" s="92"/>
      <c r="NHT13" s="92"/>
      <c r="NHU13" s="92"/>
      <c r="NHV13" s="92"/>
      <c r="NHW13" s="92"/>
      <c r="NHX13" s="92"/>
      <c r="NHY13" s="92"/>
      <c r="NHZ13" s="92"/>
      <c r="NIA13" s="92"/>
      <c r="NIB13" s="92"/>
      <c r="NIC13" s="92"/>
      <c r="NID13" s="92"/>
      <c r="NIE13" s="92"/>
      <c r="NIF13" s="92"/>
      <c r="NIG13" s="92"/>
      <c r="NIH13" s="92"/>
      <c r="NII13" s="92"/>
      <c r="NIJ13" s="92"/>
      <c r="NIK13" s="92"/>
      <c r="NIL13" s="92"/>
      <c r="NIM13" s="92"/>
      <c r="NIN13" s="92"/>
      <c r="NIO13" s="92"/>
      <c r="NIP13" s="92"/>
      <c r="NIQ13" s="92"/>
      <c r="NIR13" s="92"/>
      <c r="NIS13" s="92"/>
      <c r="NIT13" s="92"/>
      <c r="NIU13" s="92"/>
      <c r="NIV13" s="92"/>
      <c r="NIW13" s="92"/>
      <c r="NIX13" s="92"/>
      <c r="NIY13" s="92"/>
      <c r="NIZ13" s="92"/>
      <c r="NJA13" s="92"/>
      <c r="NJB13" s="92"/>
      <c r="NJC13" s="92"/>
      <c r="NJD13" s="92"/>
      <c r="NJE13" s="92"/>
      <c r="NJF13" s="92"/>
      <c r="NJG13" s="92"/>
      <c r="NJH13" s="92"/>
      <c r="NJI13" s="92"/>
      <c r="NJJ13" s="92"/>
      <c r="NJK13" s="92"/>
      <c r="NJL13" s="92"/>
      <c r="NJM13" s="92"/>
      <c r="NJN13" s="92"/>
      <c r="NJO13" s="92"/>
      <c r="NJP13" s="92"/>
      <c r="NJQ13" s="92"/>
      <c r="NJR13" s="92"/>
      <c r="NJS13" s="92"/>
      <c r="NJT13" s="92"/>
      <c r="NJU13" s="92"/>
      <c r="NJV13" s="92"/>
      <c r="NJW13" s="92"/>
      <c r="NJX13" s="92"/>
      <c r="NJY13" s="92"/>
      <c r="NJZ13" s="92"/>
      <c r="NKA13" s="92"/>
      <c r="NKB13" s="92"/>
      <c r="NKC13" s="92"/>
      <c r="NKD13" s="92"/>
      <c r="NKE13" s="92"/>
      <c r="NKF13" s="92"/>
      <c r="NKG13" s="92"/>
      <c r="NKH13" s="92"/>
      <c r="NKI13" s="92"/>
      <c r="NKJ13" s="92"/>
      <c r="NKK13" s="92"/>
      <c r="NKL13" s="92"/>
      <c r="NKM13" s="92"/>
      <c r="NKN13" s="92"/>
      <c r="NKO13" s="92"/>
      <c r="NKP13" s="92"/>
      <c r="NKQ13" s="92"/>
      <c r="NKR13" s="92"/>
      <c r="NKS13" s="92"/>
      <c r="NKT13" s="92"/>
      <c r="NKU13" s="92"/>
      <c r="NKV13" s="92"/>
      <c r="NKW13" s="92"/>
      <c r="NKX13" s="92"/>
      <c r="NKY13" s="92"/>
      <c r="NKZ13" s="92"/>
      <c r="NLA13" s="92"/>
      <c r="NLB13" s="92"/>
      <c r="NLC13" s="92"/>
      <c r="NLD13" s="92"/>
      <c r="NLE13" s="92"/>
      <c r="NLF13" s="92"/>
      <c r="NLG13" s="92"/>
      <c r="NLH13" s="92"/>
      <c r="NLI13" s="92"/>
      <c r="NLJ13" s="92"/>
      <c r="NLK13" s="92"/>
      <c r="NLL13" s="92"/>
      <c r="NLM13" s="92"/>
      <c r="NLN13" s="92"/>
      <c r="NLO13" s="92"/>
      <c r="NLP13" s="92"/>
      <c r="NLQ13" s="92"/>
      <c r="NLR13" s="92"/>
      <c r="NLS13" s="92"/>
      <c r="NLT13" s="92"/>
      <c r="NLU13" s="92"/>
      <c r="NLV13" s="92"/>
      <c r="NLW13" s="92"/>
      <c r="NLX13" s="92"/>
      <c r="NLY13" s="92"/>
      <c r="NLZ13" s="92"/>
      <c r="NMA13" s="92"/>
      <c r="NMB13" s="92"/>
      <c r="NMC13" s="92"/>
      <c r="NMD13" s="92"/>
      <c r="NME13" s="92"/>
      <c r="NMF13" s="92"/>
      <c r="NMG13" s="92"/>
      <c r="NMH13" s="92"/>
      <c r="NMI13" s="92"/>
      <c r="NMJ13" s="92"/>
      <c r="NMK13" s="92"/>
      <c r="NML13" s="92"/>
      <c r="NMM13" s="92"/>
      <c r="NMN13" s="92"/>
      <c r="NMO13" s="92"/>
      <c r="NMP13" s="92"/>
      <c r="NMQ13" s="92"/>
      <c r="NMR13" s="92"/>
      <c r="NMS13" s="92"/>
      <c r="NMT13" s="92"/>
      <c r="NMU13" s="92"/>
      <c r="NMV13" s="92"/>
      <c r="NMW13" s="92"/>
      <c r="NMX13" s="92"/>
      <c r="NMY13" s="92"/>
      <c r="NMZ13" s="92"/>
      <c r="NNA13" s="92"/>
      <c r="NNB13" s="92"/>
      <c r="NNC13" s="92"/>
      <c r="NND13" s="92"/>
      <c r="NNE13" s="92"/>
      <c r="NNF13" s="92"/>
      <c r="NNG13" s="92"/>
      <c r="NNH13" s="92"/>
      <c r="NNI13" s="92"/>
      <c r="NNJ13" s="92"/>
      <c r="NNK13" s="92"/>
      <c r="NNL13" s="92"/>
      <c r="NNM13" s="92"/>
      <c r="NNN13" s="92"/>
      <c r="NNO13" s="92"/>
      <c r="NNP13" s="92"/>
      <c r="NNQ13" s="92"/>
      <c r="NNR13" s="92"/>
      <c r="NNS13" s="92"/>
      <c r="NNT13" s="92"/>
      <c r="NNU13" s="92"/>
      <c r="NNV13" s="92"/>
      <c r="NNW13" s="92"/>
      <c r="NNX13" s="92"/>
      <c r="NNY13" s="92"/>
      <c r="NNZ13" s="92"/>
      <c r="NOA13" s="92"/>
      <c r="NOB13" s="92"/>
      <c r="NOC13" s="92"/>
      <c r="NOD13" s="92"/>
      <c r="NOE13" s="92"/>
      <c r="NOF13" s="92"/>
      <c r="NOG13" s="92"/>
      <c r="NOH13" s="92"/>
      <c r="NOI13" s="92"/>
      <c r="NOJ13" s="92"/>
      <c r="NOK13" s="92"/>
      <c r="NOL13" s="92"/>
      <c r="NOM13" s="92"/>
      <c r="NON13" s="92"/>
      <c r="NOO13" s="92"/>
      <c r="NOP13" s="92"/>
      <c r="NOQ13" s="92"/>
      <c r="NOR13" s="92"/>
      <c r="NOS13" s="92"/>
      <c r="NOT13" s="92"/>
      <c r="NOU13" s="92"/>
      <c r="NOV13" s="92"/>
      <c r="NOW13" s="92"/>
      <c r="NOX13" s="92"/>
      <c r="NOY13" s="92"/>
      <c r="NOZ13" s="92"/>
      <c r="NPA13" s="92"/>
      <c r="NPB13" s="92"/>
      <c r="NPC13" s="92"/>
      <c r="NPD13" s="92"/>
      <c r="NPE13" s="92"/>
      <c r="NPF13" s="92"/>
      <c r="NPG13" s="92"/>
      <c r="NPH13" s="92"/>
      <c r="NPI13" s="92"/>
      <c r="NPJ13" s="92"/>
      <c r="NPK13" s="92"/>
      <c r="NPL13" s="92"/>
      <c r="NPM13" s="92"/>
      <c r="NPN13" s="92"/>
      <c r="NPO13" s="92"/>
      <c r="NPP13" s="92"/>
      <c r="NPQ13" s="92"/>
      <c r="NPR13" s="92"/>
      <c r="NPS13" s="92"/>
      <c r="NPT13" s="92"/>
      <c r="NPU13" s="92"/>
      <c r="NPV13" s="92"/>
      <c r="NPW13" s="92"/>
      <c r="NPX13" s="92"/>
      <c r="NPY13" s="92"/>
      <c r="NPZ13" s="92"/>
      <c r="NQA13" s="92"/>
      <c r="NQB13" s="92"/>
      <c r="NQC13" s="92"/>
      <c r="NQD13" s="92"/>
      <c r="NQE13" s="92"/>
      <c r="NQF13" s="92"/>
      <c r="NQG13" s="92"/>
      <c r="NQH13" s="92"/>
      <c r="NQI13" s="92"/>
      <c r="NQJ13" s="92"/>
      <c r="NQK13" s="92"/>
      <c r="NQL13" s="92"/>
      <c r="NQM13" s="92"/>
      <c r="NQN13" s="92"/>
      <c r="NQO13" s="92"/>
      <c r="NQP13" s="92"/>
      <c r="NQQ13" s="92"/>
      <c r="NQR13" s="92"/>
      <c r="NQS13" s="92"/>
      <c r="NQT13" s="92"/>
      <c r="NQU13" s="92"/>
      <c r="NQV13" s="92"/>
      <c r="NQW13" s="92"/>
      <c r="NQX13" s="92"/>
      <c r="NQY13" s="92"/>
      <c r="NQZ13" s="92"/>
      <c r="NRA13" s="92"/>
      <c r="NRB13" s="92"/>
      <c r="NRC13" s="92"/>
      <c r="NRD13" s="92"/>
      <c r="NRE13" s="92"/>
      <c r="NRF13" s="92"/>
      <c r="NRG13" s="92"/>
      <c r="NRH13" s="92"/>
      <c r="NRI13" s="92"/>
      <c r="NRJ13" s="92"/>
      <c r="NRK13" s="92"/>
      <c r="NRL13" s="92"/>
      <c r="NRM13" s="92"/>
      <c r="NRN13" s="92"/>
      <c r="NRO13" s="92"/>
      <c r="NRP13" s="92"/>
      <c r="NRQ13" s="92"/>
      <c r="NRR13" s="92"/>
      <c r="NRS13" s="92"/>
      <c r="NRT13" s="92"/>
      <c r="NRU13" s="92"/>
      <c r="NRV13" s="92"/>
      <c r="NRW13" s="92"/>
      <c r="NRX13" s="92"/>
      <c r="NRY13" s="92"/>
      <c r="NRZ13" s="92"/>
      <c r="NSA13" s="92"/>
      <c r="NSB13" s="92"/>
      <c r="NSC13" s="92"/>
      <c r="NSD13" s="92"/>
      <c r="NSE13" s="92"/>
      <c r="NSF13" s="92"/>
      <c r="NSG13" s="92"/>
      <c r="NSH13" s="92"/>
      <c r="NSI13" s="92"/>
      <c r="NSJ13" s="92"/>
      <c r="NSK13" s="92"/>
      <c r="NSL13" s="92"/>
      <c r="NSM13" s="92"/>
      <c r="NSN13" s="92"/>
      <c r="NSO13" s="92"/>
      <c r="NSP13" s="92"/>
      <c r="NSQ13" s="92"/>
      <c r="NSR13" s="92"/>
      <c r="NSS13" s="92"/>
      <c r="NST13" s="92"/>
      <c r="NSU13" s="92"/>
      <c r="NSV13" s="92"/>
      <c r="NSW13" s="92"/>
      <c r="NSX13" s="92"/>
      <c r="NSY13" s="92"/>
      <c r="NSZ13" s="92"/>
      <c r="NTA13" s="92"/>
      <c r="NTB13" s="92"/>
      <c r="NTC13" s="92"/>
      <c r="NTD13" s="92"/>
      <c r="NTE13" s="92"/>
      <c r="NTF13" s="92"/>
      <c r="NTG13" s="92"/>
      <c r="NTH13" s="92"/>
      <c r="NTI13" s="92"/>
      <c r="NTJ13" s="92"/>
      <c r="NTK13" s="92"/>
      <c r="NTL13" s="92"/>
      <c r="NTM13" s="92"/>
      <c r="NTN13" s="92"/>
      <c r="NTO13" s="92"/>
      <c r="NTP13" s="92"/>
      <c r="NTQ13" s="92"/>
      <c r="NTR13" s="92"/>
      <c r="NTS13" s="92"/>
      <c r="NTT13" s="92"/>
      <c r="NTU13" s="92"/>
      <c r="NTV13" s="92"/>
      <c r="NTW13" s="92"/>
      <c r="NTX13" s="92"/>
      <c r="NTY13" s="92"/>
      <c r="NTZ13" s="92"/>
      <c r="NUA13" s="92"/>
      <c r="NUB13" s="92"/>
      <c r="NUC13" s="92"/>
      <c r="NUD13" s="92"/>
      <c r="NUE13" s="92"/>
      <c r="NUF13" s="92"/>
      <c r="NUG13" s="92"/>
      <c r="NUH13" s="92"/>
      <c r="NUI13" s="92"/>
      <c r="NUJ13" s="92"/>
      <c r="NUK13" s="92"/>
      <c r="NUL13" s="92"/>
      <c r="NUM13" s="92"/>
      <c r="NUN13" s="92"/>
      <c r="NUO13" s="92"/>
      <c r="NUP13" s="92"/>
      <c r="NUQ13" s="92"/>
      <c r="NUR13" s="92"/>
      <c r="NUS13" s="92"/>
      <c r="NUT13" s="92"/>
      <c r="NUU13" s="92"/>
      <c r="NUV13" s="92"/>
      <c r="NUW13" s="92"/>
      <c r="NUX13" s="92"/>
      <c r="NUY13" s="92"/>
      <c r="NUZ13" s="92"/>
      <c r="NVA13" s="92"/>
      <c r="NVB13" s="92"/>
      <c r="NVC13" s="92"/>
      <c r="NVD13" s="92"/>
      <c r="NVE13" s="92"/>
      <c r="NVF13" s="92"/>
      <c r="NVG13" s="92"/>
      <c r="NVH13" s="92"/>
      <c r="NVI13" s="92"/>
      <c r="NVJ13" s="92"/>
      <c r="NVK13" s="92"/>
      <c r="NVL13" s="92"/>
      <c r="NVM13" s="92"/>
      <c r="NVN13" s="92"/>
      <c r="NVO13" s="92"/>
      <c r="NVP13" s="92"/>
      <c r="NVQ13" s="92"/>
      <c r="NVR13" s="92"/>
      <c r="NVS13" s="92"/>
      <c r="NVT13" s="92"/>
      <c r="NVU13" s="92"/>
      <c r="NVV13" s="92"/>
      <c r="NVW13" s="92"/>
      <c r="NVX13" s="92"/>
      <c r="NVY13" s="92"/>
      <c r="NVZ13" s="92"/>
      <c r="NWA13" s="92"/>
      <c r="NWB13" s="92"/>
      <c r="NWC13" s="92"/>
      <c r="NWD13" s="92"/>
      <c r="NWE13" s="92"/>
      <c r="NWF13" s="92"/>
      <c r="NWG13" s="92"/>
      <c r="NWH13" s="92"/>
      <c r="NWI13" s="92"/>
      <c r="NWJ13" s="92"/>
      <c r="NWK13" s="92"/>
      <c r="NWL13" s="92"/>
      <c r="NWM13" s="92"/>
      <c r="NWN13" s="92"/>
      <c r="NWO13" s="92"/>
      <c r="NWP13" s="92"/>
      <c r="NWQ13" s="92"/>
      <c r="NWR13" s="92"/>
      <c r="NWS13" s="92"/>
      <c r="NWT13" s="92"/>
      <c r="NWU13" s="92"/>
      <c r="NWV13" s="92"/>
      <c r="NWW13" s="92"/>
      <c r="NWX13" s="92"/>
      <c r="NWY13" s="92"/>
      <c r="NWZ13" s="92"/>
      <c r="NXA13" s="92"/>
      <c r="NXB13" s="92"/>
      <c r="NXC13" s="92"/>
      <c r="NXD13" s="92"/>
      <c r="NXE13" s="92"/>
      <c r="NXF13" s="92"/>
      <c r="NXG13" s="92"/>
      <c r="NXH13" s="92"/>
      <c r="NXI13" s="92"/>
      <c r="NXJ13" s="92"/>
      <c r="NXK13" s="92"/>
      <c r="NXL13" s="92"/>
      <c r="NXM13" s="92"/>
      <c r="NXN13" s="92"/>
      <c r="NXO13" s="92"/>
      <c r="NXP13" s="92"/>
      <c r="NXQ13" s="92"/>
      <c r="NXR13" s="92"/>
      <c r="NXS13" s="92"/>
      <c r="NXT13" s="92"/>
      <c r="NXU13" s="92"/>
      <c r="NXV13" s="92"/>
      <c r="NXW13" s="92"/>
      <c r="NXX13" s="92"/>
      <c r="NXY13" s="92"/>
      <c r="NXZ13" s="92"/>
      <c r="NYA13" s="92"/>
      <c r="NYB13" s="92"/>
      <c r="NYC13" s="92"/>
      <c r="NYD13" s="92"/>
      <c r="NYE13" s="92"/>
      <c r="NYF13" s="92"/>
      <c r="NYG13" s="92"/>
      <c r="NYH13" s="92"/>
      <c r="NYI13" s="92"/>
      <c r="NYJ13" s="92"/>
      <c r="NYK13" s="92"/>
      <c r="NYL13" s="92"/>
      <c r="NYM13" s="92"/>
      <c r="NYN13" s="92"/>
      <c r="NYO13" s="92"/>
      <c r="NYP13" s="92"/>
      <c r="NYQ13" s="92"/>
      <c r="NYR13" s="92"/>
      <c r="NYS13" s="92"/>
      <c r="NYT13" s="92"/>
      <c r="NYU13" s="92"/>
      <c r="NYV13" s="92"/>
      <c r="NYW13" s="92"/>
      <c r="NYX13" s="92"/>
      <c r="NYY13" s="92"/>
      <c r="NYZ13" s="92"/>
      <c r="NZA13" s="92"/>
      <c r="NZB13" s="92"/>
      <c r="NZC13" s="92"/>
      <c r="NZD13" s="92"/>
      <c r="NZE13" s="92"/>
      <c r="NZF13" s="92"/>
      <c r="NZG13" s="92"/>
      <c r="NZH13" s="92"/>
      <c r="NZI13" s="92"/>
      <c r="NZJ13" s="92"/>
      <c r="NZK13" s="92"/>
      <c r="NZL13" s="92"/>
      <c r="NZM13" s="92"/>
      <c r="NZN13" s="92"/>
      <c r="NZO13" s="92"/>
      <c r="NZP13" s="92"/>
      <c r="NZQ13" s="92"/>
      <c r="NZR13" s="92"/>
      <c r="NZS13" s="92"/>
      <c r="NZT13" s="92"/>
      <c r="NZU13" s="92"/>
      <c r="NZV13" s="92"/>
      <c r="NZW13" s="92"/>
      <c r="NZX13" s="92"/>
      <c r="NZY13" s="92"/>
      <c r="NZZ13" s="92"/>
      <c r="OAA13" s="92"/>
      <c r="OAB13" s="92"/>
      <c r="OAC13" s="92"/>
      <c r="OAD13" s="92"/>
      <c r="OAE13" s="92"/>
      <c r="OAF13" s="92"/>
      <c r="OAG13" s="92"/>
      <c r="OAH13" s="92"/>
      <c r="OAI13" s="92"/>
      <c r="OAJ13" s="92"/>
      <c r="OAK13" s="92"/>
      <c r="OAL13" s="92"/>
      <c r="OAM13" s="92"/>
      <c r="OAN13" s="92"/>
      <c r="OAO13" s="92"/>
      <c r="OAP13" s="92"/>
      <c r="OAQ13" s="92"/>
      <c r="OAR13" s="92"/>
      <c r="OAS13" s="92"/>
      <c r="OAT13" s="92"/>
      <c r="OAU13" s="92"/>
      <c r="OAV13" s="92"/>
      <c r="OAW13" s="92"/>
      <c r="OAX13" s="92"/>
      <c r="OAY13" s="92"/>
      <c r="OAZ13" s="92"/>
      <c r="OBA13" s="92"/>
      <c r="OBB13" s="92"/>
      <c r="OBC13" s="92"/>
      <c r="OBD13" s="92"/>
      <c r="OBE13" s="92"/>
      <c r="OBF13" s="92"/>
      <c r="OBG13" s="92"/>
      <c r="OBH13" s="92"/>
      <c r="OBI13" s="92"/>
      <c r="OBJ13" s="92"/>
      <c r="OBK13" s="92"/>
      <c r="OBL13" s="92"/>
      <c r="OBM13" s="92"/>
      <c r="OBN13" s="92"/>
      <c r="OBO13" s="92"/>
      <c r="OBP13" s="92"/>
      <c r="OBQ13" s="92"/>
      <c r="OBR13" s="92"/>
      <c r="OBS13" s="92"/>
      <c r="OBT13" s="92"/>
      <c r="OBU13" s="92"/>
      <c r="OBV13" s="92"/>
      <c r="OBW13" s="92"/>
      <c r="OBX13" s="92"/>
      <c r="OBY13" s="92"/>
      <c r="OBZ13" s="92"/>
      <c r="OCA13" s="92"/>
      <c r="OCB13" s="92"/>
      <c r="OCC13" s="92"/>
      <c r="OCD13" s="92"/>
      <c r="OCE13" s="92"/>
      <c r="OCF13" s="92"/>
      <c r="OCG13" s="92"/>
      <c r="OCH13" s="92"/>
      <c r="OCI13" s="92"/>
      <c r="OCJ13" s="92"/>
      <c r="OCK13" s="92"/>
      <c r="OCL13" s="92"/>
      <c r="OCM13" s="92"/>
      <c r="OCN13" s="92"/>
      <c r="OCO13" s="92"/>
      <c r="OCP13" s="92"/>
      <c r="OCQ13" s="92"/>
      <c r="OCR13" s="92"/>
      <c r="OCS13" s="92"/>
      <c r="OCT13" s="92"/>
      <c r="OCU13" s="92"/>
      <c r="OCV13" s="92"/>
      <c r="OCW13" s="92"/>
      <c r="OCX13" s="92"/>
      <c r="OCY13" s="92"/>
      <c r="OCZ13" s="92"/>
      <c r="ODA13" s="92"/>
      <c r="ODB13" s="92"/>
      <c r="ODC13" s="92"/>
      <c r="ODD13" s="92"/>
      <c r="ODE13" s="92"/>
      <c r="ODF13" s="92"/>
      <c r="ODG13" s="92"/>
      <c r="ODH13" s="92"/>
      <c r="ODI13" s="92"/>
      <c r="ODJ13" s="92"/>
      <c r="ODK13" s="92"/>
      <c r="ODL13" s="92"/>
      <c r="ODM13" s="92"/>
      <c r="ODN13" s="92"/>
      <c r="ODO13" s="92"/>
      <c r="ODP13" s="92"/>
      <c r="ODQ13" s="92"/>
      <c r="ODR13" s="92"/>
      <c r="ODS13" s="92"/>
      <c r="ODT13" s="92"/>
      <c r="ODU13" s="92"/>
      <c r="ODV13" s="92"/>
      <c r="ODW13" s="92"/>
      <c r="ODX13" s="92"/>
      <c r="ODY13" s="92"/>
      <c r="ODZ13" s="92"/>
      <c r="OEA13" s="92"/>
      <c r="OEB13" s="92"/>
      <c r="OEC13" s="92"/>
      <c r="OED13" s="92"/>
      <c r="OEE13" s="92"/>
      <c r="OEF13" s="92"/>
      <c r="OEG13" s="92"/>
      <c r="OEH13" s="92"/>
      <c r="OEI13" s="92"/>
      <c r="OEJ13" s="92"/>
      <c r="OEK13" s="92"/>
      <c r="OEL13" s="92"/>
      <c r="OEM13" s="92"/>
      <c r="OEN13" s="92"/>
      <c r="OEO13" s="92"/>
      <c r="OEP13" s="92"/>
      <c r="OEQ13" s="92"/>
      <c r="OER13" s="92"/>
      <c r="OES13" s="92"/>
      <c r="OET13" s="92"/>
      <c r="OEU13" s="92"/>
      <c r="OEV13" s="92"/>
      <c r="OEW13" s="92"/>
      <c r="OEX13" s="92"/>
      <c r="OEY13" s="92"/>
      <c r="OEZ13" s="92"/>
      <c r="OFA13" s="92"/>
      <c r="OFB13" s="92"/>
      <c r="OFC13" s="92"/>
      <c r="OFD13" s="92"/>
      <c r="OFE13" s="92"/>
      <c r="OFF13" s="92"/>
      <c r="OFG13" s="92"/>
      <c r="OFH13" s="92"/>
      <c r="OFI13" s="92"/>
      <c r="OFJ13" s="92"/>
      <c r="OFK13" s="92"/>
      <c r="OFL13" s="92"/>
      <c r="OFM13" s="92"/>
      <c r="OFN13" s="92"/>
      <c r="OFO13" s="92"/>
      <c r="OFP13" s="92"/>
      <c r="OFQ13" s="92"/>
      <c r="OFR13" s="92"/>
      <c r="OFS13" s="92"/>
      <c r="OFT13" s="92"/>
      <c r="OFU13" s="92"/>
      <c r="OFV13" s="92"/>
      <c r="OFW13" s="92"/>
      <c r="OFX13" s="92"/>
      <c r="OFY13" s="92"/>
      <c r="OFZ13" s="92"/>
      <c r="OGA13" s="92"/>
      <c r="OGB13" s="92"/>
      <c r="OGC13" s="92"/>
      <c r="OGD13" s="92"/>
      <c r="OGE13" s="92"/>
      <c r="OGF13" s="92"/>
      <c r="OGG13" s="92"/>
      <c r="OGH13" s="92"/>
      <c r="OGI13" s="92"/>
      <c r="OGJ13" s="92"/>
      <c r="OGK13" s="92"/>
      <c r="OGL13" s="92"/>
      <c r="OGM13" s="92"/>
      <c r="OGN13" s="92"/>
      <c r="OGO13" s="92"/>
      <c r="OGP13" s="92"/>
      <c r="OGQ13" s="92"/>
      <c r="OGR13" s="92"/>
      <c r="OGS13" s="92"/>
      <c r="OGT13" s="92"/>
      <c r="OGU13" s="92"/>
      <c r="OGV13" s="92"/>
      <c r="OGW13" s="92"/>
      <c r="OGX13" s="92"/>
      <c r="OGY13" s="92"/>
      <c r="OGZ13" s="92"/>
      <c r="OHA13" s="92"/>
      <c r="OHB13" s="92"/>
      <c r="OHC13" s="92"/>
      <c r="OHD13" s="92"/>
      <c r="OHE13" s="92"/>
      <c r="OHF13" s="92"/>
      <c r="OHG13" s="92"/>
      <c r="OHH13" s="92"/>
      <c r="OHI13" s="92"/>
      <c r="OHJ13" s="92"/>
      <c r="OHK13" s="92"/>
      <c r="OHL13" s="92"/>
      <c r="OHM13" s="92"/>
      <c r="OHN13" s="92"/>
      <c r="OHO13" s="92"/>
      <c r="OHP13" s="92"/>
      <c r="OHQ13" s="92"/>
      <c r="OHR13" s="92"/>
      <c r="OHS13" s="92"/>
      <c r="OHT13" s="92"/>
      <c r="OHU13" s="92"/>
      <c r="OHV13" s="92"/>
      <c r="OHW13" s="92"/>
      <c r="OHX13" s="92"/>
      <c r="OHY13" s="92"/>
      <c r="OHZ13" s="92"/>
      <c r="OIA13" s="92"/>
      <c r="OIB13" s="92"/>
      <c r="OIC13" s="92"/>
      <c r="OID13" s="92"/>
      <c r="OIE13" s="92"/>
      <c r="OIF13" s="92"/>
      <c r="OIG13" s="92"/>
      <c r="OIH13" s="92"/>
      <c r="OII13" s="92"/>
      <c r="OIJ13" s="92"/>
      <c r="OIK13" s="92"/>
      <c r="OIL13" s="92"/>
      <c r="OIM13" s="92"/>
      <c r="OIN13" s="92"/>
      <c r="OIO13" s="92"/>
      <c r="OIP13" s="92"/>
      <c r="OIQ13" s="92"/>
      <c r="OIR13" s="92"/>
      <c r="OIS13" s="92"/>
      <c r="OIT13" s="92"/>
      <c r="OIU13" s="92"/>
      <c r="OIV13" s="92"/>
      <c r="OIW13" s="92"/>
      <c r="OIX13" s="92"/>
      <c r="OIY13" s="92"/>
      <c r="OIZ13" s="92"/>
      <c r="OJA13" s="92"/>
      <c r="OJB13" s="92"/>
      <c r="OJC13" s="92"/>
      <c r="OJD13" s="92"/>
      <c r="OJE13" s="92"/>
      <c r="OJF13" s="92"/>
      <c r="OJG13" s="92"/>
      <c r="OJH13" s="92"/>
      <c r="OJI13" s="92"/>
      <c r="OJJ13" s="92"/>
      <c r="OJK13" s="92"/>
      <c r="OJL13" s="92"/>
      <c r="OJM13" s="92"/>
      <c r="OJN13" s="92"/>
      <c r="OJO13" s="92"/>
      <c r="OJP13" s="92"/>
      <c r="OJQ13" s="92"/>
      <c r="OJR13" s="92"/>
      <c r="OJS13" s="92"/>
      <c r="OJT13" s="92"/>
      <c r="OJU13" s="92"/>
      <c r="OJV13" s="92"/>
      <c r="OJW13" s="92"/>
      <c r="OJX13" s="92"/>
      <c r="OJY13" s="92"/>
      <c r="OJZ13" s="92"/>
      <c r="OKA13" s="92"/>
      <c r="OKB13" s="92"/>
      <c r="OKC13" s="92"/>
      <c r="OKD13" s="92"/>
      <c r="OKE13" s="92"/>
      <c r="OKF13" s="92"/>
      <c r="OKG13" s="92"/>
      <c r="OKH13" s="92"/>
      <c r="OKI13" s="92"/>
      <c r="OKJ13" s="92"/>
      <c r="OKK13" s="92"/>
      <c r="OKL13" s="92"/>
      <c r="OKM13" s="92"/>
      <c r="OKN13" s="92"/>
      <c r="OKO13" s="92"/>
      <c r="OKP13" s="92"/>
      <c r="OKQ13" s="92"/>
      <c r="OKR13" s="92"/>
      <c r="OKS13" s="92"/>
      <c r="OKT13" s="92"/>
      <c r="OKU13" s="92"/>
      <c r="OKV13" s="92"/>
      <c r="OKW13" s="92"/>
      <c r="OKX13" s="92"/>
      <c r="OKY13" s="92"/>
      <c r="OKZ13" s="92"/>
      <c r="OLA13" s="92"/>
      <c r="OLB13" s="92"/>
      <c r="OLC13" s="92"/>
      <c r="OLD13" s="92"/>
      <c r="OLE13" s="92"/>
      <c r="OLF13" s="92"/>
      <c r="OLG13" s="92"/>
      <c r="OLH13" s="92"/>
      <c r="OLI13" s="92"/>
      <c r="OLJ13" s="92"/>
      <c r="OLK13" s="92"/>
      <c r="OLL13" s="92"/>
      <c r="OLM13" s="92"/>
      <c r="OLN13" s="92"/>
      <c r="OLO13" s="92"/>
      <c r="OLP13" s="92"/>
      <c r="OLQ13" s="92"/>
      <c r="OLR13" s="92"/>
      <c r="OLS13" s="92"/>
      <c r="OLT13" s="92"/>
      <c r="OLU13" s="92"/>
      <c r="OLV13" s="92"/>
      <c r="OLW13" s="92"/>
      <c r="OLX13" s="92"/>
      <c r="OLY13" s="92"/>
      <c r="OLZ13" s="92"/>
      <c r="OMA13" s="92"/>
      <c r="OMB13" s="92"/>
      <c r="OMC13" s="92"/>
      <c r="OMD13" s="92"/>
      <c r="OME13" s="92"/>
      <c r="OMF13" s="92"/>
      <c r="OMG13" s="92"/>
      <c r="OMH13" s="92"/>
      <c r="OMI13" s="92"/>
      <c r="OMJ13" s="92"/>
      <c r="OMK13" s="92"/>
      <c r="OML13" s="92"/>
      <c r="OMM13" s="92"/>
      <c r="OMN13" s="92"/>
      <c r="OMO13" s="92"/>
      <c r="OMP13" s="92"/>
      <c r="OMQ13" s="92"/>
      <c r="OMR13" s="92"/>
      <c r="OMS13" s="92"/>
      <c r="OMT13" s="92"/>
      <c r="OMU13" s="92"/>
      <c r="OMV13" s="92"/>
      <c r="OMW13" s="92"/>
      <c r="OMX13" s="92"/>
      <c r="OMY13" s="92"/>
      <c r="OMZ13" s="92"/>
      <c r="ONA13" s="92"/>
      <c r="ONB13" s="92"/>
      <c r="ONC13" s="92"/>
      <c r="OND13" s="92"/>
      <c r="ONE13" s="92"/>
      <c r="ONF13" s="92"/>
      <c r="ONG13" s="92"/>
      <c r="ONH13" s="92"/>
      <c r="ONI13" s="92"/>
      <c r="ONJ13" s="92"/>
      <c r="ONK13" s="92"/>
      <c r="ONL13" s="92"/>
      <c r="ONM13" s="92"/>
      <c r="ONN13" s="92"/>
      <c r="ONO13" s="92"/>
      <c r="ONP13" s="92"/>
      <c r="ONQ13" s="92"/>
      <c r="ONR13" s="92"/>
      <c r="ONS13" s="92"/>
      <c r="ONT13" s="92"/>
      <c r="ONU13" s="92"/>
      <c r="ONV13" s="92"/>
      <c r="ONW13" s="92"/>
      <c r="ONX13" s="92"/>
      <c r="ONY13" s="92"/>
      <c r="ONZ13" s="92"/>
      <c r="OOA13" s="92"/>
      <c r="OOB13" s="92"/>
      <c r="OOC13" s="92"/>
      <c r="OOD13" s="92"/>
      <c r="OOE13" s="92"/>
      <c r="OOF13" s="92"/>
      <c r="OOG13" s="92"/>
      <c r="OOH13" s="92"/>
      <c r="OOI13" s="92"/>
      <c r="OOJ13" s="92"/>
      <c r="OOK13" s="92"/>
      <c r="OOL13" s="92"/>
      <c r="OOM13" s="92"/>
      <c r="OON13" s="92"/>
      <c r="OOO13" s="92"/>
      <c r="OOP13" s="92"/>
      <c r="OOQ13" s="92"/>
      <c r="OOR13" s="92"/>
      <c r="OOS13" s="92"/>
      <c r="OOT13" s="92"/>
      <c r="OOU13" s="92"/>
      <c r="OOV13" s="92"/>
      <c r="OOW13" s="92"/>
      <c r="OOX13" s="92"/>
      <c r="OOY13" s="92"/>
      <c r="OOZ13" s="92"/>
      <c r="OPA13" s="92"/>
      <c r="OPB13" s="92"/>
      <c r="OPC13" s="92"/>
      <c r="OPD13" s="92"/>
      <c r="OPE13" s="92"/>
      <c r="OPF13" s="92"/>
      <c r="OPG13" s="92"/>
      <c r="OPH13" s="92"/>
      <c r="OPI13" s="92"/>
      <c r="OPJ13" s="92"/>
      <c r="OPK13" s="92"/>
      <c r="OPL13" s="92"/>
      <c r="OPM13" s="92"/>
      <c r="OPN13" s="92"/>
      <c r="OPO13" s="92"/>
      <c r="OPP13" s="92"/>
      <c r="OPQ13" s="92"/>
      <c r="OPR13" s="92"/>
      <c r="OPS13" s="92"/>
      <c r="OPT13" s="92"/>
      <c r="OPU13" s="92"/>
      <c r="OPV13" s="92"/>
      <c r="OPW13" s="92"/>
      <c r="OPX13" s="92"/>
      <c r="OPY13" s="92"/>
      <c r="OPZ13" s="92"/>
      <c r="OQA13" s="92"/>
      <c r="OQB13" s="92"/>
      <c r="OQC13" s="92"/>
      <c r="OQD13" s="92"/>
      <c r="OQE13" s="92"/>
      <c r="OQF13" s="92"/>
      <c r="OQG13" s="92"/>
      <c r="OQH13" s="92"/>
      <c r="OQI13" s="92"/>
      <c r="OQJ13" s="92"/>
      <c r="OQK13" s="92"/>
      <c r="OQL13" s="92"/>
      <c r="OQM13" s="92"/>
      <c r="OQN13" s="92"/>
      <c r="OQO13" s="92"/>
      <c r="OQP13" s="92"/>
      <c r="OQQ13" s="92"/>
      <c r="OQR13" s="92"/>
      <c r="OQS13" s="92"/>
      <c r="OQT13" s="92"/>
      <c r="OQU13" s="92"/>
      <c r="OQV13" s="92"/>
      <c r="OQW13" s="92"/>
      <c r="OQX13" s="92"/>
      <c r="OQY13" s="92"/>
      <c r="OQZ13" s="92"/>
      <c r="ORA13" s="92"/>
      <c r="ORB13" s="92"/>
      <c r="ORC13" s="92"/>
      <c r="ORD13" s="92"/>
      <c r="ORE13" s="92"/>
      <c r="ORF13" s="92"/>
      <c r="ORG13" s="92"/>
      <c r="ORH13" s="92"/>
      <c r="ORI13" s="92"/>
      <c r="ORJ13" s="92"/>
      <c r="ORK13" s="92"/>
      <c r="ORL13" s="92"/>
      <c r="ORM13" s="92"/>
      <c r="ORN13" s="92"/>
      <c r="ORO13" s="92"/>
      <c r="ORP13" s="92"/>
      <c r="ORQ13" s="92"/>
      <c r="ORR13" s="92"/>
      <c r="ORS13" s="92"/>
      <c r="ORT13" s="92"/>
      <c r="ORU13" s="92"/>
      <c r="ORV13" s="92"/>
      <c r="ORW13" s="92"/>
      <c r="ORX13" s="92"/>
      <c r="ORY13" s="92"/>
      <c r="ORZ13" s="92"/>
      <c r="OSA13" s="92"/>
      <c r="OSB13" s="92"/>
      <c r="OSC13" s="92"/>
      <c r="OSD13" s="92"/>
      <c r="OSE13" s="92"/>
      <c r="OSF13" s="92"/>
      <c r="OSG13" s="92"/>
      <c r="OSH13" s="92"/>
      <c r="OSI13" s="92"/>
      <c r="OSJ13" s="92"/>
      <c r="OSK13" s="92"/>
      <c r="OSL13" s="92"/>
      <c r="OSM13" s="92"/>
      <c r="OSN13" s="92"/>
      <c r="OSO13" s="92"/>
      <c r="OSP13" s="92"/>
      <c r="OSQ13" s="92"/>
      <c r="OSR13" s="92"/>
      <c r="OSS13" s="92"/>
      <c r="OST13" s="92"/>
      <c r="OSU13" s="92"/>
      <c r="OSV13" s="92"/>
      <c r="OSW13" s="92"/>
      <c r="OSX13" s="92"/>
      <c r="OSY13" s="92"/>
      <c r="OSZ13" s="92"/>
      <c r="OTA13" s="92"/>
      <c r="OTB13" s="92"/>
      <c r="OTC13" s="92"/>
      <c r="OTD13" s="92"/>
      <c r="OTE13" s="92"/>
      <c r="OTF13" s="92"/>
      <c r="OTG13" s="92"/>
      <c r="OTH13" s="92"/>
      <c r="OTI13" s="92"/>
      <c r="OTJ13" s="92"/>
      <c r="OTK13" s="92"/>
      <c r="OTL13" s="92"/>
      <c r="OTM13" s="92"/>
      <c r="OTN13" s="92"/>
      <c r="OTO13" s="92"/>
      <c r="OTP13" s="92"/>
      <c r="OTQ13" s="92"/>
      <c r="OTR13" s="92"/>
      <c r="OTS13" s="92"/>
      <c r="OTT13" s="92"/>
      <c r="OTU13" s="92"/>
      <c r="OTV13" s="92"/>
      <c r="OTW13" s="92"/>
      <c r="OTX13" s="92"/>
      <c r="OTY13" s="92"/>
      <c r="OTZ13" s="92"/>
      <c r="OUA13" s="92"/>
      <c r="OUB13" s="92"/>
      <c r="OUC13" s="92"/>
      <c r="OUD13" s="92"/>
      <c r="OUE13" s="92"/>
      <c r="OUF13" s="92"/>
      <c r="OUG13" s="92"/>
      <c r="OUH13" s="92"/>
      <c r="OUI13" s="92"/>
      <c r="OUJ13" s="92"/>
      <c r="OUK13" s="92"/>
      <c r="OUL13" s="92"/>
      <c r="OUM13" s="92"/>
      <c r="OUN13" s="92"/>
      <c r="OUO13" s="92"/>
      <c r="OUP13" s="92"/>
      <c r="OUQ13" s="92"/>
      <c r="OUR13" s="92"/>
      <c r="OUS13" s="92"/>
      <c r="OUT13" s="92"/>
      <c r="OUU13" s="92"/>
      <c r="OUV13" s="92"/>
      <c r="OUW13" s="92"/>
      <c r="OUX13" s="92"/>
      <c r="OUY13" s="92"/>
      <c r="OUZ13" s="92"/>
      <c r="OVA13" s="92"/>
      <c r="OVB13" s="92"/>
      <c r="OVC13" s="92"/>
      <c r="OVD13" s="92"/>
      <c r="OVE13" s="92"/>
      <c r="OVF13" s="92"/>
      <c r="OVG13" s="92"/>
      <c r="OVH13" s="92"/>
      <c r="OVI13" s="92"/>
      <c r="OVJ13" s="92"/>
      <c r="OVK13" s="92"/>
      <c r="OVL13" s="92"/>
      <c r="OVM13" s="92"/>
      <c r="OVN13" s="92"/>
      <c r="OVO13" s="92"/>
      <c r="OVP13" s="92"/>
      <c r="OVQ13" s="92"/>
      <c r="OVR13" s="92"/>
      <c r="OVS13" s="92"/>
      <c r="OVT13" s="92"/>
      <c r="OVU13" s="92"/>
      <c r="OVV13" s="92"/>
      <c r="OVW13" s="92"/>
      <c r="OVX13" s="92"/>
      <c r="OVY13" s="92"/>
      <c r="OVZ13" s="92"/>
      <c r="OWA13" s="92"/>
      <c r="OWB13" s="92"/>
      <c r="OWC13" s="92"/>
      <c r="OWD13" s="92"/>
      <c r="OWE13" s="92"/>
      <c r="OWF13" s="92"/>
      <c r="OWG13" s="92"/>
      <c r="OWH13" s="92"/>
      <c r="OWI13" s="92"/>
      <c r="OWJ13" s="92"/>
      <c r="OWK13" s="92"/>
      <c r="OWL13" s="92"/>
      <c r="OWM13" s="92"/>
      <c r="OWN13" s="92"/>
      <c r="OWO13" s="92"/>
      <c r="OWP13" s="92"/>
      <c r="OWQ13" s="92"/>
      <c r="OWR13" s="92"/>
      <c r="OWS13" s="92"/>
      <c r="OWT13" s="92"/>
      <c r="OWU13" s="92"/>
      <c r="OWV13" s="92"/>
      <c r="OWW13" s="92"/>
      <c r="OWX13" s="92"/>
      <c r="OWY13" s="92"/>
      <c r="OWZ13" s="92"/>
      <c r="OXA13" s="92"/>
      <c r="OXB13" s="92"/>
      <c r="OXC13" s="92"/>
      <c r="OXD13" s="92"/>
      <c r="OXE13" s="92"/>
      <c r="OXF13" s="92"/>
      <c r="OXG13" s="92"/>
      <c r="OXH13" s="92"/>
      <c r="OXI13" s="92"/>
      <c r="OXJ13" s="92"/>
      <c r="OXK13" s="92"/>
      <c r="OXL13" s="92"/>
      <c r="OXM13" s="92"/>
      <c r="OXN13" s="92"/>
      <c r="OXO13" s="92"/>
      <c r="OXP13" s="92"/>
      <c r="OXQ13" s="92"/>
      <c r="OXR13" s="92"/>
      <c r="OXS13" s="92"/>
      <c r="OXT13" s="92"/>
      <c r="OXU13" s="92"/>
      <c r="OXV13" s="92"/>
      <c r="OXW13" s="92"/>
      <c r="OXX13" s="92"/>
      <c r="OXY13" s="92"/>
      <c r="OXZ13" s="92"/>
      <c r="OYA13" s="92"/>
      <c r="OYB13" s="92"/>
      <c r="OYC13" s="92"/>
      <c r="OYD13" s="92"/>
      <c r="OYE13" s="92"/>
      <c r="OYF13" s="92"/>
      <c r="OYG13" s="92"/>
      <c r="OYH13" s="92"/>
      <c r="OYI13" s="92"/>
      <c r="OYJ13" s="92"/>
      <c r="OYK13" s="92"/>
      <c r="OYL13" s="92"/>
      <c r="OYM13" s="92"/>
      <c r="OYN13" s="92"/>
      <c r="OYO13" s="92"/>
      <c r="OYP13" s="92"/>
      <c r="OYQ13" s="92"/>
      <c r="OYR13" s="92"/>
      <c r="OYS13" s="92"/>
      <c r="OYT13" s="92"/>
      <c r="OYU13" s="92"/>
      <c r="OYV13" s="92"/>
      <c r="OYW13" s="92"/>
      <c r="OYX13" s="92"/>
      <c r="OYY13" s="92"/>
      <c r="OYZ13" s="92"/>
      <c r="OZA13" s="92"/>
      <c r="OZB13" s="92"/>
      <c r="OZC13" s="92"/>
      <c r="OZD13" s="92"/>
      <c r="OZE13" s="92"/>
      <c r="OZF13" s="92"/>
      <c r="OZG13" s="92"/>
      <c r="OZH13" s="92"/>
      <c r="OZI13" s="92"/>
      <c r="OZJ13" s="92"/>
      <c r="OZK13" s="92"/>
      <c r="OZL13" s="92"/>
      <c r="OZM13" s="92"/>
      <c r="OZN13" s="92"/>
      <c r="OZO13" s="92"/>
      <c r="OZP13" s="92"/>
      <c r="OZQ13" s="92"/>
      <c r="OZR13" s="92"/>
      <c r="OZS13" s="92"/>
      <c r="OZT13" s="92"/>
      <c r="OZU13" s="92"/>
      <c r="OZV13" s="92"/>
      <c r="OZW13" s="92"/>
      <c r="OZX13" s="92"/>
      <c r="OZY13" s="92"/>
      <c r="OZZ13" s="92"/>
      <c r="PAA13" s="92"/>
      <c r="PAB13" s="92"/>
      <c r="PAC13" s="92"/>
      <c r="PAD13" s="92"/>
      <c r="PAE13" s="92"/>
      <c r="PAF13" s="92"/>
      <c r="PAG13" s="92"/>
      <c r="PAH13" s="92"/>
      <c r="PAI13" s="92"/>
      <c r="PAJ13" s="92"/>
      <c r="PAK13" s="92"/>
      <c r="PAL13" s="92"/>
      <c r="PAM13" s="92"/>
      <c r="PAN13" s="92"/>
      <c r="PAO13" s="92"/>
      <c r="PAP13" s="92"/>
      <c r="PAQ13" s="92"/>
      <c r="PAR13" s="92"/>
      <c r="PAS13" s="92"/>
      <c r="PAT13" s="92"/>
      <c r="PAU13" s="92"/>
      <c r="PAV13" s="92"/>
      <c r="PAW13" s="92"/>
      <c r="PAX13" s="92"/>
      <c r="PAY13" s="92"/>
      <c r="PAZ13" s="92"/>
      <c r="PBA13" s="92"/>
      <c r="PBB13" s="92"/>
      <c r="PBC13" s="92"/>
      <c r="PBD13" s="92"/>
      <c r="PBE13" s="92"/>
      <c r="PBF13" s="92"/>
      <c r="PBG13" s="92"/>
      <c r="PBH13" s="92"/>
      <c r="PBI13" s="92"/>
      <c r="PBJ13" s="92"/>
      <c r="PBK13" s="92"/>
      <c r="PBL13" s="92"/>
      <c r="PBM13" s="92"/>
      <c r="PBN13" s="92"/>
      <c r="PBO13" s="92"/>
      <c r="PBP13" s="92"/>
      <c r="PBQ13" s="92"/>
      <c r="PBR13" s="92"/>
      <c r="PBS13" s="92"/>
      <c r="PBT13" s="92"/>
      <c r="PBU13" s="92"/>
      <c r="PBV13" s="92"/>
      <c r="PBW13" s="92"/>
      <c r="PBX13" s="92"/>
      <c r="PBY13" s="92"/>
      <c r="PBZ13" s="92"/>
      <c r="PCA13" s="92"/>
      <c r="PCB13" s="92"/>
      <c r="PCC13" s="92"/>
      <c r="PCD13" s="92"/>
      <c r="PCE13" s="92"/>
      <c r="PCF13" s="92"/>
      <c r="PCG13" s="92"/>
      <c r="PCH13" s="92"/>
      <c r="PCI13" s="92"/>
      <c r="PCJ13" s="92"/>
      <c r="PCK13" s="92"/>
      <c r="PCL13" s="92"/>
      <c r="PCM13" s="92"/>
      <c r="PCN13" s="92"/>
      <c r="PCO13" s="92"/>
      <c r="PCP13" s="92"/>
      <c r="PCQ13" s="92"/>
      <c r="PCR13" s="92"/>
      <c r="PCS13" s="92"/>
      <c r="PCT13" s="92"/>
      <c r="PCU13" s="92"/>
      <c r="PCV13" s="92"/>
      <c r="PCW13" s="92"/>
      <c r="PCX13" s="92"/>
      <c r="PCY13" s="92"/>
      <c r="PCZ13" s="92"/>
      <c r="PDA13" s="92"/>
      <c r="PDB13" s="92"/>
      <c r="PDC13" s="92"/>
      <c r="PDD13" s="92"/>
      <c r="PDE13" s="92"/>
      <c r="PDF13" s="92"/>
      <c r="PDG13" s="92"/>
      <c r="PDH13" s="92"/>
      <c r="PDI13" s="92"/>
      <c r="PDJ13" s="92"/>
      <c r="PDK13" s="92"/>
      <c r="PDL13" s="92"/>
      <c r="PDM13" s="92"/>
      <c r="PDN13" s="92"/>
      <c r="PDO13" s="92"/>
      <c r="PDP13" s="92"/>
      <c r="PDQ13" s="92"/>
      <c r="PDR13" s="92"/>
      <c r="PDS13" s="92"/>
      <c r="PDT13" s="92"/>
      <c r="PDU13" s="92"/>
      <c r="PDV13" s="92"/>
      <c r="PDW13" s="92"/>
      <c r="PDX13" s="92"/>
      <c r="PDY13" s="92"/>
      <c r="PDZ13" s="92"/>
      <c r="PEA13" s="92"/>
      <c r="PEB13" s="92"/>
      <c r="PEC13" s="92"/>
      <c r="PED13" s="92"/>
      <c r="PEE13" s="92"/>
      <c r="PEF13" s="92"/>
      <c r="PEG13" s="92"/>
      <c r="PEH13" s="92"/>
      <c r="PEI13" s="92"/>
      <c r="PEJ13" s="92"/>
      <c r="PEK13" s="92"/>
      <c r="PEL13" s="92"/>
      <c r="PEM13" s="92"/>
      <c r="PEN13" s="92"/>
      <c r="PEO13" s="92"/>
      <c r="PEP13" s="92"/>
      <c r="PEQ13" s="92"/>
      <c r="PER13" s="92"/>
      <c r="PES13" s="92"/>
      <c r="PET13" s="92"/>
      <c r="PEU13" s="92"/>
      <c r="PEV13" s="92"/>
      <c r="PEW13" s="92"/>
      <c r="PEX13" s="92"/>
      <c r="PEY13" s="92"/>
      <c r="PEZ13" s="92"/>
      <c r="PFA13" s="92"/>
      <c r="PFB13" s="92"/>
      <c r="PFC13" s="92"/>
      <c r="PFD13" s="92"/>
      <c r="PFE13" s="92"/>
      <c r="PFF13" s="92"/>
      <c r="PFG13" s="92"/>
      <c r="PFH13" s="92"/>
      <c r="PFI13" s="92"/>
      <c r="PFJ13" s="92"/>
      <c r="PFK13" s="92"/>
      <c r="PFL13" s="92"/>
      <c r="PFM13" s="92"/>
      <c r="PFN13" s="92"/>
      <c r="PFO13" s="92"/>
      <c r="PFP13" s="92"/>
      <c r="PFQ13" s="92"/>
      <c r="PFR13" s="92"/>
      <c r="PFS13" s="92"/>
      <c r="PFT13" s="92"/>
      <c r="PFU13" s="92"/>
      <c r="PFV13" s="92"/>
      <c r="PFW13" s="92"/>
      <c r="PFX13" s="92"/>
      <c r="PFY13" s="92"/>
      <c r="PFZ13" s="92"/>
      <c r="PGA13" s="92"/>
      <c r="PGB13" s="92"/>
      <c r="PGC13" s="92"/>
      <c r="PGD13" s="92"/>
      <c r="PGE13" s="92"/>
      <c r="PGF13" s="92"/>
      <c r="PGG13" s="92"/>
      <c r="PGH13" s="92"/>
      <c r="PGI13" s="92"/>
      <c r="PGJ13" s="92"/>
      <c r="PGK13" s="92"/>
      <c r="PGL13" s="92"/>
      <c r="PGM13" s="92"/>
      <c r="PGN13" s="92"/>
      <c r="PGO13" s="92"/>
      <c r="PGP13" s="92"/>
      <c r="PGQ13" s="92"/>
      <c r="PGR13" s="92"/>
      <c r="PGS13" s="92"/>
      <c r="PGT13" s="92"/>
      <c r="PGU13" s="92"/>
      <c r="PGV13" s="92"/>
      <c r="PGW13" s="92"/>
      <c r="PGX13" s="92"/>
      <c r="PGY13" s="92"/>
      <c r="PGZ13" s="92"/>
      <c r="PHA13" s="92"/>
      <c r="PHB13" s="92"/>
      <c r="PHC13" s="92"/>
      <c r="PHD13" s="92"/>
      <c r="PHE13" s="92"/>
      <c r="PHF13" s="92"/>
      <c r="PHG13" s="92"/>
      <c r="PHH13" s="92"/>
      <c r="PHI13" s="92"/>
      <c r="PHJ13" s="92"/>
      <c r="PHK13" s="92"/>
      <c r="PHL13" s="92"/>
      <c r="PHM13" s="92"/>
      <c r="PHN13" s="92"/>
      <c r="PHO13" s="92"/>
      <c r="PHP13" s="92"/>
      <c r="PHQ13" s="92"/>
      <c r="PHR13" s="92"/>
      <c r="PHS13" s="92"/>
      <c r="PHT13" s="92"/>
      <c r="PHU13" s="92"/>
      <c r="PHV13" s="92"/>
      <c r="PHW13" s="92"/>
      <c r="PHX13" s="92"/>
      <c r="PHY13" s="92"/>
      <c r="PHZ13" s="92"/>
      <c r="PIA13" s="92"/>
      <c r="PIB13" s="92"/>
      <c r="PIC13" s="92"/>
      <c r="PID13" s="92"/>
      <c r="PIE13" s="92"/>
      <c r="PIF13" s="92"/>
      <c r="PIG13" s="92"/>
      <c r="PIH13" s="92"/>
      <c r="PII13" s="92"/>
      <c r="PIJ13" s="92"/>
      <c r="PIK13" s="92"/>
      <c r="PIL13" s="92"/>
      <c r="PIM13" s="92"/>
      <c r="PIN13" s="92"/>
      <c r="PIO13" s="92"/>
      <c r="PIP13" s="92"/>
      <c r="PIQ13" s="92"/>
      <c r="PIR13" s="92"/>
      <c r="PIS13" s="92"/>
      <c r="PIT13" s="92"/>
      <c r="PIU13" s="92"/>
      <c r="PIV13" s="92"/>
      <c r="PIW13" s="92"/>
      <c r="PIX13" s="92"/>
      <c r="PIY13" s="92"/>
      <c r="PIZ13" s="92"/>
      <c r="PJA13" s="92"/>
      <c r="PJB13" s="92"/>
      <c r="PJC13" s="92"/>
      <c r="PJD13" s="92"/>
      <c r="PJE13" s="92"/>
      <c r="PJF13" s="92"/>
      <c r="PJG13" s="92"/>
      <c r="PJH13" s="92"/>
      <c r="PJI13" s="92"/>
      <c r="PJJ13" s="92"/>
      <c r="PJK13" s="92"/>
      <c r="PJL13" s="92"/>
      <c r="PJM13" s="92"/>
      <c r="PJN13" s="92"/>
      <c r="PJO13" s="92"/>
      <c r="PJP13" s="92"/>
      <c r="PJQ13" s="92"/>
      <c r="PJR13" s="92"/>
      <c r="PJS13" s="92"/>
      <c r="PJT13" s="92"/>
      <c r="PJU13" s="92"/>
      <c r="PJV13" s="92"/>
      <c r="PJW13" s="92"/>
      <c r="PJX13" s="92"/>
      <c r="PJY13" s="92"/>
      <c r="PJZ13" s="92"/>
      <c r="PKA13" s="92"/>
      <c r="PKB13" s="92"/>
      <c r="PKC13" s="92"/>
      <c r="PKD13" s="92"/>
      <c r="PKE13" s="92"/>
      <c r="PKF13" s="92"/>
      <c r="PKG13" s="92"/>
      <c r="PKH13" s="92"/>
      <c r="PKI13" s="92"/>
      <c r="PKJ13" s="92"/>
      <c r="PKK13" s="92"/>
      <c r="PKL13" s="92"/>
      <c r="PKM13" s="92"/>
      <c r="PKN13" s="92"/>
      <c r="PKO13" s="92"/>
      <c r="PKP13" s="92"/>
      <c r="PKQ13" s="92"/>
      <c r="PKR13" s="92"/>
      <c r="PKS13" s="92"/>
      <c r="PKT13" s="92"/>
      <c r="PKU13" s="92"/>
      <c r="PKV13" s="92"/>
      <c r="PKW13" s="92"/>
      <c r="PKX13" s="92"/>
      <c r="PKY13" s="92"/>
      <c r="PKZ13" s="92"/>
      <c r="PLA13" s="92"/>
      <c r="PLB13" s="92"/>
      <c r="PLC13" s="92"/>
      <c r="PLD13" s="92"/>
      <c r="PLE13" s="92"/>
      <c r="PLF13" s="92"/>
      <c r="PLG13" s="92"/>
      <c r="PLH13" s="92"/>
      <c r="PLI13" s="92"/>
      <c r="PLJ13" s="92"/>
      <c r="PLK13" s="92"/>
      <c r="PLL13" s="92"/>
      <c r="PLM13" s="92"/>
      <c r="PLN13" s="92"/>
      <c r="PLO13" s="92"/>
      <c r="PLP13" s="92"/>
      <c r="PLQ13" s="92"/>
      <c r="PLR13" s="92"/>
      <c r="PLS13" s="92"/>
      <c r="PLT13" s="92"/>
      <c r="PLU13" s="92"/>
      <c r="PLV13" s="92"/>
      <c r="PLW13" s="92"/>
      <c r="PLX13" s="92"/>
      <c r="PLY13" s="92"/>
      <c r="PLZ13" s="92"/>
      <c r="PMA13" s="92"/>
      <c r="PMB13" s="92"/>
      <c r="PMC13" s="92"/>
      <c r="PMD13" s="92"/>
      <c r="PME13" s="92"/>
      <c r="PMF13" s="92"/>
      <c r="PMG13" s="92"/>
      <c r="PMH13" s="92"/>
      <c r="PMI13" s="92"/>
      <c r="PMJ13" s="92"/>
      <c r="PMK13" s="92"/>
      <c r="PML13" s="92"/>
      <c r="PMM13" s="92"/>
      <c r="PMN13" s="92"/>
      <c r="PMO13" s="92"/>
      <c r="PMP13" s="92"/>
      <c r="PMQ13" s="92"/>
      <c r="PMR13" s="92"/>
      <c r="PMS13" s="92"/>
      <c r="PMT13" s="92"/>
      <c r="PMU13" s="92"/>
      <c r="PMV13" s="92"/>
      <c r="PMW13" s="92"/>
      <c r="PMX13" s="92"/>
      <c r="PMY13" s="92"/>
      <c r="PMZ13" s="92"/>
      <c r="PNA13" s="92"/>
      <c r="PNB13" s="92"/>
      <c r="PNC13" s="92"/>
      <c r="PND13" s="92"/>
      <c r="PNE13" s="92"/>
      <c r="PNF13" s="92"/>
      <c r="PNG13" s="92"/>
      <c r="PNH13" s="92"/>
      <c r="PNI13" s="92"/>
      <c r="PNJ13" s="92"/>
      <c r="PNK13" s="92"/>
      <c r="PNL13" s="92"/>
      <c r="PNM13" s="92"/>
      <c r="PNN13" s="92"/>
      <c r="PNO13" s="92"/>
      <c r="PNP13" s="92"/>
      <c r="PNQ13" s="92"/>
      <c r="PNR13" s="92"/>
      <c r="PNS13" s="92"/>
      <c r="PNT13" s="92"/>
      <c r="PNU13" s="92"/>
      <c r="PNV13" s="92"/>
      <c r="PNW13" s="92"/>
      <c r="PNX13" s="92"/>
      <c r="PNY13" s="92"/>
      <c r="PNZ13" s="92"/>
      <c r="POA13" s="92"/>
      <c r="POB13" s="92"/>
      <c r="POC13" s="92"/>
      <c r="POD13" s="92"/>
      <c r="POE13" s="92"/>
      <c r="POF13" s="92"/>
      <c r="POG13" s="92"/>
      <c r="POH13" s="92"/>
      <c r="POI13" s="92"/>
      <c r="POJ13" s="92"/>
      <c r="POK13" s="92"/>
      <c r="POL13" s="92"/>
      <c r="POM13" s="92"/>
      <c r="PON13" s="92"/>
      <c r="POO13" s="92"/>
      <c r="POP13" s="92"/>
      <c r="POQ13" s="92"/>
      <c r="POR13" s="92"/>
      <c r="POS13" s="92"/>
      <c r="POT13" s="92"/>
      <c r="POU13" s="92"/>
      <c r="POV13" s="92"/>
      <c r="POW13" s="92"/>
      <c r="POX13" s="92"/>
      <c r="POY13" s="92"/>
      <c r="POZ13" s="92"/>
      <c r="PPA13" s="92"/>
      <c r="PPB13" s="92"/>
      <c r="PPC13" s="92"/>
      <c r="PPD13" s="92"/>
      <c r="PPE13" s="92"/>
      <c r="PPF13" s="92"/>
      <c r="PPG13" s="92"/>
      <c r="PPH13" s="92"/>
      <c r="PPI13" s="92"/>
      <c r="PPJ13" s="92"/>
      <c r="PPK13" s="92"/>
      <c r="PPL13" s="92"/>
      <c r="PPM13" s="92"/>
      <c r="PPN13" s="92"/>
      <c r="PPO13" s="92"/>
      <c r="PPP13" s="92"/>
      <c r="PPQ13" s="92"/>
      <c r="PPR13" s="92"/>
      <c r="PPS13" s="92"/>
      <c r="PPT13" s="92"/>
      <c r="PPU13" s="92"/>
      <c r="PPV13" s="92"/>
      <c r="PPW13" s="92"/>
      <c r="PPX13" s="92"/>
      <c r="PPY13" s="92"/>
      <c r="PPZ13" s="92"/>
      <c r="PQA13" s="92"/>
      <c r="PQB13" s="92"/>
      <c r="PQC13" s="92"/>
      <c r="PQD13" s="92"/>
      <c r="PQE13" s="92"/>
      <c r="PQF13" s="92"/>
      <c r="PQG13" s="92"/>
      <c r="PQH13" s="92"/>
      <c r="PQI13" s="92"/>
      <c r="PQJ13" s="92"/>
      <c r="PQK13" s="92"/>
      <c r="PQL13" s="92"/>
      <c r="PQM13" s="92"/>
      <c r="PQN13" s="92"/>
      <c r="PQO13" s="92"/>
      <c r="PQP13" s="92"/>
      <c r="PQQ13" s="92"/>
      <c r="PQR13" s="92"/>
      <c r="PQS13" s="92"/>
      <c r="PQT13" s="92"/>
      <c r="PQU13" s="92"/>
      <c r="PQV13" s="92"/>
      <c r="PQW13" s="92"/>
      <c r="PQX13" s="92"/>
      <c r="PQY13" s="92"/>
      <c r="PQZ13" s="92"/>
      <c r="PRA13" s="92"/>
      <c r="PRB13" s="92"/>
      <c r="PRC13" s="92"/>
      <c r="PRD13" s="92"/>
      <c r="PRE13" s="92"/>
      <c r="PRF13" s="92"/>
      <c r="PRG13" s="92"/>
      <c r="PRH13" s="92"/>
      <c r="PRI13" s="92"/>
      <c r="PRJ13" s="92"/>
      <c r="PRK13" s="92"/>
      <c r="PRL13" s="92"/>
      <c r="PRM13" s="92"/>
      <c r="PRN13" s="92"/>
      <c r="PRO13" s="92"/>
      <c r="PRP13" s="92"/>
      <c r="PRQ13" s="92"/>
      <c r="PRR13" s="92"/>
      <c r="PRS13" s="92"/>
      <c r="PRT13" s="92"/>
      <c r="PRU13" s="92"/>
      <c r="PRV13" s="92"/>
      <c r="PRW13" s="92"/>
      <c r="PRX13" s="92"/>
      <c r="PRY13" s="92"/>
      <c r="PRZ13" s="92"/>
      <c r="PSA13" s="92"/>
      <c r="PSB13" s="92"/>
      <c r="PSC13" s="92"/>
      <c r="PSD13" s="92"/>
      <c r="PSE13" s="92"/>
      <c r="PSF13" s="92"/>
      <c r="PSG13" s="92"/>
      <c r="PSH13" s="92"/>
      <c r="PSI13" s="92"/>
      <c r="PSJ13" s="92"/>
      <c r="PSK13" s="92"/>
      <c r="PSL13" s="92"/>
      <c r="PSM13" s="92"/>
      <c r="PSN13" s="92"/>
      <c r="PSO13" s="92"/>
      <c r="PSP13" s="92"/>
      <c r="PSQ13" s="92"/>
      <c r="PSR13" s="92"/>
      <c r="PSS13" s="92"/>
      <c r="PST13" s="92"/>
      <c r="PSU13" s="92"/>
      <c r="PSV13" s="92"/>
      <c r="PSW13" s="92"/>
      <c r="PSX13" s="92"/>
      <c r="PSY13" s="92"/>
      <c r="PSZ13" s="92"/>
      <c r="PTA13" s="92"/>
      <c r="PTB13" s="92"/>
      <c r="PTC13" s="92"/>
      <c r="PTD13" s="92"/>
      <c r="PTE13" s="92"/>
      <c r="PTF13" s="92"/>
      <c r="PTG13" s="92"/>
      <c r="PTH13" s="92"/>
      <c r="PTI13" s="92"/>
      <c r="PTJ13" s="92"/>
      <c r="PTK13" s="92"/>
      <c r="PTL13" s="92"/>
      <c r="PTM13" s="92"/>
      <c r="PTN13" s="92"/>
      <c r="PTO13" s="92"/>
      <c r="PTP13" s="92"/>
      <c r="PTQ13" s="92"/>
      <c r="PTR13" s="92"/>
      <c r="PTS13" s="92"/>
      <c r="PTT13" s="92"/>
      <c r="PTU13" s="92"/>
      <c r="PTV13" s="92"/>
      <c r="PTW13" s="92"/>
      <c r="PTX13" s="92"/>
      <c r="PTY13" s="92"/>
      <c r="PTZ13" s="92"/>
      <c r="PUA13" s="92"/>
      <c r="PUB13" s="92"/>
      <c r="PUC13" s="92"/>
      <c r="PUD13" s="92"/>
      <c r="PUE13" s="92"/>
      <c r="PUF13" s="92"/>
      <c r="PUG13" s="92"/>
      <c r="PUH13" s="92"/>
      <c r="PUI13" s="92"/>
      <c r="PUJ13" s="92"/>
      <c r="PUK13" s="92"/>
      <c r="PUL13" s="92"/>
      <c r="PUM13" s="92"/>
      <c r="PUN13" s="92"/>
      <c r="PUO13" s="92"/>
      <c r="PUP13" s="92"/>
      <c r="PUQ13" s="92"/>
      <c r="PUR13" s="92"/>
      <c r="PUS13" s="92"/>
      <c r="PUT13" s="92"/>
      <c r="PUU13" s="92"/>
      <c r="PUV13" s="92"/>
      <c r="PUW13" s="92"/>
      <c r="PUX13" s="92"/>
      <c r="PUY13" s="92"/>
      <c r="PUZ13" s="92"/>
      <c r="PVA13" s="92"/>
      <c r="PVB13" s="92"/>
      <c r="PVC13" s="92"/>
      <c r="PVD13" s="92"/>
      <c r="PVE13" s="92"/>
      <c r="PVF13" s="92"/>
      <c r="PVG13" s="92"/>
      <c r="PVH13" s="92"/>
      <c r="PVI13" s="92"/>
      <c r="PVJ13" s="92"/>
      <c r="PVK13" s="92"/>
      <c r="PVL13" s="92"/>
      <c r="PVM13" s="92"/>
      <c r="PVN13" s="92"/>
      <c r="PVO13" s="92"/>
      <c r="PVP13" s="92"/>
      <c r="PVQ13" s="92"/>
      <c r="PVR13" s="92"/>
      <c r="PVS13" s="92"/>
      <c r="PVT13" s="92"/>
      <c r="PVU13" s="92"/>
      <c r="PVV13" s="92"/>
      <c r="PVW13" s="92"/>
      <c r="PVX13" s="92"/>
      <c r="PVY13" s="92"/>
      <c r="PVZ13" s="92"/>
      <c r="PWA13" s="92"/>
      <c r="PWB13" s="92"/>
      <c r="PWC13" s="92"/>
      <c r="PWD13" s="92"/>
      <c r="PWE13" s="92"/>
      <c r="PWF13" s="92"/>
      <c r="PWG13" s="92"/>
      <c r="PWH13" s="92"/>
      <c r="PWI13" s="92"/>
      <c r="PWJ13" s="92"/>
      <c r="PWK13" s="92"/>
      <c r="PWL13" s="92"/>
      <c r="PWM13" s="92"/>
      <c r="PWN13" s="92"/>
      <c r="PWO13" s="92"/>
      <c r="PWP13" s="92"/>
      <c r="PWQ13" s="92"/>
      <c r="PWR13" s="92"/>
      <c r="PWS13" s="92"/>
      <c r="PWT13" s="92"/>
      <c r="PWU13" s="92"/>
      <c r="PWV13" s="92"/>
      <c r="PWW13" s="92"/>
      <c r="PWX13" s="92"/>
      <c r="PWY13" s="92"/>
      <c r="PWZ13" s="92"/>
      <c r="PXA13" s="92"/>
      <c r="PXB13" s="92"/>
      <c r="PXC13" s="92"/>
      <c r="PXD13" s="92"/>
      <c r="PXE13" s="92"/>
      <c r="PXF13" s="92"/>
      <c r="PXG13" s="92"/>
      <c r="PXH13" s="92"/>
      <c r="PXI13" s="92"/>
      <c r="PXJ13" s="92"/>
      <c r="PXK13" s="92"/>
      <c r="PXL13" s="92"/>
      <c r="PXM13" s="92"/>
      <c r="PXN13" s="92"/>
      <c r="PXO13" s="92"/>
      <c r="PXP13" s="92"/>
      <c r="PXQ13" s="92"/>
      <c r="PXR13" s="92"/>
      <c r="PXS13" s="92"/>
      <c r="PXT13" s="92"/>
      <c r="PXU13" s="92"/>
      <c r="PXV13" s="92"/>
      <c r="PXW13" s="92"/>
      <c r="PXX13" s="92"/>
      <c r="PXY13" s="92"/>
      <c r="PXZ13" s="92"/>
      <c r="PYA13" s="92"/>
      <c r="PYB13" s="92"/>
      <c r="PYC13" s="92"/>
      <c r="PYD13" s="92"/>
      <c r="PYE13" s="92"/>
      <c r="PYF13" s="92"/>
      <c r="PYG13" s="92"/>
      <c r="PYH13" s="92"/>
      <c r="PYI13" s="92"/>
      <c r="PYJ13" s="92"/>
      <c r="PYK13" s="92"/>
      <c r="PYL13" s="92"/>
      <c r="PYM13" s="92"/>
      <c r="PYN13" s="92"/>
      <c r="PYO13" s="92"/>
      <c r="PYP13" s="92"/>
      <c r="PYQ13" s="92"/>
      <c r="PYR13" s="92"/>
      <c r="PYS13" s="92"/>
      <c r="PYT13" s="92"/>
      <c r="PYU13" s="92"/>
      <c r="PYV13" s="92"/>
      <c r="PYW13" s="92"/>
      <c r="PYX13" s="92"/>
      <c r="PYY13" s="92"/>
      <c r="PYZ13" s="92"/>
      <c r="PZA13" s="92"/>
      <c r="PZB13" s="92"/>
      <c r="PZC13" s="92"/>
      <c r="PZD13" s="92"/>
      <c r="PZE13" s="92"/>
      <c r="PZF13" s="92"/>
      <c r="PZG13" s="92"/>
      <c r="PZH13" s="92"/>
      <c r="PZI13" s="92"/>
      <c r="PZJ13" s="92"/>
      <c r="PZK13" s="92"/>
      <c r="PZL13" s="92"/>
      <c r="PZM13" s="92"/>
      <c r="PZN13" s="92"/>
      <c r="PZO13" s="92"/>
      <c r="PZP13" s="92"/>
      <c r="PZQ13" s="92"/>
      <c r="PZR13" s="92"/>
      <c r="PZS13" s="92"/>
      <c r="PZT13" s="92"/>
      <c r="PZU13" s="92"/>
      <c r="PZV13" s="92"/>
      <c r="PZW13" s="92"/>
      <c r="PZX13" s="92"/>
      <c r="PZY13" s="92"/>
      <c r="PZZ13" s="92"/>
      <c r="QAA13" s="92"/>
      <c r="QAB13" s="92"/>
      <c r="QAC13" s="92"/>
      <c r="QAD13" s="92"/>
      <c r="QAE13" s="92"/>
      <c r="QAF13" s="92"/>
      <c r="QAG13" s="92"/>
      <c r="QAH13" s="92"/>
      <c r="QAI13" s="92"/>
      <c r="QAJ13" s="92"/>
      <c r="QAK13" s="92"/>
      <c r="QAL13" s="92"/>
      <c r="QAM13" s="92"/>
      <c r="QAN13" s="92"/>
      <c r="QAO13" s="92"/>
      <c r="QAP13" s="92"/>
      <c r="QAQ13" s="92"/>
      <c r="QAR13" s="92"/>
      <c r="QAS13" s="92"/>
      <c r="QAT13" s="92"/>
      <c r="QAU13" s="92"/>
      <c r="QAV13" s="92"/>
      <c r="QAW13" s="92"/>
      <c r="QAX13" s="92"/>
      <c r="QAY13" s="92"/>
      <c r="QAZ13" s="92"/>
      <c r="QBA13" s="92"/>
      <c r="QBB13" s="92"/>
      <c r="QBC13" s="92"/>
      <c r="QBD13" s="92"/>
      <c r="QBE13" s="92"/>
      <c r="QBF13" s="92"/>
      <c r="QBG13" s="92"/>
      <c r="QBH13" s="92"/>
      <c r="QBI13" s="92"/>
      <c r="QBJ13" s="92"/>
      <c r="QBK13" s="92"/>
      <c r="QBL13" s="92"/>
      <c r="QBM13" s="92"/>
      <c r="QBN13" s="92"/>
      <c r="QBO13" s="92"/>
      <c r="QBP13" s="92"/>
      <c r="QBQ13" s="92"/>
      <c r="QBR13" s="92"/>
      <c r="QBS13" s="92"/>
      <c r="QBT13" s="92"/>
      <c r="QBU13" s="92"/>
      <c r="QBV13" s="92"/>
      <c r="QBW13" s="92"/>
      <c r="QBX13" s="92"/>
      <c r="QBY13" s="92"/>
      <c r="QBZ13" s="92"/>
      <c r="QCA13" s="92"/>
      <c r="QCB13" s="92"/>
      <c r="QCC13" s="92"/>
      <c r="QCD13" s="92"/>
      <c r="QCE13" s="92"/>
      <c r="QCF13" s="92"/>
      <c r="QCG13" s="92"/>
      <c r="QCH13" s="92"/>
      <c r="QCI13" s="92"/>
      <c r="QCJ13" s="92"/>
      <c r="QCK13" s="92"/>
      <c r="QCL13" s="92"/>
      <c r="QCM13" s="92"/>
      <c r="QCN13" s="92"/>
      <c r="QCO13" s="92"/>
      <c r="QCP13" s="92"/>
      <c r="QCQ13" s="92"/>
      <c r="QCR13" s="92"/>
      <c r="QCS13" s="92"/>
      <c r="QCT13" s="92"/>
      <c r="QCU13" s="92"/>
      <c r="QCV13" s="92"/>
      <c r="QCW13" s="92"/>
      <c r="QCX13" s="92"/>
      <c r="QCY13" s="92"/>
      <c r="QCZ13" s="92"/>
      <c r="QDA13" s="92"/>
      <c r="QDB13" s="92"/>
      <c r="QDC13" s="92"/>
      <c r="QDD13" s="92"/>
      <c r="QDE13" s="92"/>
      <c r="QDF13" s="92"/>
      <c r="QDG13" s="92"/>
      <c r="QDH13" s="92"/>
      <c r="QDI13" s="92"/>
      <c r="QDJ13" s="92"/>
      <c r="QDK13" s="92"/>
      <c r="QDL13" s="92"/>
      <c r="QDM13" s="92"/>
      <c r="QDN13" s="92"/>
      <c r="QDO13" s="92"/>
      <c r="QDP13" s="92"/>
      <c r="QDQ13" s="92"/>
      <c r="QDR13" s="92"/>
      <c r="QDS13" s="92"/>
      <c r="QDT13" s="92"/>
      <c r="QDU13" s="92"/>
      <c r="QDV13" s="92"/>
      <c r="QDW13" s="92"/>
      <c r="QDX13" s="92"/>
      <c r="QDY13" s="92"/>
      <c r="QDZ13" s="92"/>
      <c r="QEA13" s="92"/>
      <c r="QEB13" s="92"/>
      <c r="QEC13" s="92"/>
      <c r="QED13" s="92"/>
      <c r="QEE13" s="92"/>
      <c r="QEF13" s="92"/>
      <c r="QEG13" s="92"/>
      <c r="QEH13" s="92"/>
      <c r="QEI13" s="92"/>
      <c r="QEJ13" s="92"/>
      <c r="QEK13" s="92"/>
      <c r="QEL13" s="92"/>
      <c r="QEM13" s="92"/>
      <c r="QEN13" s="92"/>
      <c r="QEO13" s="92"/>
      <c r="QEP13" s="92"/>
      <c r="QEQ13" s="92"/>
      <c r="QER13" s="92"/>
      <c r="QES13" s="92"/>
      <c r="QET13" s="92"/>
      <c r="QEU13" s="92"/>
      <c r="QEV13" s="92"/>
      <c r="QEW13" s="92"/>
      <c r="QEX13" s="92"/>
      <c r="QEY13" s="92"/>
      <c r="QEZ13" s="92"/>
      <c r="QFA13" s="92"/>
      <c r="QFB13" s="92"/>
      <c r="QFC13" s="92"/>
      <c r="QFD13" s="92"/>
      <c r="QFE13" s="92"/>
      <c r="QFF13" s="92"/>
      <c r="QFG13" s="92"/>
      <c r="QFH13" s="92"/>
      <c r="QFI13" s="92"/>
      <c r="QFJ13" s="92"/>
      <c r="QFK13" s="92"/>
      <c r="QFL13" s="92"/>
      <c r="QFM13" s="92"/>
      <c r="QFN13" s="92"/>
      <c r="QFO13" s="92"/>
      <c r="QFP13" s="92"/>
      <c r="QFQ13" s="92"/>
      <c r="QFR13" s="92"/>
      <c r="QFS13" s="92"/>
      <c r="QFT13" s="92"/>
      <c r="QFU13" s="92"/>
      <c r="QFV13" s="92"/>
      <c r="QFW13" s="92"/>
      <c r="QFX13" s="92"/>
      <c r="QFY13" s="92"/>
      <c r="QFZ13" s="92"/>
      <c r="QGA13" s="92"/>
      <c r="QGB13" s="92"/>
      <c r="QGC13" s="92"/>
      <c r="QGD13" s="92"/>
      <c r="QGE13" s="92"/>
      <c r="QGF13" s="92"/>
      <c r="QGG13" s="92"/>
      <c r="QGH13" s="92"/>
      <c r="QGI13" s="92"/>
      <c r="QGJ13" s="92"/>
      <c r="QGK13" s="92"/>
      <c r="QGL13" s="92"/>
      <c r="QGM13" s="92"/>
      <c r="QGN13" s="92"/>
      <c r="QGO13" s="92"/>
      <c r="QGP13" s="92"/>
      <c r="QGQ13" s="92"/>
      <c r="QGR13" s="92"/>
      <c r="QGS13" s="92"/>
      <c r="QGT13" s="92"/>
      <c r="QGU13" s="92"/>
      <c r="QGV13" s="92"/>
      <c r="QGW13" s="92"/>
      <c r="QGX13" s="92"/>
      <c r="QGY13" s="92"/>
      <c r="QGZ13" s="92"/>
      <c r="QHA13" s="92"/>
      <c r="QHB13" s="92"/>
      <c r="QHC13" s="92"/>
      <c r="QHD13" s="92"/>
      <c r="QHE13" s="92"/>
      <c r="QHF13" s="92"/>
      <c r="QHG13" s="92"/>
      <c r="QHH13" s="92"/>
      <c r="QHI13" s="92"/>
      <c r="QHJ13" s="92"/>
      <c r="QHK13" s="92"/>
      <c r="QHL13" s="92"/>
      <c r="QHM13" s="92"/>
      <c r="QHN13" s="92"/>
      <c r="QHO13" s="92"/>
      <c r="QHP13" s="92"/>
      <c r="QHQ13" s="92"/>
      <c r="QHR13" s="92"/>
      <c r="QHS13" s="92"/>
      <c r="QHT13" s="92"/>
      <c r="QHU13" s="92"/>
      <c r="QHV13" s="92"/>
      <c r="QHW13" s="92"/>
      <c r="QHX13" s="92"/>
      <c r="QHY13" s="92"/>
      <c r="QHZ13" s="92"/>
      <c r="QIA13" s="92"/>
      <c r="QIB13" s="92"/>
      <c r="QIC13" s="92"/>
      <c r="QID13" s="92"/>
      <c r="QIE13" s="92"/>
      <c r="QIF13" s="92"/>
      <c r="QIG13" s="92"/>
      <c r="QIH13" s="92"/>
      <c r="QII13" s="92"/>
      <c r="QIJ13" s="92"/>
      <c r="QIK13" s="92"/>
      <c r="QIL13" s="92"/>
      <c r="QIM13" s="92"/>
      <c r="QIN13" s="92"/>
      <c r="QIO13" s="92"/>
      <c r="QIP13" s="92"/>
      <c r="QIQ13" s="92"/>
      <c r="QIR13" s="92"/>
      <c r="QIS13" s="92"/>
      <c r="QIT13" s="92"/>
      <c r="QIU13" s="92"/>
      <c r="QIV13" s="92"/>
      <c r="QIW13" s="92"/>
      <c r="QIX13" s="92"/>
      <c r="QIY13" s="92"/>
      <c r="QIZ13" s="92"/>
      <c r="QJA13" s="92"/>
      <c r="QJB13" s="92"/>
      <c r="QJC13" s="92"/>
      <c r="QJD13" s="92"/>
      <c r="QJE13" s="92"/>
      <c r="QJF13" s="92"/>
      <c r="QJG13" s="92"/>
      <c r="QJH13" s="92"/>
      <c r="QJI13" s="92"/>
      <c r="QJJ13" s="92"/>
      <c r="QJK13" s="92"/>
      <c r="QJL13" s="92"/>
      <c r="QJM13" s="92"/>
      <c r="QJN13" s="92"/>
      <c r="QJO13" s="92"/>
      <c r="QJP13" s="92"/>
      <c r="QJQ13" s="92"/>
      <c r="QJR13" s="92"/>
      <c r="QJS13" s="92"/>
      <c r="QJT13" s="92"/>
      <c r="QJU13" s="92"/>
      <c r="QJV13" s="92"/>
      <c r="QJW13" s="92"/>
      <c r="QJX13" s="92"/>
      <c r="QJY13" s="92"/>
      <c r="QJZ13" s="92"/>
      <c r="QKA13" s="92"/>
      <c r="QKB13" s="92"/>
      <c r="QKC13" s="92"/>
      <c r="QKD13" s="92"/>
      <c r="QKE13" s="92"/>
      <c r="QKF13" s="92"/>
      <c r="QKG13" s="92"/>
      <c r="QKH13" s="92"/>
      <c r="QKI13" s="92"/>
      <c r="QKJ13" s="92"/>
      <c r="QKK13" s="92"/>
      <c r="QKL13" s="92"/>
      <c r="QKM13" s="92"/>
      <c r="QKN13" s="92"/>
      <c r="QKO13" s="92"/>
      <c r="QKP13" s="92"/>
      <c r="QKQ13" s="92"/>
      <c r="QKR13" s="92"/>
      <c r="QKS13" s="92"/>
      <c r="QKT13" s="92"/>
      <c r="QKU13" s="92"/>
      <c r="QKV13" s="92"/>
      <c r="QKW13" s="92"/>
      <c r="QKX13" s="92"/>
      <c r="QKY13" s="92"/>
      <c r="QKZ13" s="92"/>
      <c r="QLA13" s="92"/>
      <c r="QLB13" s="92"/>
      <c r="QLC13" s="92"/>
      <c r="QLD13" s="92"/>
      <c r="QLE13" s="92"/>
      <c r="QLF13" s="92"/>
      <c r="QLG13" s="92"/>
      <c r="QLH13" s="92"/>
      <c r="QLI13" s="92"/>
      <c r="QLJ13" s="92"/>
      <c r="QLK13" s="92"/>
      <c r="QLL13" s="92"/>
      <c r="QLM13" s="92"/>
      <c r="QLN13" s="92"/>
      <c r="QLO13" s="92"/>
      <c r="QLP13" s="92"/>
      <c r="QLQ13" s="92"/>
      <c r="QLR13" s="92"/>
      <c r="QLS13" s="92"/>
      <c r="QLT13" s="92"/>
      <c r="QLU13" s="92"/>
      <c r="QLV13" s="92"/>
      <c r="QLW13" s="92"/>
      <c r="QLX13" s="92"/>
      <c r="QLY13" s="92"/>
      <c r="QLZ13" s="92"/>
      <c r="QMA13" s="92"/>
      <c r="QMB13" s="92"/>
      <c r="QMC13" s="92"/>
      <c r="QMD13" s="92"/>
      <c r="QME13" s="92"/>
      <c r="QMF13" s="92"/>
      <c r="QMG13" s="92"/>
      <c r="QMH13" s="92"/>
      <c r="QMI13" s="92"/>
      <c r="QMJ13" s="92"/>
      <c r="QMK13" s="92"/>
      <c r="QML13" s="92"/>
      <c r="QMM13" s="92"/>
      <c r="QMN13" s="92"/>
      <c r="QMO13" s="92"/>
      <c r="QMP13" s="92"/>
      <c r="QMQ13" s="92"/>
      <c r="QMR13" s="92"/>
      <c r="QMS13" s="92"/>
      <c r="QMT13" s="92"/>
      <c r="QMU13" s="92"/>
      <c r="QMV13" s="92"/>
      <c r="QMW13" s="92"/>
      <c r="QMX13" s="92"/>
      <c r="QMY13" s="92"/>
      <c r="QMZ13" s="92"/>
      <c r="QNA13" s="92"/>
      <c r="QNB13" s="92"/>
      <c r="QNC13" s="92"/>
      <c r="QND13" s="92"/>
      <c r="QNE13" s="92"/>
      <c r="QNF13" s="92"/>
      <c r="QNG13" s="92"/>
      <c r="QNH13" s="92"/>
      <c r="QNI13" s="92"/>
      <c r="QNJ13" s="92"/>
      <c r="QNK13" s="92"/>
      <c r="QNL13" s="92"/>
      <c r="QNM13" s="92"/>
      <c r="QNN13" s="92"/>
      <c r="QNO13" s="92"/>
      <c r="QNP13" s="92"/>
      <c r="QNQ13" s="92"/>
      <c r="QNR13" s="92"/>
      <c r="QNS13" s="92"/>
      <c r="QNT13" s="92"/>
      <c r="QNU13" s="92"/>
      <c r="QNV13" s="92"/>
      <c r="QNW13" s="92"/>
      <c r="QNX13" s="92"/>
      <c r="QNY13" s="92"/>
      <c r="QNZ13" s="92"/>
      <c r="QOA13" s="92"/>
      <c r="QOB13" s="92"/>
      <c r="QOC13" s="92"/>
      <c r="QOD13" s="92"/>
      <c r="QOE13" s="92"/>
      <c r="QOF13" s="92"/>
      <c r="QOG13" s="92"/>
      <c r="QOH13" s="92"/>
      <c r="QOI13" s="92"/>
      <c r="QOJ13" s="92"/>
      <c r="QOK13" s="92"/>
      <c r="QOL13" s="92"/>
      <c r="QOM13" s="92"/>
      <c r="QON13" s="92"/>
      <c r="QOO13" s="92"/>
      <c r="QOP13" s="92"/>
      <c r="QOQ13" s="92"/>
      <c r="QOR13" s="92"/>
      <c r="QOS13" s="92"/>
      <c r="QOT13" s="92"/>
      <c r="QOU13" s="92"/>
      <c r="QOV13" s="92"/>
      <c r="QOW13" s="92"/>
      <c r="QOX13" s="92"/>
      <c r="QOY13" s="92"/>
      <c r="QOZ13" s="92"/>
      <c r="QPA13" s="92"/>
      <c r="QPB13" s="92"/>
      <c r="QPC13" s="92"/>
      <c r="QPD13" s="92"/>
      <c r="QPE13" s="92"/>
      <c r="QPF13" s="92"/>
      <c r="QPG13" s="92"/>
      <c r="QPH13" s="92"/>
      <c r="QPI13" s="92"/>
      <c r="QPJ13" s="92"/>
      <c r="QPK13" s="92"/>
      <c r="QPL13" s="92"/>
      <c r="QPM13" s="92"/>
      <c r="QPN13" s="92"/>
      <c r="QPO13" s="92"/>
      <c r="QPP13" s="92"/>
      <c r="QPQ13" s="92"/>
      <c r="QPR13" s="92"/>
      <c r="QPS13" s="92"/>
      <c r="QPT13" s="92"/>
      <c r="QPU13" s="92"/>
      <c r="QPV13" s="92"/>
      <c r="QPW13" s="92"/>
      <c r="QPX13" s="92"/>
      <c r="QPY13" s="92"/>
      <c r="QPZ13" s="92"/>
      <c r="QQA13" s="92"/>
      <c r="QQB13" s="92"/>
      <c r="QQC13" s="92"/>
      <c r="QQD13" s="92"/>
      <c r="QQE13" s="92"/>
      <c r="QQF13" s="92"/>
      <c r="QQG13" s="92"/>
      <c r="QQH13" s="92"/>
      <c r="QQI13" s="92"/>
      <c r="QQJ13" s="92"/>
      <c r="QQK13" s="92"/>
      <c r="QQL13" s="92"/>
      <c r="QQM13" s="92"/>
      <c r="QQN13" s="92"/>
      <c r="QQO13" s="92"/>
      <c r="QQP13" s="92"/>
      <c r="QQQ13" s="92"/>
      <c r="QQR13" s="92"/>
      <c r="QQS13" s="92"/>
      <c r="QQT13" s="92"/>
      <c r="QQU13" s="92"/>
      <c r="QQV13" s="92"/>
      <c r="QQW13" s="92"/>
      <c r="QQX13" s="92"/>
      <c r="QQY13" s="92"/>
      <c r="QQZ13" s="92"/>
      <c r="QRA13" s="92"/>
      <c r="QRB13" s="92"/>
      <c r="QRC13" s="92"/>
      <c r="QRD13" s="92"/>
      <c r="QRE13" s="92"/>
      <c r="QRF13" s="92"/>
      <c r="QRG13" s="92"/>
      <c r="QRH13" s="92"/>
      <c r="QRI13" s="92"/>
      <c r="QRJ13" s="92"/>
      <c r="QRK13" s="92"/>
      <c r="QRL13" s="92"/>
      <c r="QRM13" s="92"/>
      <c r="QRN13" s="92"/>
      <c r="QRO13" s="92"/>
      <c r="QRP13" s="92"/>
      <c r="QRQ13" s="92"/>
      <c r="QRR13" s="92"/>
      <c r="QRS13" s="92"/>
      <c r="QRT13" s="92"/>
      <c r="QRU13" s="92"/>
      <c r="QRV13" s="92"/>
      <c r="QRW13" s="92"/>
      <c r="QRX13" s="92"/>
      <c r="QRY13" s="92"/>
      <c r="QRZ13" s="92"/>
      <c r="QSA13" s="92"/>
      <c r="QSB13" s="92"/>
      <c r="QSC13" s="92"/>
      <c r="QSD13" s="92"/>
      <c r="QSE13" s="92"/>
      <c r="QSF13" s="92"/>
      <c r="QSG13" s="92"/>
      <c r="QSH13" s="92"/>
      <c r="QSI13" s="92"/>
      <c r="QSJ13" s="92"/>
      <c r="QSK13" s="92"/>
      <c r="QSL13" s="92"/>
      <c r="QSM13" s="92"/>
      <c r="QSN13" s="92"/>
      <c r="QSO13" s="92"/>
      <c r="QSP13" s="92"/>
      <c r="QSQ13" s="92"/>
      <c r="QSR13" s="92"/>
      <c r="QSS13" s="92"/>
      <c r="QST13" s="92"/>
      <c r="QSU13" s="92"/>
      <c r="QSV13" s="92"/>
      <c r="QSW13" s="92"/>
      <c r="QSX13" s="92"/>
      <c r="QSY13" s="92"/>
      <c r="QSZ13" s="92"/>
      <c r="QTA13" s="92"/>
      <c r="QTB13" s="92"/>
      <c r="QTC13" s="92"/>
      <c r="QTD13" s="92"/>
      <c r="QTE13" s="92"/>
      <c r="QTF13" s="92"/>
      <c r="QTG13" s="92"/>
      <c r="QTH13" s="92"/>
      <c r="QTI13" s="92"/>
      <c r="QTJ13" s="92"/>
      <c r="QTK13" s="92"/>
      <c r="QTL13" s="92"/>
      <c r="QTM13" s="92"/>
      <c r="QTN13" s="92"/>
      <c r="QTO13" s="92"/>
      <c r="QTP13" s="92"/>
      <c r="QTQ13" s="92"/>
      <c r="QTR13" s="92"/>
      <c r="QTS13" s="92"/>
      <c r="QTT13" s="92"/>
      <c r="QTU13" s="92"/>
      <c r="QTV13" s="92"/>
      <c r="QTW13" s="92"/>
      <c r="QTX13" s="92"/>
      <c r="QTY13" s="92"/>
      <c r="QTZ13" s="92"/>
      <c r="QUA13" s="92"/>
      <c r="QUB13" s="92"/>
      <c r="QUC13" s="92"/>
      <c r="QUD13" s="92"/>
      <c r="QUE13" s="92"/>
      <c r="QUF13" s="92"/>
      <c r="QUG13" s="92"/>
      <c r="QUH13" s="92"/>
      <c r="QUI13" s="92"/>
      <c r="QUJ13" s="92"/>
      <c r="QUK13" s="92"/>
      <c r="QUL13" s="92"/>
      <c r="QUM13" s="92"/>
      <c r="QUN13" s="92"/>
      <c r="QUO13" s="92"/>
      <c r="QUP13" s="92"/>
      <c r="QUQ13" s="92"/>
      <c r="QUR13" s="92"/>
      <c r="QUS13" s="92"/>
      <c r="QUT13" s="92"/>
      <c r="QUU13" s="92"/>
      <c r="QUV13" s="92"/>
      <c r="QUW13" s="92"/>
      <c r="QUX13" s="92"/>
      <c r="QUY13" s="92"/>
      <c r="QUZ13" s="92"/>
      <c r="QVA13" s="92"/>
      <c r="QVB13" s="92"/>
      <c r="QVC13" s="92"/>
      <c r="QVD13" s="92"/>
      <c r="QVE13" s="92"/>
      <c r="QVF13" s="92"/>
      <c r="QVG13" s="92"/>
      <c r="QVH13" s="92"/>
      <c r="QVI13" s="92"/>
      <c r="QVJ13" s="92"/>
      <c r="QVK13" s="92"/>
      <c r="QVL13" s="92"/>
      <c r="QVM13" s="92"/>
      <c r="QVN13" s="92"/>
      <c r="QVO13" s="92"/>
      <c r="QVP13" s="92"/>
      <c r="QVQ13" s="92"/>
      <c r="QVR13" s="92"/>
      <c r="QVS13" s="92"/>
      <c r="QVT13" s="92"/>
      <c r="QVU13" s="92"/>
      <c r="QVV13" s="92"/>
      <c r="QVW13" s="92"/>
      <c r="QVX13" s="92"/>
      <c r="QVY13" s="92"/>
      <c r="QVZ13" s="92"/>
      <c r="QWA13" s="92"/>
      <c r="QWB13" s="92"/>
      <c r="QWC13" s="92"/>
      <c r="QWD13" s="92"/>
      <c r="QWE13" s="92"/>
      <c r="QWF13" s="92"/>
      <c r="QWG13" s="92"/>
      <c r="QWH13" s="92"/>
      <c r="QWI13" s="92"/>
      <c r="QWJ13" s="92"/>
      <c r="QWK13" s="92"/>
      <c r="QWL13" s="92"/>
      <c r="QWM13" s="92"/>
      <c r="QWN13" s="92"/>
      <c r="QWO13" s="92"/>
      <c r="QWP13" s="92"/>
      <c r="QWQ13" s="92"/>
      <c r="QWR13" s="92"/>
      <c r="QWS13" s="92"/>
      <c r="QWT13" s="92"/>
      <c r="QWU13" s="92"/>
      <c r="QWV13" s="92"/>
      <c r="QWW13" s="92"/>
      <c r="QWX13" s="92"/>
      <c r="QWY13" s="92"/>
      <c r="QWZ13" s="92"/>
      <c r="QXA13" s="92"/>
      <c r="QXB13" s="92"/>
      <c r="QXC13" s="92"/>
      <c r="QXD13" s="92"/>
      <c r="QXE13" s="92"/>
      <c r="QXF13" s="92"/>
      <c r="QXG13" s="92"/>
      <c r="QXH13" s="92"/>
      <c r="QXI13" s="92"/>
      <c r="QXJ13" s="92"/>
      <c r="QXK13" s="92"/>
      <c r="QXL13" s="92"/>
      <c r="QXM13" s="92"/>
      <c r="QXN13" s="92"/>
      <c r="QXO13" s="92"/>
      <c r="QXP13" s="92"/>
      <c r="QXQ13" s="92"/>
      <c r="QXR13" s="92"/>
      <c r="QXS13" s="92"/>
      <c r="QXT13" s="92"/>
      <c r="QXU13" s="92"/>
      <c r="QXV13" s="92"/>
      <c r="QXW13" s="92"/>
      <c r="QXX13" s="92"/>
      <c r="QXY13" s="92"/>
      <c r="QXZ13" s="92"/>
      <c r="QYA13" s="92"/>
      <c r="QYB13" s="92"/>
      <c r="QYC13" s="92"/>
      <c r="QYD13" s="92"/>
      <c r="QYE13" s="92"/>
      <c r="QYF13" s="92"/>
      <c r="QYG13" s="92"/>
      <c r="QYH13" s="92"/>
      <c r="QYI13" s="92"/>
      <c r="QYJ13" s="92"/>
      <c r="QYK13" s="92"/>
      <c r="QYL13" s="92"/>
      <c r="QYM13" s="92"/>
      <c r="QYN13" s="92"/>
      <c r="QYO13" s="92"/>
      <c r="QYP13" s="92"/>
      <c r="QYQ13" s="92"/>
      <c r="QYR13" s="92"/>
      <c r="QYS13" s="92"/>
      <c r="QYT13" s="92"/>
      <c r="QYU13" s="92"/>
      <c r="QYV13" s="92"/>
      <c r="QYW13" s="92"/>
      <c r="QYX13" s="92"/>
      <c r="QYY13" s="92"/>
      <c r="QYZ13" s="92"/>
      <c r="QZA13" s="92"/>
      <c r="QZB13" s="92"/>
      <c r="QZC13" s="92"/>
      <c r="QZD13" s="92"/>
      <c r="QZE13" s="92"/>
      <c r="QZF13" s="92"/>
      <c r="QZG13" s="92"/>
      <c r="QZH13" s="92"/>
      <c r="QZI13" s="92"/>
      <c r="QZJ13" s="92"/>
      <c r="QZK13" s="92"/>
      <c r="QZL13" s="92"/>
      <c r="QZM13" s="92"/>
      <c r="QZN13" s="92"/>
      <c r="QZO13" s="92"/>
      <c r="QZP13" s="92"/>
      <c r="QZQ13" s="92"/>
      <c r="QZR13" s="92"/>
      <c r="QZS13" s="92"/>
      <c r="QZT13" s="92"/>
      <c r="QZU13" s="92"/>
      <c r="QZV13" s="92"/>
      <c r="QZW13" s="92"/>
      <c r="QZX13" s="92"/>
      <c r="QZY13" s="92"/>
      <c r="QZZ13" s="92"/>
      <c r="RAA13" s="92"/>
      <c r="RAB13" s="92"/>
      <c r="RAC13" s="92"/>
      <c r="RAD13" s="92"/>
      <c r="RAE13" s="92"/>
      <c r="RAF13" s="92"/>
      <c r="RAG13" s="92"/>
      <c r="RAH13" s="92"/>
      <c r="RAI13" s="92"/>
      <c r="RAJ13" s="92"/>
      <c r="RAK13" s="92"/>
      <c r="RAL13" s="92"/>
      <c r="RAM13" s="92"/>
      <c r="RAN13" s="92"/>
      <c r="RAO13" s="92"/>
      <c r="RAP13" s="92"/>
      <c r="RAQ13" s="92"/>
      <c r="RAR13" s="92"/>
      <c r="RAS13" s="92"/>
      <c r="RAT13" s="92"/>
      <c r="RAU13" s="92"/>
      <c r="RAV13" s="92"/>
      <c r="RAW13" s="92"/>
      <c r="RAX13" s="92"/>
      <c r="RAY13" s="92"/>
      <c r="RAZ13" s="92"/>
      <c r="RBA13" s="92"/>
      <c r="RBB13" s="92"/>
      <c r="RBC13" s="92"/>
      <c r="RBD13" s="92"/>
      <c r="RBE13" s="92"/>
      <c r="RBF13" s="92"/>
      <c r="RBG13" s="92"/>
      <c r="RBH13" s="92"/>
      <c r="RBI13" s="92"/>
      <c r="RBJ13" s="92"/>
      <c r="RBK13" s="92"/>
      <c r="RBL13" s="92"/>
      <c r="RBM13" s="92"/>
      <c r="RBN13" s="92"/>
      <c r="RBO13" s="92"/>
      <c r="RBP13" s="92"/>
      <c r="RBQ13" s="92"/>
      <c r="RBR13" s="92"/>
      <c r="RBS13" s="92"/>
      <c r="RBT13" s="92"/>
      <c r="RBU13" s="92"/>
      <c r="RBV13" s="92"/>
      <c r="RBW13" s="92"/>
      <c r="RBX13" s="92"/>
      <c r="RBY13" s="92"/>
      <c r="RBZ13" s="92"/>
      <c r="RCA13" s="92"/>
      <c r="RCB13" s="92"/>
      <c r="RCC13" s="92"/>
      <c r="RCD13" s="92"/>
      <c r="RCE13" s="92"/>
      <c r="RCF13" s="92"/>
      <c r="RCG13" s="92"/>
      <c r="RCH13" s="92"/>
      <c r="RCI13" s="92"/>
      <c r="RCJ13" s="92"/>
      <c r="RCK13" s="92"/>
      <c r="RCL13" s="92"/>
      <c r="RCM13" s="92"/>
      <c r="RCN13" s="92"/>
      <c r="RCO13" s="92"/>
      <c r="RCP13" s="92"/>
      <c r="RCQ13" s="92"/>
      <c r="RCR13" s="92"/>
      <c r="RCS13" s="92"/>
      <c r="RCT13" s="92"/>
      <c r="RCU13" s="92"/>
      <c r="RCV13" s="92"/>
      <c r="RCW13" s="92"/>
      <c r="RCX13" s="92"/>
      <c r="RCY13" s="92"/>
      <c r="RCZ13" s="92"/>
      <c r="RDA13" s="92"/>
      <c r="RDB13" s="92"/>
      <c r="RDC13" s="92"/>
      <c r="RDD13" s="92"/>
      <c r="RDE13" s="92"/>
      <c r="RDF13" s="92"/>
      <c r="RDG13" s="92"/>
      <c r="RDH13" s="92"/>
      <c r="RDI13" s="92"/>
      <c r="RDJ13" s="92"/>
      <c r="RDK13" s="92"/>
      <c r="RDL13" s="92"/>
      <c r="RDM13" s="92"/>
      <c r="RDN13" s="92"/>
      <c r="RDO13" s="92"/>
      <c r="RDP13" s="92"/>
      <c r="RDQ13" s="92"/>
      <c r="RDR13" s="92"/>
      <c r="RDS13" s="92"/>
      <c r="RDT13" s="92"/>
      <c r="RDU13" s="92"/>
      <c r="RDV13" s="92"/>
      <c r="RDW13" s="92"/>
      <c r="RDX13" s="92"/>
      <c r="RDY13" s="92"/>
      <c r="RDZ13" s="92"/>
      <c r="REA13" s="92"/>
      <c r="REB13" s="92"/>
      <c r="REC13" s="92"/>
      <c r="RED13" s="92"/>
      <c r="REE13" s="92"/>
      <c r="REF13" s="92"/>
      <c r="REG13" s="92"/>
      <c r="REH13" s="92"/>
      <c r="REI13" s="92"/>
      <c r="REJ13" s="92"/>
      <c r="REK13" s="92"/>
      <c r="REL13" s="92"/>
      <c r="REM13" s="92"/>
      <c r="REN13" s="92"/>
      <c r="REO13" s="92"/>
      <c r="REP13" s="92"/>
      <c r="REQ13" s="92"/>
      <c r="RER13" s="92"/>
      <c r="RES13" s="92"/>
      <c r="RET13" s="92"/>
      <c r="REU13" s="92"/>
      <c r="REV13" s="92"/>
      <c r="REW13" s="92"/>
      <c r="REX13" s="92"/>
      <c r="REY13" s="92"/>
      <c r="REZ13" s="92"/>
      <c r="RFA13" s="92"/>
      <c r="RFB13" s="92"/>
      <c r="RFC13" s="92"/>
      <c r="RFD13" s="92"/>
      <c r="RFE13" s="92"/>
      <c r="RFF13" s="92"/>
      <c r="RFG13" s="92"/>
      <c r="RFH13" s="92"/>
      <c r="RFI13" s="92"/>
      <c r="RFJ13" s="92"/>
      <c r="RFK13" s="92"/>
      <c r="RFL13" s="92"/>
      <c r="RFM13" s="92"/>
      <c r="RFN13" s="92"/>
      <c r="RFO13" s="92"/>
      <c r="RFP13" s="92"/>
      <c r="RFQ13" s="92"/>
      <c r="RFR13" s="92"/>
      <c r="RFS13" s="92"/>
      <c r="RFT13" s="92"/>
      <c r="RFU13" s="92"/>
      <c r="RFV13" s="92"/>
      <c r="RFW13" s="92"/>
      <c r="RFX13" s="92"/>
      <c r="RFY13" s="92"/>
      <c r="RFZ13" s="92"/>
      <c r="RGA13" s="92"/>
      <c r="RGB13" s="92"/>
      <c r="RGC13" s="92"/>
      <c r="RGD13" s="92"/>
      <c r="RGE13" s="92"/>
      <c r="RGF13" s="92"/>
      <c r="RGG13" s="92"/>
      <c r="RGH13" s="92"/>
      <c r="RGI13" s="92"/>
      <c r="RGJ13" s="92"/>
      <c r="RGK13" s="92"/>
      <c r="RGL13" s="92"/>
      <c r="RGM13" s="92"/>
      <c r="RGN13" s="92"/>
      <c r="RGO13" s="92"/>
      <c r="RGP13" s="92"/>
      <c r="RGQ13" s="92"/>
      <c r="RGR13" s="92"/>
      <c r="RGS13" s="92"/>
      <c r="RGT13" s="92"/>
      <c r="RGU13" s="92"/>
      <c r="RGV13" s="92"/>
      <c r="RGW13" s="92"/>
      <c r="RGX13" s="92"/>
      <c r="RGY13" s="92"/>
      <c r="RGZ13" s="92"/>
      <c r="RHA13" s="92"/>
      <c r="RHB13" s="92"/>
      <c r="RHC13" s="92"/>
      <c r="RHD13" s="92"/>
      <c r="RHE13" s="92"/>
      <c r="RHF13" s="92"/>
      <c r="RHG13" s="92"/>
      <c r="RHH13" s="92"/>
      <c r="RHI13" s="92"/>
      <c r="RHJ13" s="92"/>
      <c r="RHK13" s="92"/>
      <c r="RHL13" s="92"/>
      <c r="RHM13" s="92"/>
      <c r="RHN13" s="92"/>
      <c r="RHO13" s="92"/>
      <c r="RHP13" s="92"/>
      <c r="RHQ13" s="92"/>
      <c r="RHR13" s="92"/>
      <c r="RHS13" s="92"/>
      <c r="RHT13" s="92"/>
      <c r="RHU13" s="92"/>
      <c r="RHV13" s="92"/>
      <c r="RHW13" s="92"/>
      <c r="RHX13" s="92"/>
      <c r="RHY13" s="92"/>
      <c r="RHZ13" s="92"/>
      <c r="RIA13" s="92"/>
      <c r="RIB13" s="92"/>
      <c r="RIC13" s="92"/>
      <c r="RID13" s="92"/>
      <c r="RIE13" s="92"/>
      <c r="RIF13" s="92"/>
      <c r="RIG13" s="92"/>
      <c r="RIH13" s="92"/>
      <c r="RII13" s="92"/>
      <c r="RIJ13" s="92"/>
      <c r="RIK13" s="92"/>
      <c r="RIL13" s="92"/>
      <c r="RIM13" s="92"/>
      <c r="RIN13" s="92"/>
      <c r="RIO13" s="92"/>
      <c r="RIP13" s="92"/>
      <c r="RIQ13" s="92"/>
      <c r="RIR13" s="92"/>
      <c r="RIS13" s="92"/>
      <c r="RIT13" s="92"/>
      <c r="RIU13" s="92"/>
      <c r="RIV13" s="92"/>
      <c r="RIW13" s="92"/>
      <c r="RIX13" s="92"/>
      <c r="RIY13" s="92"/>
      <c r="RIZ13" s="92"/>
      <c r="RJA13" s="92"/>
      <c r="RJB13" s="92"/>
      <c r="RJC13" s="92"/>
      <c r="RJD13" s="92"/>
      <c r="RJE13" s="92"/>
      <c r="RJF13" s="92"/>
      <c r="RJG13" s="92"/>
      <c r="RJH13" s="92"/>
      <c r="RJI13" s="92"/>
      <c r="RJJ13" s="92"/>
      <c r="RJK13" s="92"/>
      <c r="RJL13" s="92"/>
      <c r="RJM13" s="92"/>
      <c r="RJN13" s="92"/>
      <c r="RJO13" s="92"/>
      <c r="RJP13" s="92"/>
      <c r="RJQ13" s="92"/>
      <c r="RJR13" s="92"/>
      <c r="RJS13" s="92"/>
      <c r="RJT13" s="92"/>
      <c r="RJU13" s="92"/>
      <c r="RJV13" s="92"/>
      <c r="RJW13" s="92"/>
      <c r="RJX13" s="92"/>
      <c r="RJY13" s="92"/>
      <c r="RJZ13" s="92"/>
      <c r="RKA13" s="92"/>
      <c r="RKB13" s="92"/>
      <c r="RKC13" s="92"/>
      <c r="RKD13" s="92"/>
      <c r="RKE13" s="92"/>
      <c r="RKF13" s="92"/>
      <c r="RKG13" s="92"/>
      <c r="RKH13" s="92"/>
      <c r="RKI13" s="92"/>
      <c r="RKJ13" s="92"/>
      <c r="RKK13" s="92"/>
      <c r="RKL13" s="92"/>
      <c r="RKM13" s="92"/>
      <c r="RKN13" s="92"/>
      <c r="RKO13" s="92"/>
      <c r="RKP13" s="92"/>
      <c r="RKQ13" s="92"/>
      <c r="RKR13" s="92"/>
      <c r="RKS13" s="92"/>
      <c r="RKT13" s="92"/>
      <c r="RKU13" s="92"/>
      <c r="RKV13" s="92"/>
      <c r="RKW13" s="92"/>
      <c r="RKX13" s="92"/>
      <c r="RKY13" s="92"/>
      <c r="RKZ13" s="92"/>
      <c r="RLA13" s="92"/>
      <c r="RLB13" s="92"/>
      <c r="RLC13" s="92"/>
      <c r="RLD13" s="92"/>
      <c r="RLE13" s="92"/>
      <c r="RLF13" s="92"/>
      <c r="RLG13" s="92"/>
      <c r="RLH13" s="92"/>
      <c r="RLI13" s="92"/>
      <c r="RLJ13" s="92"/>
      <c r="RLK13" s="92"/>
      <c r="RLL13" s="92"/>
      <c r="RLM13" s="92"/>
      <c r="RLN13" s="92"/>
      <c r="RLO13" s="92"/>
      <c r="RLP13" s="92"/>
      <c r="RLQ13" s="92"/>
      <c r="RLR13" s="92"/>
      <c r="RLS13" s="92"/>
      <c r="RLT13" s="92"/>
      <c r="RLU13" s="92"/>
      <c r="RLV13" s="92"/>
      <c r="RLW13" s="92"/>
      <c r="RLX13" s="92"/>
      <c r="RLY13" s="92"/>
      <c r="RLZ13" s="92"/>
      <c r="RMA13" s="92"/>
      <c r="RMB13" s="92"/>
      <c r="RMC13" s="92"/>
      <c r="RMD13" s="92"/>
      <c r="RME13" s="92"/>
      <c r="RMF13" s="92"/>
      <c r="RMG13" s="92"/>
      <c r="RMH13" s="92"/>
      <c r="RMI13" s="92"/>
      <c r="RMJ13" s="92"/>
      <c r="RMK13" s="92"/>
      <c r="RML13" s="92"/>
      <c r="RMM13" s="92"/>
      <c r="RMN13" s="92"/>
      <c r="RMO13" s="92"/>
      <c r="RMP13" s="92"/>
      <c r="RMQ13" s="92"/>
      <c r="RMR13" s="92"/>
      <c r="RMS13" s="92"/>
      <c r="RMT13" s="92"/>
      <c r="RMU13" s="92"/>
      <c r="RMV13" s="92"/>
      <c r="RMW13" s="92"/>
      <c r="RMX13" s="92"/>
      <c r="RMY13" s="92"/>
      <c r="RMZ13" s="92"/>
      <c r="RNA13" s="92"/>
      <c r="RNB13" s="92"/>
      <c r="RNC13" s="92"/>
      <c r="RND13" s="92"/>
      <c r="RNE13" s="92"/>
      <c r="RNF13" s="92"/>
      <c r="RNG13" s="92"/>
      <c r="RNH13" s="92"/>
      <c r="RNI13" s="92"/>
      <c r="RNJ13" s="92"/>
      <c r="RNK13" s="92"/>
      <c r="RNL13" s="92"/>
      <c r="RNM13" s="92"/>
      <c r="RNN13" s="92"/>
      <c r="RNO13" s="92"/>
      <c r="RNP13" s="92"/>
      <c r="RNQ13" s="92"/>
      <c r="RNR13" s="92"/>
      <c r="RNS13" s="92"/>
      <c r="RNT13" s="92"/>
      <c r="RNU13" s="92"/>
      <c r="RNV13" s="92"/>
      <c r="RNW13" s="92"/>
      <c r="RNX13" s="92"/>
      <c r="RNY13" s="92"/>
      <c r="RNZ13" s="92"/>
      <c r="ROA13" s="92"/>
      <c r="ROB13" s="92"/>
      <c r="ROC13" s="92"/>
      <c r="ROD13" s="92"/>
      <c r="ROE13" s="92"/>
      <c r="ROF13" s="92"/>
      <c r="ROG13" s="92"/>
      <c r="ROH13" s="92"/>
      <c r="ROI13" s="92"/>
      <c r="ROJ13" s="92"/>
      <c r="ROK13" s="92"/>
      <c r="ROL13" s="92"/>
      <c r="ROM13" s="92"/>
      <c r="RON13" s="92"/>
      <c r="ROO13" s="92"/>
      <c r="ROP13" s="92"/>
      <c r="ROQ13" s="92"/>
      <c r="ROR13" s="92"/>
      <c r="ROS13" s="92"/>
      <c r="ROT13" s="92"/>
      <c r="ROU13" s="92"/>
      <c r="ROV13" s="92"/>
      <c r="ROW13" s="92"/>
      <c r="ROX13" s="92"/>
      <c r="ROY13" s="92"/>
      <c r="ROZ13" s="92"/>
      <c r="RPA13" s="92"/>
      <c r="RPB13" s="92"/>
      <c r="RPC13" s="92"/>
      <c r="RPD13" s="92"/>
      <c r="RPE13" s="92"/>
      <c r="RPF13" s="92"/>
      <c r="RPG13" s="92"/>
      <c r="RPH13" s="92"/>
      <c r="RPI13" s="92"/>
      <c r="RPJ13" s="92"/>
      <c r="RPK13" s="92"/>
      <c r="RPL13" s="92"/>
      <c r="RPM13" s="92"/>
      <c r="RPN13" s="92"/>
      <c r="RPO13" s="92"/>
      <c r="RPP13" s="92"/>
      <c r="RPQ13" s="92"/>
      <c r="RPR13" s="92"/>
      <c r="RPS13" s="92"/>
      <c r="RPT13" s="92"/>
      <c r="RPU13" s="92"/>
      <c r="RPV13" s="92"/>
      <c r="RPW13" s="92"/>
      <c r="RPX13" s="92"/>
      <c r="RPY13" s="92"/>
      <c r="RPZ13" s="92"/>
      <c r="RQA13" s="92"/>
      <c r="RQB13" s="92"/>
      <c r="RQC13" s="92"/>
      <c r="RQD13" s="92"/>
      <c r="RQE13" s="92"/>
      <c r="RQF13" s="92"/>
      <c r="RQG13" s="92"/>
      <c r="RQH13" s="92"/>
      <c r="RQI13" s="92"/>
      <c r="RQJ13" s="92"/>
      <c r="RQK13" s="92"/>
      <c r="RQL13" s="92"/>
      <c r="RQM13" s="92"/>
      <c r="RQN13" s="92"/>
      <c r="RQO13" s="92"/>
      <c r="RQP13" s="92"/>
      <c r="RQQ13" s="92"/>
      <c r="RQR13" s="92"/>
      <c r="RQS13" s="92"/>
      <c r="RQT13" s="92"/>
      <c r="RQU13" s="92"/>
      <c r="RQV13" s="92"/>
      <c r="RQW13" s="92"/>
      <c r="RQX13" s="92"/>
      <c r="RQY13" s="92"/>
      <c r="RQZ13" s="92"/>
      <c r="RRA13" s="92"/>
      <c r="RRB13" s="92"/>
      <c r="RRC13" s="92"/>
      <c r="RRD13" s="92"/>
      <c r="RRE13" s="92"/>
      <c r="RRF13" s="92"/>
      <c r="RRG13" s="92"/>
      <c r="RRH13" s="92"/>
      <c r="RRI13" s="92"/>
      <c r="RRJ13" s="92"/>
      <c r="RRK13" s="92"/>
      <c r="RRL13" s="92"/>
      <c r="RRM13" s="92"/>
      <c r="RRN13" s="92"/>
      <c r="RRO13" s="92"/>
      <c r="RRP13" s="92"/>
      <c r="RRQ13" s="92"/>
      <c r="RRR13" s="92"/>
      <c r="RRS13" s="92"/>
      <c r="RRT13" s="92"/>
      <c r="RRU13" s="92"/>
      <c r="RRV13" s="92"/>
      <c r="RRW13" s="92"/>
      <c r="RRX13" s="92"/>
      <c r="RRY13" s="92"/>
      <c r="RRZ13" s="92"/>
      <c r="RSA13" s="92"/>
      <c r="RSB13" s="92"/>
      <c r="RSC13" s="92"/>
      <c r="RSD13" s="92"/>
      <c r="RSE13" s="92"/>
      <c r="RSF13" s="92"/>
      <c r="RSG13" s="92"/>
      <c r="RSH13" s="92"/>
      <c r="RSI13" s="92"/>
      <c r="RSJ13" s="92"/>
      <c r="RSK13" s="92"/>
      <c r="RSL13" s="92"/>
      <c r="RSM13" s="92"/>
      <c r="RSN13" s="92"/>
      <c r="RSO13" s="92"/>
      <c r="RSP13" s="92"/>
      <c r="RSQ13" s="92"/>
      <c r="RSR13" s="92"/>
      <c r="RSS13" s="92"/>
      <c r="RST13" s="92"/>
      <c r="RSU13" s="92"/>
      <c r="RSV13" s="92"/>
      <c r="RSW13" s="92"/>
      <c r="RSX13" s="92"/>
      <c r="RSY13" s="92"/>
      <c r="RSZ13" s="92"/>
      <c r="RTA13" s="92"/>
      <c r="RTB13" s="92"/>
      <c r="RTC13" s="92"/>
      <c r="RTD13" s="92"/>
      <c r="RTE13" s="92"/>
      <c r="RTF13" s="92"/>
      <c r="RTG13" s="92"/>
      <c r="RTH13" s="92"/>
      <c r="RTI13" s="92"/>
      <c r="RTJ13" s="92"/>
      <c r="RTK13" s="92"/>
      <c r="RTL13" s="92"/>
      <c r="RTM13" s="92"/>
      <c r="RTN13" s="92"/>
      <c r="RTO13" s="92"/>
      <c r="RTP13" s="92"/>
      <c r="RTQ13" s="92"/>
      <c r="RTR13" s="92"/>
      <c r="RTS13" s="92"/>
      <c r="RTT13" s="92"/>
      <c r="RTU13" s="92"/>
      <c r="RTV13" s="92"/>
      <c r="RTW13" s="92"/>
      <c r="RTX13" s="92"/>
      <c r="RTY13" s="92"/>
      <c r="RTZ13" s="92"/>
      <c r="RUA13" s="92"/>
      <c r="RUB13" s="92"/>
      <c r="RUC13" s="92"/>
      <c r="RUD13" s="92"/>
      <c r="RUE13" s="92"/>
      <c r="RUF13" s="92"/>
      <c r="RUG13" s="92"/>
      <c r="RUH13" s="92"/>
      <c r="RUI13" s="92"/>
      <c r="RUJ13" s="92"/>
      <c r="RUK13" s="92"/>
      <c r="RUL13" s="92"/>
      <c r="RUM13" s="92"/>
      <c r="RUN13" s="92"/>
      <c r="RUO13" s="92"/>
      <c r="RUP13" s="92"/>
      <c r="RUQ13" s="92"/>
      <c r="RUR13" s="92"/>
      <c r="RUS13" s="92"/>
      <c r="RUT13" s="92"/>
      <c r="RUU13" s="92"/>
      <c r="RUV13" s="92"/>
      <c r="RUW13" s="92"/>
      <c r="RUX13" s="92"/>
      <c r="RUY13" s="92"/>
      <c r="RUZ13" s="92"/>
      <c r="RVA13" s="92"/>
      <c r="RVB13" s="92"/>
      <c r="RVC13" s="92"/>
      <c r="RVD13" s="92"/>
      <c r="RVE13" s="92"/>
      <c r="RVF13" s="92"/>
      <c r="RVG13" s="92"/>
      <c r="RVH13" s="92"/>
      <c r="RVI13" s="92"/>
      <c r="RVJ13" s="92"/>
      <c r="RVK13" s="92"/>
      <c r="RVL13" s="92"/>
      <c r="RVM13" s="92"/>
      <c r="RVN13" s="92"/>
      <c r="RVO13" s="92"/>
      <c r="RVP13" s="92"/>
      <c r="RVQ13" s="92"/>
      <c r="RVR13" s="92"/>
      <c r="RVS13" s="92"/>
      <c r="RVT13" s="92"/>
      <c r="RVU13" s="92"/>
      <c r="RVV13" s="92"/>
      <c r="RVW13" s="92"/>
      <c r="RVX13" s="92"/>
      <c r="RVY13" s="92"/>
      <c r="RVZ13" s="92"/>
      <c r="RWA13" s="92"/>
      <c r="RWB13" s="92"/>
      <c r="RWC13" s="92"/>
      <c r="RWD13" s="92"/>
      <c r="RWE13" s="92"/>
      <c r="RWF13" s="92"/>
      <c r="RWG13" s="92"/>
      <c r="RWH13" s="92"/>
      <c r="RWI13" s="92"/>
      <c r="RWJ13" s="92"/>
      <c r="RWK13" s="92"/>
      <c r="RWL13" s="92"/>
      <c r="RWM13" s="92"/>
      <c r="RWN13" s="92"/>
      <c r="RWO13" s="92"/>
      <c r="RWP13" s="92"/>
      <c r="RWQ13" s="92"/>
      <c r="RWR13" s="92"/>
      <c r="RWS13" s="92"/>
      <c r="RWT13" s="92"/>
      <c r="RWU13" s="92"/>
      <c r="RWV13" s="92"/>
      <c r="RWW13" s="92"/>
      <c r="RWX13" s="92"/>
      <c r="RWY13" s="92"/>
      <c r="RWZ13" s="92"/>
      <c r="RXA13" s="92"/>
      <c r="RXB13" s="92"/>
      <c r="RXC13" s="92"/>
      <c r="RXD13" s="92"/>
      <c r="RXE13" s="92"/>
      <c r="RXF13" s="92"/>
      <c r="RXG13" s="92"/>
      <c r="RXH13" s="92"/>
      <c r="RXI13" s="92"/>
      <c r="RXJ13" s="92"/>
      <c r="RXK13" s="92"/>
      <c r="RXL13" s="92"/>
      <c r="RXM13" s="92"/>
      <c r="RXN13" s="92"/>
      <c r="RXO13" s="92"/>
      <c r="RXP13" s="92"/>
      <c r="RXQ13" s="92"/>
      <c r="RXR13" s="92"/>
      <c r="RXS13" s="92"/>
      <c r="RXT13" s="92"/>
      <c r="RXU13" s="92"/>
      <c r="RXV13" s="92"/>
      <c r="RXW13" s="92"/>
      <c r="RXX13" s="92"/>
      <c r="RXY13" s="92"/>
      <c r="RXZ13" s="92"/>
      <c r="RYA13" s="92"/>
      <c r="RYB13" s="92"/>
      <c r="RYC13" s="92"/>
      <c r="RYD13" s="92"/>
      <c r="RYE13" s="92"/>
      <c r="RYF13" s="92"/>
      <c r="RYG13" s="92"/>
      <c r="RYH13" s="92"/>
      <c r="RYI13" s="92"/>
      <c r="RYJ13" s="92"/>
      <c r="RYK13" s="92"/>
      <c r="RYL13" s="92"/>
      <c r="RYM13" s="92"/>
      <c r="RYN13" s="92"/>
      <c r="RYO13" s="92"/>
      <c r="RYP13" s="92"/>
      <c r="RYQ13" s="92"/>
      <c r="RYR13" s="92"/>
      <c r="RYS13" s="92"/>
      <c r="RYT13" s="92"/>
      <c r="RYU13" s="92"/>
      <c r="RYV13" s="92"/>
      <c r="RYW13" s="92"/>
      <c r="RYX13" s="92"/>
      <c r="RYY13" s="92"/>
      <c r="RYZ13" s="92"/>
      <c r="RZA13" s="92"/>
      <c r="RZB13" s="92"/>
      <c r="RZC13" s="92"/>
      <c r="RZD13" s="92"/>
      <c r="RZE13" s="92"/>
      <c r="RZF13" s="92"/>
      <c r="RZG13" s="92"/>
      <c r="RZH13" s="92"/>
      <c r="RZI13" s="92"/>
      <c r="RZJ13" s="92"/>
      <c r="RZK13" s="92"/>
      <c r="RZL13" s="92"/>
      <c r="RZM13" s="92"/>
      <c r="RZN13" s="92"/>
      <c r="RZO13" s="92"/>
      <c r="RZP13" s="92"/>
      <c r="RZQ13" s="92"/>
      <c r="RZR13" s="92"/>
      <c r="RZS13" s="92"/>
      <c r="RZT13" s="92"/>
      <c r="RZU13" s="92"/>
      <c r="RZV13" s="92"/>
      <c r="RZW13" s="92"/>
      <c r="RZX13" s="92"/>
      <c r="RZY13" s="92"/>
      <c r="RZZ13" s="92"/>
      <c r="SAA13" s="92"/>
      <c r="SAB13" s="92"/>
      <c r="SAC13" s="92"/>
      <c r="SAD13" s="92"/>
      <c r="SAE13" s="92"/>
      <c r="SAF13" s="92"/>
      <c r="SAG13" s="92"/>
      <c r="SAH13" s="92"/>
      <c r="SAI13" s="92"/>
      <c r="SAJ13" s="92"/>
      <c r="SAK13" s="92"/>
      <c r="SAL13" s="92"/>
      <c r="SAM13" s="92"/>
      <c r="SAN13" s="92"/>
      <c r="SAO13" s="92"/>
      <c r="SAP13" s="92"/>
      <c r="SAQ13" s="92"/>
      <c r="SAR13" s="92"/>
      <c r="SAS13" s="92"/>
      <c r="SAT13" s="92"/>
      <c r="SAU13" s="92"/>
      <c r="SAV13" s="92"/>
      <c r="SAW13" s="92"/>
      <c r="SAX13" s="92"/>
      <c r="SAY13" s="92"/>
      <c r="SAZ13" s="92"/>
      <c r="SBA13" s="92"/>
      <c r="SBB13" s="92"/>
      <c r="SBC13" s="92"/>
      <c r="SBD13" s="92"/>
      <c r="SBE13" s="92"/>
      <c r="SBF13" s="92"/>
      <c r="SBG13" s="92"/>
      <c r="SBH13" s="92"/>
      <c r="SBI13" s="92"/>
      <c r="SBJ13" s="92"/>
      <c r="SBK13" s="92"/>
      <c r="SBL13" s="92"/>
      <c r="SBM13" s="92"/>
      <c r="SBN13" s="92"/>
      <c r="SBO13" s="92"/>
      <c r="SBP13" s="92"/>
      <c r="SBQ13" s="92"/>
      <c r="SBR13" s="92"/>
      <c r="SBS13" s="92"/>
      <c r="SBT13" s="92"/>
      <c r="SBU13" s="92"/>
      <c r="SBV13" s="92"/>
      <c r="SBW13" s="92"/>
      <c r="SBX13" s="92"/>
      <c r="SBY13" s="92"/>
      <c r="SBZ13" s="92"/>
      <c r="SCA13" s="92"/>
      <c r="SCB13" s="92"/>
      <c r="SCC13" s="92"/>
      <c r="SCD13" s="92"/>
      <c r="SCE13" s="92"/>
      <c r="SCF13" s="92"/>
      <c r="SCG13" s="92"/>
      <c r="SCH13" s="92"/>
      <c r="SCI13" s="92"/>
      <c r="SCJ13" s="92"/>
      <c r="SCK13" s="92"/>
      <c r="SCL13" s="92"/>
      <c r="SCM13" s="92"/>
      <c r="SCN13" s="92"/>
      <c r="SCO13" s="92"/>
      <c r="SCP13" s="92"/>
      <c r="SCQ13" s="92"/>
      <c r="SCR13" s="92"/>
      <c r="SCS13" s="92"/>
      <c r="SCT13" s="92"/>
      <c r="SCU13" s="92"/>
      <c r="SCV13" s="92"/>
      <c r="SCW13" s="92"/>
      <c r="SCX13" s="92"/>
      <c r="SCY13" s="92"/>
      <c r="SCZ13" s="92"/>
      <c r="SDA13" s="92"/>
      <c r="SDB13" s="92"/>
      <c r="SDC13" s="92"/>
      <c r="SDD13" s="92"/>
      <c r="SDE13" s="92"/>
      <c r="SDF13" s="92"/>
      <c r="SDG13" s="92"/>
      <c r="SDH13" s="92"/>
      <c r="SDI13" s="92"/>
      <c r="SDJ13" s="92"/>
      <c r="SDK13" s="92"/>
      <c r="SDL13" s="92"/>
      <c r="SDM13" s="92"/>
      <c r="SDN13" s="92"/>
      <c r="SDO13" s="92"/>
      <c r="SDP13" s="92"/>
      <c r="SDQ13" s="92"/>
      <c r="SDR13" s="92"/>
      <c r="SDS13" s="92"/>
      <c r="SDT13" s="92"/>
      <c r="SDU13" s="92"/>
      <c r="SDV13" s="92"/>
      <c r="SDW13" s="92"/>
      <c r="SDX13" s="92"/>
      <c r="SDY13" s="92"/>
      <c r="SDZ13" s="92"/>
      <c r="SEA13" s="92"/>
      <c r="SEB13" s="92"/>
      <c r="SEC13" s="92"/>
      <c r="SED13" s="92"/>
      <c r="SEE13" s="92"/>
      <c r="SEF13" s="92"/>
      <c r="SEG13" s="92"/>
      <c r="SEH13" s="92"/>
      <c r="SEI13" s="92"/>
      <c r="SEJ13" s="92"/>
      <c r="SEK13" s="92"/>
      <c r="SEL13" s="92"/>
      <c r="SEM13" s="92"/>
      <c r="SEN13" s="92"/>
      <c r="SEO13" s="92"/>
      <c r="SEP13" s="92"/>
      <c r="SEQ13" s="92"/>
      <c r="SER13" s="92"/>
      <c r="SES13" s="92"/>
      <c r="SET13" s="92"/>
      <c r="SEU13" s="92"/>
      <c r="SEV13" s="92"/>
      <c r="SEW13" s="92"/>
      <c r="SEX13" s="92"/>
      <c r="SEY13" s="92"/>
      <c r="SEZ13" s="92"/>
      <c r="SFA13" s="92"/>
      <c r="SFB13" s="92"/>
      <c r="SFC13" s="92"/>
      <c r="SFD13" s="92"/>
      <c r="SFE13" s="92"/>
      <c r="SFF13" s="92"/>
      <c r="SFG13" s="92"/>
      <c r="SFH13" s="92"/>
      <c r="SFI13" s="92"/>
      <c r="SFJ13" s="92"/>
      <c r="SFK13" s="92"/>
      <c r="SFL13" s="92"/>
      <c r="SFM13" s="92"/>
      <c r="SFN13" s="92"/>
      <c r="SFO13" s="92"/>
      <c r="SFP13" s="92"/>
      <c r="SFQ13" s="92"/>
      <c r="SFR13" s="92"/>
      <c r="SFS13" s="92"/>
      <c r="SFT13" s="92"/>
      <c r="SFU13" s="92"/>
      <c r="SFV13" s="92"/>
      <c r="SFW13" s="92"/>
      <c r="SFX13" s="92"/>
      <c r="SFY13" s="92"/>
      <c r="SFZ13" s="92"/>
      <c r="SGA13" s="92"/>
      <c r="SGB13" s="92"/>
      <c r="SGC13" s="92"/>
      <c r="SGD13" s="92"/>
      <c r="SGE13" s="92"/>
      <c r="SGF13" s="92"/>
      <c r="SGG13" s="92"/>
      <c r="SGH13" s="92"/>
      <c r="SGI13" s="92"/>
      <c r="SGJ13" s="92"/>
      <c r="SGK13" s="92"/>
      <c r="SGL13" s="92"/>
      <c r="SGM13" s="92"/>
      <c r="SGN13" s="92"/>
      <c r="SGO13" s="92"/>
      <c r="SGP13" s="92"/>
      <c r="SGQ13" s="92"/>
      <c r="SGR13" s="92"/>
      <c r="SGS13" s="92"/>
      <c r="SGT13" s="92"/>
      <c r="SGU13" s="92"/>
      <c r="SGV13" s="92"/>
      <c r="SGW13" s="92"/>
      <c r="SGX13" s="92"/>
      <c r="SGY13" s="92"/>
      <c r="SGZ13" s="92"/>
      <c r="SHA13" s="92"/>
      <c r="SHB13" s="92"/>
      <c r="SHC13" s="92"/>
      <c r="SHD13" s="92"/>
      <c r="SHE13" s="92"/>
      <c r="SHF13" s="92"/>
      <c r="SHG13" s="92"/>
      <c r="SHH13" s="92"/>
      <c r="SHI13" s="92"/>
      <c r="SHJ13" s="92"/>
      <c r="SHK13" s="92"/>
      <c r="SHL13" s="92"/>
      <c r="SHM13" s="92"/>
      <c r="SHN13" s="92"/>
      <c r="SHO13" s="92"/>
      <c r="SHP13" s="92"/>
      <c r="SHQ13" s="92"/>
      <c r="SHR13" s="92"/>
      <c r="SHS13" s="92"/>
      <c r="SHT13" s="92"/>
      <c r="SHU13" s="92"/>
      <c r="SHV13" s="92"/>
      <c r="SHW13" s="92"/>
      <c r="SHX13" s="92"/>
      <c r="SHY13" s="92"/>
      <c r="SHZ13" s="92"/>
      <c r="SIA13" s="92"/>
      <c r="SIB13" s="92"/>
      <c r="SIC13" s="92"/>
      <c r="SID13" s="92"/>
      <c r="SIE13" s="92"/>
      <c r="SIF13" s="92"/>
      <c r="SIG13" s="92"/>
      <c r="SIH13" s="92"/>
      <c r="SII13" s="92"/>
      <c r="SIJ13" s="92"/>
      <c r="SIK13" s="92"/>
      <c r="SIL13" s="92"/>
      <c r="SIM13" s="92"/>
      <c r="SIN13" s="92"/>
      <c r="SIO13" s="92"/>
      <c r="SIP13" s="92"/>
      <c r="SIQ13" s="92"/>
      <c r="SIR13" s="92"/>
      <c r="SIS13" s="92"/>
      <c r="SIT13" s="92"/>
      <c r="SIU13" s="92"/>
      <c r="SIV13" s="92"/>
      <c r="SIW13" s="92"/>
      <c r="SIX13" s="92"/>
      <c r="SIY13" s="92"/>
      <c r="SIZ13" s="92"/>
      <c r="SJA13" s="92"/>
      <c r="SJB13" s="92"/>
      <c r="SJC13" s="92"/>
      <c r="SJD13" s="92"/>
      <c r="SJE13" s="92"/>
      <c r="SJF13" s="92"/>
      <c r="SJG13" s="92"/>
      <c r="SJH13" s="92"/>
      <c r="SJI13" s="92"/>
      <c r="SJJ13" s="92"/>
      <c r="SJK13" s="92"/>
      <c r="SJL13" s="92"/>
      <c r="SJM13" s="92"/>
      <c r="SJN13" s="92"/>
      <c r="SJO13" s="92"/>
      <c r="SJP13" s="92"/>
      <c r="SJQ13" s="92"/>
      <c r="SJR13" s="92"/>
      <c r="SJS13" s="92"/>
      <c r="SJT13" s="92"/>
      <c r="SJU13" s="92"/>
      <c r="SJV13" s="92"/>
      <c r="SJW13" s="92"/>
      <c r="SJX13" s="92"/>
      <c r="SJY13" s="92"/>
      <c r="SJZ13" s="92"/>
      <c r="SKA13" s="92"/>
      <c r="SKB13" s="92"/>
      <c r="SKC13" s="92"/>
      <c r="SKD13" s="92"/>
      <c r="SKE13" s="92"/>
      <c r="SKF13" s="92"/>
      <c r="SKG13" s="92"/>
      <c r="SKH13" s="92"/>
      <c r="SKI13" s="92"/>
      <c r="SKJ13" s="92"/>
      <c r="SKK13" s="92"/>
      <c r="SKL13" s="92"/>
      <c r="SKM13" s="92"/>
      <c r="SKN13" s="92"/>
      <c r="SKO13" s="92"/>
      <c r="SKP13" s="92"/>
      <c r="SKQ13" s="92"/>
      <c r="SKR13" s="92"/>
      <c r="SKS13" s="92"/>
      <c r="SKT13" s="92"/>
      <c r="SKU13" s="92"/>
      <c r="SKV13" s="92"/>
      <c r="SKW13" s="92"/>
      <c r="SKX13" s="92"/>
      <c r="SKY13" s="92"/>
      <c r="SKZ13" s="92"/>
      <c r="SLA13" s="92"/>
      <c r="SLB13" s="92"/>
      <c r="SLC13" s="92"/>
      <c r="SLD13" s="92"/>
      <c r="SLE13" s="92"/>
      <c r="SLF13" s="92"/>
      <c r="SLG13" s="92"/>
      <c r="SLH13" s="92"/>
      <c r="SLI13" s="92"/>
      <c r="SLJ13" s="92"/>
      <c r="SLK13" s="92"/>
      <c r="SLL13" s="92"/>
      <c r="SLM13" s="92"/>
      <c r="SLN13" s="92"/>
      <c r="SLO13" s="92"/>
      <c r="SLP13" s="92"/>
      <c r="SLQ13" s="92"/>
      <c r="SLR13" s="92"/>
      <c r="SLS13" s="92"/>
      <c r="SLT13" s="92"/>
      <c r="SLU13" s="92"/>
      <c r="SLV13" s="92"/>
      <c r="SLW13" s="92"/>
      <c r="SLX13" s="92"/>
      <c r="SLY13" s="92"/>
      <c r="SLZ13" s="92"/>
      <c r="SMA13" s="92"/>
      <c r="SMB13" s="92"/>
      <c r="SMC13" s="92"/>
      <c r="SMD13" s="92"/>
      <c r="SME13" s="92"/>
      <c r="SMF13" s="92"/>
      <c r="SMG13" s="92"/>
      <c r="SMH13" s="92"/>
      <c r="SMI13" s="92"/>
      <c r="SMJ13" s="92"/>
      <c r="SMK13" s="92"/>
      <c r="SML13" s="92"/>
      <c r="SMM13" s="92"/>
      <c r="SMN13" s="92"/>
      <c r="SMO13" s="92"/>
      <c r="SMP13" s="92"/>
      <c r="SMQ13" s="92"/>
      <c r="SMR13" s="92"/>
      <c r="SMS13" s="92"/>
      <c r="SMT13" s="92"/>
      <c r="SMU13" s="92"/>
      <c r="SMV13" s="92"/>
      <c r="SMW13" s="92"/>
      <c r="SMX13" s="92"/>
      <c r="SMY13" s="92"/>
      <c r="SMZ13" s="92"/>
      <c r="SNA13" s="92"/>
      <c r="SNB13" s="92"/>
      <c r="SNC13" s="92"/>
      <c r="SND13" s="92"/>
      <c r="SNE13" s="92"/>
      <c r="SNF13" s="92"/>
      <c r="SNG13" s="92"/>
      <c r="SNH13" s="92"/>
      <c r="SNI13" s="92"/>
      <c r="SNJ13" s="92"/>
      <c r="SNK13" s="92"/>
      <c r="SNL13" s="92"/>
      <c r="SNM13" s="92"/>
      <c r="SNN13" s="92"/>
      <c r="SNO13" s="92"/>
      <c r="SNP13" s="92"/>
      <c r="SNQ13" s="92"/>
      <c r="SNR13" s="92"/>
      <c r="SNS13" s="92"/>
      <c r="SNT13" s="92"/>
      <c r="SNU13" s="92"/>
      <c r="SNV13" s="92"/>
      <c r="SNW13" s="92"/>
      <c r="SNX13" s="92"/>
      <c r="SNY13" s="92"/>
      <c r="SNZ13" s="92"/>
      <c r="SOA13" s="92"/>
      <c r="SOB13" s="92"/>
      <c r="SOC13" s="92"/>
      <c r="SOD13" s="92"/>
      <c r="SOE13" s="92"/>
      <c r="SOF13" s="92"/>
      <c r="SOG13" s="92"/>
      <c r="SOH13" s="92"/>
      <c r="SOI13" s="92"/>
      <c r="SOJ13" s="92"/>
      <c r="SOK13" s="92"/>
      <c r="SOL13" s="92"/>
      <c r="SOM13" s="92"/>
      <c r="SON13" s="92"/>
      <c r="SOO13" s="92"/>
      <c r="SOP13" s="92"/>
      <c r="SOQ13" s="92"/>
      <c r="SOR13" s="92"/>
      <c r="SOS13" s="92"/>
      <c r="SOT13" s="92"/>
      <c r="SOU13" s="92"/>
      <c r="SOV13" s="92"/>
      <c r="SOW13" s="92"/>
      <c r="SOX13" s="92"/>
      <c r="SOY13" s="92"/>
      <c r="SOZ13" s="92"/>
      <c r="SPA13" s="92"/>
      <c r="SPB13" s="92"/>
      <c r="SPC13" s="92"/>
      <c r="SPD13" s="92"/>
      <c r="SPE13" s="92"/>
      <c r="SPF13" s="92"/>
      <c r="SPG13" s="92"/>
      <c r="SPH13" s="92"/>
      <c r="SPI13" s="92"/>
      <c r="SPJ13" s="92"/>
      <c r="SPK13" s="92"/>
      <c r="SPL13" s="92"/>
      <c r="SPM13" s="92"/>
      <c r="SPN13" s="92"/>
      <c r="SPO13" s="92"/>
      <c r="SPP13" s="92"/>
      <c r="SPQ13" s="92"/>
      <c r="SPR13" s="92"/>
      <c r="SPS13" s="92"/>
      <c r="SPT13" s="92"/>
      <c r="SPU13" s="92"/>
      <c r="SPV13" s="92"/>
      <c r="SPW13" s="92"/>
      <c r="SPX13" s="92"/>
      <c r="SPY13" s="92"/>
      <c r="SPZ13" s="92"/>
      <c r="SQA13" s="92"/>
      <c r="SQB13" s="92"/>
      <c r="SQC13" s="92"/>
      <c r="SQD13" s="92"/>
      <c r="SQE13" s="92"/>
      <c r="SQF13" s="92"/>
      <c r="SQG13" s="92"/>
      <c r="SQH13" s="92"/>
      <c r="SQI13" s="92"/>
      <c r="SQJ13" s="92"/>
      <c r="SQK13" s="92"/>
      <c r="SQL13" s="92"/>
      <c r="SQM13" s="92"/>
      <c r="SQN13" s="92"/>
      <c r="SQO13" s="92"/>
      <c r="SQP13" s="92"/>
      <c r="SQQ13" s="92"/>
      <c r="SQR13" s="92"/>
      <c r="SQS13" s="92"/>
      <c r="SQT13" s="92"/>
      <c r="SQU13" s="92"/>
      <c r="SQV13" s="92"/>
      <c r="SQW13" s="92"/>
      <c r="SQX13" s="92"/>
      <c r="SQY13" s="92"/>
      <c r="SQZ13" s="92"/>
      <c r="SRA13" s="92"/>
      <c r="SRB13" s="92"/>
      <c r="SRC13" s="92"/>
      <c r="SRD13" s="92"/>
      <c r="SRE13" s="92"/>
      <c r="SRF13" s="92"/>
      <c r="SRG13" s="92"/>
      <c r="SRH13" s="92"/>
      <c r="SRI13" s="92"/>
      <c r="SRJ13" s="92"/>
      <c r="SRK13" s="92"/>
      <c r="SRL13" s="92"/>
      <c r="SRM13" s="92"/>
      <c r="SRN13" s="92"/>
      <c r="SRO13" s="92"/>
      <c r="SRP13" s="92"/>
      <c r="SRQ13" s="92"/>
      <c r="SRR13" s="92"/>
      <c r="SRS13" s="92"/>
      <c r="SRT13" s="92"/>
      <c r="SRU13" s="92"/>
      <c r="SRV13" s="92"/>
      <c r="SRW13" s="92"/>
      <c r="SRX13" s="92"/>
      <c r="SRY13" s="92"/>
      <c r="SRZ13" s="92"/>
      <c r="SSA13" s="92"/>
      <c r="SSB13" s="92"/>
      <c r="SSC13" s="92"/>
      <c r="SSD13" s="92"/>
      <c r="SSE13" s="92"/>
      <c r="SSF13" s="92"/>
      <c r="SSG13" s="92"/>
      <c r="SSH13" s="92"/>
      <c r="SSI13" s="92"/>
      <c r="SSJ13" s="92"/>
      <c r="SSK13" s="92"/>
      <c r="SSL13" s="92"/>
      <c r="SSM13" s="92"/>
      <c r="SSN13" s="92"/>
      <c r="SSO13" s="92"/>
      <c r="SSP13" s="92"/>
      <c r="SSQ13" s="92"/>
      <c r="SSR13" s="92"/>
      <c r="SSS13" s="92"/>
      <c r="SST13" s="92"/>
      <c r="SSU13" s="92"/>
      <c r="SSV13" s="92"/>
      <c r="SSW13" s="92"/>
      <c r="SSX13" s="92"/>
      <c r="SSY13" s="92"/>
      <c r="SSZ13" s="92"/>
      <c r="STA13" s="92"/>
      <c r="STB13" s="92"/>
      <c r="STC13" s="92"/>
      <c r="STD13" s="92"/>
      <c r="STE13" s="92"/>
      <c r="STF13" s="92"/>
      <c r="STG13" s="92"/>
      <c r="STH13" s="92"/>
      <c r="STI13" s="92"/>
      <c r="STJ13" s="92"/>
      <c r="STK13" s="92"/>
      <c r="STL13" s="92"/>
      <c r="STM13" s="92"/>
      <c r="STN13" s="92"/>
      <c r="STO13" s="92"/>
      <c r="STP13" s="92"/>
      <c r="STQ13" s="92"/>
      <c r="STR13" s="92"/>
      <c r="STS13" s="92"/>
      <c r="STT13" s="92"/>
      <c r="STU13" s="92"/>
      <c r="STV13" s="92"/>
      <c r="STW13" s="92"/>
      <c r="STX13" s="92"/>
      <c r="STY13" s="92"/>
      <c r="STZ13" s="92"/>
      <c r="SUA13" s="92"/>
      <c r="SUB13" s="92"/>
      <c r="SUC13" s="92"/>
      <c r="SUD13" s="92"/>
      <c r="SUE13" s="92"/>
      <c r="SUF13" s="92"/>
      <c r="SUG13" s="92"/>
      <c r="SUH13" s="92"/>
      <c r="SUI13" s="92"/>
      <c r="SUJ13" s="92"/>
      <c r="SUK13" s="92"/>
      <c r="SUL13" s="92"/>
      <c r="SUM13" s="92"/>
      <c r="SUN13" s="92"/>
      <c r="SUO13" s="92"/>
      <c r="SUP13" s="92"/>
      <c r="SUQ13" s="92"/>
      <c r="SUR13" s="92"/>
      <c r="SUS13" s="92"/>
      <c r="SUT13" s="92"/>
      <c r="SUU13" s="92"/>
      <c r="SUV13" s="92"/>
      <c r="SUW13" s="92"/>
      <c r="SUX13" s="92"/>
      <c r="SUY13" s="92"/>
      <c r="SUZ13" s="92"/>
      <c r="SVA13" s="92"/>
      <c r="SVB13" s="92"/>
      <c r="SVC13" s="92"/>
      <c r="SVD13" s="92"/>
      <c r="SVE13" s="92"/>
      <c r="SVF13" s="92"/>
      <c r="SVG13" s="92"/>
      <c r="SVH13" s="92"/>
      <c r="SVI13" s="92"/>
      <c r="SVJ13" s="92"/>
      <c r="SVK13" s="92"/>
      <c r="SVL13" s="92"/>
      <c r="SVM13" s="92"/>
      <c r="SVN13" s="92"/>
      <c r="SVO13" s="92"/>
      <c r="SVP13" s="92"/>
      <c r="SVQ13" s="92"/>
      <c r="SVR13" s="92"/>
      <c r="SVS13" s="92"/>
      <c r="SVT13" s="92"/>
      <c r="SVU13" s="92"/>
      <c r="SVV13" s="92"/>
      <c r="SVW13" s="92"/>
      <c r="SVX13" s="92"/>
      <c r="SVY13" s="92"/>
      <c r="SVZ13" s="92"/>
      <c r="SWA13" s="92"/>
      <c r="SWB13" s="92"/>
      <c r="SWC13" s="92"/>
      <c r="SWD13" s="92"/>
      <c r="SWE13" s="92"/>
      <c r="SWF13" s="92"/>
      <c r="SWG13" s="92"/>
      <c r="SWH13" s="92"/>
      <c r="SWI13" s="92"/>
      <c r="SWJ13" s="92"/>
      <c r="SWK13" s="92"/>
      <c r="SWL13" s="92"/>
      <c r="SWM13" s="92"/>
      <c r="SWN13" s="92"/>
      <c r="SWO13" s="92"/>
      <c r="SWP13" s="92"/>
      <c r="SWQ13" s="92"/>
      <c r="SWR13" s="92"/>
      <c r="SWS13" s="92"/>
      <c r="SWT13" s="92"/>
      <c r="SWU13" s="92"/>
      <c r="SWV13" s="92"/>
      <c r="SWW13" s="92"/>
      <c r="SWX13" s="92"/>
      <c r="SWY13" s="92"/>
      <c r="SWZ13" s="92"/>
      <c r="SXA13" s="92"/>
      <c r="SXB13" s="92"/>
      <c r="SXC13" s="92"/>
      <c r="SXD13" s="92"/>
      <c r="SXE13" s="92"/>
      <c r="SXF13" s="92"/>
      <c r="SXG13" s="92"/>
      <c r="SXH13" s="92"/>
      <c r="SXI13" s="92"/>
      <c r="SXJ13" s="92"/>
      <c r="SXK13" s="92"/>
      <c r="SXL13" s="92"/>
      <c r="SXM13" s="92"/>
      <c r="SXN13" s="92"/>
      <c r="SXO13" s="92"/>
      <c r="SXP13" s="92"/>
      <c r="SXQ13" s="92"/>
      <c r="SXR13" s="92"/>
      <c r="SXS13" s="92"/>
      <c r="SXT13" s="92"/>
      <c r="SXU13" s="92"/>
      <c r="SXV13" s="92"/>
      <c r="SXW13" s="92"/>
      <c r="SXX13" s="92"/>
      <c r="SXY13" s="92"/>
      <c r="SXZ13" s="92"/>
      <c r="SYA13" s="92"/>
      <c r="SYB13" s="92"/>
      <c r="SYC13" s="92"/>
      <c r="SYD13" s="92"/>
      <c r="SYE13" s="92"/>
      <c r="SYF13" s="92"/>
      <c r="SYG13" s="92"/>
      <c r="SYH13" s="92"/>
      <c r="SYI13" s="92"/>
      <c r="SYJ13" s="92"/>
      <c r="SYK13" s="92"/>
      <c r="SYL13" s="92"/>
      <c r="SYM13" s="92"/>
      <c r="SYN13" s="92"/>
      <c r="SYO13" s="92"/>
      <c r="SYP13" s="92"/>
      <c r="SYQ13" s="92"/>
      <c r="SYR13" s="92"/>
      <c r="SYS13" s="92"/>
      <c r="SYT13" s="92"/>
      <c r="SYU13" s="92"/>
      <c r="SYV13" s="92"/>
      <c r="SYW13" s="92"/>
      <c r="SYX13" s="92"/>
      <c r="SYY13" s="92"/>
      <c r="SYZ13" s="92"/>
      <c r="SZA13" s="92"/>
      <c r="SZB13" s="92"/>
      <c r="SZC13" s="92"/>
      <c r="SZD13" s="92"/>
      <c r="SZE13" s="92"/>
      <c r="SZF13" s="92"/>
      <c r="SZG13" s="92"/>
      <c r="SZH13" s="92"/>
      <c r="SZI13" s="92"/>
      <c r="SZJ13" s="92"/>
      <c r="SZK13" s="92"/>
      <c r="SZL13" s="92"/>
      <c r="SZM13" s="92"/>
      <c r="SZN13" s="92"/>
      <c r="SZO13" s="92"/>
      <c r="SZP13" s="92"/>
      <c r="SZQ13" s="92"/>
      <c r="SZR13" s="92"/>
      <c r="SZS13" s="92"/>
      <c r="SZT13" s="92"/>
      <c r="SZU13" s="92"/>
      <c r="SZV13" s="92"/>
      <c r="SZW13" s="92"/>
      <c r="SZX13" s="92"/>
      <c r="SZY13" s="92"/>
      <c r="SZZ13" s="92"/>
      <c r="TAA13" s="92"/>
      <c r="TAB13" s="92"/>
      <c r="TAC13" s="92"/>
      <c r="TAD13" s="92"/>
      <c r="TAE13" s="92"/>
      <c r="TAF13" s="92"/>
      <c r="TAG13" s="92"/>
      <c r="TAH13" s="92"/>
      <c r="TAI13" s="92"/>
      <c r="TAJ13" s="92"/>
      <c r="TAK13" s="92"/>
      <c r="TAL13" s="92"/>
      <c r="TAM13" s="92"/>
      <c r="TAN13" s="92"/>
      <c r="TAO13" s="92"/>
      <c r="TAP13" s="92"/>
      <c r="TAQ13" s="92"/>
      <c r="TAR13" s="92"/>
      <c r="TAS13" s="92"/>
      <c r="TAT13" s="92"/>
      <c r="TAU13" s="92"/>
      <c r="TAV13" s="92"/>
      <c r="TAW13" s="92"/>
      <c r="TAX13" s="92"/>
      <c r="TAY13" s="92"/>
      <c r="TAZ13" s="92"/>
      <c r="TBA13" s="92"/>
      <c r="TBB13" s="92"/>
      <c r="TBC13" s="92"/>
      <c r="TBD13" s="92"/>
      <c r="TBE13" s="92"/>
      <c r="TBF13" s="92"/>
      <c r="TBG13" s="92"/>
      <c r="TBH13" s="92"/>
      <c r="TBI13" s="92"/>
      <c r="TBJ13" s="92"/>
      <c r="TBK13" s="92"/>
      <c r="TBL13" s="92"/>
      <c r="TBM13" s="92"/>
      <c r="TBN13" s="92"/>
      <c r="TBO13" s="92"/>
      <c r="TBP13" s="92"/>
      <c r="TBQ13" s="92"/>
      <c r="TBR13" s="92"/>
      <c r="TBS13" s="92"/>
      <c r="TBT13" s="92"/>
      <c r="TBU13" s="92"/>
      <c r="TBV13" s="92"/>
      <c r="TBW13" s="92"/>
      <c r="TBX13" s="92"/>
      <c r="TBY13" s="92"/>
      <c r="TBZ13" s="92"/>
      <c r="TCA13" s="92"/>
      <c r="TCB13" s="92"/>
      <c r="TCC13" s="92"/>
      <c r="TCD13" s="92"/>
      <c r="TCE13" s="92"/>
      <c r="TCF13" s="92"/>
      <c r="TCG13" s="92"/>
      <c r="TCH13" s="92"/>
      <c r="TCI13" s="92"/>
      <c r="TCJ13" s="92"/>
      <c r="TCK13" s="92"/>
      <c r="TCL13" s="92"/>
      <c r="TCM13" s="92"/>
      <c r="TCN13" s="92"/>
      <c r="TCO13" s="92"/>
      <c r="TCP13" s="92"/>
      <c r="TCQ13" s="92"/>
      <c r="TCR13" s="92"/>
      <c r="TCS13" s="92"/>
      <c r="TCT13" s="92"/>
      <c r="TCU13" s="92"/>
      <c r="TCV13" s="92"/>
      <c r="TCW13" s="92"/>
      <c r="TCX13" s="92"/>
      <c r="TCY13" s="92"/>
      <c r="TCZ13" s="92"/>
      <c r="TDA13" s="92"/>
      <c r="TDB13" s="92"/>
      <c r="TDC13" s="92"/>
      <c r="TDD13" s="92"/>
      <c r="TDE13" s="92"/>
      <c r="TDF13" s="92"/>
      <c r="TDG13" s="92"/>
      <c r="TDH13" s="92"/>
      <c r="TDI13" s="92"/>
      <c r="TDJ13" s="92"/>
      <c r="TDK13" s="92"/>
      <c r="TDL13" s="92"/>
      <c r="TDM13" s="92"/>
      <c r="TDN13" s="92"/>
      <c r="TDO13" s="92"/>
      <c r="TDP13" s="92"/>
      <c r="TDQ13" s="92"/>
      <c r="TDR13" s="92"/>
      <c r="TDS13" s="92"/>
      <c r="TDT13" s="92"/>
      <c r="TDU13" s="92"/>
      <c r="TDV13" s="92"/>
      <c r="TDW13" s="92"/>
      <c r="TDX13" s="92"/>
      <c r="TDY13" s="92"/>
      <c r="TDZ13" s="92"/>
      <c r="TEA13" s="92"/>
      <c r="TEB13" s="92"/>
      <c r="TEC13" s="92"/>
      <c r="TED13" s="92"/>
      <c r="TEE13" s="92"/>
      <c r="TEF13" s="92"/>
      <c r="TEG13" s="92"/>
      <c r="TEH13" s="92"/>
      <c r="TEI13" s="92"/>
      <c r="TEJ13" s="92"/>
      <c r="TEK13" s="92"/>
      <c r="TEL13" s="92"/>
      <c r="TEM13" s="92"/>
      <c r="TEN13" s="92"/>
      <c r="TEO13" s="92"/>
      <c r="TEP13" s="92"/>
      <c r="TEQ13" s="92"/>
      <c r="TER13" s="92"/>
      <c r="TES13" s="92"/>
      <c r="TET13" s="92"/>
      <c r="TEU13" s="92"/>
      <c r="TEV13" s="92"/>
      <c r="TEW13" s="92"/>
      <c r="TEX13" s="92"/>
      <c r="TEY13" s="92"/>
      <c r="TEZ13" s="92"/>
      <c r="TFA13" s="92"/>
      <c r="TFB13" s="92"/>
      <c r="TFC13" s="92"/>
      <c r="TFD13" s="92"/>
      <c r="TFE13" s="92"/>
      <c r="TFF13" s="92"/>
      <c r="TFG13" s="92"/>
      <c r="TFH13" s="92"/>
      <c r="TFI13" s="92"/>
      <c r="TFJ13" s="92"/>
      <c r="TFK13" s="92"/>
      <c r="TFL13" s="92"/>
      <c r="TFM13" s="92"/>
      <c r="TFN13" s="92"/>
      <c r="TFO13" s="92"/>
      <c r="TFP13" s="92"/>
      <c r="TFQ13" s="92"/>
      <c r="TFR13" s="92"/>
      <c r="TFS13" s="92"/>
      <c r="TFT13" s="92"/>
      <c r="TFU13" s="92"/>
      <c r="TFV13" s="92"/>
      <c r="TFW13" s="92"/>
      <c r="TFX13" s="92"/>
      <c r="TFY13" s="92"/>
      <c r="TFZ13" s="92"/>
      <c r="TGA13" s="92"/>
      <c r="TGB13" s="92"/>
      <c r="TGC13" s="92"/>
      <c r="TGD13" s="92"/>
      <c r="TGE13" s="92"/>
      <c r="TGF13" s="92"/>
      <c r="TGG13" s="92"/>
      <c r="TGH13" s="92"/>
      <c r="TGI13" s="92"/>
      <c r="TGJ13" s="92"/>
      <c r="TGK13" s="92"/>
      <c r="TGL13" s="92"/>
      <c r="TGM13" s="92"/>
      <c r="TGN13" s="92"/>
      <c r="TGO13" s="92"/>
      <c r="TGP13" s="92"/>
      <c r="TGQ13" s="92"/>
      <c r="TGR13" s="92"/>
      <c r="TGS13" s="92"/>
      <c r="TGT13" s="92"/>
      <c r="TGU13" s="92"/>
      <c r="TGV13" s="92"/>
      <c r="TGW13" s="92"/>
      <c r="TGX13" s="92"/>
      <c r="TGY13" s="92"/>
      <c r="TGZ13" s="92"/>
      <c r="THA13" s="92"/>
      <c r="THB13" s="92"/>
      <c r="THC13" s="92"/>
      <c r="THD13" s="92"/>
      <c r="THE13" s="92"/>
      <c r="THF13" s="92"/>
      <c r="THG13" s="92"/>
      <c r="THH13" s="92"/>
      <c r="THI13" s="92"/>
      <c r="THJ13" s="92"/>
      <c r="THK13" s="92"/>
      <c r="THL13" s="92"/>
      <c r="THM13" s="92"/>
      <c r="THN13" s="92"/>
      <c r="THO13" s="92"/>
      <c r="THP13" s="92"/>
      <c r="THQ13" s="92"/>
      <c r="THR13" s="92"/>
      <c r="THS13" s="92"/>
      <c r="THT13" s="92"/>
      <c r="THU13" s="92"/>
      <c r="THV13" s="92"/>
      <c r="THW13" s="92"/>
      <c r="THX13" s="92"/>
      <c r="THY13" s="92"/>
      <c r="THZ13" s="92"/>
      <c r="TIA13" s="92"/>
      <c r="TIB13" s="92"/>
      <c r="TIC13" s="92"/>
      <c r="TID13" s="92"/>
      <c r="TIE13" s="92"/>
      <c r="TIF13" s="92"/>
      <c r="TIG13" s="92"/>
      <c r="TIH13" s="92"/>
      <c r="TII13" s="92"/>
      <c r="TIJ13" s="92"/>
      <c r="TIK13" s="92"/>
      <c r="TIL13" s="92"/>
      <c r="TIM13" s="92"/>
      <c r="TIN13" s="92"/>
      <c r="TIO13" s="92"/>
      <c r="TIP13" s="92"/>
      <c r="TIQ13" s="92"/>
      <c r="TIR13" s="92"/>
      <c r="TIS13" s="92"/>
      <c r="TIT13" s="92"/>
      <c r="TIU13" s="92"/>
      <c r="TIV13" s="92"/>
      <c r="TIW13" s="92"/>
      <c r="TIX13" s="92"/>
      <c r="TIY13" s="92"/>
      <c r="TIZ13" s="92"/>
      <c r="TJA13" s="92"/>
      <c r="TJB13" s="92"/>
      <c r="TJC13" s="92"/>
      <c r="TJD13" s="92"/>
      <c r="TJE13" s="92"/>
      <c r="TJF13" s="92"/>
      <c r="TJG13" s="92"/>
      <c r="TJH13" s="92"/>
      <c r="TJI13" s="92"/>
      <c r="TJJ13" s="92"/>
      <c r="TJK13" s="92"/>
      <c r="TJL13" s="92"/>
      <c r="TJM13" s="92"/>
      <c r="TJN13" s="92"/>
      <c r="TJO13" s="92"/>
      <c r="TJP13" s="92"/>
      <c r="TJQ13" s="92"/>
      <c r="TJR13" s="92"/>
      <c r="TJS13" s="92"/>
      <c r="TJT13" s="92"/>
      <c r="TJU13" s="92"/>
      <c r="TJV13" s="92"/>
      <c r="TJW13" s="92"/>
      <c r="TJX13" s="92"/>
      <c r="TJY13" s="92"/>
      <c r="TJZ13" s="92"/>
      <c r="TKA13" s="92"/>
      <c r="TKB13" s="92"/>
      <c r="TKC13" s="92"/>
      <c r="TKD13" s="92"/>
      <c r="TKE13" s="92"/>
      <c r="TKF13" s="92"/>
      <c r="TKG13" s="92"/>
      <c r="TKH13" s="92"/>
      <c r="TKI13" s="92"/>
      <c r="TKJ13" s="92"/>
      <c r="TKK13" s="92"/>
      <c r="TKL13" s="92"/>
      <c r="TKM13" s="92"/>
      <c r="TKN13" s="92"/>
      <c r="TKO13" s="92"/>
      <c r="TKP13" s="92"/>
      <c r="TKQ13" s="92"/>
      <c r="TKR13" s="92"/>
      <c r="TKS13" s="92"/>
      <c r="TKT13" s="92"/>
      <c r="TKU13" s="92"/>
      <c r="TKV13" s="92"/>
      <c r="TKW13" s="92"/>
      <c r="TKX13" s="92"/>
      <c r="TKY13" s="92"/>
      <c r="TKZ13" s="92"/>
      <c r="TLA13" s="92"/>
      <c r="TLB13" s="92"/>
      <c r="TLC13" s="92"/>
      <c r="TLD13" s="92"/>
      <c r="TLE13" s="92"/>
      <c r="TLF13" s="92"/>
      <c r="TLG13" s="92"/>
      <c r="TLH13" s="92"/>
      <c r="TLI13" s="92"/>
      <c r="TLJ13" s="92"/>
      <c r="TLK13" s="92"/>
      <c r="TLL13" s="92"/>
      <c r="TLM13" s="92"/>
      <c r="TLN13" s="92"/>
      <c r="TLO13" s="92"/>
      <c r="TLP13" s="92"/>
      <c r="TLQ13" s="92"/>
      <c r="TLR13" s="92"/>
      <c r="TLS13" s="92"/>
      <c r="TLT13" s="92"/>
      <c r="TLU13" s="92"/>
      <c r="TLV13" s="92"/>
      <c r="TLW13" s="92"/>
      <c r="TLX13" s="92"/>
      <c r="TLY13" s="92"/>
      <c r="TLZ13" s="92"/>
      <c r="TMA13" s="92"/>
      <c r="TMB13" s="92"/>
      <c r="TMC13" s="92"/>
      <c r="TMD13" s="92"/>
      <c r="TME13" s="92"/>
      <c r="TMF13" s="92"/>
      <c r="TMG13" s="92"/>
      <c r="TMH13" s="92"/>
      <c r="TMI13" s="92"/>
      <c r="TMJ13" s="92"/>
      <c r="TMK13" s="92"/>
      <c r="TML13" s="92"/>
      <c r="TMM13" s="92"/>
      <c r="TMN13" s="92"/>
      <c r="TMO13" s="92"/>
      <c r="TMP13" s="92"/>
      <c r="TMQ13" s="92"/>
      <c r="TMR13" s="92"/>
      <c r="TMS13" s="92"/>
      <c r="TMT13" s="92"/>
      <c r="TMU13" s="92"/>
      <c r="TMV13" s="92"/>
      <c r="TMW13" s="92"/>
      <c r="TMX13" s="92"/>
      <c r="TMY13" s="92"/>
      <c r="TMZ13" s="92"/>
      <c r="TNA13" s="92"/>
      <c r="TNB13" s="92"/>
      <c r="TNC13" s="92"/>
      <c r="TND13" s="92"/>
      <c r="TNE13" s="92"/>
      <c r="TNF13" s="92"/>
      <c r="TNG13" s="92"/>
      <c r="TNH13" s="92"/>
      <c r="TNI13" s="92"/>
      <c r="TNJ13" s="92"/>
      <c r="TNK13" s="92"/>
      <c r="TNL13" s="92"/>
      <c r="TNM13" s="92"/>
      <c r="TNN13" s="92"/>
      <c r="TNO13" s="92"/>
      <c r="TNP13" s="92"/>
      <c r="TNQ13" s="92"/>
      <c r="TNR13" s="92"/>
      <c r="TNS13" s="92"/>
      <c r="TNT13" s="92"/>
      <c r="TNU13" s="92"/>
      <c r="TNV13" s="92"/>
      <c r="TNW13" s="92"/>
      <c r="TNX13" s="92"/>
      <c r="TNY13" s="92"/>
      <c r="TNZ13" s="92"/>
      <c r="TOA13" s="92"/>
      <c r="TOB13" s="92"/>
      <c r="TOC13" s="92"/>
      <c r="TOD13" s="92"/>
      <c r="TOE13" s="92"/>
      <c r="TOF13" s="92"/>
      <c r="TOG13" s="92"/>
      <c r="TOH13" s="92"/>
      <c r="TOI13" s="92"/>
      <c r="TOJ13" s="92"/>
      <c r="TOK13" s="92"/>
      <c r="TOL13" s="92"/>
      <c r="TOM13" s="92"/>
      <c r="TON13" s="92"/>
      <c r="TOO13" s="92"/>
      <c r="TOP13" s="92"/>
      <c r="TOQ13" s="92"/>
      <c r="TOR13" s="92"/>
      <c r="TOS13" s="92"/>
      <c r="TOT13" s="92"/>
      <c r="TOU13" s="92"/>
      <c r="TOV13" s="92"/>
      <c r="TOW13" s="92"/>
      <c r="TOX13" s="92"/>
      <c r="TOY13" s="92"/>
      <c r="TOZ13" s="92"/>
      <c r="TPA13" s="92"/>
      <c r="TPB13" s="92"/>
      <c r="TPC13" s="92"/>
      <c r="TPD13" s="92"/>
      <c r="TPE13" s="92"/>
      <c r="TPF13" s="92"/>
      <c r="TPG13" s="92"/>
      <c r="TPH13" s="92"/>
      <c r="TPI13" s="92"/>
      <c r="TPJ13" s="92"/>
      <c r="TPK13" s="92"/>
      <c r="TPL13" s="92"/>
      <c r="TPM13" s="92"/>
      <c r="TPN13" s="92"/>
      <c r="TPO13" s="92"/>
      <c r="TPP13" s="92"/>
      <c r="TPQ13" s="92"/>
      <c r="TPR13" s="92"/>
      <c r="TPS13" s="92"/>
      <c r="TPT13" s="92"/>
      <c r="TPU13" s="92"/>
      <c r="TPV13" s="92"/>
      <c r="TPW13" s="92"/>
      <c r="TPX13" s="92"/>
      <c r="TPY13" s="92"/>
      <c r="TPZ13" s="92"/>
      <c r="TQA13" s="92"/>
      <c r="TQB13" s="92"/>
      <c r="TQC13" s="92"/>
      <c r="TQD13" s="92"/>
      <c r="TQE13" s="92"/>
      <c r="TQF13" s="92"/>
      <c r="TQG13" s="92"/>
      <c r="TQH13" s="92"/>
      <c r="TQI13" s="92"/>
      <c r="TQJ13" s="92"/>
      <c r="TQK13" s="92"/>
      <c r="TQL13" s="92"/>
      <c r="TQM13" s="92"/>
      <c r="TQN13" s="92"/>
      <c r="TQO13" s="92"/>
      <c r="TQP13" s="92"/>
      <c r="TQQ13" s="92"/>
      <c r="TQR13" s="92"/>
      <c r="TQS13" s="92"/>
      <c r="TQT13" s="92"/>
      <c r="TQU13" s="92"/>
      <c r="TQV13" s="92"/>
      <c r="TQW13" s="92"/>
      <c r="TQX13" s="92"/>
      <c r="TQY13" s="92"/>
      <c r="TQZ13" s="92"/>
      <c r="TRA13" s="92"/>
      <c r="TRB13" s="92"/>
      <c r="TRC13" s="92"/>
      <c r="TRD13" s="92"/>
      <c r="TRE13" s="92"/>
      <c r="TRF13" s="92"/>
      <c r="TRG13" s="92"/>
      <c r="TRH13" s="92"/>
      <c r="TRI13" s="92"/>
      <c r="TRJ13" s="92"/>
      <c r="TRK13" s="92"/>
      <c r="TRL13" s="92"/>
      <c r="TRM13" s="92"/>
      <c r="TRN13" s="92"/>
      <c r="TRO13" s="92"/>
      <c r="TRP13" s="92"/>
      <c r="TRQ13" s="92"/>
      <c r="TRR13" s="92"/>
      <c r="TRS13" s="92"/>
      <c r="TRT13" s="92"/>
      <c r="TRU13" s="92"/>
      <c r="TRV13" s="92"/>
      <c r="TRW13" s="92"/>
      <c r="TRX13" s="92"/>
      <c r="TRY13" s="92"/>
      <c r="TRZ13" s="92"/>
      <c r="TSA13" s="92"/>
      <c r="TSB13" s="92"/>
      <c r="TSC13" s="92"/>
      <c r="TSD13" s="92"/>
      <c r="TSE13" s="92"/>
      <c r="TSF13" s="92"/>
      <c r="TSG13" s="92"/>
      <c r="TSH13" s="92"/>
      <c r="TSI13" s="92"/>
      <c r="TSJ13" s="92"/>
      <c r="TSK13" s="92"/>
      <c r="TSL13" s="92"/>
      <c r="TSM13" s="92"/>
      <c r="TSN13" s="92"/>
      <c r="TSO13" s="92"/>
      <c r="TSP13" s="92"/>
      <c r="TSQ13" s="92"/>
      <c r="TSR13" s="92"/>
      <c r="TSS13" s="92"/>
      <c r="TST13" s="92"/>
      <c r="TSU13" s="92"/>
      <c r="TSV13" s="92"/>
      <c r="TSW13" s="92"/>
      <c r="TSX13" s="92"/>
      <c r="TSY13" s="92"/>
      <c r="TSZ13" s="92"/>
      <c r="TTA13" s="92"/>
      <c r="TTB13" s="92"/>
      <c r="TTC13" s="92"/>
      <c r="TTD13" s="92"/>
      <c r="TTE13" s="92"/>
      <c r="TTF13" s="92"/>
      <c r="TTG13" s="92"/>
      <c r="TTH13" s="92"/>
      <c r="TTI13" s="92"/>
      <c r="TTJ13" s="92"/>
      <c r="TTK13" s="92"/>
      <c r="TTL13" s="92"/>
      <c r="TTM13" s="92"/>
      <c r="TTN13" s="92"/>
      <c r="TTO13" s="92"/>
      <c r="TTP13" s="92"/>
      <c r="TTQ13" s="92"/>
      <c r="TTR13" s="92"/>
      <c r="TTS13" s="92"/>
      <c r="TTT13" s="92"/>
      <c r="TTU13" s="92"/>
      <c r="TTV13" s="92"/>
      <c r="TTW13" s="92"/>
      <c r="TTX13" s="92"/>
      <c r="TTY13" s="92"/>
      <c r="TTZ13" s="92"/>
      <c r="TUA13" s="92"/>
      <c r="TUB13" s="92"/>
      <c r="TUC13" s="92"/>
      <c r="TUD13" s="92"/>
      <c r="TUE13" s="92"/>
      <c r="TUF13" s="92"/>
      <c r="TUG13" s="92"/>
      <c r="TUH13" s="92"/>
      <c r="TUI13" s="92"/>
      <c r="TUJ13" s="92"/>
      <c r="TUK13" s="92"/>
      <c r="TUL13" s="92"/>
      <c r="TUM13" s="92"/>
      <c r="TUN13" s="92"/>
      <c r="TUO13" s="92"/>
      <c r="TUP13" s="92"/>
      <c r="TUQ13" s="92"/>
      <c r="TUR13" s="92"/>
      <c r="TUS13" s="92"/>
      <c r="TUT13" s="92"/>
      <c r="TUU13" s="92"/>
      <c r="TUV13" s="92"/>
      <c r="TUW13" s="92"/>
      <c r="TUX13" s="92"/>
      <c r="TUY13" s="92"/>
      <c r="TUZ13" s="92"/>
      <c r="TVA13" s="92"/>
      <c r="TVB13" s="92"/>
      <c r="TVC13" s="92"/>
      <c r="TVD13" s="92"/>
      <c r="TVE13" s="92"/>
      <c r="TVF13" s="92"/>
      <c r="TVG13" s="92"/>
      <c r="TVH13" s="92"/>
      <c r="TVI13" s="92"/>
      <c r="TVJ13" s="92"/>
      <c r="TVK13" s="92"/>
      <c r="TVL13" s="92"/>
      <c r="TVM13" s="92"/>
      <c r="TVN13" s="92"/>
      <c r="TVO13" s="92"/>
      <c r="TVP13" s="92"/>
      <c r="TVQ13" s="92"/>
      <c r="TVR13" s="92"/>
      <c r="TVS13" s="92"/>
      <c r="TVT13" s="92"/>
      <c r="TVU13" s="92"/>
      <c r="TVV13" s="92"/>
      <c r="TVW13" s="92"/>
      <c r="TVX13" s="92"/>
      <c r="TVY13" s="92"/>
      <c r="TVZ13" s="92"/>
      <c r="TWA13" s="92"/>
      <c r="TWB13" s="92"/>
      <c r="TWC13" s="92"/>
      <c r="TWD13" s="92"/>
      <c r="TWE13" s="92"/>
      <c r="TWF13" s="92"/>
      <c r="TWG13" s="92"/>
      <c r="TWH13" s="92"/>
      <c r="TWI13" s="92"/>
      <c r="TWJ13" s="92"/>
      <c r="TWK13" s="92"/>
      <c r="TWL13" s="92"/>
      <c r="TWM13" s="92"/>
      <c r="TWN13" s="92"/>
      <c r="TWO13" s="92"/>
      <c r="TWP13" s="92"/>
      <c r="TWQ13" s="92"/>
      <c r="TWR13" s="92"/>
      <c r="TWS13" s="92"/>
      <c r="TWT13" s="92"/>
      <c r="TWU13" s="92"/>
      <c r="TWV13" s="92"/>
      <c r="TWW13" s="92"/>
      <c r="TWX13" s="92"/>
      <c r="TWY13" s="92"/>
      <c r="TWZ13" s="92"/>
      <c r="TXA13" s="92"/>
      <c r="TXB13" s="92"/>
      <c r="TXC13" s="92"/>
      <c r="TXD13" s="92"/>
      <c r="TXE13" s="92"/>
      <c r="TXF13" s="92"/>
      <c r="TXG13" s="92"/>
      <c r="TXH13" s="92"/>
      <c r="TXI13" s="92"/>
      <c r="TXJ13" s="92"/>
      <c r="TXK13" s="92"/>
      <c r="TXL13" s="92"/>
      <c r="TXM13" s="92"/>
      <c r="TXN13" s="92"/>
      <c r="TXO13" s="92"/>
      <c r="TXP13" s="92"/>
      <c r="TXQ13" s="92"/>
      <c r="TXR13" s="92"/>
      <c r="TXS13" s="92"/>
      <c r="TXT13" s="92"/>
      <c r="TXU13" s="92"/>
      <c r="TXV13" s="92"/>
      <c r="TXW13" s="92"/>
      <c r="TXX13" s="92"/>
      <c r="TXY13" s="92"/>
      <c r="TXZ13" s="92"/>
      <c r="TYA13" s="92"/>
      <c r="TYB13" s="92"/>
      <c r="TYC13" s="92"/>
      <c r="TYD13" s="92"/>
      <c r="TYE13" s="92"/>
      <c r="TYF13" s="92"/>
      <c r="TYG13" s="92"/>
      <c r="TYH13" s="92"/>
      <c r="TYI13" s="92"/>
      <c r="TYJ13" s="92"/>
      <c r="TYK13" s="92"/>
      <c r="TYL13" s="92"/>
      <c r="TYM13" s="92"/>
      <c r="TYN13" s="92"/>
      <c r="TYO13" s="92"/>
      <c r="TYP13" s="92"/>
      <c r="TYQ13" s="92"/>
      <c r="TYR13" s="92"/>
      <c r="TYS13" s="92"/>
      <c r="TYT13" s="92"/>
      <c r="TYU13" s="92"/>
      <c r="TYV13" s="92"/>
      <c r="TYW13" s="92"/>
      <c r="TYX13" s="92"/>
      <c r="TYY13" s="92"/>
      <c r="TYZ13" s="92"/>
      <c r="TZA13" s="92"/>
      <c r="TZB13" s="92"/>
      <c r="TZC13" s="92"/>
      <c r="TZD13" s="92"/>
      <c r="TZE13" s="92"/>
      <c r="TZF13" s="92"/>
      <c r="TZG13" s="92"/>
      <c r="TZH13" s="92"/>
      <c r="TZI13" s="92"/>
      <c r="TZJ13" s="92"/>
      <c r="TZK13" s="92"/>
      <c r="TZL13" s="92"/>
      <c r="TZM13" s="92"/>
      <c r="TZN13" s="92"/>
      <c r="TZO13" s="92"/>
      <c r="TZP13" s="92"/>
      <c r="TZQ13" s="92"/>
      <c r="TZR13" s="92"/>
      <c r="TZS13" s="92"/>
      <c r="TZT13" s="92"/>
      <c r="TZU13" s="92"/>
      <c r="TZV13" s="92"/>
      <c r="TZW13" s="92"/>
      <c r="TZX13" s="92"/>
      <c r="TZY13" s="92"/>
      <c r="TZZ13" s="92"/>
      <c r="UAA13" s="92"/>
      <c r="UAB13" s="92"/>
      <c r="UAC13" s="92"/>
      <c r="UAD13" s="92"/>
      <c r="UAE13" s="92"/>
      <c r="UAF13" s="92"/>
      <c r="UAG13" s="92"/>
      <c r="UAH13" s="92"/>
      <c r="UAI13" s="92"/>
      <c r="UAJ13" s="92"/>
      <c r="UAK13" s="92"/>
      <c r="UAL13" s="92"/>
      <c r="UAM13" s="92"/>
      <c r="UAN13" s="92"/>
      <c r="UAO13" s="92"/>
      <c r="UAP13" s="92"/>
      <c r="UAQ13" s="92"/>
      <c r="UAR13" s="92"/>
      <c r="UAS13" s="92"/>
      <c r="UAT13" s="92"/>
      <c r="UAU13" s="92"/>
      <c r="UAV13" s="92"/>
      <c r="UAW13" s="92"/>
      <c r="UAX13" s="92"/>
      <c r="UAY13" s="92"/>
      <c r="UAZ13" s="92"/>
      <c r="UBA13" s="92"/>
      <c r="UBB13" s="92"/>
      <c r="UBC13" s="92"/>
      <c r="UBD13" s="92"/>
      <c r="UBE13" s="92"/>
      <c r="UBF13" s="92"/>
      <c r="UBG13" s="92"/>
      <c r="UBH13" s="92"/>
      <c r="UBI13" s="92"/>
      <c r="UBJ13" s="92"/>
      <c r="UBK13" s="92"/>
      <c r="UBL13" s="92"/>
      <c r="UBM13" s="92"/>
      <c r="UBN13" s="92"/>
      <c r="UBO13" s="92"/>
      <c r="UBP13" s="92"/>
      <c r="UBQ13" s="92"/>
      <c r="UBR13" s="92"/>
      <c r="UBS13" s="92"/>
      <c r="UBT13" s="92"/>
      <c r="UBU13" s="92"/>
      <c r="UBV13" s="92"/>
      <c r="UBW13" s="92"/>
      <c r="UBX13" s="92"/>
      <c r="UBY13" s="92"/>
      <c r="UBZ13" s="92"/>
      <c r="UCA13" s="92"/>
      <c r="UCB13" s="92"/>
      <c r="UCC13" s="92"/>
      <c r="UCD13" s="92"/>
      <c r="UCE13" s="92"/>
      <c r="UCF13" s="92"/>
      <c r="UCG13" s="92"/>
      <c r="UCH13" s="92"/>
      <c r="UCI13" s="92"/>
      <c r="UCJ13" s="92"/>
      <c r="UCK13" s="92"/>
      <c r="UCL13" s="92"/>
      <c r="UCM13" s="92"/>
      <c r="UCN13" s="92"/>
      <c r="UCO13" s="92"/>
      <c r="UCP13" s="92"/>
      <c r="UCQ13" s="92"/>
      <c r="UCR13" s="92"/>
      <c r="UCS13" s="92"/>
      <c r="UCT13" s="92"/>
      <c r="UCU13" s="92"/>
      <c r="UCV13" s="92"/>
      <c r="UCW13" s="92"/>
      <c r="UCX13" s="92"/>
      <c r="UCY13" s="92"/>
      <c r="UCZ13" s="92"/>
      <c r="UDA13" s="92"/>
      <c r="UDB13" s="92"/>
      <c r="UDC13" s="92"/>
      <c r="UDD13" s="92"/>
      <c r="UDE13" s="92"/>
      <c r="UDF13" s="92"/>
      <c r="UDG13" s="92"/>
      <c r="UDH13" s="92"/>
      <c r="UDI13" s="92"/>
      <c r="UDJ13" s="92"/>
      <c r="UDK13" s="92"/>
      <c r="UDL13" s="92"/>
      <c r="UDM13" s="92"/>
      <c r="UDN13" s="92"/>
      <c r="UDO13" s="92"/>
      <c r="UDP13" s="92"/>
      <c r="UDQ13" s="92"/>
      <c r="UDR13" s="92"/>
      <c r="UDS13" s="92"/>
      <c r="UDT13" s="92"/>
      <c r="UDU13" s="92"/>
      <c r="UDV13" s="92"/>
      <c r="UDW13" s="92"/>
      <c r="UDX13" s="92"/>
      <c r="UDY13" s="92"/>
      <c r="UDZ13" s="92"/>
      <c r="UEA13" s="92"/>
      <c r="UEB13" s="92"/>
      <c r="UEC13" s="92"/>
      <c r="UED13" s="92"/>
      <c r="UEE13" s="92"/>
      <c r="UEF13" s="92"/>
      <c r="UEG13" s="92"/>
      <c r="UEH13" s="92"/>
      <c r="UEI13" s="92"/>
      <c r="UEJ13" s="92"/>
      <c r="UEK13" s="92"/>
      <c r="UEL13" s="92"/>
      <c r="UEM13" s="92"/>
      <c r="UEN13" s="92"/>
      <c r="UEO13" s="92"/>
      <c r="UEP13" s="92"/>
      <c r="UEQ13" s="92"/>
      <c r="UER13" s="92"/>
      <c r="UES13" s="92"/>
      <c r="UET13" s="92"/>
      <c r="UEU13" s="92"/>
      <c r="UEV13" s="92"/>
      <c r="UEW13" s="92"/>
      <c r="UEX13" s="92"/>
      <c r="UEY13" s="92"/>
      <c r="UEZ13" s="92"/>
      <c r="UFA13" s="92"/>
      <c r="UFB13" s="92"/>
      <c r="UFC13" s="92"/>
      <c r="UFD13" s="92"/>
      <c r="UFE13" s="92"/>
      <c r="UFF13" s="92"/>
      <c r="UFG13" s="92"/>
      <c r="UFH13" s="92"/>
      <c r="UFI13" s="92"/>
      <c r="UFJ13" s="92"/>
      <c r="UFK13" s="92"/>
      <c r="UFL13" s="92"/>
      <c r="UFM13" s="92"/>
      <c r="UFN13" s="92"/>
      <c r="UFO13" s="92"/>
      <c r="UFP13" s="92"/>
      <c r="UFQ13" s="92"/>
      <c r="UFR13" s="92"/>
      <c r="UFS13" s="92"/>
      <c r="UFT13" s="92"/>
      <c r="UFU13" s="92"/>
      <c r="UFV13" s="92"/>
      <c r="UFW13" s="92"/>
      <c r="UFX13" s="92"/>
      <c r="UFY13" s="92"/>
      <c r="UFZ13" s="92"/>
      <c r="UGA13" s="92"/>
      <c r="UGB13" s="92"/>
      <c r="UGC13" s="92"/>
      <c r="UGD13" s="92"/>
      <c r="UGE13" s="92"/>
      <c r="UGF13" s="92"/>
      <c r="UGG13" s="92"/>
      <c r="UGH13" s="92"/>
      <c r="UGI13" s="92"/>
      <c r="UGJ13" s="92"/>
      <c r="UGK13" s="92"/>
      <c r="UGL13" s="92"/>
      <c r="UGM13" s="92"/>
      <c r="UGN13" s="92"/>
      <c r="UGO13" s="92"/>
      <c r="UGP13" s="92"/>
      <c r="UGQ13" s="92"/>
      <c r="UGR13" s="92"/>
      <c r="UGS13" s="92"/>
      <c r="UGT13" s="92"/>
      <c r="UGU13" s="92"/>
      <c r="UGV13" s="92"/>
      <c r="UGW13" s="92"/>
      <c r="UGX13" s="92"/>
      <c r="UGY13" s="92"/>
      <c r="UGZ13" s="92"/>
      <c r="UHA13" s="92"/>
      <c r="UHB13" s="92"/>
      <c r="UHC13" s="92"/>
      <c r="UHD13" s="92"/>
      <c r="UHE13" s="92"/>
      <c r="UHF13" s="92"/>
      <c r="UHG13" s="92"/>
      <c r="UHH13" s="92"/>
      <c r="UHI13" s="92"/>
      <c r="UHJ13" s="92"/>
      <c r="UHK13" s="92"/>
      <c r="UHL13" s="92"/>
      <c r="UHM13" s="92"/>
      <c r="UHN13" s="92"/>
      <c r="UHO13" s="92"/>
      <c r="UHP13" s="92"/>
      <c r="UHQ13" s="92"/>
      <c r="UHR13" s="92"/>
      <c r="UHS13" s="92"/>
      <c r="UHT13" s="92"/>
      <c r="UHU13" s="92"/>
      <c r="UHV13" s="92"/>
      <c r="UHW13" s="92"/>
      <c r="UHX13" s="92"/>
      <c r="UHY13" s="92"/>
      <c r="UHZ13" s="92"/>
      <c r="UIA13" s="92"/>
      <c r="UIB13" s="92"/>
      <c r="UIC13" s="92"/>
      <c r="UID13" s="92"/>
      <c r="UIE13" s="92"/>
      <c r="UIF13" s="92"/>
      <c r="UIG13" s="92"/>
      <c r="UIH13" s="92"/>
      <c r="UII13" s="92"/>
      <c r="UIJ13" s="92"/>
      <c r="UIK13" s="92"/>
      <c r="UIL13" s="92"/>
      <c r="UIM13" s="92"/>
      <c r="UIN13" s="92"/>
      <c r="UIO13" s="92"/>
      <c r="UIP13" s="92"/>
      <c r="UIQ13" s="92"/>
      <c r="UIR13" s="92"/>
      <c r="UIS13" s="92"/>
      <c r="UIT13" s="92"/>
      <c r="UIU13" s="92"/>
      <c r="UIV13" s="92"/>
      <c r="UIW13" s="92"/>
      <c r="UIX13" s="92"/>
      <c r="UIY13" s="92"/>
      <c r="UIZ13" s="92"/>
      <c r="UJA13" s="92"/>
      <c r="UJB13" s="92"/>
      <c r="UJC13" s="92"/>
      <c r="UJD13" s="92"/>
      <c r="UJE13" s="92"/>
      <c r="UJF13" s="92"/>
      <c r="UJG13" s="92"/>
      <c r="UJH13" s="92"/>
      <c r="UJI13" s="92"/>
      <c r="UJJ13" s="92"/>
      <c r="UJK13" s="92"/>
      <c r="UJL13" s="92"/>
      <c r="UJM13" s="92"/>
      <c r="UJN13" s="92"/>
      <c r="UJO13" s="92"/>
      <c r="UJP13" s="92"/>
      <c r="UJQ13" s="92"/>
      <c r="UJR13" s="92"/>
      <c r="UJS13" s="92"/>
      <c r="UJT13" s="92"/>
      <c r="UJU13" s="92"/>
      <c r="UJV13" s="92"/>
      <c r="UJW13" s="92"/>
      <c r="UJX13" s="92"/>
      <c r="UJY13" s="92"/>
      <c r="UJZ13" s="92"/>
      <c r="UKA13" s="92"/>
      <c r="UKB13" s="92"/>
      <c r="UKC13" s="92"/>
      <c r="UKD13" s="92"/>
      <c r="UKE13" s="92"/>
      <c r="UKF13" s="92"/>
      <c r="UKG13" s="92"/>
      <c r="UKH13" s="92"/>
      <c r="UKI13" s="92"/>
      <c r="UKJ13" s="92"/>
      <c r="UKK13" s="92"/>
      <c r="UKL13" s="92"/>
      <c r="UKM13" s="92"/>
      <c r="UKN13" s="92"/>
      <c r="UKO13" s="92"/>
      <c r="UKP13" s="92"/>
      <c r="UKQ13" s="92"/>
      <c r="UKR13" s="92"/>
      <c r="UKS13" s="92"/>
      <c r="UKT13" s="92"/>
      <c r="UKU13" s="92"/>
      <c r="UKV13" s="92"/>
      <c r="UKW13" s="92"/>
      <c r="UKX13" s="92"/>
      <c r="UKY13" s="92"/>
      <c r="UKZ13" s="92"/>
      <c r="ULA13" s="92"/>
      <c r="ULB13" s="92"/>
      <c r="ULC13" s="92"/>
      <c r="ULD13" s="92"/>
      <c r="ULE13" s="92"/>
      <c r="ULF13" s="92"/>
      <c r="ULG13" s="92"/>
      <c r="ULH13" s="92"/>
      <c r="ULI13" s="92"/>
      <c r="ULJ13" s="92"/>
      <c r="ULK13" s="92"/>
      <c r="ULL13" s="92"/>
      <c r="ULM13" s="92"/>
      <c r="ULN13" s="92"/>
      <c r="ULO13" s="92"/>
      <c r="ULP13" s="92"/>
      <c r="ULQ13" s="92"/>
      <c r="ULR13" s="92"/>
      <c r="ULS13" s="92"/>
      <c r="ULT13" s="92"/>
      <c r="ULU13" s="92"/>
      <c r="ULV13" s="92"/>
      <c r="ULW13" s="92"/>
      <c r="ULX13" s="92"/>
      <c r="ULY13" s="92"/>
      <c r="ULZ13" s="92"/>
      <c r="UMA13" s="92"/>
      <c r="UMB13" s="92"/>
      <c r="UMC13" s="92"/>
      <c r="UMD13" s="92"/>
      <c r="UME13" s="92"/>
      <c r="UMF13" s="92"/>
      <c r="UMG13" s="92"/>
      <c r="UMH13" s="92"/>
      <c r="UMI13" s="92"/>
      <c r="UMJ13" s="92"/>
      <c r="UMK13" s="92"/>
      <c r="UML13" s="92"/>
      <c r="UMM13" s="92"/>
      <c r="UMN13" s="92"/>
      <c r="UMO13" s="92"/>
      <c r="UMP13" s="92"/>
      <c r="UMQ13" s="92"/>
      <c r="UMR13" s="92"/>
      <c r="UMS13" s="92"/>
      <c r="UMT13" s="92"/>
      <c r="UMU13" s="92"/>
      <c r="UMV13" s="92"/>
      <c r="UMW13" s="92"/>
      <c r="UMX13" s="92"/>
      <c r="UMY13" s="92"/>
      <c r="UMZ13" s="92"/>
      <c r="UNA13" s="92"/>
      <c r="UNB13" s="92"/>
      <c r="UNC13" s="92"/>
      <c r="UND13" s="92"/>
      <c r="UNE13" s="92"/>
      <c r="UNF13" s="92"/>
      <c r="UNG13" s="92"/>
      <c r="UNH13" s="92"/>
      <c r="UNI13" s="92"/>
      <c r="UNJ13" s="92"/>
      <c r="UNK13" s="92"/>
      <c r="UNL13" s="92"/>
      <c r="UNM13" s="92"/>
      <c r="UNN13" s="92"/>
      <c r="UNO13" s="92"/>
      <c r="UNP13" s="92"/>
      <c r="UNQ13" s="92"/>
      <c r="UNR13" s="92"/>
      <c r="UNS13" s="92"/>
      <c r="UNT13" s="92"/>
      <c r="UNU13" s="92"/>
      <c r="UNV13" s="92"/>
      <c r="UNW13" s="92"/>
      <c r="UNX13" s="92"/>
      <c r="UNY13" s="92"/>
      <c r="UNZ13" s="92"/>
      <c r="UOA13" s="92"/>
      <c r="UOB13" s="92"/>
      <c r="UOC13" s="92"/>
      <c r="UOD13" s="92"/>
      <c r="UOE13" s="92"/>
      <c r="UOF13" s="92"/>
      <c r="UOG13" s="92"/>
      <c r="UOH13" s="92"/>
      <c r="UOI13" s="92"/>
      <c r="UOJ13" s="92"/>
      <c r="UOK13" s="92"/>
      <c r="UOL13" s="92"/>
      <c r="UOM13" s="92"/>
      <c r="UON13" s="92"/>
      <c r="UOO13" s="92"/>
      <c r="UOP13" s="92"/>
      <c r="UOQ13" s="92"/>
      <c r="UOR13" s="92"/>
      <c r="UOS13" s="92"/>
      <c r="UOT13" s="92"/>
      <c r="UOU13" s="92"/>
      <c r="UOV13" s="92"/>
      <c r="UOW13" s="92"/>
      <c r="UOX13" s="92"/>
      <c r="UOY13" s="92"/>
      <c r="UOZ13" s="92"/>
      <c r="UPA13" s="92"/>
      <c r="UPB13" s="92"/>
      <c r="UPC13" s="92"/>
      <c r="UPD13" s="92"/>
      <c r="UPE13" s="92"/>
      <c r="UPF13" s="92"/>
      <c r="UPG13" s="92"/>
      <c r="UPH13" s="92"/>
      <c r="UPI13" s="92"/>
      <c r="UPJ13" s="92"/>
      <c r="UPK13" s="92"/>
      <c r="UPL13" s="92"/>
      <c r="UPM13" s="92"/>
      <c r="UPN13" s="92"/>
      <c r="UPO13" s="92"/>
      <c r="UPP13" s="92"/>
      <c r="UPQ13" s="92"/>
      <c r="UPR13" s="92"/>
      <c r="UPS13" s="92"/>
      <c r="UPT13" s="92"/>
      <c r="UPU13" s="92"/>
      <c r="UPV13" s="92"/>
      <c r="UPW13" s="92"/>
      <c r="UPX13" s="92"/>
      <c r="UPY13" s="92"/>
      <c r="UPZ13" s="92"/>
      <c r="UQA13" s="92"/>
      <c r="UQB13" s="92"/>
      <c r="UQC13" s="92"/>
      <c r="UQD13" s="92"/>
      <c r="UQE13" s="92"/>
      <c r="UQF13" s="92"/>
      <c r="UQG13" s="92"/>
      <c r="UQH13" s="92"/>
      <c r="UQI13" s="92"/>
      <c r="UQJ13" s="92"/>
      <c r="UQK13" s="92"/>
      <c r="UQL13" s="92"/>
      <c r="UQM13" s="92"/>
      <c r="UQN13" s="92"/>
      <c r="UQO13" s="92"/>
      <c r="UQP13" s="92"/>
      <c r="UQQ13" s="92"/>
      <c r="UQR13" s="92"/>
      <c r="UQS13" s="92"/>
      <c r="UQT13" s="92"/>
      <c r="UQU13" s="92"/>
      <c r="UQV13" s="92"/>
      <c r="UQW13" s="92"/>
      <c r="UQX13" s="92"/>
      <c r="UQY13" s="92"/>
      <c r="UQZ13" s="92"/>
      <c r="URA13" s="92"/>
      <c r="URB13" s="92"/>
      <c r="URC13" s="92"/>
      <c r="URD13" s="92"/>
      <c r="URE13" s="92"/>
      <c r="URF13" s="92"/>
      <c r="URG13" s="92"/>
      <c r="URH13" s="92"/>
      <c r="URI13" s="92"/>
      <c r="URJ13" s="92"/>
      <c r="URK13" s="92"/>
      <c r="URL13" s="92"/>
      <c r="URM13" s="92"/>
      <c r="URN13" s="92"/>
      <c r="URO13" s="92"/>
      <c r="URP13" s="92"/>
      <c r="URQ13" s="92"/>
      <c r="URR13" s="92"/>
      <c r="URS13" s="92"/>
      <c r="URT13" s="92"/>
      <c r="URU13" s="92"/>
      <c r="URV13" s="92"/>
      <c r="URW13" s="92"/>
      <c r="URX13" s="92"/>
      <c r="URY13" s="92"/>
      <c r="URZ13" s="92"/>
      <c r="USA13" s="92"/>
      <c r="USB13" s="92"/>
      <c r="USC13" s="92"/>
      <c r="USD13" s="92"/>
      <c r="USE13" s="92"/>
      <c r="USF13" s="92"/>
      <c r="USG13" s="92"/>
      <c r="USH13" s="92"/>
      <c r="USI13" s="92"/>
      <c r="USJ13" s="92"/>
      <c r="USK13" s="92"/>
      <c r="USL13" s="92"/>
      <c r="USM13" s="92"/>
      <c r="USN13" s="92"/>
      <c r="USO13" s="92"/>
      <c r="USP13" s="92"/>
      <c r="USQ13" s="92"/>
      <c r="USR13" s="92"/>
      <c r="USS13" s="92"/>
      <c r="UST13" s="92"/>
      <c r="USU13" s="92"/>
      <c r="USV13" s="92"/>
      <c r="USW13" s="92"/>
      <c r="USX13" s="92"/>
      <c r="USY13" s="92"/>
      <c r="USZ13" s="92"/>
      <c r="UTA13" s="92"/>
      <c r="UTB13" s="92"/>
      <c r="UTC13" s="92"/>
      <c r="UTD13" s="92"/>
      <c r="UTE13" s="92"/>
      <c r="UTF13" s="92"/>
      <c r="UTG13" s="92"/>
      <c r="UTH13" s="92"/>
      <c r="UTI13" s="92"/>
      <c r="UTJ13" s="92"/>
      <c r="UTK13" s="92"/>
      <c r="UTL13" s="92"/>
      <c r="UTM13" s="92"/>
      <c r="UTN13" s="92"/>
      <c r="UTO13" s="92"/>
      <c r="UTP13" s="92"/>
      <c r="UTQ13" s="92"/>
      <c r="UTR13" s="92"/>
      <c r="UTS13" s="92"/>
      <c r="UTT13" s="92"/>
      <c r="UTU13" s="92"/>
      <c r="UTV13" s="92"/>
      <c r="UTW13" s="92"/>
      <c r="UTX13" s="92"/>
      <c r="UTY13" s="92"/>
      <c r="UTZ13" s="92"/>
      <c r="UUA13" s="92"/>
      <c r="UUB13" s="92"/>
      <c r="UUC13" s="92"/>
      <c r="UUD13" s="92"/>
      <c r="UUE13" s="92"/>
      <c r="UUF13" s="92"/>
      <c r="UUG13" s="92"/>
      <c r="UUH13" s="92"/>
      <c r="UUI13" s="92"/>
      <c r="UUJ13" s="92"/>
      <c r="UUK13" s="92"/>
      <c r="UUL13" s="92"/>
      <c r="UUM13" s="92"/>
      <c r="UUN13" s="92"/>
      <c r="UUO13" s="92"/>
      <c r="UUP13" s="92"/>
      <c r="UUQ13" s="92"/>
      <c r="UUR13" s="92"/>
      <c r="UUS13" s="92"/>
      <c r="UUT13" s="92"/>
      <c r="UUU13" s="92"/>
      <c r="UUV13" s="92"/>
      <c r="UUW13" s="92"/>
      <c r="UUX13" s="92"/>
      <c r="UUY13" s="92"/>
      <c r="UUZ13" s="92"/>
      <c r="UVA13" s="92"/>
      <c r="UVB13" s="92"/>
      <c r="UVC13" s="92"/>
      <c r="UVD13" s="92"/>
      <c r="UVE13" s="92"/>
      <c r="UVF13" s="92"/>
      <c r="UVG13" s="92"/>
      <c r="UVH13" s="92"/>
      <c r="UVI13" s="92"/>
      <c r="UVJ13" s="92"/>
      <c r="UVK13" s="92"/>
      <c r="UVL13" s="92"/>
      <c r="UVM13" s="92"/>
      <c r="UVN13" s="92"/>
      <c r="UVO13" s="92"/>
      <c r="UVP13" s="92"/>
      <c r="UVQ13" s="92"/>
      <c r="UVR13" s="92"/>
      <c r="UVS13" s="92"/>
      <c r="UVT13" s="92"/>
      <c r="UVU13" s="92"/>
      <c r="UVV13" s="92"/>
      <c r="UVW13" s="92"/>
      <c r="UVX13" s="92"/>
      <c r="UVY13" s="92"/>
      <c r="UVZ13" s="92"/>
      <c r="UWA13" s="92"/>
      <c r="UWB13" s="92"/>
      <c r="UWC13" s="92"/>
      <c r="UWD13" s="92"/>
      <c r="UWE13" s="92"/>
      <c r="UWF13" s="92"/>
      <c r="UWG13" s="92"/>
      <c r="UWH13" s="92"/>
      <c r="UWI13" s="92"/>
      <c r="UWJ13" s="92"/>
      <c r="UWK13" s="92"/>
      <c r="UWL13" s="92"/>
      <c r="UWM13" s="92"/>
      <c r="UWN13" s="92"/>
      <c r="UWO13" s="92"/>
      <c r="UWP13" s="92"/>
      <c r="UWQ13" s="92"/>
      <c r="UWR13" s="92"/>
      <c r="UWS13" s="92"/>
      <c r="UWT13" s="92"/>
      <c r="UWU13" s="92"/>
      <c r="UWV13" s="92"/>
      <c r="UWW13" s="92"/>
      <c r="UWX13" s="92"/>
      <c r="UWY13" s="92"/>
      <c r="UWZ13" s="92"/>
      <c r="UXA13" s="92"/>
      <c r="UXB13" s="92"/>
      <c r="UXC13" s="92"/>
      <c r="UXD13" s="92"/>
      <c r="UXE13" s="92"/>
      <c r="UXF13" s="92"/>
      <c r="UXG13" s="92"/>
      <c r="UXH13" s="92"/>
      <c r="UXI13" s="92"/>
      <c r="UXJ13" s="92"/>
      <c r="UXK13" s="92"/>
      <c r="UXL13" s="92"/>
      <c r="UXM13" s="92"/>
      <c r="UXN13" s="92"/>
      <c r="UXO13" s="92"/>
      <c r="UXP13" s="92"/>
      <c r="UXQ13" s="92"/>
      <c r="UXR13" s="92"/>
      <c r="UXS13" s="92"/>
      <c r="UXT13" s="92"/>
      <c r="UXU13" s="92"/>
      <c r="UXV13" s="92"/>
      <c r="UXW13" s="92"/>
      <c r="UXX13" s="92"/>
      <c r="UXY13" s="92"/>
      <c r="UXZ13" s="92"/>
      <c r="UYA13" s="92"/>
      <c r="UYB13" s="92"/>
      <c r="UYC13" s="92"/>
      <c r="UYD13" s="92"/>
      <c r="UYE13" s="92"/>
      <c r="UYF13" s="92"/>
      <c r="UYG13" s="92"/>
      <c r="UYH13" s="92"/>
      <c r="UYI13" s="92"/>
      <c r="UYJ13" s="92"/>
      <c r="UYK13" s="92"/>
      <c r="UYL13" s="92"/>
      <c r="UYM13" s="92"/>
      <c r="UYN13" s="92"/>
      <c r="UYO13" s="92"/>
      <c r="UYP13" s="92"/>
      <c r="UYQ13" s="92"/>
      <c r="UYR13" s="92"/>
      <c r="UYS13" s="92"/>
      <c r="UYT13" s="92"/>
      <c r="UYU13" s="92"/>
      <c r="UYV13" s="92"/>
      <c r="UYW13" s="92"/>
      <c r="UYX13" s="92"/>
      <c r="UYY13" s="92"/>
      <c r="UYZ13" s="92"/>
      <c r="UZA13" s="92"/>
      <c r="UZB13" s="92"/>
      <c r="UZC13" s="92"/>
      <c r="UZD13" s="92"/>
      <c r="UZE13" s="92"/>
      <c r="UZF13" s="92"/>
      <c r="UZG13" s="92"/>
      <c r="UZH13" s="92"/>
      <c r="UZI13" s="92"/>
      <c r="UZJ13" s="92"/>
      <c r="UZK13" s="92"/>
      <c r="UZL13" s="92"/>
      <c r="UZM13" s="92"/>
      <c r="UZN13" s="92"/>
      <c r="UZO13" s="92"/>
      <c r="UZP13" s="92"/>
      <c r="UZQ13" s="92"/>
      <c r="UZR13" s="92"/>
      <c r="UZS13" s="92"/>
      <c r="UZT13" s="92"/>
      <c r="UZU13" s="92"/>
      <c r="UZV13" s="92"/>
      <c r="UZW13" s="92"/>
      <c r="UZX13" s="92"/>
      <c r="UZY13" s="92"/>
      <c r="UZZ13" s="92"/>
      <c r="VAA13" s="92"/>
      <c r="VAB13" s="92"/>
      <c r="VAC13" s="92"/>
      <c r="VAD13" s="92"/>
      <c r="VAE13" s="92"/>
      <c r="VAF13" s="92"/>
      <c r="VAG13" s="92"/>
      <c r="VAH13" s="92"/>
      <c r="VAI13" s="92"/>
      <c r="VAJ13" s="92"/>
      <c r="VAK13" s="92"/>
      <c r="VAL13" s="92"/>
      <c r="VAM13" s="92"/>
      <c r="VAN13" s="92"/>
      <c r="VAO13" s="92"/>
      <c r="VAP13" s="92"/>
      <c r="VAQ13" s="92"/>
      <c r="VAR13" s="92"/>
      <c r="VAS13" s="92"/>
      <c r="VAT13" s="92"/>
      <c r="VAU13" s="92"/>
      <c r="VAV13" s="92"/>
      <c r="VAW13" s="92"/>
      <c r="VAX13" s="92"/>
      <c r="VAY13" s="92"/>
      <c r="VAZ13" s="92"/>
      <c r="VBA13" s="92"/>
      <c r="VBB13" s="92"/>
      <c r="VBC13" s="92"/>
      <c r="VBD13" s="92"/>
      <c r="VBE13" s="92"/>
      <c r="VBF13" s="92"/>
      <c r="VBG13" s="92"/>
      <c r="VBH13" s="92"/>
      <c r="VBI13" s="92"/>
      <c r="VBJ13" s="92"/>
      <c r="VBK13" s="92"/>
      <c r="VBL13" s="92"/>
      <c r="VBM13" s="92"/>
      <c r="VBN13" s="92"/>
      <c r="VBO13" s="92"/>
      <c r="VBP13" s="92"/>
      <c r="VBQ13" s="92"/>
      <c r="VBR13" s="92"/>
      <c r="VBS13" s="92"/>
      <c r="VBT13" s="92"/>
      <c r="VBU13" s="92"/>
      <c r="VBV13" s="92"/>
      <c r="VBW13" s="92"/>
      <c r="VBX13" s="92"/>
      <c r="VBY13" s="92"/>
      <c r="VBZ13" s="92"/>
      <c r="VCA13" s="92"/>
      <c r="VCB13" s="92"/>
      <c r="VCC13" s="92"/>
      <c r="VCD13" s="92"/>
      <c r="VCE13" s="92"/>
      <c r="VCF13" s="92"/>
      <c r="VCG13" s="92"/>
      <c r="VCH13" s="92"/>
      <c r="VCI13" s="92"/>
      <c r="VCJ13" s="92"/>
      <c r="VCK13" s="92"/>
      <c r="VCL13" s="92"/>
      <c r="VCM13" s="92"/>
      <c r="VCN13" s="92"/>
      <c r="VCO13" s="92"/>
      <c r="VCP13" s="92"/>
      <c r="VCQ13" s="92"/>
      <c r="VCR13" s="92"/>
      <c r="VCS13" s="92"/>
      <c r="VCT13" s="92"/>
      <c r="VCU13" s="92"/>
      <c r="VCV13" s="92"/>
      <c r="VCW13" s="92"/>
      <c r="VCX13" s="92"/>
      <c r="VCY13" s="92"/>
      <c r="VCZ13" s="92"/>
      <c r="VDA13" s="92"/>
      <c r="VDB13" s="92"/>
      <c r="VDC13" s="92"/>
      <c r="VDD13" s="92"/>
      <c r="VDE13" s="92"/>
      <c r="VDF13" s="92"/>
      <c r="VDG13" s="92"/>
      <c r="VDH13" s="92"/>
      <c r="VDI13" s="92"/>
      <c r="VDJ13" s="92"/>
      <c r="VDK13" s="92"/>
      <c r="VDL13" s="92"/>
      <c r="VDM13" s="92"/>
      <c r="VDN13" s="92"/>
      <c r="VDO13" s="92"/>
      <c r="VDP13" s="92"/>
      <c r="VDQ13" s="92"/>
      <c r="VDR13" s="92"/>
      <c r="VDS13" s="92"/>
      <c r="VDT13" s="92"/>
      <c r="VDU13" s="92"/>
      <c r="VDV13" s="92"/>
      <c r="VDW13" s="92"/>
      <c r="VDX13" s="92"/>
      <c r="VDY13" s="92"/>
      <c r="VDZ13" s="92"/>
      <c r="VEA13" s="92"/>
      <c r="VEB13" s="92"/>
      <c r="VEC13" s="92"/>
      <c r="VED13" s="92"/>
      <c r="VEE13" s="92"/>
      <c r="VEF13" s="92"/>
      <c r="VEG13" s="92"/>
      <c r="VEH13" s="92"/>
      <c r="VEI13" s="92"/>
      <c r="VEJ13" s="92"/>
      <c r="VEK13" s="92"/>
      <c r="VEL13" s="92"/>
      <c r="VEM13" s="92"/>
      <c r="VEN13" s="92"/>
      <c r="VEO13" s="92"/>
      <c r="VEP13" s="92"/>
      <c r="VEQ13" s="92"/>
      <c r="VER13" s="92"/>
      <c r="VES13" s="92"/>
      <c r="VET13" s="92"/>
      <c r="VEU13" s="92"/>
      <c r="VEV13" s="92"/>
      <c r="VEW13" s="92"/>
      <c r="VEX13" s="92"/>
      <c r="VEY13" s="92"/>
      <c r="VEZ13" s="92"/>
      <c r="VFA13" s="92"/>
      <c r="VFB13" s="92"/>
      <c r="VFC13" s="92"/>
      <c r="VFD13" s="92"/>
      <c r="VFE13" s="92"/>
      <c r="VFF13" s="92"/>
      <c r="VFG13" s="92"/>
      <c r="VFH13" s="92"/>
      <c r="VFI13" s="92"/>
      <c r="VFJ13" s="92"/>
      <c r="VFK13" s="92"/>
      <c r="VFL13" s="92"/>
      <c r="VFM13" s="92"/>
      <c r="VFN13" s="92"/>
      <c r="VFO13" s="92"/>
      <c r="VFP13" s="92"/>
      <c r="VFQ13" s="92"/>
      <c r="VFR13" s="92"/>
      <c r="VFS13" s="92"/>
      <c r="VFT13" s="92"/>
      <c r="VFU13" s="92"/>
      <c r="VFV13" s="92"/>
      <c r="VFW13" s="92"/>
      <c r="VFX13" s="92"/>
      <c r="VFY13" s="92"/>
      <c r="VFZ13" s="92"/>
      <c r="VGA13" s="92"/>
      <c r="VGB13" s="92"/>
      <c r="VGC13" s="92"/>
      <c r="VGD13" s="92"/>
      <c r="VGE13" s="92"/>
      <c r="VGF13" s="92"/>
      <c r="VGG13" s="92"/>
      <c r="VGH13" s="92"/>
      <c r="VGI13" s="92"/>
      <c r="VGJ13" s="92"/>
      <c r="VGK13" s="92"/>
      <c r="VGL13" s="92"/>
      <c r="VGM13" s="92"/>
      <c r="VGN13" s="92"/>
      <c r="VGO13" s="92"/>
      <c r="VGP13" s="92"/>
      <c r="VGQ13" s="92"/>
      <c r="VGR13" s="92"/>
      <c r="VGS13" s="92"/>
      <c r="VGT13" s="92"/>
      <c r="VGU13" s="92"/>
      <c r="VGV13" s="92"/>
      <c r="VGW13" s="92"/>
      <c r="VGX13" s="92"/>
      <c r="VGY13" s="92"/>
      <c r="VGZ13" s="92"/>
      <c r="VHA13" s="92"/>
      <c r="VHB13" s="92"/>
      <c r="VHC13" s="92"/>
      <c r="VHD13" s="92"/>
      <c r="VHE13" s="92"/>
      <c r="VHF13" s="92"/>
      <c r="VHG13" s="92"/>
      <c r="VHH13" s="92"/>
      <c r="VHI13" s="92"/>
      <c r="VHJ13" s="92"/>
      <c r="VHK13" s="92"/>
      <c r="VHL13" s="92"/>
      <c r="VHM13" s="92"/>
      <c r="VHN13" s="92"/>
      <c r="VHO13" s="92"/>
      <c r="VHP13" s="92"/>
      <c r="VHQ13" s="92"/>
      <c r="VHR13" s="92"/>
      <c r="VHS13" s="92"/>
      <c r="VHT13" s="92"/>
      <c r="VHU13" s="92"/>
      <c r="VHV13" s="92"/>
      <c r="VHW13" s="92"/>
      <c r="VHX13" s="92"/>
      <c r="VHY13" s="92"/>
      <c r="VHZ13" s="92"/>
      <c r="VIA13" s="92"/>
      <c r="VIB13" s="92"/>
      <c r="VIC13" s="92"/>
      <c r="VID13" s="92"/>
      <c r="VIE13" s="92"/>
      <c r="VIF13" s="92"/>
      <c r="VIG13" s="92"/>
      <c r="VIH13" s="92"/>
      <c r="VII13" s="92"/>
      <c r="VIJ13" s="92"/>
      <c r="VIK13" s="92"/>
      <c r="VIL13" s="92"/>
      <c r="VIM13" s="92"/>
      <c r="VIN13" s="92"/>
      <c r="VIO13" s="92"/>
      <c r="VIP13" s="92"/>
      <c r="VIQ13" s="92"/>
      <c r="VIR13" s="92"/>
      <c r="VIS13" s="92"/>
      <c r="VIT13" s="92"/>
      <c r="VIU13" s="92"/>
      <c r="VIV13" s="92"/>
      <c r="VIW13" s="92"/>
      <c r="VIX13" s="92"/>
      <c r="VIY13" s="92"/>
      <c r="VIZ13" s="92"/>
      <c r="VJA13" s="92"/>
      <c r="VJB13" s="92"/>
      <c r="VJC13" s="92"/>
      <c r="VJD13" s="92"/>
      <c r="VJE13" s="92"/>
      <c r="VJF13" s="92"/>
      <c r="VJG13" s="92"/>
      <c r="VJH13" s="92"/>
      <c r="VJI13" s="92"/>
      <c r="VJJ13" s="92"/>
      <c r="VJK13" s="92"/>
      <c r="VJL13" s="92"/>
      <c r="VJM13" s="92"/>
      <c r="VJN13" s="92"/>
      <c r="VJO13" s="92"/>
      <c r="VJP13" s="92"/>
      <c r="VJQ13" s="92"/>
      <c r="VJR13" s="92"/>
      <c r="VJS13" s="92"/>
      <c r="VJT13" s="92"/>
      <c r="VJU13" s="92"/>
      <c r="VJV13" s="92"/>
      <c r="VJW13" s="92"/>
      <c r="VJX13" s="92"/>
      <c r="VJY13" s="92"/>
      <c r="VJZ13" s="92"/>
      <c r="VKA13" s="92"/>
      <c r="VKB13" s="92"/>
      <c r="VKC13" s="92"/>
      <c r="VKD13" s="92"/>
      <c r="VKE13" s="92"/>
      <c r="VKF13" s="92"/>
      <c r="VKG13" s="92"/>
      <c r="VKH13" s="92"/>
      <c r="VKI13" s="92"/>
      <c r="VKJ13" s="92"/>
      <c r="VKK13" s="92"/>
      <c r="VKL13" s="92"/>
      <c r="VKM13" s="92"/>
      <c r="VKN13" s="92"/>
      <c r="VKO13" s="92"/>
      <c r="VKP13" s="92"/>
      <c r="VKQ13" s="92"/>
      <c r="VKR13" s="92"/>
      <c r="VKS13" s="92"/>
      <c r="VKT13" s="92"/>
      <c r="VKU13" s="92"/>
      <c r="VKV13" s="92"/>
      <c r="VKW13" s="92"/>
      <c r="VKX13" s="92"/>
      <c r="VKY13" s="92"/>
      <c r="VKZ13" s="92"/>
      <c r="VLA13" s="92"/>
      <c r="VLB13" s="92"/>
      <c r="VLC13" s="92"/>
      <c r="VLD13" s="92"/>
      <c r="VLE13" s="92"/>
      <c r="VLF13" s="92"/>
      <c r="VLG13" s="92"/>
      <c r="VLH13" s="92"/>
      <c r="VLI13" s="92"/>
      <c r="VLJ13" s="92"/>
      <c r="VLK13" s="92"/>
      <c r="VLL13" s="92"/>
      <c r="VLM13" s="92"/>
      <c r="VLN13" s="92"/>
      <c r="VLO13" s="92"/>
      <c r="VLP13" s="92"/>
      <c r="VLQ13" s="92"/>
      <c r="VLR13" s="92"/>
      <c r="VLS13" s="92"/>
      <c r="VLT13" s="92"/>
      <c r="VLU13" s="92"/>
      <c r="VLV13" s="92"/>
      <c r="VLW13" s="92"/>
      <c r="VLX13" s="92"/>
      <c r="VLY13" s="92"/>
      <c r="VLZ13" s="92"/>
      <c r="VMA13" s="92"/>
      <c r="VMB13" s="92"/>
      <c r="VMC13" s="92"/>
      <c r="VMD13" s="92"/>
      <c r="VME13" s="92"/>
      <c r="VMF13" s="92"/>
      <c r="VMG13" s="92"/>
      <c r="VMH13" s="92"/>
      <c r="VMI13" s="92"/>
      <c r="VMJ13" s="92"/>
      <c r="VMK13" s="92"/>
      <c r="VML13" s="92"/>
      <c r="VMM13" s="92"/>
      <c r="VMN13" s="92"/>
      <c r="VMO13" s="92"/>
      <c r="VMP13" s="92"/>
      <c r="VMQ13" s="92"/>
      <c r="VMR13" s="92"/>
      <c r="VMS13" s="92"/>
      <c r="VMT13" s="92"/>
      <c r="VMU13" s="92"/>
      <c r="VMV13" s="92"/>
      <c r="VMW13" s="92"/>
      <c r="VMX13" s="92"/>
      <c r="VMY13" s="92"/>
      <c r="VMZ13" s="92"/>
      <c r="VNA13" s="92"/>
      <c r="VNB13" s="92"/>
      <c r="VNC13" s="92"/>
      <c r="VND13" s="92"/>
      <c r="VNE13" s="92"/>
      <c r="VNF13" s="92"/>
      <c r="VNG13" s="92"/>
      <c r="VNH13" s="92"/>
      <c r="VNI13" s="92"/>
      <c r="VNJ13" s="92"/>
      <c r="VNK13" s="92"/>
      <c r="VNL13" s="92"/>
      <c r="VNM13" s="92"/>
      <c r="VNN13" s="92"/>
      <c r="VNO13" s="92"/>
      <c r="VNP13" s="92"/>
      <c r="VNQ13" s="92"/>
      <c r="VNR13" s="92"/>
      <c r="VNS13" s="92"/>
      <c r="VNT13" s="92"/>
      <c r="VNU13" s="92"/>
      <c r="VNV13" s="92"/>
      <c r="VNW13" s="92"/>
      <c r="VNX13" s="92"/>
      <c r="VNY13" s="92"/>
      <c r="VNZ13" s="92"/>
      <c r="VOA13" s="92"/>
      <c r="VOB13" s="92"/>
      <c r="VOC13" s="92"/>
      <c r="VOD13" s="92"/>
      <c r="VOE13" s="92"/>
      <c r="VOF13" s="92"/>
      <c r="VOG13" s="92"/>
      <c r="VOH13" s="92"/>
      <c r="VOI13" s="92"/>
      <c r="VOJ13" s="92"/>
      <c r="VOK13" s="92"/>
      <c r="VOL13" s="92"/>
      <c r="VOM13" s="92"/>
      <c r="VON13" s="92"/>
      <c r="VOO13" s="92"/>
      <c r="VOP13" s="92"/>
      <c r="VOQ13" s="92"/>
      <c r="VOR13" s="92"/>
      <c r="VOS13" s="92"/>
      <c r="VOT13" s="92"/>
      <c r="VOU13" s="92"/>
      <c r="VOV13" s="92"/>
      <c r="VOW13" s="92"/>
      <c r="VOX13" s="92"/>
      <c r="VOY13" s="92"/>
      <c r="VOZ13" s="92"/>
      <c r="VPA13" s="92"/>
      <c r="VPB13" s="92"/>
      <c r="VPC13" s="92"/>
      <c r="VPD13" s="92"/>
      <c r="VPE13" s="92"/>
      <c r="VPF13" s="92"/>
      <c r="VPG13" s="92"/>
      <c r="VPH13" s="92"/>
      <c r="VPI13" s="92"/>
      <c r="VPJ13" s="92"/>
      <c r="VPK13" s="92"/>
      <c r="VPL13" s="92"/>
      <c r="VPM13" s="92"/>
      <c r="VPN13" s="92"/>
      <c r="VPO13" s="92"/>
      <c r="VPP13" s="92"/>
      <c r="VPQ13" s="92"/>
      <c r="VPR13" s="92"/>
      <c r="VPS13" s="92"/>
      <c r="VPT13" s="92"/>
      <c r="VPU13" s="92"/>
      <c r="VPV13" s="92"/>
      <c r="VPW13" s="92"/>
      <c r="VPX13" s="92"/>
      <c r="VPY13" s="92"/>
      <c r="VPZ13" s="92"/>
      <c r="VQA13" s="92"/>
      <c r="VQB13" s="92"/>
      <c r="VQC13" s="92"/>
      <c r="VQD13" s="92"/>
      <c r="VQE13" s="92"/>
      <c r="VQF13" s="92"/>
      <c r="VQG13" s="92"/>
      <c r="VQH13" s="92"/>
      <c r="VQI13" s="92"/>
      <c r="VQJ13" s="92"/>
      <c r="VQK13" s="92"/>
      <c r="VQL13" s="92"/>
      <c r="VQM13" s="92"/>
      <c r="VQN13" s="92"/>
      <c r="VQO13" s="92"/>
      <c r="VQP13" s="92"/>
      <c r="VQQ13" s="92"/>
      <c r="VQR13" s="92"/>
      <c r="VQS13" s="92"/>
      <c r="VQT13" s="92"/>
      <c r="VQU13" s="92"/>
      <c r="VQV13" s="92"/>
      <c r="VQW13" s="92"/>
      <c r="VQX13" s="92"/>
      <c r="VQY13" s="92"/>
      <c r="VQZ13" s="92"/>
      <c r="VRA13" s="92"/>
      <c r="VRB13" s="92"/>
      <c r="VRC13" s="92"/>
      <c r="VRD13" s="92"/>
      <c r="VRE13" s="92"/>
      <c r="VRF13" s="92"/>
      <c r="VRG13" s="92"/>
      <c r="VRH13" s="92"/>
      <c r="VRI13" s="92"/>
      <c r="VRJ13" s="92"/>
      <c r="VRK13" s="92"/>
      <c r="VRL13" s="92"/>
      <c r="VRM13" s="92"/>
      <c r="VRN13" s="92"/>
      <c r="VRO13" s="92"/>
      <c r="VRP13" s="92"/>
      <c r="VRQ13" s="92"/>
      <c r="VRR13" s="92"/>
      <c r="VRS13" s="92"/>
      <c r="VRT13" s="92"/>
      <c r="VRU13" s="92"/>
      <c r="VRV13" s="92"/>
      <c r="VRW13" s="92"/>
      <c r="VRX13" s="92"/>
      <c r="VRY13" s="92"/>
      <c r="VRZ13" s="92"/>
      <c r="VSA13" s="92"/>
      <c r="VSB13" s="92"/>
      <c r="VSC13" s="92"/>
      <c r="VSD13" s="92"/>
      <c r="VSE13" s="92"/>
      <c r="VSF13" s="92"/>
      <c r="VSG13" s="92"/>
      <c r="VSH13" s="92"/>
      <c r="VSI13" s="92"/>
      <c r="VSJ13" s="92"/>
      <c r="VSK13" s="92"/>
      <c r="VSL13" s="92"/>
      <c r="VSM13" s="92"/>
      <c r="VSN13" s="92"/>
      <c r="VSO13" s="92"/>
      <c r="VSP13" s="92"/>
      <c r="VSQ13" s="92"/>
      <c r="VSR13" s="92"/>
      <c r="VSS13" s="92"/>
      <c r="VST13" s="92"/>
      <c r="VSU13" s="92"/>
      <c r="VSV13" s="92"/>
      <c r="VSW13" s="92"/>
      <c r="VSX13" s="92"/>
      <c r="VSY13" s="92"/>
      <c r="VSZ13" s="92"/>
      <c r="VTA13" s="92"/>
      <c r="VTB13" s="92"/>
      <c r="VTC13" s="92"/>
      <c r="VTD13" s="92"/>
      <c r="VTE13" s="92"/>
      <c r="VTF13" s="92"/>
      <c r="VTG13" s="92"/>
      <c r="VTH13" s="92"/>
      <c r="VTI13" s="92"/>
      <c r="VTJ13" s="92"/>
      <c r="VTK13" s="92"/>
      <c r="VTL13" s="92"/>
      <c r="VTM13" s="92"/>
      <c r="VTN13" s="92"/>
      <c r="VTO13" s="92"/>
      <c r="VTP13" s="92"/>
      <c r="VTQ13" s="92"/>
      <c r="VTR13" s="92"/>
      <c r="VTS13" s="92"/>
      <c r="VTT13" s="92"/>
      <c r="VTU13" s="92"/>
      <c r="VTV13" s="92"/>
      <c r="VTW13" s="92"/>
      <c r="VTX13" s="92"/>
      <c r="VTY13" s="92"/>
      <c r="VTZ13" s="92"/>
      <c r="VUA13" s="92"/>
      <c r="VUB13" s="92"/>
      <c r="VUC13" s="92"/>
      <c r="VUD13" s="92"/>
      <c r="VUE13" s="92"/>
      <c r="VUF13" s="92"/>
      <c r="VUG13" s="92"/>
      <c r="VUH13" s="92"/>
      <c r="VUI13" s="92"/>
      <c r="VUJ13" s="92"/>
      <c r="VUK13" s="92"/>
      <c r="VUL13" s="92"/>
      <c r="VUM13" s="92"/>
      <c r="VUN13" s="92"/>
      <c r="VUO13" s="92"/>
      <c r="VUP13" s="92"/>
      <c r="VUQ13" s="92"/>
      <c r="VUR13" s="92"/>
      <c r="VUS13" s="92"/>
      <c r="VUT13" s="92"/>
      <c r="VUU13" s="92"/>
      <c r="VUV13" s="92"/>
      <c r="VUW13" s="92"/>
      <c r="VUX13" s="92"/>
      <c r="VUY13" s="92"/>
      <c r="VUZ13" s="92"/>
      <c r="VVA13" s="92"/>
      <c r="VVB13" s="92"/>
      <c r="VVC13" s="92"/>
      <c r="VVD13" s="92"/>
      <c r="VVE13" s="92"/>
      <c r="VVF13" s="92"/>
      <c r="VVG13" s="92"/>
      <c r="VVH13" s="92"/>
      <c r="VVI13" s="92"/>
      <c r="VVJ13" s="92"/>
      <c r="VVK13" s="92"/>
      <c r="VVL13" s="92"/>
      <c r="VVM13" s="92"/>
      <c r="VVN13" s="92"/>
      <c r="VVO13" s="92"/>
      <c r="VVP13" s="92"/>
      <c r="VVQ13" s="92"/>
      <c r="VVR13" s="92"/>
      <c r="VVS13" s="92"/>
      <c r="VVT13" s="92"/>
      <c r="VVU13" s="92"/>
      <c r="VVV13" s="92"/>
      <c r="VVW13" s="92"/>
      <c r="VVX13" s="92"/>
      <c r="VVY13" s="92"/>
      <c r="VVZ13" s="92"/>
      <c r="VWA13" s="92"/>
      <c r="VWB13" s="92"/>
      <c r="VWC13" s="92"/>
      <c r="VWD13" s="92"/>
      <c r="VWE13" s="92"/>
      <c r="VWF13" s="92"/>
      <c r="VWG13" s="92"/>
      <c r="VWH13" s="92"/>
      <c r="VWI13" s="92"/>
      <c r="VWJ13" s="92"/>
      <c r="VWK13" s="92"/>
      <c r="VWL13" s="92"/>
      <c r="VWM13" s="92"/>
      <c r="VWN13" s="92"/>
      <c r="VWO13" s="92"/>
      <c r="VWP13" s="92"/>
      <c r="VWQ13" s="92"/>
      <c r="VWR13" s="92"/>
      <c r="VWS13" s="92"/>
      <c r="VWT13" s="92"/>
      <c r="VWU13" s="92"/>
      <c r="VWV13" s="92"/>
      <c r="VWW13" s="92"/>
      <c r="VWX13" s="92"/>
      <c r="VWY13" s="92"/>
      <c r="VWZ13" s="92"/>
      <c r="VXA13" s="92"/>
      <c r="VXB13" s="92"/>
      <c r="VXC13" s="92"/>
      <c r="VXD13" s="92"/>
      <c r="VXE13" s="92"/>
      <c r="VXF13" s="92"/>
      <c r="VXG13" s="92"/>
      <c r="VXH13" s="92"/>
      <c r="VXI13" s="92"/>
      <c r="VXJ13" s="92"/>
      <c r="VXK13" s="92"/>
      <c r="VXL13" s="92"/>
      <c r="VXM13" s="92"/>
      <c r="VXN13" s="92"/>
      <c r="VXO13" s="92"/>
      <c r="VXP13" s="92"/>
      <c r="VXQ13" s="92"/>
      <c r="VXR13" s="92"/>
      <c r="VXS13" s="92"/>
      <c r="VXT13" s="92"/>
      <c r="VXU13" s="92"/>
      <c r="VXV13" s="92"/>
      <c r="VXW13" s="92"/>
      <c r="VXX13" s="92"/>
      <c r="VXY13" s="92"/>
      <c r="VXZ13" s="92"/>
      <c r="VYA13" s="92"/>
      <c r="VYB13" s="92"/>
      <c r="VYC13" s="92"/>
      <c r="VYD13" s="92"/>
      <c r="VYE13" s="92"/>
      <c r="VYF13" s="92"/>
      <c r="VYG13" s="92"/>
      <c r="VYH13" s="92"/>
      <c r="VYI13" s="92"/>
      <c r="VYJ13" s="92"/>
      <c r="VYK13" s="92"/>
      <c r="VYL13" s="92"/>
      <c r="VYM13" s="92"/>
      <c r="VYN13" s="92"/>
      <c r="VYO13" s="92"/>
      <c r="VYP13" s="92"/>
      <c r="VYQ13" s="92"/>
      <c r="VYR13" s="92"/>
      <c r="VYS13" s="92"/>
      <c r="VYT13" s="92"/>
      <c r="VYU13" s="92"/>
      <c r="VYV13" s="92"/>
      <c r="VYW13" s="92"/>
      <c r="VYX13" s="92"/>
      <c r="VYY13" s="92"/>
      <c r="VYZ13" s="92"/>
      <c r="VZA13" s="92"/>
      <c r="VZB13" s="92"/>
      <c r="VZC13" s="92"/>
      <c r="VZD13" s="92"/>
      <c r="VZE13" s="92"/>
      <c r="VZF13" s="92"/>
      <c r="VZG13" s="92"/>
      <c r="VZH13" s="92"/>
      <c r="VZI13" s="92"/>
      <c r="VZJ13" s="92"/>
      <c r="VZK13" s="92"/>
      <c r="VZL13" s="92"/>
      <c r="VZM13" s="92"/>
      <c r="VZN13" s="92"/>
      <c r="VZO13" s="92"/>
      <c r="VZP13" s="92"/>
      <c r="VZQ13" s="92"/>
      <c r="VZR13" s="92"/>
      <c r="VZS13" s="92"/>
      <c r="VZT13" s="92"/>
      <c r="VZU13" s="92"/>
      <c r="VZV13" s="92"/>
      <c r="VZW13" s="92"/>
      <c r="VZX13" s="92"/>
      <c r="VZY13" s="92"/>
      <c r="VZZ13" s="92"/>
      <c r="WAA13" s="92"/>
      <c r="WAB13" s="92"/>
      <c r="WAC13" s="92"/>
      <c r="WAD13" s="92"/>
      <c r="WAE13" s="92"/>
      <c r="WAF13" s="92"/>
      <c r="WAG13" s="92"/>
      <c r="WAH13" s="92"/>
      <c r="WAI13" s="92"/>
      <c r="WAJ13" s="92"/>
      <c r="WAK13" s="92"/>
      <c r="WAL13" s="92"/>
      <c r="WAM13" s="92"/>
      <c r="WAN13" s="92"/>
      <c r="WAO13" s="92"/>
      <c r="WAP13" s="92"/>
      <c r="WAQ13" s="92"/>
      <c r="WAR13" s="92"/>
      <c r="WAS13" s="92"/>
      <c r="WAT13" s="92"/>
      <c r="WAU13" s="92"/>
      <c r="WAV13" s="92"/>
      <c r="WAW13" s="92"/>
      <c r="WAX13" s="92"/>
      <c r="WAY13" s="92"/>
      <c r="WAZ13" s="92"/>
      <c r="WBA13" s="92"/>
      <c r="WBB13" s="92"/>
      <c r="WBC13" s="92"/>
      <c r="WBD13" s="92"/>
      <c r="WBE13" s="92"/>
      <c r="WBF13" s="92"/>
      <c r="WBG13" s="92"/>
      <c r="WBH13" s="92"/>
      <c r="WBI13" s="92"/>
      <c r="WBJ13" s="92"/>
      <c r="WBK13" s="92"/>
      <c r="WBL13" s="92"/>
      <c r="WBM13" s="92"/>
      <c r="WBN13" s="92"/>
      <c r="WBO13" s="92"/>
      <c r="WBP13" s="92"/>
      <c r="WBQ13" s="92"/>
      <c r="WBR13" s="92"/>
      <c r="WBS13" s="92"/>
      <c r="WBT13" s="92"/>
      <c r="WBU13" s="92"/>
      <c r="WBV13" s="92"/>
      <c r="WBW13" s="92"/>
      <c r="WBX13" s="92"/>
      <c r="WBY13" s="92"/>
      <c r="WBZ13" s="92"/>
      <c r="WCA13" s="92"/>
      <c r="WCB13" s="92"/>
      <c r="WCC13" s="92"/>
      <c r="WCD13" s="92"/>
      <c r="WCE13" s="92"/>
      <c r="WCF13" s="92"/>
      <c r="WCG13" s="92"/>
      <c r="WCH13" s="92"/>
      <c r="WCI13" s="92"/>
      <c r="WCJ13" s="92"/>
      <c r="WCK13" s="92"/>
      <c r="WCL13" s="92"/>
      <c r="WCM13" s="92"/>
      <c r="WCN13" s="92"/>
      <c r="WCO13" s="92"/>
      <c r="WCP13" s="92"/>
      <c r="WCQ13" s="92"/>
      <c r="WCR13" s="92"/>
      <c r="WCS13" s="92"/>
      <c r="WCT13" s="92"/>
      <c r="WCU13" s="92"/>
      <c r="WCV13" s="92"/>
      <c r="WCW13" s="92"/>
      <c r="WCX13" s="92"/>
      <c r="WCY13" s="92"/>
      <c r="WCZ13" s="92"/>
      <c r="WDA13" s="92"/>
      <c r="WDB13" s="92"/>
      <c r="WDC13" s="92"/>
      <c r="WDD13" s="92"/>
      <c r="WDE13" s="92"/>
      <c r="WDF13" s="92"/>
      <c r="WDG13" s="92"/>
      <c r="WDH13" s="92"/>
      <c r="WDI13" s="92"/>
      <c r="WDJ13" s="92"/>
      <c r="WDK13" s="92"/>
      <c r="WDL13" s="92"/>
      <c r="WDM13" s="92"/>
      <c r="WDN13" s="92"/>
      <c r="WDO13" s="92"/>
      <c r="WDP13" s="92"/>
      <c r="WDQ13" s="92"/>
      <c r="WDR13" s="92"/>
      <c r="WDS13" s="92"/>
      <c r="WDT13" s="92"/>
      <c r="WDU13" s="92"/>
      <c r="WDV13" s="92"/>
      <c r="WDW13" s="92"/>
      <c r="WDX13" s="92"/>
      <c r="WDY13" s="92"/>
      <c r="WDZ13" s="92"/>
      <c r="WEA13" s="92"/>
      <c r="WEB13" s="92"/>
      <c r="WEC13" s="92"/>
      <c r="WED13" s="92"/>
      <c r="WEE13" s="92"/>
      <c r="WEF13" s="92"/>
      <c r="WEG13" s="92"/>
      <c r="WEH13" s="92"/>
      <c r="WEI13" s="92"/>
      <c r="WEJ13" s="92"/>
      <c r="WEK13" s="92"/>
      <c r="WEL13" s="92"/>
      <c r="WEM13" s="92"/>
      <c r="WEN13" s="92"/>
      <c r="WEO13" s="92"/>
      <c r="WEP13" s="92"/>
      <c r="WEQ13" s="92"/>
      <c r="WER13" s="92"/>
      <c r="WES13" s="92"/>
      <c r="WET13" s="92"/>
      <c r="WEU13" s="92"/>
      <c r="WEV13" s="92"/>
      <c r="WEW13" s="92"/>
      <c r="WEX13" s="92"/>
      <c r="WEY13" s="92"/>
      <c r="WEZ13" s="92"/>
      <c r="WFA13" s="92"/>
      <c r="WFB13" s="92"/>
      <c r="WFC13" s="92"/>
      <c r="WFD13" s="92"/>
      <c r="WFE13" s="92"/>
      <c r="WFF13" s="92"/>
      <c r="WFG13" s="92"/>
      <c r="WFH13" s="92"/>
      <c r="WFI13" s="92"/>
      <c r="WFJ13" s="92"/>
      <c r="WFK13" s="92"/>
      <c r="WFL13" s="92"/>
      <c r="WFM13" s="92"/>
      <c r="WFN13" s="92"/>
      <c r="WFO13" s="92"/>
      <c r="WFP13" s="92"/>
      <c r="WFQ13" s="92"/>
      <c r="WFR13" s="92"/>
      <c r="WFS13" s="92"/>
      <c r="WFT13" s="92"/>
      <c r="WFU13" s="92"/>
      <c r="WFV13" s="92"/>
      <c r="WFW13" s="92"/>
      <c r="WFX13" s="92"/>
      <c r="WFY13" s="92"/>
      <c r="WFZ13" s="92"/>
      <c r="WGA13" s="92"/>
      <c r="WGB13" s="92"/>
      <c r="WGC13" s="92"/>
      <c r="WGD13" s="92"/>
      <c r="WGE13" s="92"/>
      <c r="WGF13" s="92"/>
      <c r="WGG13" s="92"/>
      <c r="WGH13" s="92"/>
      <c r="WGI13" s="92"/>
      <c r="WGJ13" s="92"/>
      <c r="WGK13" s="92"/>
      <c r="WGL13" s="92"/>
      <c r="WGM13" s="92"/>
      <c r="WGN13" s="92"/>
      <c r="WGO13" s="92"/>
      <c r="WGP13" s="92"/>
      <c r="WGQ13" s="92"/>
      <c r="WGR13" s="92"/>
      <c r="WGS13" s="92"/>
      <c r="WGT13" s="92"/>
      <c r="WGU13" s="92"/>
      <c r="WGV13" s="92"/>
      <c r="WGW13" s="92"/>
      <c r="WGX13" s="92"/>
      <c r="WGY13" s="92"/>
      <c r="WGZ13" s="92"/>
      <c r="WHA13" s="92"/>
      <c r="WHB13" s="92"/>
      <c r="WHC13" s="92"/>
      <c r="WHD13" s="92"/>
      <c r="WHE13" s="92"/>
      <c r="WHF13" s="92"/>
      <c r="WHG13" s="92"/>
      <c r="WHH13" s="92"/>
      <c r="WHI13" s="92"/>
      <c r="WHJ13" s="92"/>
      <c r="WHK13" s="92"/>
      <c r="WHL13" s="92"/>
      <c r="WHM13" s="92"/>
      <c r="WHN13" s="92"/>
      <c r="WHO13" s="92"/>
      <c r="WHP13" s="92"/>
      <c r="WHQ13" s="92"/>
      <c r="WHR13" s="92"/>
      <c r="WHS13" s="92"/>
      <c r="WHT13" s="92"/>
      <c r="WHU13" s="92"/>
      <c r="WHV13" s="92"/>
      <c r="WHW13" s="92"/>
      <c r="WHX13" s="92"/>
      <c r="WHY13" s="92"/>
      <c r="WHZ13" s="92"/>
      <c r="WIA13" s="92"/>
      <c r="WIB13" s="92"/>
      <c r="WIC13" s="92"/>
      <c r="WID13" s="92"/>
      <c r="WIE13" s="92"/>
      <c r="WIF13" s="92"/>
      <c r="WIG13" s="92"/>
      <c r="WIH13" s="92"/>
      <c r="WII13" s="92"/>
      <c r="WIJ13" s="92"/>
      <c r="WIK13" s="92"/>
      <c r="WIL13" s="92"/>
      <c r="WIM13" s="92"/>
      <c r="WIN13" s="92"/>
      <c r="WIO13" s="92"/>
      <c r="WIP13" s="92"/>
      <c r="WIQ13" s="92"/>
      <c r="WIR13" s="92"/>
      <c r="WIS13" s="92"/>
      <c r="WIT13" s="92"/>
      <c r="WIU13" s="92"/>
      <c r="WIV13" s="92"/>
      <c r="WIW13" s="92"/>
      <c r="WIX13" s="92"/>
      <c r="WIY13" s="92"/>
      <c r="WIZ13" s="92"/>
      <c r="WJA13" s="92"/>
      <c r="WJB13" s="92"/>
      <c r="WJC13" s="92"/>
      <c r="WJD13" s="92"/>
      <c r="WJE13" s="92"/>
      <c r="WJF13" s="92"/>
      <c r="WJG13" s="92"/>
      <c r="WJH13" s="92"/>
      <c r="WJI13" s="92"/>
      <c r="WJJ13" s="92"/>
      <c r="WJK13" s="92"/>
      <c r="WJL13" s="92"/>
      <c r="WJM13" s="92"/>
      <c r="WJN13" s="92"/>
      <c r="WJO13" s="92"/>
      <c r="WJP13" s="92"/>
      <c r="WJQ13" s="92"/>
      <c r="WJR13" s="92"/>
      <c r="WJS13" s="92"/>
      <c r="WJT13" s="92"/>
      <c r="WJU13" s="92"/>
      <c r="WJV13" s="92"/>
      <c r="WJW13" s="92"/>
      <c r="WJX13" s="92"/>
      <c r="WJY13" s="92"/>
      <c r="WJZ13" s="92"/>
      <c r="WKA13" s="92"/>
      <c r="WKB13" s="92"/>
      <c r="WKC13" s="92"/>
      <c r="WKD13" s="92"/>
      <c r="WKE13" s="92"/>
      <c r="WKF13" s="92"/>
      <c r="WKG13" s="92"/>
      <c r="WKH13" s="92"/>
      <c r="WKI13" s="92"/>
      <c r="WKJ13" s="92"/>
      <c r="WKK13" s="92"/>
      <c r="WKL13" s="92"/>
      <c r="WKM13" s="92"/>
      <c r="WKN13" s="92"/>
      <c r="WKO13" s="92"/>
      <c r="WKP13" s="92"/>
      <c r="WKQ13" s="92"/>
      <c r="WKR13" s="92"/>
      <c r="WKS13" s="92"/>
      <c r="WKT13" s="92"/>
      <c r="WKU13" s="92"/>
      <c r="WKV13" s="92"/>
      <c r="WKW13" s="92"/>
      <c r="WKX13" s="92"/>
      <c r="WKY13" s="92"/>
      <c r="WKZ13" s="92"/>
      <c r="WLA13" s="92"/>
      <c r="WLB13" s="92"/>
      <c r="WLC13" s="92"/>
      <c r="WLD13" s="92"/>
      <c r="WLE13" s="92"/>
      <c r="WLF13" s="92"/>
      <c r="WLG13" s="92"/>
      <c r="WLH13" s="92"/>
      <c r="WLI13" s="92"/>
      <c r="WLJ13" s="92"/>
      <c r="WLK13" s="92"/>
      <c r="WLL13" s="92"/>
      <c r="WLM13" s="92"/>
      <c r="WLN13" s="92"/>
      <c r="WLO13" s="92"/>
      <c r="WLP13" s="92"/>
      <c r="WLQ13" s="92"/>
      <c r="WLR13" s="92"/>
      <c r="WLS13" s="92"/>
      <c r="WLT13" s="92"/>
      <c r="WLU13" s="92"/>
      <c r="WLV13" s="92"/>
      <c r="WLW13" s="92"/>
      <c r="WLX13" s="92"/>
      <c r="WLY13" s="92"/>
      <c r="WLZ13" s="92"/>
      <c r="WMA13" s="92"/>
      <c r="WMB13" s="92"/>
      <c r="WMC13" s="92"/>
      <c r="WMD13" s="92"/>
      <c r="WME13" s="92"/>
      <c r="WMF13" s="92"/>
      <c r="WMG13" s="92"/>
      <c r="WMH13" s="92"/>
      <c r="WMI13" s="92"/>
      <c r="WMJ13" s="92"/>
      <c r="WMK13" s="92"/>
      <c r="WML13" s="92"/>
      <c r="WMM13" s="92"/>
      <c r="WMN13" s="92"/>
      <c r="WMO13" s="92"/>
      <c r="WMP13" s="92"/>
      <c r="WMQ13" s="92"/>
      <c r="WMR13" s="92"/>
      <c r="WMS13" s="92"/>
      <c r="WMT13" s="92"/>
      <c r="WMU13" s="92"/>
      <c r="WMV13" s="92"/>
      <c r="WMW13" s="92"/>
      <c r="WMX13" s="92"/>
      <c r="WMY13" s="92"/>
      <c r="WMZ13" s="92"/>
      <c r="WNA13" s="92"/>
      <c r="WNB13" s="92"/>
      <c r="WNC13" s="92"/>
      <c r="WND13" s="92"/>
      <c r="WNE13" s="92"/>
      <c r="WNF13" s="92"/>
      <c r="WNG13" s="92"/>
      <c r="WNH13" s="92"/>
      <c r="WNI13" s="92"/>
      <c r="WNJ13" s="92"/>
      <c r="WNK13" s="92"/>
      <c r="WNL13" s="92"/>
      <c r="WNM13" s="92"/>
      <c r="WNN13" s="92"/>
      <c r="WNO13" s="92"/>
      <c r="WNP13" s="92"/>
      <c r="WNQ13" s="92"/>
      <c r="WNR13" s="92"/>
      <c r="WNS13" s="92"/>
      <c r="WNT13" s="92"/>
      <c r="WNU13" s="92"/>
      <c r="WNV13" s="92"/>
      <c r="WNW13" s="92"/>
      <c r="WNX13" s="92"/>
      <c r="WNY13" s="92"/>
      <c r="WNZ13" s="92"/>
      <c r="WOA13" s="92"/>
      <c r="WOB13" s="92"/>
      <c r="WOC13" s="92"/>
      <c r="WOD13" s="92"/>
      <c r="WOE13" s="92"/>
      <c r="WOF13" s="92"/>
      <c r="WOG13" s="92"/>
      <c r="WOH13" s="92"/>
      <c r="WOI13" s="92"/>
      <c r="WOJ13" s="92"/>
      <c r="WOK13" s="92"/>
      <c r="WOL13" s="92"/>
      <c r="WOM13" s="92"/>
      <c r="WON13" s="92"/>
      <c r="WOO13" s="92"/>
      <c r="WOP13" s="92"/>
      <c r="WOQ13" s="92"/>
      <c r="WOR13" s="92"/>
      <c r="WOS13" s="92"/>
      <c r="WOT13" s="92"/>
      <c r="WOU13" s="92"/>
      <c r="WOV13" s="92"/>
      <c r="WOW13" s="92"/>
      <c r="WOX13" s="92"/>
      <c r="WOY13" s="92"/>
      <c r="WOZ13" s="92"/>
      <c r="WPA13" s="92"/>
      <c r="WPB13" s="92"/>
      <c r="WPC13" s="92"/>
      <c r="WPD13" s="92"/>
      <c r="WPE13" s="92"/>
      <c r="WPF13" s="92"/>
      <c r="WPG13" s="92"/>
      <c r="WPH13" s="92"/>
      <c r="WPI13" s="92"/>
      <c r="WPJ13" s="92"/>
      <c r="WPK13" s="92"/>
      <c r="WPL13" s="92"/>
      <c r="WPM13" s="92"/>
      <c r="WPN13" s="92"/>
      <c r="WPO13" s="92"/>
      <c r="WPP13" s="92"/>
      <c r="WPQ13" s="92"/>
      <c r="WPR13" s="92"/>
      <c r="WPS13" s="92"/>
      <c r="WPT13" s="92"/>
      <c r="WPU13" s="92"/>
      <c r="WPV13" s="92"/>
      <c r="WPW13" s="92"/>
      <c r="WPX13" s="92"/>
      <c r="WPY13" s="92"/>
      <c r="WPZ13" s="92"/>
      <c r="WQA13" s="92"/>
      <c r="WQB13" s="92"/>
      <c r="WQC13" s="92"/>
      <c r="WQD13" s="92"/>
      <c r="WQE13" s="92"/>
      <c r="WQF13" s="92"/>
      <c r="WQG13" s="92"/>
      <c r="WQH13" s="92"/>
      <c r="WQI13" s="92"/>
      <c r="WQJ13" s="92"/>
      <c r="WQK13" s="92"/>
      <c r="WQL13" s="92"/>
      <c r="WQM13" s="92"/>
      <c r="WQN13" s="92"/>
      <c r="WQO13" s="92"/>
      <c r="WQP13" s="92"/>
      <c r="WQQ13" s="92"/>
      <c r="WQR13" s="92"/>
      <c r="WQS13" s="92"/>
      <c r="WQT13" s="92"/>
      <c r="WQU13" s="92"/>
      <c r="WQV13" s="92"/>
      <c r="WQW13" s="92"/>
      <c r="WQX13" s="92"/>
      <c r="WQY13" s="92"/>
      <c r="WQZ13" s="92"/>
      <c r="WRA13" s="92"/>
      <c r="WRB13" s="92"/>
      <c r="WRC13" s="92"/>
      <c r="WRD13" s="92"/>
      <c r="WRE13" s="92"/>
      <c r="WRF13" s="92"/>
      <c r="WRG13" s="92"/>
      <c r="WRH13" s="92"/>
      <c r="WRI13" s="92"/>
      <c r="WRJ13" s="92"/>
      <c r="WRK13" s="92"/>
      <c r="WRL13" s="92"/>
      <c r="WRM13" s="92"/>
      <c r="WRN13" s="92"/>
      <c r="WRO13" s="92"/>
      <c r="WRP13" s="92"/>
      <c r="WRQ13" s="92"/>
      <c r="WRR13" s="92"/>
      <c r="WRS13" s="92"/>
      <c r="WRT13" s="92"/>
      <c r="WRU13" s="92"/>
      <c r="WRV13" s="92"/>
      <c r="WRW13" s="92"/>
      <c r="WRX13" s="92"/>
      <c r="WRY13" s="92"/>
      <c r="WRZ13" s="92"/>
      <c r="WSA13" s="92"/>
      <c r="WSB13" s="92"/>
      <c r="WSC13" s="92"/>
      <c r="WSD13" s="92"/>
      <c r="WSE13" s="92"/>
      <c r="WSF13" s="92"/>
      <c r="WSG13" s="92"/>
      <c r="WSH13" s="92"/>
      <c r="WSI13" s="92"/>
      <c r="WSJ13" s="92"/>
      <c r="WSK13" s="92"/>
      <c r="WSL13" s="92"/>
      <c r="WSM13" s="92"/>
      <c r="WSN13" s="92"/>
      <c r="WSO13" s="92"/>
      <c r="WSP13" s="92"/>
      <c r="WSQ13" s="92"/>
      <c r="WSR13" s="92"/>
      <c r="WSS13" s="92"/>
      <c r="WST13" s="92"/>
      <c r="WSU13" s="92"/>
      <c r="WSV13" s="92"/>
      <c r="WSW13" s="92"/>
      <c r="WSX13" s="92"/>
      <c r="WSY13" s="92"/>
      <c r="WSZ13" s="92"/>
      <c r="WTA13" s="92"/>
      <c r="WTB13" s="92"/>
      <c r="WTC13" s="92"/>
      <c r="WTD13" s="92"/>
      <c r="WTE13" s="92"/>
      <c r="WTF13" s="92"/>
      <c r="WTG13" s="92"/>
      <c r="WTH13" s="92"/>
      <c r="WTI13" s="92"/>
      <c r="WTJ13" s="92"/>
      <c r="WTK13" s="92"/>
      <c r="WTL13" s="92"/>
      <c r="WTM13" s="92"/>
      <c r="WTN13" s="92"/>
      <c r="WTO13" s="92"/>
      <c r="WTP13" s="92"/>
      <c r="WTQ13" s="92"/>
      <c r="WTR13" s="92"/>
      <c r="WTS13" s="92"/>
      <c r="WTT13" s="92"/>
      <c r="WTU13" s="92"/>
      <c r="WTV13" s="92"/>
      <c r="WTW13" s="92"/>
      <c r="WTX13" s="92"/>
      <c r="WTY13" s="92"/>
      <c r="WTZ13" s="92"/>
      <c r="WUA13" s="92"/>
      <c r="WUB13" s="92"/>
      <c r="WUC13" s="92"/>
      <c r="WUD13" s="92"/>
      <c r="WUE13" s="92"/>
      <c r="WUF13" s="92"/>
      <c r="WUG13" s="92"/>
      <c r="WUH13" s="92"/>
      <c r="WUI13" s="92"/>
      <c r="WUJ13" s="92"/>
      <c r="WUK13" s="92"/>
      <c r="WUL13" s="92"/>
      <c r="WUM13" s="92"/>
      <c r="WUN13" s="92"/>
      <c r="WUO13" s="92"/>
      <c r="WUP13" s="92"/>
      <c r="WUQ13" s="92"/>
      <c r="WUR13" s="92"/>
      <c r="WUS13" s="92"/>
      <c r="WUT13" s="92"/>
      <c r="WUU13" s="92"/>
      <c r="WUV13" s="92"/>
      <c r="WUW13" s="92"/>
      <c r="WUX13" s="92"/>
      <c r="WUY13" s="92"/>
      <c r="WUZ13" s="92"/>
      <c r="WVA13" s="92"/>
      <c r="WVB13" s="92"/>
      <c r="WVC13" s="92"/>
      <c r="WVD13" s="92"/>
      <c r="WVE13" s="92"/>
      <c r="WVF13" s="92"/>
      <c r="WVG13" s="92"/>
      <c r="WVH13" s="92"/>
      <c r="WVI13" s="92"/>
      <c r="WVJ13" s="92"/>
      <c r="WVK13" s="92"/>
      <c r="WVL13" s="92"/>
      <c r="WVM13" s="92"/>
      <c r="WVN13" s="92"/>
      <c r="WVO13" s="92"/>
      <c r="WVP13" s="92"/>
      <c r="WVQ13" s="92"/>
      <c r="WVR13" s="92"/>
      <c r="WVS13" s="92"/>
      <c r="WVT13" s="92"/>
      <c r="WVU13" s="92"/>
      <c r="WVV13" s="92"/>
      <c r="WVW13" s="92"/>
      <c r="WVX13" s="92"/>
      <c r="WVY13" s="92"/>
      <c r="WVZ13" s="92"/>
      <c r="WWA13" s="92"/>
      <c r="WWB13" s="92"/>
      <c r="WWC13" s="92"/>
      <c r="WWD13" s="92"/>
      <c r="WWE13" s="92"/>
      <c r="WWF13" s="92"/>
      <c r="WWG13" s="92"/>
      <c r="WWH13" s="92"/>
      <c r="WWI13" s="92"/>
      <c r="WWJ13" s="92"/>
      <c r="WWK13" s="92"/>
      <c r="WWL13" s="92"/>
      <c r="WWM13" s="92"/>
      <c r="WWN13" s="92"/>
      <c r="WWO13" s="92"/>
      <c r="WWP13" s="92"/>
      <c r="WWQ13" s="92"/>
      <c r="WWR13" s="92"/>
      <c r="WWS13" s="92"/>
      <c r="WWT13" s="92"/>
      <c r="WWU13" s="92"/>
      <c r="WWV13" s="92"/>
      <c r="WWW13" s="92"/>
      <c r="WWX13" s="92"/>
      <c r="WWY13" s="92"/>
      <c r="WWZ13" s="92"/>
      <c r="WXA13" s="92"/>
      <c r="WXB13" s="92"/>
      <c r="WXC13" s="92"/>
      <c r="WXD13" s="92"/>
      <c r="WXE13" s="92"/>
      <c r="WXF13" s="92"/>
      <c r="WXG13" s="92"/>
      <c r="WXH13" s="92"/>
      <c r="WXI13" s="92"/>
      <c r="WXJ13" s="92"/>
      <c r="WXK13" s="92"/>
      <c r="WXL13" s="92"/>
      <c r="WXM13" s="92"/>
      <c r="WXN13" s="92"/>
      <c r="WXO13" s="92"/>
      <c r="WXP13" s="92"/>
      <c r="WXQ13" s="92"/>
      <c r="WXR13" s="92"/>
      <c r="WXS13" s="92"/>
      <c r="WXT13" s="92"/>
      <c r="WXU13" s="92"/>
      <c r="WXV13" s="92"/>
      <c r="WXW13" s="92"/>
      <c r="WXX13" s="92"/>
      <c r="WXY13" s="92"/>
      <c r="WXZ13" s="92"/>
      <c r="WYA13" s="92"/>
      <c r="WYB13" s="92"/>
      <c r="WYC13" s="92"/>
      <c r="WYD13" s="92"/>
      <c r="WYE13" s="92"/>
      <c r="WYF13" s="92"/>
      <c r="WYG13" s="92"/>
      <c r="WYH13" s="92"/>
      <c r="WYI13" s="92"/>
      <c r="WYJ13" s="92"/>
      <c r="WYK13" s="92"/>
      <c r="WYL13" s="92"/>
      <c r="WYM13" s="92"/>
      <c r="WYN13" s="92"/>
      <c r="WYO13" s="92"/>
      <c r="WYP13" s="92"/>
      <c r="WYQ13" s="92"/>
      <c r="WYR13" s="92"/>
      <c r="WYS13" s="92"/>
      <c r="WYT13" s="92"/>
      <c r="WYU13" s="92"/>
      <c r="WYV13" s="92"/>
      <c r="WYW13" s="92"/>
      <c r="WYX13" s="92"/>
      <c r="WYY13" s="92"/>
      <c r="WYZ13" s="92"/>
      <c r="WZA13" s="92"/>
      <c r="WZB13" s="92"/>
      <c r="WZC13" s="92"/>
      <c r="WZD13" s="92"/>
      <c r="WZE13" s="92"/>
      <c r="WZF13" s="92"/>
      <c r="WZG13" s="92"/>
      <c r="WZH13" s="92"/>
      <c r="WZI13" s="92"/>
      <c r="WZJ13" s="92"/>
      <c r="WZK13" s="92"/>
      <c r="WZL13" s="92"/>
      <c r="WZM13" s="92"/>
      <c r="WZN13" s="92"/>
      <c r="WZO13" s="92"/>
      <c r="WZP13" s="92"/>
      <c r="WZQ13" s="92"/>
      <c r="WZR13" s="92"/>
      <c r="WZS13" s="92"/>
      <c r="WZT13" s="92"/>
      <c r="WZU13" s="92"/>
      <c r="WZV13" s="92"/>
      <c r="WZW13" s="92"/>
      <c r="WZX13" s="92"/>
      <c r="WZY13" s="92"/>
      <c r="WZZ13" s="92"/>
      <c r="XAA13" s="92"/>
      <c r="XAB13" s="92"/>
      <c r="XAC13" s="92"/>
      <c r="XAD13" s="92"/>
      <c r="XAE13" s="92"/>
      <c r="XAF13" s="92"/>
      <c r="XAG13" s="92"/>
      <c r="XAH13" s="92"/>
      <c r="XAI13" s="92"/>
      <c r="XAJ13" s="92"/>
      <c r="XAK13" s="92"/>
      <c r="XAL13" s="92"/>
      <c r="XAM13" s="92"/>
      <c r="XAN13" s="92"/>
      <c r="XAO13" s="92"/>
      <c r="XAP13" s="92"/>
      <c r="XAQ13" s="92"/>
      <c r="XAR13" s="92"/>
      <c r="XAS13" s="92"/>
      <c r="XAT13" s="92"/>
      <c r="XAU13" s="92"/>
      <c r="XAV13" s="92"/>
      <c r="XAW13" s="92"/>
      <c r="XAX13" s="92"/>
      <c r="XAY13" s="92"/>
      <c r="XAZ13" s="92"/>
      <c r="XBA13" s="92"/>
      <c r="XBB13" s="92"/>
      <c r="XBC13" s="92"/>
      <c r="XBD13" s="92"/>
      <c r="XBE13" s="92"/>
      <c r="XBF13" s="92"/>
      <c r="XBG13" s="92"/>
      <c r="XBH13" s="92"/>
      <c r="XBI13" s="92"/>
      <c r="XBJ13" s="92"/>
      <c r="XBK13" s="92"/>
      <c r="XBL13" s="92"/>
      <c r="XBM13" s="92"/>
      <c r="XBN13" s="92"/>
      <c r="XBO13" s="92"/>
      <c r="XBP13" s="92"/>
      <c r="XBQ13" s="92"/>
      <c r="XBR13" s="92"/>
      <c r="XBS13" s="92"/>
      <c r="XBT13" s="92"/>
      <c r="XBU13" s="92"/>
      <c r="XBV13" s="92"/>
      <c r="XBW13" s="92"/>
      <c r="XBX13" s="92"/>
      <c r="XBY13" s="92"/>
      <c r="XBZ13" s="92"/>
      <c r="XCA13" s="92"/>
      <c r="XCB13" s="92"/>
      <c r="XCC13" s="92"/>
      <c r="XCD13" s="92"/>
      <c r="XCE13" s="92"/>
      <c r="XCF13" s="92"/>
      <c r="XCG13" s="92"/>
      <c r="XCH13" s="92"/>
      <c r="XCI13" s="92"/>
      <c r="XCJ13" s="92"/>
      <c r="XCK13" s="92"/>
      <c r="XCL13" s="92"/>
      <c r="XCM13" s="92"/>
      <c r="XCN13" s="92"/>
      <c r="XCO13" s="92"/>
      <c r="XCP13" s="92"/>
      <c r="XCQ13" s="92"/>
      <c r="XCR13" s="92"/>
      <c r="XCS13" s="92"/>
      <c r="XCT13" s="92"/>
      <c r="XCU13" s="92"/>
      <c r="XCV13" s="92"/>
      <c r="XCW13" s="92"/>
      <c r="XCX13" s="92"/>
      <c r="XCY13" s="92"/>
      <c r="XCZ13" s="92"/>
      <c r="XDA13" s="92"/>
      <c r="XDB13" s="92"/>
      <c r="XDC13" s="92"/>
      <c r="XDD13" s="92"/>
      <c r="XDE13" s="92"/>
      <c r="XDF13" s="92"/>
      <c r="XDG13" s="92"/>
      <c r="XDH13" s="92"/>
      <c r="XDI13" s="92"/>
      <c r="XDJ13" s="92"/>
      <c r="XDK13" s="92"/>
      <c r="XDL13" s="92"/>
      <c r="XDM13" s="92"/>
      <c r="XDN13" s="92"/>
      <c r="XDO13" s="92"/>
      <c r="XDP13" s="92"/>
      <c r="XDQ13" s="92"/>
      <c r="XDR13" s="92"/>
      <c r="XDS13" s="92"/>
      <c r="XDT13" s="92"/>
      <c r="XDU13" s="92"/>
      <c r="XDV13" s="92"/>
      <c r="XDW13" s="92"/>
      <c r="XDX13" s="92"/>
      <c r="XDY13" s="92"/>
      <c r="XDZ13" s="92"/>
      <c r="XEA13" s="92"/>
      <c r="XEB13" s="92"/>
      <c r="XEC13" s="92"/>
      <c r="XED13" s="92"/>
      <c r="XEE13" s="92"/>
      <c r="XEF13" s="92"/>
    </row>
    <row r="14" spans="1:16360" x14ac:dyDescent="0.25">
      <c r="A14" s="4" t="s">
        <v>194</v>
      </c>
      <c r="B14" s="9" t="s">
        <v>21</v>
      </c>
      <c r="C14" s="9"/>
      <c r="D14" s="9"/>
      <c r="E14" s="9"/>
      <c r="F14" s="9"/>
      <c r="G14" s="9"/>
      <c r="H14" s="9" t="s">
        <v>74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 t="s">
        <v>78</v>
      </c>
      <c r="AN14" s="9"/>
      <c r="AO14" s="9"/>
      <c r="AP14" s="9"/>
      <c r="AQ14" s="9" t="s">
        <v>98</v>
      </c>
      <c r="AR14" s="9"/>
      <c r="AS14" s="9"/>
      <c r="AT14" s="9"/>
      <c r="AU14" s="9"/>
      <c r="AV14" s="9"/>
      <c r="AW14" s="9" t="s">
        <v>75</v>
      </c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73"/>
    </row>
    <row r="15" spans="1:16360" x14ac:dyDescent="0.25">
      <c r="A15" s="5"/>
      <c r="B15" s="10"/>
      <c r="C15" s="10"/>
      <c r="D15" s="10"/>
      <c r="E15" s="10"/>
      <c r="F15" s="10"/>
      <c r="G15" s="10"/>
      <c r="H15" s="10" t="s">
        <v>49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10" t="s">
        <v>267</v>
      </c>
      <c r="W15" s="10"/>
      <c r="X15" s="10"/>
      <c r="Y15" s="10"/>
      <c r="Z15" s="10"/>
      <c r="AA15" s="10"/>
      <c r="AB15" s="10"/>
      <c r="AC15" s="10"/>
      <c r="AD15" s="10"/>
      <c r="AE15" s="10"/>
      <c r="AF15" s="10" t="s">
        <v>272</v>
      </c>
      <c r="AG15" s="10"/>
      <c r="AH15" s="10"/>
      <c r="AI15" s="123" t="s">
        <v>50</v>
      </c>
      <c r="AJ15" s="123"/>
      <c r="AK15" s="123"/>
      <c r="AL15" s="123"/>
      <c r="AM15" s="12" t="s">
        <v>80</v>
      </c>
      <c r="AN15" s="13" t="s">
        <v>81</v>
      </c>
      <c r="AO15" s="10" t="s">
        <v>79</v>
      </c>
      <c r="AP15" s="13" t="s">
        <v>82</v>
      </c>
      <c r="AQ15" s="10" t="s">
        <v>87</v>
      </c>
      <c r="AR15" s="10" t="s">
        <v>88</v>
      </c>
      <c r="AS15" s="10" t="s">
        <v>89</v>
      </c>
      <c r="AT15" s="10" t="s">
        <v>91</v>
      </c>
      <c r="AU15" s="10" t="s">
        <v>90</v>
      </c>
      <c r="AV15" s="10" t="s">
        <v>91</v>
      </c>
      <c r="AW15" s="10" t="s">
        <v>1</v>
      </c>
      <c r="AX15" s="10" t="s">
        <v>55</v>
      </c>
      <c r="AY15" s="74" t="s">
        <v>59</v>
      </c>
      <c r="AZ15" s="74"/>
      <c r="BA15" s="74"/>
      <c r="BB15" s="74" t="s">
        <v>62</v>
      </c>
      <c r="BC15" s="74"/>
      <c r="BD15" s="10" t="s">
        <v>283</v>
      </c>
      <c r="BE15" s="10" t="s">
        <v>284</v>
      </c>
      <c r="BF15" s="74" t="s">
        <v>65</v>
      </c>
      <c r="BG15" s="74"/>
      <c r="BH15" s="75"/>
    </row>
    <row r="16" spans="1:16360" x14ac:dyDescent="0.25">
      <c r="A16" s="5"/>
      <c r="B16" s="11"/>
      <c r="C16" s="11"/>
      <c r="D16" s="11"/>
      <c r="E16" s="11"/>
      <c r="F16" s="113"/>
      <c r="G16" s="11"/>
      <c r="H16" s="11"/>
      <c r="I16" s="113"/>
      <c r="J16" s="11"/>
      <c r="K16" s="11"/>
      <c r="L16" s="122"/>
      <c r="M16" s="11"/>
      <c r="N16" s="11"/>
      <c r="O16" s="11"/>
      <c r="P16" s="11"/>
      <c r="Q16" s="11"/>
      <c r="R16" s="11"/>
      <c r="S16" s="11"/>
      <c r="T16" s="11"/>
      <c r="U16" s="11"/>
      <c r="V16" s="10"/>
      <c r="W16" s="10"/>
      <c r="X16" s="10"/>
      <c r="Y16" s="10"/>
      <c r="Z16" s="10" t="s">
        <v>268</v>
      </c>
      <c r="AA16" s="10"/>
      <c r="AB16" s="10" t="s">
        <v>269</v>
      </c>
      <c r="AC16" s="10"/>
      <c r="AD16" s="10"/>
      <c r="AE16" s="10"/>
      <c r="AF16" s="10" t="s">
        <v>273</v>
      </c>
      <c r="AG16" s="10"/>
      <c r="AH16" s="10"/>
      <c r="AI16" s="122"/>
      <c r="AJ16" s="122"/>
      <c r="AK16" s="122"/>
      <c r="AL16" s="122"/>
      <c r="AM16" s="12"/>
      <c r="AN16" s="13"/>
      <c r="AO16" s="10"/>
      <c r="AP16" s="13"/>
      <c r="AQ16" s="10"/>
      <c r="AR16" s="10"/>
      <c r="AS16" s="10"/>
      <c r="AT16" s="10"/>
      <c r="AU16" s="10"/>
      <c r="AV16" s="10"/>
      <c r="AW16" s="10"/>
      <c r="AX16" s="10"/>
      <c r="AY16" s="17"/>
      <c r="AZ16" s="17"/>
      <c r="BA16" s="17"/>
      <c r="BB16" s="17"/>
      <c r="BC16" s="17"/>
      <c r="BD16" s="10"/>
      <c r="BE16" s="10"/>
      <c r="BF16" s="17"/>
      <c r="BG16" s="17"/>
      <c r="BH16" s="18"/>
    </row>
    <row r="17" spans="1:453 16361:16384" ht="45" x14ac:dyDescent="0.25">
      <c r="A17" s="5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14" t="s">
        <v>9</v>
      </c>
      <c r="I17" s="11" t="s">
        <v>3</v>
      </c>
      <c r="J17" s="11" t="s">
        <v>19</v>
      </c>
      <c r="K17" s="11" t="s">
        <v>10</v>
      </c>
      <c r="L17" s="122" t="s">
        <v>47</v>
      </c>
      <c r="M17" s="11" t="s">
        <v>14</v>
      </c>
      <c r="N17" s="11" t="s">
        <v>13</v>
      </c>
      <c r="O17" s="11" t="s">
        <v>12</v>
      </c>
      <c r="P17" s="11" t="s">
        <v>4</v>
      </c>
      <c r="Q17" s="11" t="s">
        <v>77</v>
      </c>
      <c r="R17" s="11" t="s">
        <v>51</v>
      </c>
      <c r="S17" s="11" t="s">
        <v>52</v>
      </c>
      <c r="T17" s="11" t="s">
        <v>5</v>
      </c>
      <c r="U17" s="11" t="s">
        <v>1</v>
      </c>
      <c r="V17" s="11" t="s">
        <v>266</v>
      </c>
      <c r="W17" s="11" t="s">
        <v>10</v>
      </c>
      <c r="X17" s="15" t="s">
        <v>14</v>
      </c>
      <c r="Y17" s="11" t="s">
        <v>11</v>
      </c>
      <c r="Z17" s="11" t="s">
        <v>13</v>
      </c>
      <c r="AA17" s="11" t="s">
        <v>12</v>
      </c>
      <c r="AB17" s="15" t="s">
        <v>15</v>
      </c>
      <c r="AC17" s="11" t="s">
        <v>16</v>
      </c>
      <c r="AD17" s="122" t="s">
        <v>17</v>
      </c>
      <c r="AE17" s="122" t="s">
        <v>18</v>
      </c>
      <c r="AF17" s="15" t="s">
        <v>274</v>
      </c>
      <c r="AG17" s="122" t="s">
        <v>275</v>
      </c>
      <c r="AH17" s="122" t="s">
        <v>276</v>
      </c>
      <c r="AI17" s="122" t="s">
        <v>22</v>
      </c>
      <c r="AJ17" s="122" t="s">
        <v>262</v>
      </c>
      <c r="AK17" s="122" t="s">
        <v>261</v>
      </c>
      <c r="AL17" s="122" t="s">
        <v>20</v>
      </c>
      <c r="AM17" s="12"/>
      <c r="AN17" s="13"/>
      <c r="AO17" s="10"/>
      <c r="AP17" s="13"/>
      <c r="AQ17" s="10"/>
      <c r="AR17" s="10"/>
      <c r="AS17" s="10"/>
      <c r="AT17" s="10"/>
      <c r="AU17" s="10"/>
      <c r="AV17" s="10"/>
      <c r="AW17" s="10"/>
      <c r="AX17" s="10"/>
      <c r="AY17" s="17" t="s">
        <v>56</v>
      </c>
      <c r="AZ17" s="17" t="s">
        <v>57</v>
      </c>
      <c r="BA17" s="17" t="s">
        <v>58</v>
      </c>
      <c r="BB17" s="17" t="s">
        <v>60</v>
      </c>
      <c r="BC17" s="11" t="s">
        <v>61</v>
      </c>
      <c r="BD17" s="10"/>
      <c r="BE17" s="10"/>
      <c r="BF17" s="17" t="s">
        <v>56</v>
      </c>
      <c r="BG17" s="17" t="s">
        <v>64</v>
      </c>
      <c r="BH17" s="18" t="s">
        <v>63</v>
      </c>
    </row>
    <row r="18" spans="1:453 16361:16384" ht="45.75" thickBot="1" x14ac:dyDescent="0.3">
      <c r="A18" s="144"/>
      <c r="B18" s="90" t="s">
        <v>23</v>
      </c>
      <c r="C18" s="90" t="s">
        <v>24</v>
      </c>
      <c r="D18" s="145" t="s">
        <v>46</v>
      </c>
      <c r="E18" s="90" t="s">
        <v>25</v>
      </c>
      <c r="F18" s="90" t="s">
        <v>26</v>
      </c>
      <c r="G18" s="90" t="s">
        <v>27</v>
      </c>
      <c r="H18" s="145" t="s">
        <v>28</v>
      </c>
      <c r="I18" s="90" t="s">
        <v>29</v>
      </c>
      <c r="J18" s="90" t="s">
        <v>30</v>
      </c>
      <c r="K18" s="90" t="s">
        <v>31</v>
      </c>
      <c r="L18" s="146" t="s">
        <v>32</v>
      </c>
      <c r="M18" s="90" t="s">
        <v>33</v>
      </c>
      <c r="N18" s="90" t="s">
        <v>34</v>
      </c>
      <c r="O18" s="90" t="s">
        <v>35</v>
      </c>
      <c r="P18" s="90" t="s">
        <v>36</v>
      </c>
      <c r="Q18" s="90" t="s">
        <v>37</v>
      </c>
      <c r="R18" s="90" t="s">
        <v>38</v>
      </c>
      <c r="S18" s="90" t="s">
        <v>48</v>
      </c>
      <c r="T18" s="90" t="s">
        <v>39</v>
      </c>
      <c r="U18" s="90" t="s">
        <v>264</v>
      </c>
      <c r="V18" s="90" t="s">
        <v>265</v>
      </c>
      <c r="W18" s="90" t="s">
        <v>40</v>
      </c>
      <c r="X18" s="147" t="s">
        <v>41</v>
      </c>
      <c r="Y18" s="90" t="s">
        <v>42</v>
      </c>
      <c r="Z18" s="90" t="s">
        <v>43</v>
      </c>
      <c r="AA18" s="90" t="s">
        <v>44</v>
      </c>
      <c r="AB18" s="147" t="s">
        <v>53</v>
      </c>
      <c r="AC18" s="90" t="s">
        <v>45</v>
      </c>
      <c r="AD18" s="146" t="s">
        <v>270</v>
      </c>
      <c r="AE18" s="146" t="s">
        <v>271</v>
      </c>
      <c r="AF18" s="147" t="s">
        <v>54</v>
      </c>
      <c r="AG18" s="146" t="s">
        <v>277</v>
      </c>
      <c r="AH18" s="146" t="s">
        <v>278</v>
      </c>
      <c r="AI18" s="146" t="s">
        <v>279</v>
      </c>
      <c r="AJ18" s="146" t="s">
        <v>66</v>
      </c>
      <c r="AK18" s="146" t="s">
        <v>280</v>
      </c>
      <c r="AL18" s="146" t="s">
        <v>281</v>
      </c>
      <c r="AM18" s="147" t="s">
        <v>67</v>
      </c>
      <c r="AN18" s="148" t="s">
        <v>68</v>
      </c>
      <c r="AO18" s="90" t="s">
        <v>69</v>
      </c>
      <c r="AP18" s="148" t="s">
        <v>70</v>
      </c>
      <c r="AQ18" s="149" t="s">
        <v>71</v>
      </c>
      <c r="AR18" s="149" t="s">
        <v>72</v>
      </c>
      <c r="AS18" s="149" t="s">
        <v>73</v>
      </c>
      <c r="AT18" s="149" t="s">
        <v>76</v>
      </c>
      <c r="AU18" s="149" t="s">
        <v>83</v>
      </c>
      <c r="AV18" s="149" t="s">
        <v>84</v>
      </c>
      <c r="AW18" s="149" t="s">
        <v>282</v>
      </c>
      <c r="AX18" s="149" t="s">
        <v>85</v>
      </c>
      <c r="AY18" s="149" t="s">
        <v>92</v>
      </c>
      <c r="AZ18" s="149" t="s">
        <v>86</v>
      </c>
      <c r="BA18" s="149" t="s">
        <v>93</v>
      </c>
      <c r="BB18" s="149" t="s">
        <v>94</v>
      </c>
      <c r="BC18" s="149" t="s">
        <v>95</v>
      </c>
      <c r="BD18" s="149" t="s">
        <v>96</v>
      </c>
      <c r="BE18" s="149" t="s">
        <v>97</v>
      </c>
      <c r="BF18" s="149" t="s">
        <v>285</v>
      </c>
      <c r="BG18" s="149" t="s">
        <v>286</v>
      </c>
      <c r="BH18" s="150" t="s">
        <v>287</v>
      </c>
    </row>
    <row r="19" spans="1:453 16361:16384" x14ac:dyDescent="0.25">
      <c r="A19" s="155">
        <v>1</v>
      </c>
      <c r="B19" s="151" t="s">
        <v>293</v>
      </c>
      <c r="C19" s="45" t="s">
        <v>161</v>
      </c>
      <c r="D19" s="45" t="s">
        <v>196</v>
      </c>
      <c r="E19" s="45" t="s">
        <v>105</v>
      </c>
      <c r="F19" s="138" t="s">
        <v>151</v>
      </c>
      <c r="G19" s="48">
        <v>11126</v>
      </c>
      <c r="H19" s="46" t="s">
        <v>150</v>
      </c>
      <c r="I19" s="139" t="s">
        <v>144</v>
      </c>
      <c r="J19" s="45" t="s">
        <v>145</v>
      </c>
      <c r="K19" s="47">
        <v>41851</v>
      </c>
      <c r="L19" s="140">
        <v>41352.6</v>
      </c>
      <c r="M19" s="48">
        <v>11380</v>
      </c>
      <c r="N19" s="47">
        <v>41852</v>
      </c>
      <c r="O19" s="47">
        <v>42004</v>
      </c>
      <c r="P19" s="45" t="s">
        <v>143</v>
      </c>
      <c r="Q19" s="45" t="s">
        <v>106</v>
      </c>
      <c r="R19" s="45" t="s">
        <v>106</v>
      </c>
      <c r="S19" s="45" t="s">
        <v>106</v>
      </c>
      <c r="T19" s="45" t="s">
        <v>103</v>
      </c>
      <c r="U19" s="45" t="s">
        <v>106</v>
      </c>
      <c r="V19" s="39" t="s">
        <v>122</v>
      </c>
      <c r="W19" s="40">
        <v>41982</v>
      </c>
      <c r="X19" s="41">
        <v>11457</v>
      </c>
      <c r="Y19" s="141" t="s">
        <v>177</v>
      </c>
      <c r="Z19" s="40">
        <v>42005</v>
      </c>
      <c r="AA19" s="40">
        <v>42216</v>
      </c>
      <c r="AB19" s="43" t="s">
        <v>106</v>
      </c>
      <c r="AC19" s="42" t="s">
        <v>106</v>
      </c>
      <c r="AD19" s="142">
        <v>0</v>
      </c>
      <c r="AE19" s="142">
        <v>0</v>
      </c>
      <c r="AF19" s="44" t="s">
        <v>106</v>
      </c>
      <c r="AG19" s="142" t="s">
        <v>106</v>
      </c>
      <c r="AH19" s="142">
        <v>0</v>
      </c>
      <c r="AI19" s="142">
        <v>0</v>
      </c>
      <c r="AJ19" s="142">
        <v>0</v>
      </c>
      <c r="AK19" s="142">
        <v>0</v>
      </c>
      <c r="AL19" s="143">
        <v>0</v>
      </c>
      <c r="AM19" s="50" t="s">
        <v>148</v>
      </c>
      <c r="AN19" s="48">
        <v>11126</v>
      </c>
      <c r="AO19" s="51" t="s">
        <v>152</v>
      </c>
      <c r="AP19" s="48">
        <v>11380</v>
      </c>
      <c r="AQ19" s="137" t="s">
        <v>106</v>
      </c>
      <c r="AR19" s="48" t="s">
        <v>106</v>
      </c>
      <c r="AS19" s="48" t="s">
        <v>106</v>
      </c>
      <c r="AT19" s="48" t="s">
        <v>106</v>
      </c>
      <c r="AU19" s="48" t="s">
        <v>106</v>
      </c>
      <c r="AV19" s="48" t="s">
        <v>106</v>
      </c>
      <c r="AW19" s="48" t="s">
        <v>106</v>
      </c>
      <c r="AX19" s="48" t="s">
        <v>106</v>
      </c>
      <c r="AY19" s="48" t="s">
        <v>106</v>
      </c>
      <c r="AZ19" s="48" t="s">
        <v>106</v>
      </c>
      <c r="BA19" s="48" t="s">
        <v>106</v>
      </c>
      <c r="BB19" s="48" t="s">
        <v>106</v>
      </c>
      <c r="BC19" s="48" t="s">
        <v>106</v>
      </c>
      <c r="BD19" s="48" t="s">
        <v>106</v>
      </c>
      <c r="BE19" s="48" t="s">
        <v>106</v>
      </c>
      <c r="BF19" s="48" t="s">
        <v>106</v>
      </c>
      <c r="BG19" s="48" t="s">
        <v>106</v>
      </c>
      <c r="BH19" s="48" t="s">
        <v>106</v>
      </c>
    </row>
    <row r="20" spans="1:453 16361:16384" x14ac:dyDescent="0.25">
      <c r="A20" s="156"/>
      <c r="B20" s="152"/>
      <c r="C20" s="32"/>
      <c r="D20" s="32"/>
      <c r="E20" s="32"/>
      <c r="F20" s="114"/>
      <c r="G20" s="27"/>
      <c r="H20" s="33"/>
      <c r="I20" s="117"/>
      <c r="J20" s="32"/>
      <c r="K20" s="34"/>
      <c r="L20" s="123"/>
      <c r="M20" s="27"/>
      <c r="N20" s="34"/>
      <c r="O20" s="34"/>
      <c r="P20" s="32"/>
      <c r="Q20" s="32"/>
      <c r="R20" s="32"/>
      <c r="S20" s="32"/>
      <c r="T20" s="32"/>
      <c r="U20" s="32"/>
      <c r="V20" s="20" t="s">
        <v>138</v>
      </c>
      <c r="W20" s="21">
        <v>42215</v>
      </c>
      <c r="X20" s="22">
        <v>11613</v>
      </c>
      <c r="Y20" s="115" t="s">
        <v>178</v>
      </c>
      <c r="Z20" s="21">
        <v>42217</v>
      </c>
      <c r="AA20" s="21">
        <v>42369</v>
      </c>
      <c r="AB20" s="24" t="s">
        <v>106</v>
      </c>
      <c r="AC20" s="23" t="s">
        <v>106</v>
      </c>
      <c r="AD20" s="130">
        <v>0</v>
      </c>
      <c r="AE20" s="130">
        <v>0</v>
      </c>
      <c r="AF20" s="26" t="s">
        <v>106</v>
      </c>
      <c r="AG20" s="130" t="s">
        <v>106</v>
      </c>
      <c r="AH20" s="130">
        <v>0</v>
      </c>
      <c r="AI20" s="130">
        <v>0</v>
      </c>
      <c r="AJ20" s="130">
        <v>0</v>
      </c>
      <c r="AK20" s="130">
        <v>0</v>
      </c>
      <c r="AL20" s="122">
        <v>0</v>
      </c>
      <c r="AM20" s="36"/>
      <c r="AN20" s="27"/>
      <c r="AO20" s="96"/>
      <c r="AP20" s="27"/>
      <c r="AQ20" s="55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</row>
    <row r="21" spans="1:453 16361:16384" x14ac:dyDescent="0.25">
      <c r="A21" s="156"/>
      <c r="B21" s="152"/>
      <c r="C21" s="32"/>
      <c r="D21" s="32"/>
      <c r="E21" s="32"/>
      <c r="F21" s="114"/>
      <c r="G21" s="27"/>
      <c r="H21" s="33"/>
      <c r="I21" s="117"/>
      <c r="J21" s="32"/>
      <c r="K21" s="34"/>
      <c r="L21" s="123"/>
      <c r="M21" s="27"/>
      <c r="N21" s="34"/>
      <c r="O21" s="34"/>
      <c r="P21" s="32"/>
      <c r="Q21" s="32"/>
      <c r="R21" s="32"/>
      <c r="S21" s="32"/>
      <c r="T21" s="32"/>
      <c r="U21" s="32"/>
      <c r="V21" s="20" t="s">
        <v>139</v>
      </c>
      <c r="W21" s="21">
        <v>42367</v>
      </c>
      <c r="X21" s="22">
        <v>11712</v>
      </c>
      <c r="Y21" s="115" t="s">
        <v>149</v>
      </c>
      <c r="Z21" s="21">
        <v>42370</v>
      </c>
      <c r="AA21" s="21">
        <v>42735</v>
      </c>
      <c r="AB21" s="24" t="s">
        <v>106</v>
      </c>
      <c r="AC21" s="23" t="s">
        <v>106</v>
      </c>
      <c r="AD21" s="130">
        <v>0</v>
      </c>
      <c r="AE21" s="130">
        <v>0</v>
      </c>
      <c r="AF21" s="26" t="s">
        <v>106</v>
      </c>
      <c r="AG21" s="130" t="s">
        <v>106</v>
      </c>
      <c r="AH21" s="130">
        <v>0</v>
      </c>
      <c r="AI21" s="130">
        <v>239844.78</v>
      </c>
      <c r="AJ21" s="130">
        <v>239844.78</v>
      </c>
      <c r="AK21" s="130">
        <v>0</v>
      </c>
      <c r="AL21" s="122">
        <v>0</v>
      </c>
      <c r="AM21" s="36"/>
      <c r="AN21" s="27"/>
      <c r="AO21" s="96"/>
      <c r="AP21" s="27"/>
      <c r="AQ21" s="55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453 16361:16384" x14ac:dyDescent="0.25">
      <c r="A22" s="156"/>
      <c r="B22" s="152"/>
      <c r="C22" s="32"/>
      <c r="D22" s="32"/>
      <c r="E22" s="32"/>
      <c r="F22" s="114"/>
      <c r="G22" s="27"/>
      <c r="H22" s="33"/>
      <c r="I22" s="117"/>
      <c r="J22" s="32"/>
      <c r="K22" s="34"/>
      <c r="L22" s="123"/>
      <c r="M22" s="27"/>
      <c r="N22" s="34"/>
      <c r="O22" s="34"/>
      <c r="P22" s="32"/>
      <c r="Q22" s="32"/>
      <c r="R22" s="32"/>
      <c r="S22" s="32"/>
      <c r="T22" s="32"/>
      <c r="U22" s="32"/>
      <c r="V22" s="20" t="s">
        <v>140</v>
      </c>
      <c r="W22" s="21">
        <v>42730</v>
      </c>
      <c r="X22" s="22">
        <v>11965</v>
      </c>
      <c r="Y22" s="115" t="s">
        <v>199</v>
      </c>
      <c r="Z22" s="21">
        <v>42736</v>
      </c>
      <c r="AA22" s="21">
        <v>43100</v>
      </c>
      <c r="AB22" s="24" t="s">
        <v>106</v>
      </c>
      <c r="AC22" s="23" t="s">
        <v>106</v>
      </c>
      <c r="AD22" s="130">
        <v>0</v>
      </c>
      <c r="AE22" s="130">
        <v>0</v>
      </c>
      <c r="AF22" s="26" t="s">
        <v>106</v>
      </c>
      <c r="AG22" s="130" t="s">
        <v>106</v>
      </c>
      <c r="AH22" s="130">
        <v>0</v>
      </c>
      <c r="AI22" s="130">
        <v>0</v>
      </c>
      <c r="AJ22" s="130">
        <v>0</v>
      </c>
      <c r="AK22" s="130">
        <v>0</v>
      </c>
      <c r="AL22" s="122">
        <v>0</v>
      </c>
      <c r="AM22" s="36"/>
      <c r="AN22" s="27"/>
      <c r="AO22" s="96"/>
      <c r="AP22" s="27"/>
      <c r="AQ22" s="55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453 16361:16384" x14ac:dyDescent="0.25">
      <c r="A23" s="156"/>
      <c r="B23" s="152"/>
      <c r="C23" s="32"/>
      <c r="D23" s="32"/>
      <c r="E23" s="32"/>
      <c r="F23" s="114"/>
      <c r="G23" s="27"/>
      <c r="H23" s="33"/>
      <c r="I23" s="117"/>
      <c r="J23" s="32"/>
      <c r="K23" s="34"/>
      <c r="L23" s="123"/>
      <c r="M23" s="27"/>
      <c r="N23" s="34"/>
      <c r="O23" s="34"/>
      <c r="P23" s="32"/>
      <c r="Q23" s="32"/>
      <c r="R23" s="32"/>
      <c r="S23" s="32"/>
      <c r="T23" s="32"/>
      <c r="U23" s="32"/>
      <c r="V23" s="20" t="s">
        <v>141</v>
      </c>
      <c r="W23" s="21">
        <v>42795</v>
      </c>
      <c r="X23" s="22">
        <v>12023</v>
      </c>
      <c r="Y23" s="115" t="s">
        <v>195</v>
      </c>
      <c r="Z23" s="21">
        <v>42736</v>
      </c>
      <c r="AA23" s="21">
        <v>43100</v>
      </c>
      <c r="AB23" s="24">
        <v>6.5490099999999996E-2</v>
      </c>
      <c r="AC23" s="23" t="s">
        <v>106</v>
      </c>
      <c r="AD23" s="130">
        <v>8812.14</v>
      </c>
      <c r="AE23" s="130">
        <v>0</v>
      </c>
      <c r="AF23" s="26" t="s">
        <v>106</v>
      </c>
      <c r="AG23" s="130" t="s">
        <v>106</v>
      </c>
      <c r="AH23" s="130">
        <v>0</v>
      </c>
      <c r="AI23" s="130">
        <v>105745.68</v>
      </c>
      <c r="AJ23" s="130">
        <v>105745.68</v>
      </c>
      <c r="AK23" s="130">
        <v>0</v>
      </c>
      <c r="AL23" s="122">
        <v>0</v>
      </c>
      <c r="AM23" s="36"/>
      <c r="AN23" s="27"/>
      <c r="AO23" s="96"/>
      <c r="AP23" s="27"/>
      <c r="AQ23" s="55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1:453 16361:16384" x14ac:dyDescent="0.25">
      <c r="A24" s="156"/>
      <c r="B24" s="152"/>
      <c r="C24" s="32"/>
      <c r="D24" s="32"/>
      <c r="E24" s="32"/>
      <c r="F24" s="114"/>
      <c r="G24" s="27"/>
      <c r="H24" s="33"/>
      <c r="I24" s="117"/>
      <c r="J24" s="32"/>
      <c r="K24" s="34"/>
      <c r="L24" s="123"/>
      <c r="M24" s="27"/>
      <c r="N24" s="34"/>
      <c r="O24" s="34"/>
      <c r="P24" s="32"/>
      <c r="Q24" s="32"/>
      <c r="R24" s="32"/>
      <c r="S24" s="32"/>
      <c r="T24" s="32"/>
      <c r="U24" s="32"/>
      <c r="V24" s="20" t="s">
        <v>288</v>
      </c>
      <c r="W24" s="21">
        <v>43089</v>
      </c>
      <c r="X24" s="22">
        <v>12207</v>
      </c>
      <c r="Y24" s="115" t="s">
        <v>289</v>
      </c>
      <c r="Z24" s="21">
        <v>43101</v>
      </c>
      <c r="AA24" s="21">
        <v>43465</v>
      </c>
      <c r="AB24" s="24" t="s">
        <v>106</v>
      </c>
      <c r="AC24" s="24" t="s">
        <v>106</v>
      </c>
      <c r="AD24" s="130">
        <v>0</v>
      </c>
      <c r="AE24" s="130">
        <v>0</v>
      </c>
      <c r="AF24" s="21">
        <v>43129</v>
      </c>
      <c r="AG24" s="130" t="s">
        <v>106</v>
      </c>
      <c r="AH24" s="130">
        <v>0</v>
      </c>
      <c r="AI24" s="130">
        <v>0</v>
      </c>
      <c r="AJ24" s="130">
        <v>0</v>
      </c>
      <c r="AK24" s="130">
        <f>17624.28+8812.14+8812.14+4406.07+4406.07+4406.07+4406.07+4406.07+771.23</f>
        <v>58050.14</v>
      </c>
      <c r="AL24" s="122">
        <f>AJ21+AJ23+AK24</f>
        <v>403640.6</v>
      </c>
      <c r="AM24" s="36"/>
      <c r="AN24" s="27"/>
      <c r="AO24" s="96"/>
      <c r="AP24" s="27"/>
      <c r="AQ24" s="55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453 16361:16384" x14ac:dyDescent="0.25">
      <c r="A25" s="156">
        <v>2</v>
      </c>
      <c r="B25" s="152" t="s">
        <v>292</v>
      </c>
      <c r="C25" s="32" t="s">
        <v>185</v>
      </c>
      <c r="D25" s="32" t="s">
        <v>197</v>
      </c>
      <c r="E25" s="32" t="s">
        <v>105</v>
      </c>
      <c r="F25" s="114" t="s">
        <v>192</v>
      </c>
      <c r="G25" s="27">
        <v>11557</v>
      </c>
      <c r="H25" s="33" t="s">
        <v>186</v>
      </c>
      <c r="I25" s="117" t="s">
        <v>263</v>
      </c>
      <c r="J25" s="32" t="s">
        <v>187</v>
      </c>
      <c r="K25" s="34">
        <v>42460</v>
      </c>
      <c r="L25" s="123">
        <v>150574.04999999999</v>
      </c>
      <c r="M25" s="27">
        <v>11775</v>
      </c>
      <c r="N25" s="34">
        <v>42460</v>
      </c>
      <c r="O25" s="34">
        <v>42735</v>
      </c>
      <c r="P25" s="32" t="s">
        <v>143</v>
      </c>
      <c r="Q25" s="34" t="s">
        <v>106</v>
      </c>
      <c r="R25" s="34" t="s">
        <v>106</v>
      </c>
      <c r="S25" s="34" t="s">
        <v>106</v>
      </c>
      <c r="T25" s="32" t="s">
        <v>103</v>
      </c>
      <c r="U25" s="32" t="s">
        <v>106</v>
      </c>
      <c r="V25" s="21" t="s">
        <v>122</v>
      </c>
      <c r="W25" s="35">
        <v>42730</v>
      </c>
      <c r="X25" s="22">
        <v>11965</v>
      </c>
      <c r="Y25" s="127" t="s">
        <v>210</v>
      </c>
      <c r="Z25" s="21">
        <v>42736</v>
      </c>
      <c r="AA25" s="35">
        <v>43100</v>
      </c>
      <c r="AB25" s="24" t="s">
        <v>106</v>
      </c>
      <c r="AC25" s="21" t="s">
        <v>106</v>
      </c>
      <c r="AD25" s="130">
        <v>0</v>
      </c>
      <c r="AE25" s="130">
        <v>0</v>
      </c>
      <c r="AF25" s="26" t="s">
        <v>106</v>
      </c>
      <c r="AG25" s="130" t="s">
        <v>106</v>
      </c>
      <c r="AH25" s="130">
        <v>0</v>
      </c>
      <c r="AI25" s="130">
        <v>150574.04999999999</v>
      </c>
      <c r="AJ25" s="130">
        <v>150574.04999999999</v>
      </c>
      <c r="AK25" s="130">
        <v>0</v>
      </c>
      <c r="AL25" s="122">
        <v>0</v>
      </c>
      <c r="AM25" s="36" t="s">
        <v>188</v>
      </c>
      <c r="AN25" s="27">
        <v>11562</v>
      </c>
      <c r="AO25" s="36" t="s">
        <v>189</v>
      </c>
      <c r="AP25" s="27">
        <v>11562</v>
      </c>
      <c r="AQ25" s="36" t="s">
        <v>106</v>
      </c>
      <c r="AR25" s="36" t="s">
        <v>106</v>
      </c>
      <c r="AS25" s="36" t="s">
        <v>106</v>
      </c>
      <c r="AT25" s="36" t="s">
        <v>106</v>
      </c>
      <c r="AU25" s="36" t="s">
        <v>106</v>
      </c>
      <c r="AV25" s="36" t="s">
        <v>106</v>
      </c>
      <c r="AW25" s="36" t="s">
        <v>106</v>
      </c>
      <c r="AX25" s="36" t="s">
        <v>106</v>
      </c>
      <c r="AY25" s="36" t="s">
        <v>106</v>
      </c>
      <c r="AZ25" s="36" t="s">
        <v>106</v>
      </c>
      <c r="BA25" s="36" t="s">
        <v>106</v>
      </c>
      <c r="BB25" s="36" t="s">
        <v>106</v>
      </c>
      <c r="BC25" s="36" t="s">
        <v>106</v>
      </c>
      <c r="BD25" s="36" t="s">
        <v>106</v>
      </c>
      <c r="BE25" s="36" t="s">
        <v>106</v>
      </c>
      <c r="BF25" s="36" t="s">
        <v>106</v>
      </c>
      <c r="BG25" s="36" t="s">
        <v>106</v>
      </c>
      <c r="BH25" s="36" t="s">
        <v>106</v>
      </c>
    </row>
    <row r="26" spans="1:453 16361:16384" x14ac:dyDescent="0.25">
      <c r="A26" s="156"/>
      <c r="B26" s="152"/>
      <c r="C26" s="32"/>
      <c r="D26" s="32"/>
      <c r="E26" s="32"/>
      <c r="F26" s="114"/>
      <c r="G26" s="27"/>
      <c r="H26" s="33"/>
      <c r="I26" s="117"/>
      <c r="J26" s="32"/>
      <c r="K26" s="34"/>
      <c r="L26" s="123"/>
      <c r="M26" s="27"/>
      <c r="N26" s="34"/>
      <c r="O26" s="34"/>
      <c r="P26" s="32"/>
      <c r="Q26" s="34"/>
      <c r="R26" s="34"/>
      <c r="S26" s="34"/>
      <c r="T26" s="32"/>
      <c r="U26" s="32"/>
      <c r="V26" s="21" t="s">
        <v>138</v>
      </c>
      <c r="W26" s="35">
        <v>42795</v>
      </c>
      <c r="X26" s="22">
        <v>12023</v>
      </c>
      <c r="Y26" s="127" t="s">
        <v>195</v>
      </c>
      <c r="Z26" s="21">
        <v>42736</v>
      </c>
      <c r="AA26" s="35">
        <v>43100</v>
      </c>
      <c r="AB26" s="24">
        <v>3.1809400000000002E-2</v>
      </c>
      <c r="AC26" s="21" t="s">
        <v>106</v>
      </c>
      <c r="AD26" s="130">
        <v>6386.16</v>
      </c>
      <c r="AE26" s="130">
        <v>0</v>
      </c>
      <c r="AF26" s="26" t="s">
        <v>106</v>
      </c>
      <c r="AG26" s="130" t="s">
        <v>106</v>
      </c>
      <c r="AH26" s="130">
        <v>0</v>
      </c>
      <c r="AI26" s="130">
        <v>207151.56</v>
      </c>
      <c r="AJ26" s="130">
        <v>207151.56</v>
      </c>
      <c r="AK26" s="130">
        <v>0</v>
      </c>
      <c r="AL26" s="122">
        <v>0</v>
      </c>
      <c r="AM26" s="36"/>
      <c r="AN26" s="27"/>
      <c r="AO26" s="36"/>
      <c r="AP26" s="27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</row>
    <row r="27" spans="1:453 16361:16384" ht="15.75" thickBot="1" x14ac:dyDescent="0.3">
      <c r="A27" s="156"/>
      <c r="B27" s="152"/>
      <c r="C27" s="32"/>
      <c r="D27" s="32"/>
      <c r="E27" s="32"/>
      <c r="F27" s="114"/>
      <c r="G27" s="27"/>
      <c r="H27" s="33"/>
      <c r="I27" s="117"/>
      <c r="J27" s="32"/>
      <c r="K27" s="34"/>
      <c r="L27" s="123"/>
      <c r="M27" s="27"/>
      <c r="N27" s="34"/>
      <c r="O27" s="34"/>
      <c r="P27" s="32"/>
      <c r="Q27" s="34"/>
      <c r="R27" s="34"/>
      <c r="S27" s="34"/>
      <c r="T27" s="32"/>
      <c r="U27" s="32"/>
      <c r="V27" s="21" t="s">
        <v>139</v>
      </c>
      <c r="W27" s="35">
        <v>43089</v>
      </c>
      <c r="X27" s="22">
        <v>12212</v>
      </c>
      <c r="Y27" s="127" t="s">
        <v>289</v>
      </c>
      <c r="Z27" s="21">
        <v>43101</v>
      </c>
      <c r="AA27" s="35">
        <v>43465</v>
      </c>
      <c r="AB27" s="24" t="s">
        <v>106</v>
      </c>
      <c r="AC27" s="24" t="s">
        <v>106</v>
      </c>
      <c r="AD27" s="130">
        <v>0</v>
      </c>
      <c r="AE27" s="130">
        <v>0</v>
      </c>
      <c r="AF27" s="26" t="s">
        <v>106</v>
      </c>
      <c r="AG27" s="130" t="s">
        <v>106</v>
      </c>
      <c r="AH27" s="130">
        <v>0</v>
      </c>
      <c r="AI27" s="130">
        <v>0</v>
      </c>
      <c r="AJ27" s="130">
        <v>0</v>
      </c>
      <c r="AK27" s="130">
        <f>34525.26+17262.63+17262.63+15693.3+31386.6+15693.3+15693.3+6578.82</f>
        <v>154095.84</v>
      </c>
      <c r="AL27" s="122">
        <f>AJ25+AJ26+AK27</f>
        <v>511821.44999999995</v>
      </c>
      <c r="AM27" s="36"/>
      <c r="AN27" s="27"/>
      <c r="AO27" s="36"/>
      <c r="AP27" s="27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</row>
    <row r="28" spans="1:453 16361:16384" s="76" customFormat="1" ht="30.75" thickBot="1" x14ac:dyDescent="0.3">
      <c r="A28" s="157">
        <v>3</v>
      </c>
      <c r="B28" s="153" t="s">
        <v>291</v>
      </c>
      <c r="C28" s="23" t="s">
        <v>251</v>
      </c>
      <c r="D28" s="23" t="s">
        <v>100</v>
      </c>
      <c r="E28" s="23" t="s">
        <v>250</v>
      </c>
      <c r="F28" s="115" t="s">
        <v>252</v>
      </c>
      <c r="G28" s="97">
        <v>11982</v>
      </c>
      <c r="H28" s="20" t="s">
        <v>241</v>
      </c>
      <c r="I28" s="113" t="s">
        <v>144</v>
      </c>
      <c r="J28" s="23" t="s">
        <v>145</v>
      </c>
      <c r="K28" s="98">
        <v>43096</v>
      </c>
      <c r="L28" s="122">
        <v>406854</v>
      </c>
      <c r="M28" s="97">
        <v>12222</v>
      </c>
      <c r="N28" s="98">
        <v>43101</v>
      </c>
      <c r="O28" s="98">
        <v>43465</v>
      </c>
      <c r="P28" s="23" t="s">
        <v>201</v>
      </c>
      <c r="Q28" s="21" t="s">
        <v>106</v>
      </c>
      <c r="R28" s="21" t="s">
        <v>106</v>
      </c>
      <c r="S28" s="21" t="s">
        <v>106</v>
      </c>
      <c r="T28" s="23" t="s">
        <v>106</v>
      </c>
      <c r="U28" s="23" t="s">
        <v>106</v>
      </c>
      <c r="V28" s="21" t="s">
        <v>106</v>
      </c>
      <c r="W28" s="21" t="s">
        <v>106</v>
      </c>
      <c r="X28" s="99" t="s">
        <v>106</v>
      </c>
      <c r="Y28" s="127" t="s">
        <v>106</v>
      </c>
      <c r="Z28" s="88" t="s">
        <v>106</v>
      </c>
      <c r="AA28" s="21" t="s">
        <v>106</v>
      </c>
      <c r="AB28" s="99" t="s">
        <v>106</v>
      </c>
      <c r="AC28" s="88" t="s">
        <v>106</v>
      </c>
      <c r="AD28" s="131">
        <v>0</v>
      </c>
      <c r="AE28" s="131">
        <v>0</v>
      </c>
      <c r="AF28" s="98">
        <v>43129</v>
      </c>
      <c r="AG28" s="131" t="s">
        <v>106</v>
      </c>
      <c r="AH28" s="131">
        <v>0</v>
      </c>
      <c r="AI28" s="131">
        <v>0</v>
      </c>
      <c r="AJ28" s="131">
        <v>0</v>
      </c>
      <c r="AK28" s="131">
        <f>45206+22603+22603+33904.5+67809+33904.5+33904.5</f>
        <v>259934.5</v>
      </c>
      <c r="AL28" s="133">
        <f t="shared" ref="AL28:AL29" si="0">AJ28+AK28</f>
        <v>259934.5</v>
      </c>
      <c r="AM28" s="101" t="s">
        <v>238</v>
      </c>
      <c r="AN28" s="97">
        <v>12048</v>
      </c>
      <c r="AO28" s="23" t="s">
        <v>176</v>
      </c>
      <c r="AP28" s="97">
        <v>12048</v>
      </c>
      <c r="AQ28" s="88" t="s">
        <v>106</v>
      </c>
      <c r="AR28" s="88" t="s">
        <v>106</v>
      </c>
      <c r="AS28" s="88" t="s">
        <v>106</v>
      </c>
      <c r="AT28" s="88" t="s">
        <v>106</v>
      </c>
      <c r="AU28" s="88" t="s">
        <v>106</v>
      </c>
      <c r="AV28" s="88" t="s">
        <v>106</v>
      </c>
      <c r="AW28" s="26" t="s">
        <v>106</v>
      </c>
      <c r="AX28" s="26" t="s">
        <v>106</v>
      </c>
      <c r="AY28" s="22" t="s">
        <v>106</v>
      </c>
      <c r="AZ28" s="26" t="s">
        <v>106</v>
      </c>
      <c r="BA28" s="26" t="s">
        <v>106</v>
      </c>
      <c r="BB28" s="26" t="s">
        <v>106</v>
      </c>
      <c r="BC28" s="26" t="s">
        <v>106</v>
      </c>
      <c r="BD28" s="26" t="s">
        <v>106</v>
      </c>
      <c r="BE28" s="26" t="s">
        <v>106</v>
      </c>
      <c r="BF28" s="26" t="s">
        <v>106</v>
      </c>
      <c r="BG28" s="26" t="s">
        <v>106</v>
      </c>
      <c r="BH28" s="26" t="s">
        <v>106</v>
      </c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  <c r="LC28" s="71"/>
      <c r="LD28" s="71"/>
      <c r="LE28" s="71"/>
      <c r="LF28" s="71"/>
      <c r="LG28" s="71"/>
      <c r="LH28" s="71"/>
      <c r="LI28" s="71"/>
      <c r="LJ28" s="71"/>
      <c r="LK28" s="71"/>
      <c r="LL28" s="71"/>
      <c r="LM28" s="71"/>
      <c r="LN28" s="71"/>
      <c r="LO28" s="71"/>
      <c r="LP28" s="71"/>
      <c r="LQ28" s="71"/>
      <c r="LR28" s="71"/>
      <c r="LS28" s="71"/>
      <c r="LT28" s="71"/>
      <c r="LU28" s="71"/>
      <c r="LV28" s="71"/>
      <c r="LW28" s="71"/>
      <c r="LX28" s="71"/>
      <c r="LY28" s="71"/>
      <c r="LZ28" s="71"/>
      <c r="MA28" s="71"/>
      <c r="MB28" s="71"/>
      <c r="MC28" s="71"/>
      <c r="MD28" s="71"/>
      <c r="ME28" s="71"/>
      <c r="MF28" s="71"/>
      <c r="MG28" s="71"/>
      <c r="MH28" s="71"/>
      <c r="MI28" s="71"/>
      <c r="MJ28" s="71"/>
      <c r="MK28" s="71"/>
      <c r="ML28" s="71"/>
      <c r="MM28" s="71"/>
      <c r="MN28" s="71"/>
      <c r="MO28" s="71"/>
      <c r="MP28" s="71"/>
      <c r="MQ28" s="71"/>
      <c r="MR28" s="71"/>
      <c r="MS28" s="71"/>
      <c r="MT28" s="71"/>
      <c r="MU28" s="71"/>
      <c r="MV28" s="71"/>
      <c r="MW28" s="71"/>
      <c r="MX28" s="71"/>
      <c r="MY28" s="71"/>
      <c r="MZ28" s="71"/>
      <c r="NA28" s="71"/>
      <c r="NB28" s="71"/>
      <c r="NC28" s="71"/>
      <c r="ND28" s="71"/>
      <c r="NE28" s="71"/>
      <c r="NF28" s="71"/>
      <c r="NG28" s="71"/>
      <c r="NH28" s="71"/>
      <c r="NI28" s="71"/>
      <c r="NJ28" s="71"/>
      <c r="NK28" s="71"/>
      <c r="NL28" s="71"/>
      <c r="NM28" s="71"/>
      <c r="NN28" s="71"/>
      <c r="NO28" s="71"/>
      <c r="NP28" s="71"/>
      <c r="NQ28" s="71"/>
      <c r="NR28" s="71"/>
      <c r="NS28" s="71"/>
      <c r="NT28" s="71"/>
      <c r="NU28" s="71"/>
      <c r="NV28" s="71"/>
      <c r="NW28" s="71"/>
      <c r="NX28" s="71"/>
      <c r="NY28" s="71"/>
      <c r="NZ28" s="71"/>
      <c r="OA28" s="71"/>
      <c r="OB28" s="71"/>
      <c r="OC28" s="71"/>
      <c r="OD28" s="71"/>
      <c r="OE28" s="71"/>
      <c r="OF28" s="71"/>
      <c r="OG28" s="71"/>
      <c r="OH28" s="71"/>
      <c r="OI28" s="71"/>
      <c r="OJ28" s="71"/>
      <c r="OK28" s="71"/>
      <c r="OL28" s="71"/>
      <c r="OM28" s="71"/>
      <c r="ON28" s="71"/>
      <c r="OO28" s="71"/>
      <c r="OP28" s="71"/>
      <c r="OQ28" s="71"/>
      <c r="OR28" s="71"/>
      <c r="OS28" s="71"/>
      <c r="OT28" s="71"/>
      <c r="OU28" s="71"/>
      <c r="OV28" s="71"/>
      <c r="OW28" s="71"/>
      <c r="OX28" s="71"/>
      <c r="OY28" s="71"/>
      <c r="OZ28" s="71"/>
      <c r="PA28" s="71"/>
      <c r="PB28" s="71"/>
      <c r="PC28" s="71"/>
      <c r="PD28" s="71"/>
      <c r="PE28" s="71"/>
      <c r="PF28" s="71"/>
      <c r="PG28" s="71"/>
      <c r="PH28" s="71"/>
      <c r="PI28" s="71"/>
      <c r="PJ28" s="71"/>
      <c r="PK28" s="71"/>
      <c r="PL28" s="71"/>
      <c r="PM28" s="71"/>
      <c r="PN28" s="71"/>
      <c r="PO28" s="71"/>
      <c r="PP28" s="71"/>
      <c r="PQ28" s="71"/>
      <c r="PR28" s="71"/>
      <c r="PS28" s="71"/>
      <c r="PT28" s="71"/>
      <c r="PU28" s="71"/>
      <c r="PV28" s="71"/>
      <c r="PW28" s="71"/>
      <c r="PX28" s="71"/>
      <c r="PY28" s="71"/>
      <c r="PZ28" s="71"/>
      <c r="QA28" s="71"/>
      <c r="QB28" s="71"/>
      <c r="QC28" s="71"/>
      <c r="QD28" s="71"/>
      <c r="QE28" s="71"/>
      <c r="QF28" s="71"/>
      <c r="QG28" s="71"/>
      <c r="QH28" s="71"/>
      <c r="QI28" s="71"/>
      <c r="QJ28" s="71"/>
      <c r="QK28" s="71"/>
      <c r="XEG28" s="71"/>
      <c r="XEH28" s="71"/>
      <c r="XEI28" s="71"/>
      <c r="XEJ28" s="71"/>
      <c r="XEK28" s="71"/>
      <c r="XEL28" s="71"/>
      <c r="XEM28" s="71"/>
      <c r="XEN28" s="71"/>
      <c r="XEO28" s="71"/>
      <c r="XEP28" s="71"/>
      <c r="XEQ28" s="71"/>
      <c r="XER28" s="71"/>
      <c r="XES28" s="71"/>
      <c r="XET28" s="71"/>
      <c r="XEU28" s="71"/>
      <c r="XEV28" s="71"/>
      <c r="XEW28" s="71"/>
      <c r="XEX28" s="71"/>
      <c r="XEY28" s="71"/>
      <c r="XEZ28" s="71"/>
      <c r="XFA28" s="71"/>
      <c r="XFB28" s="71"/>
      <c r="XFC28" s="71"/>
      <c r="XFD28" s="71"/>
    </row>
    <row r="29" spans="1:453 16361:16384" s="76" customFormat="1" ht="30.75" thickBot="1" x14ac:dyDescent="0.3">
      <c r="A29" s="157">
        <v>4</v>
      </c>
      <c r="B29" s="153" t="s">
        <v>290</v>
      </c>
      <c r="C29" s="23" t="s">
        <v>253</v>
      </c>
      <c r="D29" s="23" t="s">
        <v>100</v>
      </c>
      <c r="E29" s="23" t="s">
        <v>250</v>
      </c>
      <c r="F29" s="115" t="s">
        <v>254</v>
      </c>
      <c r="G29" s="97">
        <v>11986</v>
      </c>
      <c r="H29" s="20" t="s">
        <v>242</v>
      </c>
      <c r="I29" s="113" t="s">
        <v>144</v>
      </c>
      <c r="J29" s="23" t="s">
        <v>145</v>
      </c>
      <c r="K29" s="98">
        <v>43096</v>
      </c>
      <c r="L29" s="122">
        <v>556866</v>
      </c>
      <c r="M29" s="97">
        <v>12222</v>
      </c>
      <c r="N29" s="98">
        <v>43101</v>
      </c>
      <c r="O29" s="98">
        <v>43465</v>
      </c>
      <c r="P29" s="23" t="s">
        <v>201</v>
      </c>
      <c r="Q29" s="21" t="s">
        <v>106</v>
      </c>
      <c r="R29" s="21" t="s">
        <v>106</v>
      </c>
      <c r="S29" s="21" t="s">
        <v>106</v>
      </c>
      <c r="T29" s="23" t="s">
        <v>106</v>
      </c>
      <c r="U29" s="23" t="s">
        <v>106</v>
      </c>
      <c r="V29" s="21" t="s">
        <v>106</v>
      </c>
      <c r="W29" s="21" t="s">
        <v>106</v>
      </c>
      <c r="X29" s="99" t="s">
        <v>106</v>
      </c>
      <c r="Y29" s="127" t="s">
        <v>106</v>
      </c>
      <c r="Z29" s="88" t="s">
        <v>106</v>
      </c>
      <c r="AA29" s="21" t="s">
        <v>106</v>
      </c>
      <c r="AB29" s="99" t="s">
        <v>106</v>
      </c>
      <c r="AC29" s="88" t="s">
        <v>106</v>
      </c>
      <c r="AD29" s="131">
        <v>0</v>
      </c>
      <c r="AE29" s="131">
        <v>0</v>
      </c>
      <c r="AF29" s="98">
        <v>43129</v>
      </c>
      <c r="AG29" s="131" t="s">
        <v>106</v>
      </c>
      <c r="AH29" s="131">
        <v>0</v>
      </c>
      <c r="AI29" s="131">
        <v>0</v>
      </c>
      <c r="AJ29" s="131">
        <v>0</v>
      </c>
      <c r="AK29" s="131">
        <f>92811+46405.5+46405.5+44549.28+89098.56+44549.28+44549.28</f>
        <v>408368.4</v>
      </c>
      <c r="AL29" s="133">
        <f t="shared" si="0"/>
        <v>408368.4</v>
      </c>
      <c r="AM29" s="101" t="s">
        <v>205</v>
      </c>
      <c r="AN29" s="97">
        <v>12022</v>
      </c>
      <c r="AO29" s="23" t="s">
        <v>255</v>
      </c>
      <c r="AP29" s="97">
        <v>12022</v>
      </c>
      <c r="AQ29" s="88" t="s">
        <v>106</v>
      </c>
      <c r="AR29" s="88" t="s">
        <v>106</v>
      </c>
      <c r="AS29" s="88" t="s">
        <v>106</v>
      </c>
      <c r="AT29" s="88" t="s">
        <v>106</v>
      </c>
      <c r="AU29" s="88" t="s">
        <v>106</v>
      </c>
      <c r="AV29" s="88" t="s">
        <v>106</v>
      </c>
      <c r="AW29" s="26" t="s">
        <v>106</v>
      </c>
      <c r="AX29" s="26" t="s">
        <v>106</v>
      </c>
      <c r="AY29" s="22" t="s">
        <v>106</v>
      </c>
      <c r="AZ29" s="26" t="s">
        <v>106</v>
      </c>
      <c r="BA29" s="26" t="s">
        <v>106</v>
      </c>
      <c r="BB29" s="26" t="s">
        <v>106</v>
      </c>
      <c r="BC29" s="26" t="s">
        <v>106</v>
      </c>
      <c r="BD29" s="26" t="s">
        <v>106</v>
      </c>
      <c r="BE29" s="26" t="s">
        <v>106</v>
      </c>
      <c r="BF29" s="26" t="s">
        <v>106</v>
      </c>
      <c r="BG29" s="26" t="s">
        <v>106</v>
      </c>
      <c r="BH29" s="26" t="s">
        <v>106</v>
      </c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  <c r="LC29" s="71"/>
      <c r="LD29" s="71"/>
      <c r="LE29" s="71"/>
      <c r="LF29" s="71"/>
      <c r="LG29" s="71"/>
      <c r="LH29" s="71"/>
      <c r="LI29" s="71"/>
      <c r="LJ29" s="71"/>
      <c r="LK29" s="71"/>
      <c r="LL29" s="71"/>
      <c r="LM29" s="71"/>
      <c r="LN29" s="71"/>
      <c r="LO29" s="71"/>
      <c r="LP29" s="71"/>
      <c r="LQ29" s="71"/>
      <c r="LR29" s="71"/>
      <c r="LS29" s="71"/>
      <c r="LT29" s="71"/>
      <c r="LU29" s="71"/>
      <c r="LV29" s="71"/>
      <c r="LW29" s="71"/>
      <c r="LX29" s="71"/>
      <c r="LY29" s="71"/>
      <c r="LZ29" s="71"/>
      <c r="MA29" s="71"/>
      <c r="MB29" s="71"/>
      <c r="MC29" s="71"/>
      <c r="MD29" s="71"/>
      <c r="ME29" s="71"/>
      <c r="MF29" s="71"/>
      <c r="MG29" s="71"/>
      <c r="MH29" s="71"/>
      <c r="MI29" s="71"/>
      <c r="MJ29" s="71"/>
      <c r="MK29" s="71"/>
      <c r="ML29" s="71"/>
      <c r="MM29" s="71"/>
      <c r="MN29" s="71"/>
      <c r="MO29" s="71"/>
      <c r="MP29" s="71"/>
      <c r="MQ29" s="71"/>
      <c r="MR29" s="71"/>
      <c r="MS29" s="71"/>
      <c r="MT29" s="71"/>
      <c r="MU29" s="71"/>
      <c r="MV29" s="71"/>
      <c r="MW29" s="71"/>
      <c r="MX29" s="71"/>
      <c r="MY29" s="71"/>
      <c r="MZ29" s="71"/>
      <c r="NA29" s="71"/>
      <c r="NB29" s="71"/>
      <c r="NC29" s="71"/>
      <c r="ND29" s="71"/>
      <c r="NE29" s="71"/>
      <c r="NF29" s="71"/>
      <c r="NG29" s="71"/>
      <c r="NH29" s="71"/>
      <c r="NI29" s="71"/>
      <c r="NJ29" s="71"/>
      <c r="NK29" s="71"/>
      <c r="NL29" s="71"/>
      <c r="NM29" s="71"/>
      <c r="NN29" s="71"/>
      <c r="NO29" s="71"/>
      <c r="NP29" s="71"/>
      <c r="NQ29" s="71"/>
      <c r="NR29" s="71"/>
      <c r="NS29" s="71"/>
      <c r="NT29" s="71"/>
      <c r="NU29" s="71"/>
      <c r="NV29" s="71"/>
      <c r="NW29" s="71"/>
      <c r="NX29" s="71"/>
      <c r="NY29" s="71"/>
      <c r="NZ29" s="71"/>
      <c r="OA29" s="71"/>
      <c r="OB29" s="71"/>
      <c r="OC29" s="71"/>
      <c r="OD29" s="71"/>
      <c r="OE29" s="71"/>
      <c r="OF29" s="71"/>
      <c r="OG29" s="71"/>
      <c r="OH29" s="71"/>
      <c r="OI29" s="71"/>
      <c r="OJ29" s="71"/>
      <c r="OK29" s="71"/>
      <c r="OL29" s="71"/>
      <c r="OM29" s="71"/>
      <c r="ON29" s="71"/>
      <c r="OO29" s="71"/>
      <c r="OP29" s="71"/>
      <c r="OQ29" s="71"/>
      <c r="OR29" s="71"/>
      <c r="OS29" s="71"/>
      <c r="OT29" s="71"/>
      <c r="OU29" s="71"/>
      <c r="OV29" s="71"/>
      <c r="OW29" s="71"/>
      <c r="OX29" s="71"/>
      <c r="OY29" s="71"/>
      <c r="OZ29" s="71"/>
      <c r="PA29" s="71"/>
      <c r="PB29" s="71"/>
      <c r="PC29" s="71"/>
      <c r="PD29" s="71"/>
      <c r="PE29" s="71"/>
      <c r="PF29" s="71"/>
      <c r="PG29" s="71"/>
      <c r="PH29" s="71"/>
      <c r="PI29" s="71"/>
      <c r="PJ29" s="71"/>
      <c r="PK29" s="71"/>
      <c r="PL29" s="71"/>
      <c r="PM29" s="71"/>
      <c r="PN29" s="71"/>
      <c r="PO29" s="71"/>
      <c r="PP29" s="71"/>
      <c r="PQ29" s="71"/>
      <c r="PR29" s="71"/>
      <c r="PS29" s="71"/>
      <c r="PT29" s="71"/>
      <c r="PU29" s="71"/>
      <c r="PV29" s="71"/>
      <c r="PW29" s="71"/>
      <c r="PX29" s="71"/>
      <c r="PY29" s="71"/>
      <c r="PZ29" s="71"/>
      <c r="QA29" s="71"/>
      <c r="QB29" s="71"/>
      <c r="QC29" s="71"/>
      <c r="QD29" s="71"/>
      <c r="QE29" s="71"/>
      <c r="QF29" s="71"/>
      <c r="QG29" s="71"/>
      <c r="QH29" s="71"/>
      <c r="QI29" s="71"/>
      <c r="QJ29" s="71"/>
      <c r="QK29" s="71"/>
      <c r="XEG29" s="71"/>
      <c r="XEH29" s="71"/>
      <c r="XEI29" s="71"/>
      <c r="XEJ29" s="71"/>
      <c r="XEK29" s="71"/>
      <c r="XEL29" s="71"/>
      <c r="XEM29" s="71"/>
      <c r="XEN29" s="71"/>
      <c r="XEO29" s="71"/>
      <c r="XEP29" s="71"/>
      <c r="XEQ29" s="71"/>
      <c r="XER29" s="71"/>
      <c r="XES29" s="71"/>
      <c r="XET29" s="71"/>
      <c r="XEU29" s="71"/>
      <c r="XEV29" s="71"/>
      <c r="XEW29" s="71"/>
      <c r="XEX29" s="71"/>
      <c r="XEY29" s="71"/>
      <c r="XEZ29" s="71"/>
      <c r="XFA29" s="71"/>
      <c r="XFB29" s="71"/>
      <c r="XFC29" s="71"/>
      <c r="XFD29" s="71"/>
    </row>
    <row r="30" spans="1:453 16361:16384" x14ac:dyDescent="0.25">
      <c r="A30" s="156">
        <v>5</v>
      </c>
      <c r="B30" s="152" t="s">
        <v>338</v>
      </c>
      <c r="C30" s="32" t="s">
        <v>155</v>
      </c>
      <c r="D30" s="32" t="s">
        <v>163</v>
      </c>
      <c r="E30" s="32" t="s">
        <v>105</v>
      </c>
      <c r="F30" s="114" t="s">
        <v>156</v>
      </c>
      <c r="G30" s="27">
        <v>11400</v>
      </c>
      <c r="H30" s="33" t="s">
        <v>118</v>
      </c>
      <c r="I30" s="117" t="s">
        <v>128</v>
      </c>
      <c r="J30" s="32" t="s">
        <v>129</v>
      </c>
      <c r="K30" s="34">
        <v>41887</v>
      </c>
      <c r="L30" s="123">
        <v>57732</v>
      </c>
      <c r="M30" s="27">
        <v>11403</v>
      </c>
      <c r="N30" s="34">
        <v>41887</v>
      </c>
      <c r="O30" s="34">
        <v>42252</v>
      </c>
      <c r="P30" s="32" t="s">
        <v>104</v>
      </c>
      <c r="Q30" s="32" t="s">
        <v>106</v>
      </c>
      <c r="R30" s="32" t="s">
        <v>106</v>
      </c>
      <c r="S30" s="32" t="s">
        <v>106</v>
      </c>
      <c r="T30" s="32" t="s">
        <v>103</v>
      </c>
      <c r="U30" s="32" t="s">
        <v>106</v>
      </c>
      <c r="V30" s="20" t="s">
        <v>122</v>
      </c>
      <c r="W30" s="21">
        <v>42244</v>
      </c>
      <c r="X30" s="22">
        <v>11634</v>
      </c>
      <c r="Y30" s="115" t="s">
        <v>179</v>
      </c>
      <c r="Z30" s="21">
        <v>42244</v>
      </c>
      <c r="AA30" s="21">
        <v>42617</v>
      </c>
      <c r="AB30" s="24" t="s">
        <v>106</v>
      </c>
      <c r="AC30" s="23" t="s">
        <v>106</v>
      </c>
      <c r="AD30" s="130">
        <v>0</v>
      </c>
      <c r="AE30" s="130">
        <v>0</v>
      </c>
      <c r="AF30" s="26" t="s">
        <v>106</v>
      </c>
      <c r="AG30" s="130" t="s">
        <v>106</v>
      </c>
      <c r="AH30" s="130">
        <v>0</v>
      </c>
      <c r="AI30" s="130">
        <v>0</v>
      </c>
      <c r="AJ30" s="130">
        <v>0</v>
      </c>
      <c r="AK30" s="130">
        <v>0</v>
      </c>
      <c r="AL30" s="122">
        <v>0</v>
      </c>
      <c r="AM30" s="27" t="s">
        <v>106</v>
      </c>
      <c r="AN30" s="27" t="s">
        <v>106</v>
      </c>
      <c r="AO30" s="27" t="s">
        <v>106</v>
      </c>
      <c r="AP30" s="27" t="s">
        <v>106</v>
      </c>
      <c r="AQ30" s="27" t="s">
        <v>106</v>
      </c>
      <c r="AR30" s="27" t="s">
        <v>106</v>
      </c>
      <c r="AS30" s="27" t="s">
        <v>106</v>
      </c>
      <c r="AT30" s="27" t="s">
        <v>106</v>
      </c>
      <c r="AU30" s="27" t="s">
        <v>106</v>
      </c>
      <c r="AV30" s="27" t="s">
        <v>106</v>
      </c>
      <c r="AW30" s="27" t="s">
        <v>106</v>
      </c>
      <c r="AX30" s="27" t="s">
        <v>106</v>
      </c>
      <c r="AY30" s="27" t="s">
        <v>106</v>
      </c>
      <c r="AZ30" s="27" t="s">
        <v>106</v>
      </c>
      <c r="BA30" s="27" t="s">
        <v>106</v>
      </c>
      <c r="BB30" s="27" t="s">
        <v>106</v>
      </c>
      <c r="BC30" s="27" t="s">
        <v>106</v>
      </c>
      <c r="BD30" s="27" t="s">
        <v>106</v>
      </c>
      <c r="BE30" s="27" t="s">
        <v>106</v>
      </c>
      <c r="BF30" s="27" t="s">
        <v>106</v>
      </c>
      <c r="BG30" s="27" t="s">
        <v>106</v>
      </c>
      <c r="BH30" s="27" t="s">
        <v>106</v>
      </c>
    </row>
    <row r="31" spans="1:453 16361:16384" x14ac:dyDescent="0.25">
      <c r="A31" s="156"/>
      <c r="B31" s="152"/>
      <c r="C31" s="32"/>
      <c r="D31" s="32"/>
      <c r="E31" s="32"/>
      <c r="F31" s="114"/>
      <c r="G31" s="27"/>
      <c r="H31" s="33"/>
      <c r="I31" s="117"/>
      <c r="J31" s="32"/>
      <c r="K31" s="34"/>
      <c r="L31" s="123"/>
      <c r="M31" s="27"/>
      <c r="N31" s="34"/>
      <c r="O31" s="34"/>
      <c r="P31" s="32"/>
      <c r="Q31" s="32"/>
      <c r="R31" s="32"/>
      <c r="S31" s="32"/>
      <c r="T31" s="32"/>
      <c r="U31" s="32"/>
      <c r="V31" s="20" t="s">
        <v>138</v>
      </c>
      <c r="W31" s="21">
        <v>42436</v>
      </c>
      <c r="X31" s="22">
        <v>11762</v>
      </c>
      <c r="Y31" s="115" t="s">
        <v>190</v>
      </c>
      <c r="Z31" s="21">
        <v>42436</v>
      </c>
      <c r="AA31" s="21">
        <v>42617</v>
      </c>
      <c r="AB31" s="24" t="s">
        <v>106</v>
      </c>
      <c r="AC31" s="23" t="s">
        <v>106</v>
      </c>
      <c r="AD31" s="130">
        <v>0</v>
      </c>
      <c r="AE31" s="130">
        <v>0</v>
      </c>
      <c r="AF31" s="26" t="s">
        <v>106</v>
      </c>
      <c r="AG31" s="130" t="s">
        <v>106</v>
      </c>
      <c r="AH31" s="130">
        <v>0</v>
      </c>
      <c r="AI31" s="130">
        <v>0</v>
      </c>
      <c r="AJ31" s="130">
        <v>0</v>
      </c>
      <c r="AK31" s="130">
        <v>0</v>
      </c>
      <c r="AL31" s="122">
        <v>0</v>
      </c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</row>
    <row r="32" spans="1:453 16361:16384" x14ac:dyDescent="0.25">
      <c r="A32" s="156"/>
      <c r="B32" s="152"/>
      <c r="C32" s="32"/>
      <c r="D32" s="32"/>
      <c r="E32" s="32"/>
      <c r="F32" s="114"/>
      <c r="G32" s="27"/>
      <c r="H32" s="33"/>
      <c r="I32" s="117"/>
      <c r="J32" s="32"/>
      <c r="K32" s="34"/>
      <c r="L32" s="123"/>
      <c r="M32" s="27"/>
      <c r="N32" s="34"/>
      <c r="O32" s="34"/>
      <c r="P32" s="32"/>
      <c r="Q32" s="32"/>
      <c r="R32" s="32"/>
      <c r="S32" s="32"/>
      <c r="T32" s="32"/>
      <c r="U32" s="32"/>
      <c r="V32" s="20" t="s">
        <v>139</v>
      </c>
      <c r="W32" s="21">
        <v>42492</v>
      </c>
      <c r="X32" s="22">
        <v>11798</v>
      </c>
      <c r="Y32" s="115" t="s">
        <v>191</v>
      </c>
      <c r="Z32" s="21">
        <v>42492</v>
      </c>
      <c r="AA32" s="21">
        <v>42617</v>
      </c>
      <c r="AB32" s="24" t="s">
        <v>106</v>
      </c>
      <c r="AC32" s="23" t="s">
        <v>106</v>
      </c>
      <c r="AD32" s="130">
        <v>0</v>
      </c>
      <c r="AE32" s="130">
        <v>0</v>
      </c>
      <c r="AF32" s="26" t="s">
        <v>106</v>
      </c>
      <c r="AG32" s="130" t="s">
        <v>106</v>
      </c>
      <c r="AH32" s="130">
        <v>0</v>
      </c>
      <c r="AI32" s="130">
        <v>0</v>
      </c>
      <c r="AJ32" s="130">
        <v>0</v>
      </c>
      <c r="AK32" s="130">
        <v>0</v>
      </c>
      <c r="AL32" s="122">
        <v>0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</row>
    <row r="33" spans="1:453 16361:16384" ht="30" x14ac:dyDescent="0.25">
      <c r="A33" s="156"/>
      <c r="B33" s="152"/>
      <c r="C33" s="32"/>
      <c r="D33" s="32"/>
      <c r="E33" s="32"/>
      <c r="F33" s="114"/>
      <c r="G33" s="27"/>
      <c r="H33" s="33"/>
      <c r="I33" s="117"/>
      <c r="J33" s="32"/>
      <c r="K33" s="34"/>
      <c r="L33" s="123"/>
      <c r="M33" s="27"/>
      <c r="N33" s="34"/>
      <c r="O33" s="34"/>
      <c r="P33" s="32"/>
      <c r="Q33" s="32"/>
      <c r="R33" s="32"/>
      <c r="S33" s="32"/>
      <c r="T33" s="32"/>
      <c r="U33" s="32"/>
      <c r="V33" s="20" t="s">
        <v>140</v>
      </c>
      <c r="W33" s="21">
        <v>42606</v>
      </c>
      <c r="X33" s="22">
        <v>11880</v>
      </c>
      <c r="Y33" s="115" t="s">
        <v>213</v>
      </c>
      <c r="Z33" s="21">
        <v>42618</v>
      </c>
      <c r="AA33" s="21">
        <v>42982</v>
      </c>
      <c r="AB33" s="24" t="s">
        <v>106</v>
      </c>
      <c r="AC33" s="58">
        <v>1.6E-2</v>
      </c>
      <c r="AD33" s="130">
        <v>0</v>
      </c>
      <c r="AE33" s="130">
        <v>918</v>
      </c>
      <c r="AF33" s="26" t="s">
        <v>106</v>
      </c>
      <c r="AG33" s="130" t="s">
        <v>106</v>
      </c>
      <c r="AH33" s="130">
        <v>0</v>
      </c>
      <c r="AI33" s="130">
        <v>0</v>
      </c>
      <c r="AJ33" s="130">
        <v>78573</v>
      </c>
      <c r="AK33" s="130">
        <v>0</v>
      </c>
      <c r="AL33" s="122">
        <v>0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</row>
    <row r="34" spans="1:453 16361:16384" x14ac:dyDescent="0.25">
      <c r="A34" s="156"/>
      <c r="B34" s="152"/>
      <c r="C34" s="32"/>
      <c r="D34" s="32"/>
      <c r="E34" s="32"/>
      <c r="F34" s="114"/>
      <c r="G34" s="27"/>
      <c r="H34" s="33"/>
      <c r="I34" s="117"/>
      <c r="J34" s="32"/>
      <c r="K34" s="34"/>
      <c r="L34" s="123"/>
      <c r="M34" s="27"/>
      <c r="N34" s="34"/>
      <c r="O34" s="34"/>
      <c r="P34" s="32"/>
      <c r="Q34" s="32"/>
      <c r="R34" s="32"/>
      <c r="S34" s="32"/>
      <c r="T34" s="32"/>
      <c r="U34" s="32"/>
      <c r="V34" s="20" t="s">
        <v>141</v>
      </c>
      <c r="W34" s="21">
        <v>42979</v>
      </c>
      <c r="X34" s="22">
        <v>12143</v>
      </c>
      <c r="Y34" s="115" t="s">
        <v>259</v>
      </c>
      <c r="Z34" s="21">
        <v>42983</v>
      </c>
      <c r="AA34" s="21">
        <v>43347</v>
      </c>
      <c r="AB34" s="24" t="s">
        <v>106</v>
      </c>
      <c r="AC34" s="58" t="s">
        <v>106</v>
      </c>
      <c r="AD34" s="130">
        <v>0</v>
      </c>
      <c r="AE34" s="130">
        <v>1191</v>
      </c>
      <c r="AF34" s="26" t="s">
        <v>106</v>
      </c>
      <c r="AG34" s="130" t="s">
        <v>106</v>
      </c>
      <c r="AH34" s="130">
        <v>0</v>
      </c>
      <c r="AI34" s="130">
        <v>79764</v>
      </c>
      <c r="AJ34" s="130">
        <v>79764</v>
      </c>
      <c r="AK34" s="130">
        <f>13294+6647+13294+13294+6647+886.26</f>
        <v>54062.26</v>
      </c>
      <c r="AL34" s="122">
        <f>AJ33+AJ34</f>
        <v>158337</v>
      </c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</row>
    <row r="35" spans="1:453 16361:16384" s="3" customFormat="1" x14ac:dyDescent="0.25">
      <c r="A35" s="156">
        <v>6</v>
      </c>
      <c r="B35" s="152" t="s">
        <v>295</v>
      </c>
      <c r="C35" s="32" t="s">
        <v>109</v>
      </c>
      <c r="D35" s="32" t="s">
        <v>100</v>
      </c>
      <c r="E35" s="32" t="s">
        <v>110</v>
      </c>
      <c r="F35" s="114" t="s">
        <v>111</v>
      </c>
      <c r="G35" s="33" t="s">
        <v>212</v>
      </c>
      <c r="H35" s="33" t="s">
        <v>108</v>
      </c>
      <c r="I35" s="117" t="s">
        <v>112</v>
      </c>
      <c r="J35" s="32" t="s">
        <v>126</v>
      </c>
      <c r="K35" s="34">
        <v>41661</v>
      </c>
      <c r="L35" s="123">
        <v>858071.04000000004</v>
      </c>
      <c r="M35" s="33" t="s">
        <v>211</v>
      </c>
      <c r="N35" s="34">
        <v>41661</v>
      </c>
      <c r="O35" s="34">
        <v>42026</v>
      </c>
      <c r="P35" s="32" t="s">
        <v>201</v>
      </c>
      <c r="Q35" s="32" t="s">
        <v>106</v>
      </c>
      <c r="R35" s="32" t="s">
        <v>106</v>
      </c>
      <c r="S35" s="32" t="s">
        <v>106</v>
      </c>
      <c r="T35" s="32" t="s">
        <v>164</v>
      </c>
      <c r="U35" s="32" t="s">
        <v>106</v>
      </c>
      <c r="V35" s="20" t="s">
        <v>122</v>
      </c>
      <c r="W35" s="21">
        <v>41988</v>
      </c>
      <c r="X35" s="22">
        <v>11459</v>
      </c>
      <c r="Y35" s="115" t="s">
        <v>165</v>
      </c>
      <c r="Z35" s="21">
        <v>42005</v>
      </c>
      <c r="AA35" s="21">
        <v>42369</v>
      </c>
      <c r="AB35" s="24" t="s">
        <v>106</v>
      </c>
      <c r="AC35" s="23" t="s">
        <v>106</v>
      </c>
      <c r="AD35" s="130">
        <v>0</v>
      </c>
      <c r="AE35" s="130">
        <v>0</v>
      </c>
      <c r="AF35" s="26" t="s">
        <v>106</v>
      </c>
      <c r="AG35" s="130" t="s">
        <v>106</v>
      </c>
      <c r="AH35" s="130">
        <v>0</v>
      </c>
      <c r="AI35" s="130">
        <v>0</v>
      </c>
      <c r="AJ35" s="130">
        <v>0</v>
      </c>
      <c r="AK35" s="130">
        <v>0</v>
      </c>
      <c r="AL35" s="122">
        <v>0</v>
      </c>
      <c r="AM35" s="27" t="s">
        <v>106</v>
      </c>
      <c r="AN35" s="27" t="s">
        <v>106</v>
      </c>
      <c r="AO35" s="27"/>
      <c r="AP35" s="27" t="s">
        <v>106</v>
      </c>
      <c r="AQ35" s="27" t="s">
        <v>106</v>
      </c>
      <c r="AR35" s="27" t="s">
        <v>106</v>
      </c>
      <c r="AS35" s="27" t="s">
        <v>106</v>
      </c>
      <c r="AT35" s="27" t="s">
        <v>106</v>
      </c>
      <c r="AU35" s="27" t="s">
        <v>106</v>
      </c>
      <c r="AV35" s="27" t="s">
        <v>106</v>
      </c>
      <c r="AW35" s="27" t="s">
        <v>106</v>
      </c>
      <c r="AX35" s="27" t="s">
        <v>106</v>
      </c>
      <c r="AY35" s="27" t="s">
        <v>106</v>
      </c>
      <c r="AZ35" s="27" t="s">
        <v>106</v>
      </c>
      <c r="BA35" s="27" t="s">
        <v>106</v>
      </c>
      <c r="BB35" s="27" t="s">
        <v>106</v>
      </c>
      <c r="BC35" s="27" t="s">
        <v>106</v>
      </c>
      <c r="BD35" s="27" t="s">
        <v>106</v>
      </c>
      <c r="BE35" s="27" t="s">
        <v>106</v>
      </c>
      <c r="BF35" s="27" t="s">
        <v>106</v>
      </c>
      <c r="BG35" s="27" t="s">
        <v>106</v>
      </c>
      <c r="BH35" s="27" t="s">
        <v>106</v>
      </c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/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  <c r="LC35" s="71"/>
      <c r="LD35" s="71"/>
      <c r="LE35" s="71"/>
      <c r="LF35" s="71"/>
      <c r="LG35" s="71"/>
      <c r="LH35" s="71"/>
      <c r="LI35" s="71"/>
      <c r="LJ35" s="71"/>
      <c r="LK35" s="71"/>
      <c r="LL35" s="71"/>
      <c r="LM35" s="71"/>
      <c r="LN35" s="71"/>
      <c r="LO35" s="71"/>
      <c r="LP35" s="71"/>
      <c r="LQ35" s="71"/>
      <c r="LR35" s="71"/>
      <c r="LS35" s="71"/>
      <c r="LT35" s="71"/>
      <c r="LU35" s="71"/>
      <c r="LV35" s="71"/>
      <c r="LW35" s="71"/>
      <c r="LX35" s="71"/>
      <c r="LY35" s="71"/>
      <c r="LZ35" s="71"/>
      <c r="MA35" s="71"/>
      <c r="MB35" s="71"/>
      <c r="MC35" s="71"/>
      <c r="MD35" s="71"/>
      <c r="ME35" s="71"/>
      <c r="MF35" s="71"/>
      <c r="MG35" s="71"/>
      <c r="MH35" s="71"/>
      <c r="MI35" s="71"/>
      <c r="MJ35" s="71"/>
      <c r="MK35" s="71"/>
      <c r="ML35" s="71"/>
      <c r="MM35" s="71"/>
      <c r="MN35" s="71"/>
      <c r="MO35" s="71"/>
      <c r="MP35" s="71"/>
      <c r="MQ35" s="71"/>
      <c r="MR35" s="71"/>
      <c r="MS35" s="71"/>
      <c r="MT35" s="71"/>
      <c r="MU35" s="71"/>
      <c r="MV35" s="71"/>
      <c r="MW35" s="71"/>
      <c r="MX35" s="71"/>
      <c r="MY35" s="71"/>
      <c r="MZ35" s="71"/>
      <c r="NA35" s="71"/>
      <c r="NB35" s="71"/>
      <c r="NC35" s="71"/>
      <c r="ND35" s="71"/>
      <c r="NE35" s="71"/>
      <c r="NF35" s="71"/>
      <c r="NG35" s="71"/>
      <c r="NH35" s="71"/>
      <c r="NI35" s="71"/>
      <c r="NJ35" s="71"/>
      <c r="NK35" s="71"/>
      <c r="NL35" s="71"/>
      <c r="NM35" s="71"/>
      <c r="NN35" s="71"/>
      <c r="NO35" s="71"/>
      <c r="NP35" s="71"/>
      <c r="NQ35" s="71"/>
      <c r="NR35" s="71"/>
      <c r="NS35" s="71"/>
      <c r="NT35" s="71"/>
      <c r="NU35" s="71"/>
      <c r="NV35" s="71"/>
      <c r="NW35" s="71"/>
      <c r="NX35" s="71"/>
      <c r="NY35" s="71"/>
      <c r="NZ35" s="71"/>
      <c r="OA35" s="71"/>
      <c r="OB35" s="71"/>
      <c r="OC35" s="71"/>
      <c r="OD35" s="71"/>
      <c r="OE35" s="71"/>
      <c r="OF35" s="71"/>
      <c r="OG35" s="71"/>
      <c r="OH35" s="71"/>
      <c r="OI35" s="71"/>
      <c r="OJ35" s="71"/>
      <c r="OK35" s="71"/>
      <c r="OL35" s="71"/>
      <c r="OM35" s="71"/>
      <c r="ON35" s="71"/>
      <c r="OO35" s="71"/>
      <c r="OP35" s="71"/>
      <c r="OQ35" s="71"/>
      <c r="OR35" s="71"/>
      <c r="OS35" s="71"/>
      <c r="OT35" s="71"/>
      <c r="OU35" s="71"/>
      <c r="OV35" s="71"/>
      <c r="OW35" s="71"/>
      <c r="OX35" s="71"/>
      <c r="OY35" s="71"/>
      <c r="OZ35" s="71"/>
      <c r="PA35" s="71"/>
      <c r="PB35" s="71"/>
      <c r="PC35" s="71"/>
      <c r="PD35" s="71"/>
      <c r="PE35" s="71"/>
      <c r="PF35" s="71"/>
      <c r="PG35" s="71"/>
      <c r="PH35" s="71"/>
      <c r="PI35" s="71"/>
      <c r="PJ35" s="71"/>
      <c r="PK35" s="71"/>
      <c r="PL35" s="71"/>
      <c r="PM35" s="71"/>
      <c r="PN35" s="71"/>
      <c r="PO35" s="71"/>
      <c r="PP35" s="71"/>
      <c r="PQ35" s="71"/>
      <c r="PR35" s="71"/>
      <c r="PS35" s="71"/>
      <c r="PT35" s="71"/>
      <c r="PU35" s="71"/>
      <c r="PV35" s="71"/>
      <c r="PW35" s="71"/>
      <c r="PX35" s="71"/>
      <c r="PY35" s="71"/>
      <c r="PZ35" s="71"/>
      <c r="QA35" s="71"/>
      <c r="QB35" s="71"/>
      <c r="QC35" s="71"/>
      <c r="QD35" s="71"/>
      <c r="QE35" s="71"/>
      <c r="QF35" s="71"/>
      <c r="QG35" s="71"/>
      <c r="QH35" s="71"/>
      <c r="QI35" s="71"/>
      <c r="QJ35" s="71"/>
      <c r="QK35" s="71"/>
      <c r="XEG35" s="71"/>
      <c r="XEH35" s="71"/>
      <c r="XEI35" s="71"/>
      <c r="XEJ35" s="71"/>
      <c r="XEK35" s="71"/>
      <c r="XEL35" s="71"/>
      <c r="XEM35" s="71"/>
      <c r="XEN35" s="71"/>
      <c r="XEO35" s="71"/>
      <c r="XEP35" s="71"/>
      <c r="XEQ35" s="71"/>
      <c r="XER35" s="71"/>
      <c r="XES35" s="71"/>
      <c r="XET35" s="71"/>
      <c r="XEU35" s="71"/>
      <c r="XEV35" s="71"/>
      <c r="XEW35" s="71"/>
      <c r="XEX35" s="71"/>
      <c r="XEY35" s="71"/>
      <c r="XEZ35" s="71"/>
      <c r="XFA35" s="71"/>
      <c r="XFB35" s="71"/>
      <c r="XFC35" s="71"/>
      <c r="XFD35" s="71"/>
    </row>
    <row r="36" spans="1:453 16361:16384" s="3" customFormat="1" x14ac:dyDescent="0.25">
      <c r="A36" s="156"/>
      <c r="B36" s="152"/>
      <c r="C36" s="32"/>
      <c r="D36" s="32"/>
      <c r="E36" s="32"/>
      <c r="F36" s="114"/>
      <c r="G36" s="33"/>
      <c r="H36" s="33"/>
      <c r="I36" s="117"/>
      <c r="J36" s="32"/>
      <c r="K36" s="34"/>
      <c r="L36" s="123"/>
      <c r="M36" s="33"/>
      <c r="N36" s="34"/>
      <c r="O36" s="34"/>
      <c r="P36" s="32"/>
      <c r="Q36" s="32"/>
      <c r="R36" s="32"/>
      <c r="S36" s="32"/>
      <c r="T36" s="32"/>
      <c r="U36" s="32"/>
      <c r="V36" s="20" t="s">
        <v>138</v>
      </c>
      <c r="W36" s="21">
        <v>42360</v>
      </c>
      <c r="X36" s="22">
        <v>11708</v>
      </c>
      <c r="Y36" s="115" t="s">
        <v>165</v>
      </c>
      <c r="Z36" s="21">
        <v>42370</v>
      </c>
      <c r="AA36" s="21">
        <v>42735</v>
      </c>
      <c r="AB36" s="24" t="s">
        <v>106</v>
      </c>
      <c r="AC36" s="23" t="s">
        <v>106</v>
      </c>
      <c r="AD36" s="130">
        <v>0</v>
      </c>
      <c r="AE36" s="130">
        <v>0</v>
      </c>
      <c r="AF36" s="26" t="s">
        <v>106</v>
      </c>
      <c r="AG36" s="130" t="s">
        <v>106</v>
      </c>
      <c r="AH36" s="130">
        <v>0</v>
      </c>
      <c r="AI36" s="130">
        <v>0</v>
      </c>
      <c r="AJ36" s="130">
        <v>2323948.1800000002</v>
      </c>
      <c r="AK36" s="130">
        <v>0</v>
      </c>
      <c r="AL36" s="122">
        <v>0</v>
      </c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/>
      <c r="IY36" s="71"/>
      <c r="IZ36" s="71"/>
      <c r="JA36" s="71"/>
      <c r="JB36" s="71"/>
      <c r="JC36" s="71"/>
      <c r="JD36" s="71"/>
      <c r="JE36" s="71"/>
      <c r="JF36" s="71"/>
      <c r="JG36" s="71"/>
      <c r="JH36" s="71"/>
      <c r="JI36" s="71"/>
      <c r="JJ36" s="71"/>
      <c r="JK36" s="71"/>
      <c r="JL36" s="71"/>
      <c r="JM36" s="71"/>
      <c r="JN36" s="71"/>
      <c r="JO36" s="71"/>
      <c r="JP36" s="71"/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  <c r="LC36" s="71"/>
      <c r="LD36" s="71"/>
      <c r="LE36" s="71"/>
      <c r="LF36" s="71"/>
      <c r="LG36" s="71"/>
      <c r="LH36" s="71"/>
      <c r="LI36" s="71"/>
      <c r="LJ36" s="71"/>
      <c r="LK36" s="71"/>
      <c r="LL36" s="71"/>
      <c r="LM36" s="71"/>
      <c r="LN36" s="71"/>
      <c r="LO36" s="71"/>
      <c r="LP36" s="71"/>
      <c r="LQ36" s="71"/>
      <c r="LR36" s="71"/>
      <c r="LS36" s="71"/>
      <c r="LT36" s="71"/>
      <c r="LU36" s="71"/>
      <c r="LV36" s="71"/>
      <c r="LW36" s="71"/>
      <c r="LX36" s="71"/>
      <c r="LY36" s="71"/>
      <c r="LZ36" s="71"/>
      <c r="MA36" s="71"/>
      <c r="MB36" s="71"/>
      <c r="MC36" s="71"/>
      <c r="MD36" s="71"/>
      <c r="ME36" s="71"/>
      <c r="MF36" s="71"/>
      <c r="MG36" s="71"/>
      <c r="MH36" s="71"/>
      <c r="MI36" s="71"/>
      <c r="MJ36" s="71"/>
      <c r="MK36" s="71"/>
      <c r="ML36" s="71"/>
      <c r="MM36" s="71"/>
      <c r="MN36" s="71"/>
      <c r="MO36" s="71"/>
      <c r="MP36" s="71"/>
      <c r="MQ36" s="71"/>
      <c r="MR36" s="71"/>
      <c r="MS36" s="71"/>
      <c r="MT36" s="71"/>
      <c r="MU36" s="71"/>
      <c r="MV36" s="71"/>
      <c r="MW36" s="71"/>
      <c r="MX36" s="71"/>
      <c r="MY36" s="71"/>
      <c r="MZ36" s="71"/>
      <c r="NA36" s="71"/>
      <c r="NB36" s="71"/>
      <c r="NC36" s="71"/>
      <c r="ND36" s="71"/>
      <c r="NE36" s="71"/>
      <c r="NF36" s="71"/>
      <c r="NG36" s="71"/>
      <c r="NH36" s="71"/>
      <c r="NI36" s="71"/>
      <c r="NJ36" s="71"/>
      <c r="NK36" s="71"/>
      <c r="NL36" s="71"/>
      <c r="NM36" s="71"/>
      <c r="NN36" s="71"/>
      <c r="NO36" s="71"/>
      <c r="NP36" s="71"/>
      <c r="NQ36" s="71"/>
      <c r="NR36" s="71"/>
      <c r="NS36" s="71"/>
      <c r="NT36" s="71"/>
      <c r="NU36" s="71"/>
      <c r="NV36" s="71"/>
      <c r="NW36" s="71"/>
      <c r="NX36" s="71"/>
      <c r="NY36" s="71"/>
      <c r="NZ36" s="71"/>
      <c r="OA36" s="71"/>
      <c r="OB36" s="71"/>
      <c r="OC36" s="71"/>
      <c r="OD36" s="71"/>
      <c r="OE36" s="71"/>
      <c r="OF36" s="71"/>
      <c r="OG36" s="71"/>
      <c r="OH36" s="71"/>
      <c r="OI36" s="71"/>
      <c r="OJ36" s="71"/>
      <c r="OK36" s="71"/>
      <c r="OL36" s="71"/>
      <c r="OM36" s="71"/>
      <c r="ON36" s="71"/>
      <c r="OO36" s="71"/>
      <c r="OP36" s="71"/>
      <c r="OQ36" s="71"/>
      <c r="OR36" s="71"/>
      <c r="OS36" s="71"/>
      <c r="OT36" s="71"/>
      <c r="OU36" s="71"/>
      <c r="OV36" s="71"/>
      <c r="OW36" s="71"/>
      <c r="OX36" s="71"/>
      <c r="OY36" s="71"/>
      <c r="OZ36" s="71"/>
      <c r="PA36" s="71"/>
      <c r="PB36" s="71"/>
      <c r="PC36" s="71"/>
      <c r="PD36" s="71"/>
      <c r="PE36" s="71"/>
      <c r="PF36" s="71"/>
      <c r="PG36" s="71"/>
      <c r="PH36" s="71"/>
      <c r="PI36" s="71"/>
      <c r="PJ36" s="71"/>
      <c r="PK36" s="71"/>
      <c r="PL36" s="71"/>
      <c r="PM36" s="71"/>
      <c r="PN36" s="71"/>
      <c r="PO36" s="71"/>
      <c r="PP36" s="71"/>
      <c r="PQ36" s="71"/>
      <c r="PR36" s="71"/>
      <c r="PS36" s="71"/>
      <c r="PT36" s="71"/>
      <c r="PU36" s="71"/>
      <c r="PV36" s="71"/>
      <c r="PW36" s="71"/>
      <c r="PX36" s="71"/>
      <c r="PY36" s="71"/>
      <c r="PZ36" s="71"/>
      <c r="QA36" s="71"/>
      <c r="QB36" s="71"/>
      <c r="QC36" s="71"/>
      <c r="QD36" s="71"/>
      <c r="QE36" s="71"/>
      <c r="QF36" s="71"/>
      <c r="QG36" s="71"/>
      <c r="QH36" s="71"/>
      <c r="QI36" s="71"/>
      <c r="QJ36" s="71"/>
      <c r="QK36" s="71"/>
      <c r="XEG36" s="71"/>
      <c r="XEH36" s="71"/>
      <c r="XEI36" s="71"/>
      <c r="XEJ36" s="71"/>
      <c r="XEK36" s="71"/>
      <c r="XEL36" s="71"/>
      <c r="XEM36" s="71"/>
      <c r="XEN36" s="71"/>
      <c r="XEO36" s="71"/>
      <c r="XEP36" s="71"/>
      <c r="XEQ36" s="71"/>
      <c r="XER36" s="71"/>
      <c r="XES36" s="71"/>
      <c r="XET36" s="71"/>
      <c r="XEU36" s="71"/>
      <c r="XEV36" s="71"/>
      <c r="XEW36" s="71"/>
      <c r="XEX36" s="71"/>
      <c r="XEY36" s="71"/>
      <c r="XEZ36" s="71"/>
      <c r="XFA36" s="71"/>
      <c r="XFB36" s="71"/>
      <c r="XFC36" s="71"/>
      <c r="XFD36" s="71"/>
    </row>
    <row r="37" spans="1:453 16361:16384" s="3" customFormat="1" x14ac:dyDescent="0.25">
      <c r="A37" s="156"/>
      <c r="B37" s="152"/>
      <c r="C37" s="32"/>
      <c r="D37" s="32"/>
      <c r="E37" s="32"/>
      <c r="F37" s="114"/>
      <c r="G37" s="33"/>
      <c r="H37" s="33"/>
      <c r="I37" s="117"/>
      <c r="J37" s="32"/>
      <c r="K37" s="34"/>
      <c r="L37" s="123"/>
      <c r="M37" s="33"/>
      <c r="N37" s="34"/>
      <c r="O37" s="34"/>
      <c r="P37" s="32"/>
      <c r="Q37" s="32"/>
      <c r="R37" s="32"/>
      <c r="S37" s="32"/>
      <c r="T37" s="32"/>
      <c r="U37" s="32"/>
      <c r="V37" s="20" t="s">
        <v>139</v>
      </c>
      <c r="W37" s="21">
        <v>42731</v>
      </c>
      <c r="X37" s="22">
        <v>11965</v>
      </c>
      <c r="Y37" s="115" t="s">
        <v>165</v>
      </c>
      <c r="Z37" s="21">
        <v>42736</v>
      </c>
      <c r="AA37" s="21">
        <v>43100</v>
      </c>
      <c r="AB37" s="24" t="s">
        <v>106</v>
      </c>
      <c r="AC37" s="23" t="s">
        <v>106</v>
      </c>
      <c r="AD37" s="130">
        <v>0</v>
      </c>
      <c r="AE37" s="130">
        <v>0</v>
      </c>
      <c r="AF37" s="26" t="s">
        <v>106</v>
      </c>
      <c r="AG37" s="130" t="s">
        <v>106</v>
      </c>
      <c r="AH37" s="130">
        <v>0</v>
      </c>
      <c r="AI37" s="130">
        <v>0</v>
      </c>
      <c r="AJ37" s="130">
        <v>0</v>
      </c>
      <c r="AK37" s="130">
        <v>0</v>
      </c>
      <c r="AL37" s="122">
        <v>0</v>
      </c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/>
      <c r="IY37" s="71"/>
      <c r="IZ37" s="71"/>
      <c r="JA37" s="71"/>
      <c r="JB37" s="71"/>
      <c r="JC37" s="71"/>
      <c r="JD37" s="71"/>
      <c r="JE37" s="71"/>
      <c r="JF37" s="71"/>
      <c r="JG37" s="71"/>
      <c r="JH37" s="71"/>
      <c r="JI37" s="71"/>
      <c r="JJ37" s="71"/>
      <c r="JK37" s="71"/>
      <c r="JL37" s="71"/>
      <c r="JM37" s="71"/>
      <c r="JN37" s="71"/>
      <c r="JO37" s="71"/>
      <c r="JP37" s="71"/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/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  <c r="LC37" s="71"/>
      <c r="LD37" s="71"/>
      <c r="LE37" s="71"/>
      <c r="LF37" s="71"/>
      <c r="LG37" s="71"/>
      <c r="LH37" s="71"/>
      <c r="LI37" s="71"/>
      <c r="LJ37" s="71"/>
      <c r="LK37" s="71"/>
      <c r="LL37" s="71"/>
      <c r="LM37" s="71"/>
      <c r="LN37" s="71"/>
      <c r="LO37" s="71"/>
      <c r="LP37" s="71"/>
      <c r="LQ37" s="71"/>
      <c r="LR37" s="71"/>
      <c r="LS37" s="71"/>
      <c r="LT37" s="71"/>
      <c r="LU37" s="71"/>
      <c r="LV37" s="71"/>
      <c r="LW37" s="71"/>
      <c r="LX37" s="71"/>
      <c r="LY37" s="71"/>
      <c r="LZ37" s="71"/>
      <c r="MA37" s="71"/>
      <c r="MB37" s="71"/>
      <c r="MC37" s="71"/>
      <c r="MD37" s="71"/>
      <c r="ME37" s="71"/>
      <c r="MF37" s="71"/>
      <c r="MG37" s="71"/>
      <c r="MH37" s="71"/>
      <c r="MI37" s="71"/>
      <c r="MJ37" s="71"/>
      <c r="MK37" s="71"/>
      <c r="ML37" s="71"/>
      <c r="MM37" s="71"/>
      <c r="MN37" s="71"/>
      <c r="MO37" s="71"/>
      <c r="MP37" s="71"/>
      <c r="MQ37" s="71"/>
      <c r="MR37" s="71"/>
      <c r="MS37" s="71"/>
      <c r="MT37" s="71"/>
      <c r="MU37" s="71"/>
      <c r="MV37" s="71"/>
      <c r="MW37" s="71"/>
      <c r="MX37" s="71"/>
      <c r="MY37" s="71"/>
      <c r="MZ37" s="71"/>
      <c r="NA37" s="71"/>
      <c r="NB37" s="71"/>
      <c r="NC37" s="71"/>
      <c r="ND37" s="71"/>
      <c r="NE37" s="71"/>
      <c r="NF37" s="71"/>
      <c r="NG37" s="71"/>
      <c r="NH37" s="71"/>
      <c r="NI37" s="71"/>
      <c r="NJ37" s="71"/>
      <c r="NK37" s="71"/>
      <c r="NL37" s="71"/>
      <c r="NM37" s="71"/>
      <c r="NN37" s="71"/>
      <c r="NO37" s="71"/>
      <c r="NP37" s="71"/>
      <c r="NQ37" s="71"/>
      <c r="NR37" s="71"/>
      <c r="NS37" s="71"/>
      <c r="NT37" s="71"/>
      <c r="NU37" s="71"/>
      <c r="NV37" s="71"/>
      <c r="NW37" s="71"/>
      <c r="NX37" s="71"/>
      <c r="NY37" s="71"/>
      <c r="NZ37" s="71"/>
      <c r="OA37" s="71"/>
      <c r="OB37" s="71"/>
      <c r="OC37" s="71"/>
      <c r="OD37" s="71"/>
      <c r="OE37" s="71"/>
      <c r="OF37" s="71"/>
      <c r="OG37" s="71"/>
      <c r="OH37" s="71"/>
      <c r="OI37" s="71"/>
      <c r="OJ37" s="71"/>
      <c r="OK37" s="71"/>
      <c r="OL37" s="71"/>
      <c r="OM37" s="71"/>
      <c r="ON37" s="71"/>
      <c r="OO37" s="71"/>
      <c r="OP37" s="71"/>
      <c r="OQ37" s="71"/>
      <c r="OR37" s="71"/>
      <c r="OS37" s="71"/>
      <c r="OT37" s="71"/>
      <c r="OU37" s="71"/>
      <c r="OV37" s="71"/>
      <c r="OW37" s="71"/>
      <c r="OX37" s="71"/>
      <c r="OY37" s="71"/>
      <c r="OZ37" s="71"/>
      <c r="PA37" s="71"/>
      <c r="PB37" s="71"/>
      <c r="PC37" s="71"/>
      <c r="PD37" s="71"/>
      <c r="PE37" s="71"/>
      <c r="PF37" s="71"/>
      <c r="PG37" s="71"/>
      <c r="PH37" s="71"/>
      <c r="PI37" s="71"/>
      <c r="PJ37" s="71"/>
      <c r="PK37" s="71"/>
      <c r="PL37" s="71"/>
      <c r="PM37" s="71"/>
      <c r="PN37" s="71"/>
      <c r="PO37" s="71"/>
      <c r="PP37" s="71"/>
      <c r="PQ37" s="71"/>
      <c r="PR37" s="71"/>
      <c r="PS37" s="71"/>
      <c r="PT37" s="71"/>
      <c r="PU37" s="71"/>
      <c r="PV37" s="71"/>
      <c r="PW37" s="71"/>
      <c r="PX37" s="71"/>
      <c r="PY37" s="71"/>
      <c r="PZ37" s="71"/>
      <c r="QA37" s="71"/>
      <c r="QB37" s="71"/>
      <c r="QC37" s="71"/>
      <c r="QD37" s="71"/>
      <c r="QE37" s="71"/>
      <c r="QF37" s="71"/>
      <c r="QG37" s="71"/>
      <c r="QH37" s="71"/>
      <c r="QI37" s="71"/>
      <c r="QJ37" s="71"/>
      <c r="QK37" s="71"/>
      <c r="XEG37" s="71"/>
      <c r="XEH37" s="71"/>
      <c r="XEI37" s="71"/>
      <c r="XEJ37" s="71"/>
      <c r="XEK37" s="71"/>
      <c r="XEL37" s="71"/>
      <c r="XEM37" s="71"/>
      <c r="XEN37" s="71"/>
      <c r="XEO37" s="71"/>
      <c r="XEP37" s="71"/>
      <c r="XEQ37" s="71"/>
      <c r="XER37" s="71"/>
      <c r="XES37" s="71"/>
      <c r="XET37" s="71"/>
      <c r="XEU37" s="71"/>
      <c r="XEV37" s="71"/>
      <c r="XEW37" s="71"/>
      <c r="XEX37" s="71"/>
      <c r="XEY37" s="71"/>
      <c r="XEZ37" s="71"/>
      <c r="XFA37" s="71"/>
      <c r="XFB37" s="71"/>
      <c r="XFC37" s="71"/>
      <c r="XFD37" s="71"/>
    </row>
    <row r="38" spans="1:453 16361:16384" s="3" customFormat="1" x14ac:dyDescent="0.25">
      <c r="A38" s="156"/>
      <c r="B38" s="152"/>
      <c r="C38" s="32"/>
      <c r="D38" s="32"/>
      <c r="E38" s="32"/>
      <c r="F38" s="114"/>
      <c r="G38" s="33"/>
      <c r="H38" s="33"/>
      <c r="I38" s="117"/>
      <c r="J38" s="32"/>
      <c r="K38" s="34"/>
      <c r="L38" s="123"/>
      <c r="M38" s="33"/>
      <c r="N38" s="34"/>
      <c r="O38" s="34"/>
      <c r="P38" s="32"/>
      <c r="Q38" s="32"/>
      <c r="R38" s="32"/>
      <c r="S38" s="32"/>
      <c r="T38" s="32"/>
      <c r="U38" s="32"/>
      <c r="V38" s="20" t="s">
        <v>140</v>
      </c>
      <c r="W38" s="21">
        <v>42830</v>
      </c>
      <c r="X38" s="22">
        <v>12032</v>
      </c>
      <c r="Y38" s="115" t="s">
        <v>258</v>
      </c>
      <c r="Z38" s="21">
        <v>42736</v>
      </c>
      <c r="AA38" s="21">
        <v>43100</v>
      </c>
      <c r="AB38" s="24" t="s">
        <v>106</v>
      </c>
      <c r="AC38" s="23" t="s">
        <v>106</v>
      </c>
      <c r="AD38" s="130">
        <v>0</v>
      </c>
      <c r="AE38" s="130">
        <v>0</v>
      </c>
      <c r="AF38" s="26" t="s">
        <v>106</v>
      </c>
      <c r="AG38" s="130" t="s">
        <v>106</v>
      </c>
      <c r="AH38" s="130">
        <v>0</v>
      </c>
      <c r="AI38" s="130">
        <v>0</v>
      </c>
      <c r="AJ38" s="130">
        <v>193321.71</v>
      </c>
      <c r="AK38" s="130">
        <v>0</v>
      </c>
      <c r="AL38" s="122">
        <v>0</v>
      </c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1"/>
      <c r="JM38" s="71"/>
      <c r="JN38" s="71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  <c r="LC38" s="71"/>
      <c r="LD38" s="71"/>
      <c r="LE38" s="71"/>
      <c r="LF38" s="71"/>
      <c r="LG38" s="71"/>
      <c r="LH38" s="71"/>
      <c r="LI38" s="71"/>
      <c r="LJ38" s="71"/>
      <c r="LK38" s="71"/>
      <c r="LL38" s="71"/>
      <c r="LM38" s="71"/>
      <c r="LN38" s="71"/>
      <c r="LO38" s="71"/>
      <c r="LP38" s="71"/>
      <c r="LQ38" s="71"/>
      <c r="LR38" s="71"/>
      <c r="LS38" s="71"/>
      <c r="LT38" s="71"/>
      <c r="LU38" s="71"/>
      <c r="LV38" s="71"/>
      <c r="LW38" s="71"/>
      <c r="LX38" s="71"/>
      <c r="LY38" s="71"/>
      <c r="LZ38" s="71"/>
      <c r="MA38" s="71"/>
      <c r="MB38" s="71"/>
      <c r="MC38" s="71"/>
      <c r="MD38" s="71"/>
      <c r="ME38" s="71"/>
      <c r="MF38" s="71"/>
      <c r="MG38" s="71"/>
      <c r="MH38" s="71"/>
      <c r="MI38" s="71"/>
      <c r="MJ38" s="71"/>
      <c r="MK38" s="71"/>
      <c r="ML38" s="71"/>
      <c r="MM38" s="71"/>
      <c r="MN38" s="71"/>
      <c r="MO38" s="71"/>
      <c r="MP38" s="71"/>
      <c r="MQ38" s="71"/>
      <c r="MR38" s="71"/>
      <c r="MS38" s="71"/>
      <c r="MT38" s="71"/>
      <c r="MU38" s="71"/>
      <c r="MV38" s="71"/>
      <c r="MW38" s="71"/>
      <c r="MX38" s="71"/>
      <c r="MY38" s="71"/>
      <c r="MZ38" s="71"/>
      <c r="NA38" s="71"/>
      <c r="NB38" s="71"/>
      <c r="NC38" s="71"/>
      <c r="ND38" s="71"/>
      <c r="NE38" s="71"/>
      <c r="NF38" s="71"/>
      <c r="NG38" s="71"/>
      <c r="NH38" s="71"/>
      <c r="NI38" s="71"/>
      <c r="NJ38" s="71"/>
      <c r="NK38" s="71"/>
      <c r="NL38" s="71"/>
      <c r="NM38" s="71"/>
      <c r="NN38" s="71"/>
      <c r="NO38" s="71"/>
      <c r="NP38" s="71"/>
      <c r="NQ38" s="71"/>
      <c r="NR38" s="71"/>
      <c r="NS38" s="71"/>
      <c r="NT38" s="71"/>
      <c r="NU38" s="71"/>
      <c r="NV38" s="71"/>
      <c r="NW38" s="71"/>
      <c r="NX38" s="71"/>
      <c r="NY38" s="71"/>
      <c r="NZ38" s="71"/>
      <c r="OA38" s="71"/>
      <c r="OB38" s="71"/>
      <c r="OC38" s="71"/>
      <c r="OD38" s="71"/>
      <c r="OE38" s="71"/>
      <c r="OF38" s="71"/>
      <c r="OG38" s="71"/>
      <c r="OH38" s="71"/>
      <c r="OI38" s="71"/>
      <c r="OJ38" s="71"/>
      <c r="OK38" s="71"/>
      <c r="OL38" s="71"/>
      <c r="OM38" s="71"/>
      <c r="ON38" s="71"/>
      <c r="OO38" s="71"/>
      <c r="OP38" s="71"/>
      <c r="OQ38" s="71"/>
      <c r="OR38" s="71"/>
      <c r="OS38" s="71"/>
      <c r="OT38" s="71"/>
      <c r="OU38" s="71"/>
      <c r="OV38" s="71"/>
      <c r="OW38" s="71"/>
      <c r="OX38" s="71"/>
      <c r="OY38" s="71"/>
      <c r="OZ38" s="71"/>
      <c r="PA38" s="71"/>
      <c r="PB38" s="71"/>
      <c r="PC38" s="71"/>
      <c r="PD38" s="71"/>
      <c r="PE38" s="71"/>
      <c r="PF38" s="71"/>
      <c r="PG38" s="71"/>
      <c r="PH38" s="71"/>
      <c r="PI38" s="71"/>
      <c r="PJ38" s="71"/>
      <c r="PK38" s="71"/>
      <c r="PL38" s="71"/>
      <c r="PM38" s="71"/>
      <c r="PN38" s="71"/>
      <c r="PO38" s="71"/>
      <c r="PP38" s="71"/>
      <c r="PQ38" s="71"/>
      <c r="PR38" s="71"/>
      <c r="PS38" s="71"/>
      <c r="PT38" s="71"/>
      <c r="PU38" s="71"/>
      <c r="PV38" s="71"/>
      <c r="PW38" s="71"/>
      <c r="PX38" s="71"/>
      <c r="PY38" s="71"/>
      <c r="PZ38" s="71"/>
      <c r="QA38" s="71"/>
      <c r="QB38" s="71"/>
      <c r="QC38" s="71"/>
      <c r="QD38" s="71"/>
      <c r="QE38" s="71"/>
      <c r="QF38" s="71"/>
      <c r="QG38" s="71"/>
      <c r="QH38" s="71"/>
      <c r="QI38" s="71"/>
      <c r="QJ38" s="71"/>
      <c r="QK38" s="71"/>
      <c r="XEG38" s="71"/>
      <c r="XEH38" s="71"/>
      <c r="XEI38" s="71"/>
      <c r="XEJ38" s="71"/>
      <c r="XEK38" s="71"/>
      <c r="XEL38" s="71"/>
      <c r="XEM38" s="71"/>
      <c r="XEN38" s="71"/>
      <c r="XEO38" s="71"/>
      <c r="XEP38" s="71"/>
      <c r="XEQ38" s="71"/>
      <c r="XER38" s="71"/>
      <c r="XES38" s="71"/>
      <c r="XET38" s="71"/>
      <c r="XEU38" s="71"/>
      <c r="XEV38" s="71"/>
      <c r="XEW38" s="71"/>
      <c r="XEX38" s="71"/>
      <c r="XEY38" s="71"/>
      <c r="XEZ38" s="71"/>
      <c r="XFA38" s="71"/>
      <c r="XFB38" s="71"/>
      <c r="XFC38" s="71"/>
      <c r="XFD38" s="71"/>
    </row>
    <row r="39" spans="1:453 16361:16384" s="3" customFormat="1" x14ac:dyDescent="0.25">
      <c r="A39" s="156"/>
      <c r="B39" s="152"/>
      <c r="C39" s="32"/>
      <c r="D39" s="32"/>
      <c r="E39" s="32"/>
      <c r="F39" s="114"/>
      <c r="G39" s="33"/>
      <c r="H39" s="33"/>
      <c r="I39" s="117"/>
      <c r="J39" s="32"/>
      <c r="K39" s="34"/>
      <c r="L39" s="123"/>
      <c r="M39" s="33"/>
      <c r="N39" s="34"/>
      <c r="O39" s="34"/>
      <c r="P39" s="32"/>
      <c r="Q39" s="32"/>
      <c r="R39" s="32"/>
      <c r="S39" s="32"/>
      <c r="T39" s="32"/>
      <c r="U39" s="32"/>
      <c r="V39" s="20" t="s">
        <v>141</v>
      </c>
      <c r="W39" s="21">
        <v>42906</v>
      </c>
      <c r="X39" s="22">
        <v>12080</v>
      </c>
      <c r="Y39" s="115" t="s">
        <v>257</v>
      </c>
      <c r="Z39" s="21">
        <v>42854</v>
      </c>
      <c r="AA39" s="21">
        <v>43100</v>
      </c>
      <c r="AB39" s="24" t="s">
        <v>106</v>
      </c>
      <c r="AC39" s="23" t="s">
        <v>106</v>
      </c>
      <c r="AD39" s="130">
        <v>0</v>
      </c>
      <c r="AE39" s="130">
        <v>0</v>
      </c>
      <c r="AF39" s="26" t="s">
        <v>106</v>
      </c>
      <c r="AG39" s="130" t="s">
        <v>106</v>
      </c>
      <c r="AH39" s="130">
        <v>0</v>
      </c>
      <c r="AI39" s="130">
        <v>0</v>
      </c>
      <c r="AJ39" s="130">
        <v>800411.2</v>
      </c>
      <c r="AK39" s="130">
        <v>0</v>
      </c>
      <c r="AL39" s="122">
        <v>0</v>
      </c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/>
      <c r="IY39" s="71"/>
      <c r="IZ39" s="71"/>
      <c r="JA39" s="71"/>
      <c r="JB39" s="71"/>
      <c r="JC39" s="71"/>
      <c r="JD39" s="71"/>
      <c r="JE39" s="71"/>
      <c r="JF39" s="71"/>
      <c r="JG39" s="71"/>
      <c r="JH39" s="71"/>
      <c r="JI39" s="71"/>
      <c r="JJ39" s="71"/>
      <c r="JK39" s="71"/>
      <c r="JL39" s="71"/>
      <c r="JM39" s="71"/>
      <c r="JN39" s="71"/>
      <c r="JO39" s="71"/>
      <c r="JP39" s="71"/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/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  <c r="LC39" s="71"/>
      <c r="LD39" s="71"/>
      <c r="LE39" s="71"/>
      <c r="LF39" s="71"/>
      <c r="LG39" s="71"/>
      <c r="LH39" s="71"/>
      <c r="LI39" s="71"/>
      <c r="LJ39" s="71"/>
      <c r="LK39" s="71"/>
      <c r="LL39" s="71"/>
      <c r="LM39" s="71"/>
      <c r="LN39" s="71"/>
      <c r="LO39" s="71"/>
      <c r="LP39" s="71"/>
      <c r="LQ39" s="71"/>
      <c r="LR39" s="71"/>
      <c r="LS39" s="71"/>
      <c r="LT39" s="71"/>
      <c r="LU39" s="71"/>
      <c r="LV39" s="71"/>
      <c r="LW39" s="71"/>
      <c r="LX39" s="71"/>
      <c r="LY39" s="71"/>
      <c r="LZ39" s="71"/>
      <c r="MA39" s="71"/>
      <c r="MB39" s="71"/>
      <c r="MC39" s="71"/>
      <c r="MD39" s="71"/>
      <c r="ME39" s="71"/>
      <c r="MF39" s="71"/>
      <c r="MG39" s="71"/>
      <c r="MH39" s="71"/>
      <c r="MI39" s="71"/>
      <c r="MJ39" s="71"/>
      <c r="MK39" s="71"/>
      <c r="ML39" s="71"/>
      <c r="MM39" s="71"/>
      <c r="MN39" s="71"/>
      <c r="MO39" s="71"/>
      <c r="MP39" s="71"/>
      <c r="MQ39" s="71"/>
      <c r="MR39" s="71"/>
      <c r="MS39" s="71"/>
      <c r="MT39" s="71"/>
      <c r="MU39" s="71"/>
      <c r="MV39" s="71"/>
      <c r="MW39" s="71"/>
      <c r="MX39" s="71"/>
      <c r="MY39" s="71"/>
      <c r="MZ39" s="71"/>
      <c r="NA39" s="71"/>
      <c r="NB39" s="71"/>
      <c r="NC39" s="71"/>
      <c r="ND39" s="71"/>
      <c r="NE39" s="71"/>
      <c r="NF39" s="71"/>
      <c r="NG39" s="71"/>
      <c r="NH39" s="71"/>
      <c r="NI39" s="71"/>
      <c r="NJ39" s="71"/>
      <c r="NK39" s="71"/>
      <c r="NL39" s="71"/>
      <c r="NM39" s="71"/>
      <c r="NN39" s="71"/>
      <c r="NO39" s="71"/>
      <c r="NP39" s="71"/>
      <c r="NQ39" s="71"/>
      <c r="NR39" s="71"/>
      <c r="NS39" s="71"/>
      <c r="NT39" s="71"/>
      <c r="NU39" s="71"/>
      <c r="NV39" s="71"/>
      <c r="NW39" s="71"/>
      <c r="NX39" s="71"/>
      <c r="NY39" s="71"/>
      <c r="NZ39" s="71"/>
      <c r="OA39" s="71"/>
      <c r="OB39" s="71"/>
      <c r="OC39" s="71"/>
      <c r="OD39" s="71"/>
      <c r="OE39" s="71"/>
      <c r="OF39" s="71"/>
      <c r="OG39" s="71"/>
      <c r="OH39" s="71"/>
      <c r="OI39" s="71"/>
      <c r="OJ39" s="71"/>
      <c r="OK39" s="71"/>
      <c r="OL39" s="71"/>
      <c r="OM39" s="71"/>
      <c r="ON39" s="71"/>
      <c r="OO39" s="71"/>
      <c r="OP39" s="71"/>
      <c r="OQ39" s="71"/>
      <c r="OR39" s="71"/>
      <c r="OS39" s="71"/>
      <c r="OT39" s="71"/>
      <c r="OU39" s="71"/>
      <c r="OV39" s="71"/>
      <c r="OW39" s="71"/>
      <c r="OX39" s="71"/>
      <c r="OY39" s="71"/>
      <c r="OZ39" s="71"/>
      <c r="PA39" s="71"/>
      <c r="PB39" s="71"/>
      <c r="PC39" s="71"/>
      <c r="PD39" s="71"/>
      <c r="PE39" s="71"/>
      <c r="PF39" s="71"/>
      <c r="PG39" s="71"/>
      <c r="PH39" s="71"/>
      <c r="PI39" s="71"/>
      <c r="PJ39" s="71"/>
      <c r="PK39" s="71"/>
      <c r="PL39" s="71"/>
      <c r="PM39" s="71"/>
      <c r="PN39" s="71"/>
      <c r="PO39" s="71"/>
      <c r="PP39" s="71"/>
      <c r="PQ39" s="71"/>
      <c r="PR39" s="71"/>
      <c r="PS39" s="71"/>
      <c r="PT39" s="71"/>
      <c r="PU39" s="71"/>
      <c r="PV39" s="71"/>
      <c r="PW39" s="71"/>
      <c r="PX39" s="71"/>
      <c r="PY39" s="71"/>
      <c r="PZ39" s="71"/>
      <c r="QA39" s="71"/>
      <c r="QB39" s="71"/>
      <c r="QC39" s="71"/>
      <c r="QD39" s="71"/>
      <c r="QE39" s="71"/>
      <c r="QF39" s="71"/>
      <c r="QG39" s="71"/>
      <c r="QH39" s="71"/>
      <c r="QI39" s="71"/>
      <c r="QJ39" s="71"/>
      <c r="QK39" s="71"/>
      <c r="XEG39" s="71"/>
      <c r="XEH39" s="71"/>
      <c r="XEI39" s="71"/>
      <c r="XEJ39" s="71"/>
      <c r="XEK39" s="71"/>
      <c r="XEL39" s="71"/>
      <c r="XEM39" s="71"/>
      <c r="XEN39" s="71"/>
      <c r="XEO39" s="71"/>
      <c r="XEP39" s="71"/>
      <c r="XEQ39" s="71"/>
      <c r="XER39" s="71"/>
      <c r="XES39" s="71"/>
      <c r="XET39" s="71"/>
      <c r="XEU39" s="71"/>
      <c r="XEV39" s="71"/>
      <c r="XEW39" s="71"/>
      <c r="XEX39" s="71"/>
      <c r="XEY39" s="71"/>
      <c r="XEZ39" s="71"/>
      <c r="XFA39" s="71"/>
      <c r="XFB39" s="71"/>
      <c r="XFC39" s="71"/>
      <c r="XFD39" s="71"/>
    </row>
    <row r="40" spans="1:453 16361:16384" s="3" customFormat="1" x14ac:dyDescent="0.25">
      <c r="A40" s="156"/>
      <c r="B40" s="152"/>
      <c r="C40" s="32"/>
      <c r="D40" s="32"/>
      <c r="E40" s="32"/>
      <c r="F40" s="114"/>
      <c r="G40" s="33"/>
      <c r="H40" s="33"/>
      <c r="I40" s="117"/>
      <c r="J40" s="32"/>
      <c r="K40" s="34"/>
      <c r="L40" s="123"/>
      <c r="M40" s="33"/>
      <c r="N40" s="34"/>
      <c r="O40" s="34"/>
      <c r="P40" s="32"/>
      <c r="Q40" s="32"/>
      <c r="R40" s="32"/>
      <c r="S40" s="32"/>
      <c r="T40" s="32"/>
      <c r="U40" s="32"/>
      <c r="V40" s="20" t="s">
        <v>288</v>
      </c>
      <c r="W40" s="21">
        <v>43089</v>
      </c>
      <c r="X40" s="22">
        <v>12213</v>
      </c>
      <c r="Y40" s="115" t="s">
        <v>296</v>
      </c>
      <c r="Z40" s="21">
        <v>43101</v>
      </c>
      <c r="AA40" s="21">
        <v>43465</v>
      </c>
      <c r="AB40" s="24" t="s">
        <v>106</v>
      </c>
      <c r="AC40" s="23" t="s">
        <v>106</v>
      </c>
      <c r="AD40" s="130">
        <v>0</v>
      </c>
      <c r="AE40" s="130">
        <v>0</v>
      </c>
      <c r="AF40" s="21">
        <v>43131</v>
      </c>
      <c r="AG40" s="130" t="s">
        <v>106</v>
      </c>
      <c r="AH40" s="130">
        <v>0</v>
      </c>
      <c r="AI40" s="130">
        <v>0</v>
      </c>
      <c r="AJ40" s="130">
        <v>0</v>
      </c>
      <c r="AK40" s="130">
        <f>167428.22+83090.23+177631.95+178793.78+90609.63+180938.44</f>
        <v>878492.25</v>
      </c>
      <c r="AL40" s="122">
        <f>AJ36+AJ38+AJ39+AK40</f>
        <v>4196173.34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/>
      <c r="IY40" s="71"/>
      <c r="IZ40" s="71"/>
      <c r="JA40" s="71"/>
      <c r="JB40" s="71"/>
      <c r="JC40" s="71"/>
      <c r="JD40" s="71"/>
      <c r="JE40" s="71"/>
      <c r="JF40" s="71"/>
      <c r="JG40" s="71"/>
      <c r="JH40" s="71"/>
      <c r="JI40" s="71"/>
      <c r="JJ40" s="71"/>
      <c r="JK40" s="71"/>
      <c r="JL40" s="71"/>
      <c r="JM40" s="71"/>
      <c r="JN40" s="71"/>
      <c r="JO40" s="71"/>
      <c r="JP40" s="71"/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/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  <c r="LC40" s="71"/>
      <c r="LD40" s="71"/>
      <c r="LE40" s="71"/>
      <c r="LF40" s="71"/>
      <c r="LG40" s="71"/>
      <c r="LH40" s="71"/>
      <c r="LI40" s="71"/>
      <c r="LJ40" s="71"/>
      <c r="LK40" s="71"/>
      <c r="LL40" s="71"/>
      <c r="LM40" s="71"/>
      <c r="LN40" s="71"/>
      <c r="LO40" s="71"/>
      <c r="LP40" s="71"/>
      <c r="LQ40" s="71"/>
      <c r="LR40" s="71"/>
      <c r="LS40" s="71"/>
      <c r="LT40" s="71"/>
      <c r="LU40" s="71"/>
      <c r="LV40" s="71"/>
      <c r="LW40" s="71"/>
      <c r="LX40" s="71"/>
      <c r="LY40" s="71"/>
      <c r="LZ40" s="71"/>
      <c r="MA40" s="71"/>
      <c r="MB40" s="71"/>
      <c r="MC40" s="71"/>
      <c r="MD40" s="71"/>
      <c r="ME40" s="71"/>
      <c r="MF40" s="71"/>
      <c r="MG40" s="71"/>
      <c r="MH40" s="71"/>
      <c r="MI40" s="71"/>
      <c r="MJ40" s="71"/>
      <c r="MK40" s="71"/>
      <c r="ML40" s="71"/>
      <c r="MM40" s="71"/>
      <c r="MN40" s="71"/>
      <c r="MO40" s="71"/>
      <c r="MP40" s="71"/>
      <c r="MQ40" s="71"/>
      <c r="MR40" s="71"/>
      <c r="MS40" s="71"/>
      <c r="MT40" s="71"/>
      <c r="MU40" s="71"/>
      <c r="MV40" s="71"/>
      <c r="MW40" s="71"/>
      <c r="MX40" s="71"/>
      <c r="MY40" s="71"/>
      <c r="MZ40" s="71"/>
      <c r="NA40" s="71"/>
      <c r="NB40" s="71"/>
      <c r="NC40" s="71"/>
      <c r="ND40" s="71"/>
      <c r="NE40" s="71"/>
      <c r="NF40" s="71"/>
      <c r="NG40" s="71"/>
      <c r="NH40" s="71"/>
      <c r="NI40" s="71"/>
      <c r="NJ40" s="71"/>
      <c r="NK40" s="71"/>
      <c r="NL40" s="71"/>
      <c r="NM40" s="71"/>
      <c r="NN40" s="71"/>
      <c r="NO40" s="71"/>
      <c r="NP40" s="71"/>
      <c r="NQ40" s="71"/>
      <c r="NR40" s="71"/>
      <c r="NS40" s="71"/>
      <c r="NT40" s="71"/>
      <c r="NU40" s="71"/>
      <c r="NV40" s="71"/>
      <c r="NW40" s="71"/>
      <c r="NX40" s="71"/>
      <c r="NY40" s="71"/>
      <c r="NZ40" s="71"/>
      <c r="OA40" s="71"/>
      <c r="OB40" s="71"/>
      <c r="OC40" s="71"/>
      <c r="OD40" s="71"/>
      <c r="OE40" s="71"/>
      <c r="OF40" s="71"/>
      <c r="OG40" s="71"/>
      <c r="OH40" s="71"/>
      <c r="OI40" s="71"/>
      <c r="OJ40" s="71"/>
      <c r="OK40" s="71"/>
      <c r="OL40" s="71"/>
      <c r="OM40" s="71"/>
      <c r="ON40" s="71"/>
      <c r="OO40" s="71"/>
      <c r="OP40" s="71"/>
      <c r="OQ40" s="71"/>
      <c r="OR40" s="71"/>
      <c r="OS40" s="71"/>
      <c r="OT40" s="71"/>
      <c r="OU40" s="71"/>
      <c r="OV40" s="71"/>
      <c r="OW40" s="71"/>
      <c r="OX40" s="71"/>
      <c r="OY40" s="71"/>
      <c r="OZ40" s="71"/>
      <c r="PA40" s="71"/>
      <c r="PB40" s="71"/>
      <c r="PC40" s="71"/>
      <c r="PD40" s="71"/>
      <c r="PE40" s="71"/>
      <c r="PF40" s="71"/>
      <c r="PG40" s="71"/>
      <c r="PH40" s="71"/>
      <c r="PI40" s="71"/>
      <c r="PJ40" s="71"/>
      <c r="PK40" s="71"/>
      <c r="PL40" s="71"/>
      <c r="PM40" s="71"/>
      <c r="PN40" s="71"/>
      <c r="PO40" s="71"/>
      <c r="PP40" s="71"/>
      <c r="PQ40" s="71"/>
      <c r="PR40" s="71"/>
      <c r="PS40" s="71"/>
      <c r="PT40" s="71"/>
      <c r="PU40" s="71"/>
      <c r="PV40" s="71"/>
      <c r="PW40" s="71"/>
      <c r="PX40" s="71"/>
      <c r="PY40" s="71"/>
      <c r="PZ40" s="71"/>
      <c r="QA40" s="71"/>
      <c r="QB40" s="71"/>
      <c r="QC40" s="71"/>
      <c r="QD40" s="71"/>
      <c r="QE40" s="71"/>
      <c r="QF40" s="71"/>
      <c r="QG40" s="71"/>
      <c r="QH40" s="71"/>
      <c r="QI40" s="71"/>
      <c r="QJ40" s="71"/>
      <c r="QK40" s="71"/>
      <c r="XEG40" s="71"/>
      <c r="XEH40" s="71"/>
      <c r="XEI40" s="71"/>
      <c r="XEJ40" s="71"/>
      <c r="XEK40" s="71"/>
      <c r="XEL40" s="71"/>
      <c r="XEM40" s="71"/>
      <c r="XEN40" s="71"/>
      <c r="XEO40" s="71"/>
      <c r="XEP40" s="71"/>
      <c r="XEQ40" s="71"/>
      <c r="XER40" s="71"/>
      <c r="XES40" s="71"/>
      <c r="XET40" s="71"/>
      <c r="XEU40" s="71"/>
      <c r="XEV40" s="71"/>
      <c r="XEW40" s="71"/>
      <c r="XEX40" s="71"/>
      <c r="XEY40" s="71"/>
      <c r="XEZ40" s="71"/>
      <c r="XFA40" s="71"/>
      <c r="XFB40" s="71"/>
      <c r="XFC40" s="71"/>
      <c r="XFD40" s="71"/>
    </row>
    <row r="41" spans="1:453 16361:16384" s="3" customFormat="1" x14ac:dyDescent="0.25">
      <c r="A41" s="156">
        <v>7</v>
      </c>
      <c r="B41" s="152" t="s">
        <v>339</v>
      </c>
      <c r="C41" s="32" t="s">
        <v>114</v>
      </c>
      <c r="D41" s="32" t="s">
        <v>196</v>
      </c>
      <c r="E41" s="32" t="s">
        <v>105</v>
      </c>
      <c r="F41" s="114" t="s">
        <v>115</v>
      </c>
      <c r="G41" s="33" t="s">
        <v>206</v>
      </c>
      <c r="H41" s="33" t="s">
        <v>102</v>
      </c>
      <c r="I41" s="117" t="s">
        <v>113</v>
      </c>
      <c r="J41" s="32" t="s">
        <v>125</v>
      </c>
      <c r="K41" s="34">
        <v>41687</v>
      </c>
      <c r="L41" s="123">
        <v>33572</v>
      </c>
      <c r="M41" s="27">
        <v>11250</v>
      </c>
      <c r="N41" s="34">
        <v>41687</v>
      </c>
      <c r="O41" s="34">
        <v>42004</v>
      </c>
      <c r="P41" s="32" t="s">
        <v>143</v>
      </c>
      <c r="Q41" s="32" t="s">
        <v>106</v>
      </c>
      <c r="R41" s="32" t="s">
        <v>106</v>
      </c>
      <c r="S41" s="32" t="s">
        <v>106</v>
      </c>
      <c r="T41" s="32" t="s">
        <v>103</v>
      </c>
      <c r="U41" s="32" t="s">
        <v>106</v>
      </c>
      <c r="V41" s="33" t="s">
        <v>122</v>
      </c>
      <c r="W41" s="34">
        <v>41732</v>
      </c>
      <c r="X41" s="27">
        <v>11293</v>
      </c>
      <c r="Y41" s="114" t="s">
        <v>203</v>
      </c>
      <c r="Z41" s="34">
        <v>41732</v>
      </c>
      <c r="AA41" s="34">
        <v>42004</v>
      </c>
      <c r="AB41" s="102">
        <v>0.17</v>
      </c>
      <c r="AC41" s="32" t="s">
        <v>106</v>
      </c>
      <c r="AD41" s="132">
        <v>4868.66</v>
      </c>
      <c r="AE41" s="132">
        <v>0</v>
      </c>
      <c r="AF41" s="36" t="s">
        <v>106</v>
      </c>
      <c r="AG41" s="132" t="s">
        <v>106</v>
      </c>
      <c r="AH41" s="132">
        <v>0</v>
      </c>
      <c r="AI41" s="132">
        <f>AD41+L41</f>
        <v>38440.660000000003</v>
      </c>
      <c r="AJ41" s="132">
        <v>0</v>
      </c>
      <c r="AK41" s="132">
        <v>0</v>
      </c>
      <c r="AL41" s="123">
        <v>0</v>
      </c>
      <c r="AM41" s="33" t="s">
        <v>101</v>
      </c>
      <c r="AN41" s="27" t="s">
        <v>106</v>
      </c>
      <c r="AO41" s="27" t="s">
        <v>166</v>
      </c>
      <c r="AP41" s="27">
        <v>11250</v>
      </c>
      <c r="AQ41" s="27" t="s">
        <v>106</v>
      </c>
      <c r="AR41" s="27" t="s">
        <v>106</v>
      </c>
      <c r="AS41" s="27" t="s">
        <v>106</v>
      </c>
      <c r="AT41" s="27" t="s">
        <v>106</v>
      </c>
      <c r="AU41" s="27" t="s">
        <v>106</v>
      </c>
      <c r="AV41" s="27" t="s">
        <v>106</v>
      </c>
      <c r="AW41" s="27" t="s">
        <v>106</v>
      </c>
      <c r="AX41" s="27" t="s">
        <v>106</v>
      </c>
      <c r="AY41" s="27" t="s">
        <v>106</v>
      </c>
      <c r="AZ41" s="27" t="s">
        <v>106</v>
      </c>
      <c r="BA41" s="27" t="s">
        <v>106</v>
      </c>
      <c r="BB41" s="27" t="s">
        <v>106</v>
      </c>
      <c r="BC41" s="27" t="s">
        <v>106</v>
      </c>
      <c r="BD41" s="27" t="s">
        <v>106</v>
      </c>
      <c r="BE41" s="27" t="s">
        <v>106</v>
      </c>
      <c r="BF41" s="27" t="s">
        <v>106</v>
      </c>
      <c r="BG41" s="27" t="s">
        <v>106</v>
      </c>
      <c r="BH41" s="27" t="s">
        <v>106</v>
      </c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/>
      <c r="IY41" s="71"/>
      <c r="IZ41" s="71"/>
      <c r="JA41" s="71"/>
      <c r="JB41" s="71"/>
      <c r="JC41" s="71"/>
      <c r="JD41" s="71"/>
      <c r="JE41" s="71"/>
      <c r="JF41" s="71"/>
      <c r="JG41" s="71"/>
      <c r="JH41" s="71"/>
      <c r="JI41" s="71"/>
      <c r="JJ41" s="71"/>
      <c r="JK41" s="71"/>
      <c r="JL41" s="71"/>
      <c r="JM41" s="71"/>
      <c r="JN41" s="71"/>
      <c r="JO41" s="71"/>
      <c r="JP41" s="71"/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/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  <c r="LC41" s="71"/>
      <c r="LD41" s="71"/>
      <c r="LE41" s="71"/>
      <c r="LF41" s="71"/>
      <c r="LG41" s="71"/>
      <c r="LH41" s="71"/>
      <c r="LI41" s="71"/>
      <c r="LJ41" s="71"/>
      <c r="LK41" s="71"/>
      <c r="LL41" s="71"/>
      <c r="LM41" s="71"/>
      <c r="LN41" s="71"/>
      <c r="LO41" s="71"/>
      <c r="LP41" s="71"/>
      <c r="LQ41" s="71"/>
      <c r="LR41" s="71"/>
      <c r="LS41" s="71"/>
      <c r="LT41" s="71"/>
      <c r="LU41" s="71"/>
      <c r="LV41" s="71"/>
      <c r="LW41" s="71"/>
      <c r="LX41" s="71"/>
      <c r="LY41" s="71"/>
      <c r="LZ41" s="71"/>
      <c r="MA41" s="71"/>
      <c r="MB41" s="71"/>
      <c r="MC41" s="71"/>
      <c r="MD41" s="71"/>
      <c r="ME41" s="71"/>
      <c r="MF41" s="71"/>
      <c r="MG41" s="71"/>
      <c r="MH41" s="71"/>
      <c r="MI41" s="71"/>
      <c r="MJ41" s="71"/>
      <c r="MK41" s="71"/>
      <c r="ML41" s="71"/>
      <c r="MM41" s="71"/>
      <c r="MN41" s="71"/>
      <c r="MO41" s="71"/>
      <c r="MP41" s="71"/>
      <c r="MQ41" s="71"/>
      <c r="MR41" s="71"/>
      <c r="MS41" s="71"/>
      <c r="MT41" s="71"/>
      <c r="MU41" s="71"/>
      <c r="MV41" s="71"/>
      <c r="MW41" s="71"/>
      <c r="MX41" s="71"/>
      <c r="MY41" s="71"/>
      <c r="MZ41" s="71"/>
      <c r="NA41" s="71"/>
      <c r="NB41" s="71"/>
      <c r="NC41" s="71"/>
      <c r="ND41" s="71"/>
      <c r="NE41" s="71"/>
      <c r="NF41" s="71"/>
      <c r="NG41" s="71"/>
      <c r="NH41" s="71"/>
      <c r="NI41" s="71"/>
      <c r="NJ41" s="71"/>
      <c r="NK41" s="71"/>
      <c r="NL41" s="71"/>
      <c r="NM41" s="71"/>
      <c r="NN41" s="71"/>
      <c r="NO41" s="71"/>
      <c r="NP41" s="71"/>
      <c r="NQ41" s="71"/>
      <c r="NR41" s="71"/>
      <c r="NS41" s="71"/>
      <c r="NT41" s="71"/>
      <c r="NU41" s="71"/>
      <c r="NV41" s="71"/>
      <c r="NW41" s="71"/>
      <c r="NX41" s="71"/>
      <c r="NY41" s="71"/>
      <c r="NZ41" s="71"/>
      <c r="OA41" s="71"/>
      <c r="OB41" s="71"/>
      <c r="OC41" s="71"/>
      <c r="OD41" s="71"/>
      <c r="OE41" s="71"/>
      <c r="OF41" s="71"/>
      <c r="OG41" s="71"/>
      <c r="OH41" s="71"/>
      <c r="OI41" s="71"/>
      <c r="OJ41" s="71"/>
      <c r="OK41" s="71"/>
      <c r="OL41" s="71"/>
      <c r="OM41" s="71"/>
      <c r="ON41" s="71"/>
      <c r="OO41" s="71"/>
      <c r="OP41" s="71"/>
      <c r="OQ41" s="71"/>
      <c r="OR41" s="71"/>
      <c r="OS41" s="71"/>
      <c r="OT41" s="71"/>
      <c r="OU41" s="71"/>
      <c r="OV41" s="71"/>
      <c r="OW41" s="71"/>
      <c r="OX41" s="71"/>
      <c r="OY41" s="71"/>
      <c r="OZ41" s="71"/>
      <c r="PA41" s="71"/>
      <c r="PB41" s="71"/>
      <c r="PC41" s="71"/>
      <c r="PD41" s="71"/>
      <c r="PE41" s="71"/>
      <c r="PF41" s="71"/>
      <c r="PG41" s="71"/>
      <c r="PH41" s="71"/>
      <c r="PI41" s="71"/>
      <c r="PJ41" s="71"/>
      <c r="PK41" s="71"/>
      <c r="PL41" s="71"/>
      <c r="PM41" s="71"/>
      <c r="PN41" s="71"/>
      <c r="PO41" s="71"/>
      <c r="PP41" s="71"/>
      <c r="PQ41" s="71"/>
      <c r="PR41" s="71"/>
      <c r="PS41" s="71"/>
      <c r="PT41" s="71"/>
      <c r="PU41" s="71"/>
      <c r="PV41" s="71"/>
      <c r="PW41" s="71"/>
      <c r="PX41" s="71"/>
      <c r="PY41" s="71"/>
      <c r="PZ41" s="71"/>
      <c r="QA41" s="71"/>
      <c r="QB41" s="71"/>
      <c r="QC41" s="71"/>
      <c r="QD41" s="71"/>
      <c r="QE41" s="71"/>
      <c r="QF41" s="71"/>
      <c r="QG41" s="71"/>
      <c r="QH41" s="71"/>
      <c r="QI41" s="71"/>
      <c r="QJ41" s="71"/>
      <c r="QK41" s="71"/>
      <c r="XEG41" s="71"/>
      <c r="XEH41" s="71"/>
      <c r="XEI41" s="71"/>
      <c r="XEJ41" s="71"/>
      <c r="XEK41" s="71"/>
      <c r="XEL41" s="71"/>
      <c r="XEM41" s="71"/>
      <c r="XEN41" s="71"/>
      <c r="XEO41" s="71"/>
      <c r="XEP41" s="71"/>
      <c r="XEQ41" s="71"/>
      <c r="XER41" s="71"/>
      <c r="XES41" s="71"/>
      <c r="XET41" s="71"/>
      <c r="XEU41" s="71"/>
      <c r="XEV41" s="71"/>
      <c r="XEW41" s="71"/>
      <c r="XEX41" s="71"/>
      <c r="XEY41" s="71"/>
      <c r="XEZ41" s="71"/>
      <c r="XFA41" s="71"/>
      <c r="XFB41" s="71"/>
      <c r="XFC41" s="71"/>
      <c r="XFD41" s="71"/>
    </row>
    <row r="42" spans="1:453 16361:16384" s="3" customFormat="1" x14ac:dyDescent="0.25">
      <c r="A42" s="156"/>
      <c r="B42" s="152"/>
      <c r="C42" s="32"/>
      <c r="D42" s="32"/>
      <c r="E42" s="32"/>
      <c r="F42" s="114"/>
      <c r="G42" s="33"/>
      <c r="H42" s="33"/>
      <c r="I42" s="117"/>
      <c r="J42" s="32"/>
      <c r="K42" s="34"/>
      <c r="L42" s="123"/>
      <c r="M42" s="27"/>
      <c r="N42" s="34"/>
      <c r="O42" s="34"/>
      <c r="P42" s="32"/>
      <c r="Q42" s="32"/>
      <c r="R42" s="32"/>
      <c r="S42" s="32"/>
      <c r="T42" s="32"/>
      <c r="U42" s="32"/>
      <c r="V42" s="33"/>
      <c r="W42" s="32"/>
      <c r="X42" s="36"/>
      <c r="Y42" s="114"/>
      <c r="Z42" s="34"/>
      <c r="AA42" s="34"/>
      <c r="AB42" s="102"/>
      <c r="AC42" s="32"/>
      <c r="AD42" s="132"/>
      <c r="AE42" s="132"/>
      <c r="AF42" s="36"/>
      <c r="AG42" s="132"/>
      <c r="AH42" s="132"/>
      <c r="AI42" s="132"/>
      <c r="AJ42" s="132"/>
      <c r="AK42" s="132"/>
      <c r="AL42" s="123"/>
      <c r="AM42" s="33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1"/>
      <c r="JM42" s="71"/>
      <c r="JN42" s="71"/>
      <c r="JO42" s="71"/>
      <c r="JP42" s="71"/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  <c r="LC42" s="71"/>
      <c r="LD42" s="71"/>
      <c r="LE42" s="71"/>
      <c r="LF42" s="71"/>
      <c r="LG42" s="71"/>
      <c r="LH42" s="71"/>
      <c r="LI42" s="71"/>
      <c r="LJ42" s="71"/>
      <c r="LK42" s="71"/>
      <c r="LL42" s="71"/>
      <c r="LM42" s="71"/>
      <c r="LN42" s="71"/>
      <c r="LO42" s="71"/>
      <c r="LP42" s="71"/>
      <c r="LQ42" s="71"/>
      <c r="LR42" s="71"/>
      <c r="LS42" s="71"/>
      <c r="LT42" s="71"/>
      <c r="LU42" s="71"/>
      <c r="LV42" s="71"/>
      <c r="LW42" s="71"/>
      <c r="LX42" s="71"/>
      <c r="LY42" s="71"/>
      <c r="LZ42" s="71"/>
      <c r="MA42" s="71"/>
      <c r="MB42" s="71"/>
      <c r="MC42" s="71"/>
      <c r="MD42" s="71"/>
      <c r="ME42" s="71"/>
      <c r="MF42" s="71"/>
      <c r="MG42" s="71"/>
      <c r="MH42" s="71"/>
      <c r="MI42" s="71"/>
      <c r="MJ42" s="71"/>
      <c r="MK42" s="71"/>
      <c r="ML42" s="71"/>
      <c r="MM42" s="71"/>
      <c r="MN42" s="71"/>
      <c r="MO42" s="71"/>
      <c r="MP42" s="71"/>
      <c r="MQ42" s="71"/>
      <c r="MR42" s="71"/>
      <c r="MS42" s="71"/>
      <c r="MT42" s="71"/>
      <c r="MU42" s="71"/>
      <c r="MV42" s="71"/>
      <c r="MW42" s="71"/>
      <c r="MX42" s="71"/>
      <c r="MY42" s="71"/>
      <c r="MZ42" s="71"/>
      <c r="NA42" s="71"/>
      <c r="NB42" s="71"/>
      <c r="NC42" s="71"/>
      <c r="ND42" s="71"/>
      <c r="NE42" s="71"/>
      <c r="NF42" s="71"/>
      <c r="NG42" s="71"/>
      <c r="NH42" s="71"/>
      <c r="NI42" s="71"/>
      <c r="NJ42" s="71"/>
      <c r="NK42" s="71"/>
      <c r="NL42" s="71"/>
      <c r="NM42" s="71"/>
      <c r="NN42" s="71"/>
      <c r="NO42" s="71"/>
      <c r="NP42" s="71"/>
      <c r="NQ42" s="71"/>
      <c r="NR42" s="71"/>
      <c r="NS42" s="71"/>
      <c r="NT42" s="71"/>
      <c r="NU42" s="71"/>
      <c r="NV42" s="71"/>
      <c r="NW42" s="71"/>
      <c r="NX42" s="71"/>
      <c r="NY42" s="71"/>
      <c r="NZ42" s="71"/>
      <c r="OA42" s="71"/>
      <c r="OB42" s="71"/>
      <c r="OC42" s="71"/>
      <c r="OD42" s="71"/>
      <c r="OE42" s="71"/>
      <c r="OF42" s="71"/>
      <c r="OG42" s="71"/>
      <c r="OH42" s="71"/>
      <c r="OI42" s="71"/>
      <c r="OJ42" s="71"/>
      <c r="OK42" s="71"/>
      <c r="OL42" s="71"/>
      <c r="OM42" s="71"/>
      <c r="ON42" s="71"/>
      <c r="OO42" s="71"/>
      <c r="OP42" s="71"/>
      <c r="OQ42" s="71"/>
      <c r="OR42" s="71"/>
      <c r="OS42" s="71"/>
      <c r="OT42" s="71"/>
      <c r="OU42" s="71"/>
      <c r="OV42" s="71"/>
      <c r="OW42" s="71"/>
      <c r="OX42" s="71"/>
      <c r="OY42" s="71"/>
      <c r="OZ42" s="71"/>
      <c r="PA42" s="71"/>
      <c r="PB42" s="71"/>
      <c r="PC42" s="71"/>
      <c r="PD42" s="71"/>
      <c r="PE42" s="71"/>
      <c r="PF42" s="71"/>
      <c r="PG42" s="71"/>
      <c r="PH42" s="71"/>
      <c r="PI42" s="71"/>
      <c r="PJ42" s="71"/>
      <c r="PK42" s="71"/>
      <c r="PL42" s="71"/>
      <c r="PM42" s="71"/>
      <c r="PN42" s="71"/>
      <c r="PO42" s="71"/>
      <c r="PP42" s="71"/>
      <c r="PQ42" s="71"/>
      <c r="PR42" s="71"/>
      <c r="PS42" s="71"/>
      <c r="PT42" s="71"/>
      <c r="PU42" s="71"/>
      <c r="PV42" s="71"/>
      <c r="PW42" s="71"/>
      <c r="PX42" s="71"/>
      <c r="PY42" s="71"/>
      <c r="PZ42" s="71"/>
      <c r="QA42" s="71"/>
      <c r="QB42" s="71"/>
      <c r="QC42" s="71"/>
      <c r="QD42" s="71"/>
      <c r="QE42" s="71"/>
      <c r="QF42" s="71"/>
      <c r="QG42" s="71"/>
      <c r="QH42" s="71"/>
      <c r="QI42" s="71"/>
      <c r="QJ42" s="71"/>
      <c r="QK42" s="71"/>
      <c r="XEG42" s="71"/>
      <c r="XEH42" s="71"/>
      <c r="XEI42" s="71"/>
      <c r="XEJ42" s="71"/>
      <c r="XEK42" s="71"/>
      <c r="XEL42" s="71"/>
      <c r="XEM42" s="71"/>
      <c r="XEN42" s="71"/>
      <c r="XEO42" s="71"/>
      <c r="XEP42" s="71"/>
      <c r="XEQ42" s="71"/>
      <c r="XER42" s="71"/>
      <c r="XES42" s="71"/>
      <c r="XET42" s="71"/>
      <c r="XEU42" s="71"/>
      <c r="XEV42" s="71"/>
      <c r="XEW42" s="71"/>
      <c r="XEX42" s="71"/>
      <c r="XEY42" s="71"/>
      <c r="XEZ42" s="71"/>
      <c r="XFA42" s="71"/>
      <c r="XFB42" s="71"/>
      <c r="XFC42" s="71"/>
      <c r="XFD42" s="71"/>
    </row>
    <row r="43" spans="1:453 16361:16384" s="3" customFormat="1" x14ac:dyDescent="0.25">
      <c r="A43" s="156"/>
      <c r="B43" s="152"/>
      <c r="C43" s="32"/>
      <c r="D43" s="32"/>
      <c r="E43" s="32"/>
      <c r="F43" s="114"/>
      <c r="G43" s="33"/>
      <c r="H43" s="33"/>
      <c r="I43" s="117"/>
      <c r="J43" s="32"/>
      <c r="K43" s="34"/>
      <c r="L43" s="123"/>
      <c r="M43" s="27"/>
      <c r="N43" s="34"/>
      <c r="O43" s="34"/>
      <c r="P43" s="32"/>
      <c r="Q43" s="32"/>
      <c r="R43" s="32"/>
      <c r="S43" s="32"/>
      <c r="T43" s="32"/>
      <c r="U43" s="32"/>
      <c r="V43" s="33" t="s">
        <v>138</v>
      </c>
      <c r="W43" s="34">
        <v>41981</v>
      </c>
      <c r="X43" s="27">
        <v>11457</v>
      </c>
      <c r="Y43" s="114" t="s">
        <v>199</v>
      </c>
      <c r="Z43" s="34">
        <v>42005</v>
      </c>
      <c r="AA43" s="34">
        <v>42369</v>
      </c>
      <c r="AB43" s="56" t="s">
        <v>106</v>
      </c>
      <c r="AC43" s="56" t="s">
        <v>106</v>
      </c>
      <c r="AD43" s="132">
        <v>0</v>
      </c>
      <c r="AE43" s="132">
        <v>0</v>
      </c>
      <c r="AF43" s="36" t="s">
        <v>106</v>
      </c>
      <c r="AG43" s="132" t="s">
        <v>106</v>
      </c>
      <c r="AH43" s="132">
        <v>0</v>
      </c>
      <c r="AI43" s="132">
        <v>0</v>
      </c>
      <c r="AJ43" s="132">
        <v>0</v>
      </c>
      <c r="AK43" s="132">
        <v>0</v>
      </c>
      <c r="AL43" s="123">
        <v>0</v>
      </c>
      <c r="AM43" s="33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/>
      <c r="IY43" s="71"/>
      <c r="IZ43" s="71"/>
      <c r="JA43" s="71"/>
      <c r="JB43" s="71"/>
      <c r="JC43" s="71"/>
      <c r="JD43" s="71"/>
      <c r="JE43" s="71"/>
      <c r="JF43" s="71"/>
      <c r="JG43" s="71"/>
      <c r="JH43" s="71"/>
      <c r="JI43" s="71"/>
      <c r="JJ43" s="71"/>
      <c r="JK43" s="71"/>
      <c r="JL43" s="71"/>
      <c r="JM43" s="71"/>
      <c r="JN43" s="71"/>
      <c r="JO43" s="71"/>
      <c r="JP43" s="71"/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/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  <c r="LC43" s="71"/>
      <c r="LD43" s="71"/>
      <c r="LE43" s="71"/>
      <c r="LF43" s="71"/>
      <c r="LG43" s="71"/>
      <c r="LH43" s="71"/>
      <c r="LI43" s="71"/>
      <c r="LJ43" s="71"/>
      <c r="LK43" s="71"/>
      <c r="LL43" s="71"/>
      <c r="LM43" s="71"/>
      <c r="LN43" s="71"/>
      <c r="LO43" s="71"/>
      <c r="LP43" s="71"/>
      <c r="LQ43" s="71"/>
      <c r="LR43" s="71"/>
      <c r="LS43" s="71"/>
      <c r="LT43" s="71"/>
      <c r="LU43" s="71"/>
      <c r="LV43" s="71"/>
      <c r="LW43" s="71"/>
      <c r="LX43" s="71"/>
      <c r="LY43" s="71"/>
      <c r="LZ43" s="71"/>
      <c r="MA43" s="71"/>
      <c r="MB43" s="71"/>
      <c r="MC43" s="71"/>
      <c r="MD43" s="71"/>
      <c r="ME43" s="71"/>
      <c r="MF43" s="71"/>
      <c r="MG43" s="71"/>
      <c r="MH43" s="71"/>
      <c r="MI43" s="71"/>
      <c r="MJ43" s="71"/>
      <c r="MK43" s="71"/>
      <c r="ML43" s="71"/>
      <c r="MM43" s="71"/>
      <c r="MN43" s="71"/>
      <c r="MO43" s="71"/>
      <c r="MP43" s="71"/>
      <c r="MQ43" s="71"/>
      <c r="MR43" s="71"/>
      <c r="MS43" s="71"/>
      <c r="MT43" s="71"/>
      <c r="MU43" s="71"/>
      <c r="MV43" s="71"/>
      <c r="MW43" s="71"/>
      <c r="MX43" s="71"/>
      <c r="MY43" s="71"/>
      <c r="MZ43" s="71"/>
      <c r="NA43" s="71"/>
      <c r="NB43" s="71"/>
      <c r="NC43" s="71"/>
      <c r="ND43" s="71"/>
      <c r="NE43" s="71"/>
      <c r="NF43" s="71"/>
      <c r="NG43" s="71"/>
      <c r="NH43" s="71"/>
      <c r="NI43" s="71"/>
      <c r="NJ43" s="71"/>
      <c r="NK43" s="71"/>
      <c r="NL43" s="71"/>
      <c r="NM43" s="71"/>
      <c r="NN43" s="71"/>
      <c r="NO43" s="71"/>
      <c r="NP43" s="71"/>
      <c r="NQ43" s="71"/>
      <c r="NR43" s="71"/>
      <c r="NS43" s="71"/>
      <c r="NT43" s="71"/>
      <c r="NU43" s="71"/>
      <c r="NV43" s="71"/>
      <c r="NW43" s="71"/>
      <c r="NX43" s="71"/>
      <c r="NY43" s="71"/>
      <c r="NZ43" s="71"/>
      <c r="OA43" s="71"/>
      <c r="OB43" s="71"/>
      <c r="OC43" s="71"/>
      <c r="OD43" s="71"/>
      <c r="OE43" s="71"/>
      <c r="OF43" s="71"/>
      <c r="OG43" s="71"/>
      <c r="OH43" s="71"/>
      <c r="OI43" s="71"/>
      <c r="OJ43" s="71"/>
      <c r="OK43" s="71"/>
      <c r="OL43" s="71"/>
      <c r="OM43" s="71"/>
      <c r="ON43" s="71"/>
      <c r="OO43" s="71"/>
      <c r="OP43" s="71"/>
      <c r="OQ43" s="71"/>
      <c r="OR43" s="71"/>
      <c r="OS43" s="71"/>
      <c r="OT43" s="71"/>
      <c r="OU43" s="71"/>
      <c r="OV43" s="71"/>
      <c r="OW43" s="71"/>
      <c r="OX43" s="71"/>
      <c r="OY43" s="71"/>
      <c r="OZ43" s="71"/>
      <c r="PA43" s="71"/>
      <c r="PB43" s="71"/>
      <c r="PC43" s="71"/>
      <c r="PD43" s="71"/>
      <c r="PE43" s="71"/>
      <c r="PF43" s="71"/>
      <c r="PG43" s="71"/>
      <c r="PH43" s="71"/>
      <c r="PI43" s="71"/>
      <c r="PJ43" s="71"/>
      <c r="PK43" s="71"/>
      <c r="PL43" s="71"/>
      <c r="PM43" s="71"/>
      <c r="PN43" s="71"/>
      <c r="PO43" s="71"/>
      <c r="PP43" s="71"/>
      <c r="PQ43" s="71"/>
      <c r="PR43" s="71"/>
      <c r="PS43" s="71"/>
      <c r="PT43" s="71"/>
      <c r="PU43" s="71"/>
      <c r="PV43" s="71"/>
      <c r="PW43" s="71"/>
      <c r="PX43" s="71"/>
      <c r="PY43" s="71"/>
      <c r="PZ43" s="71"/>
      <c r="QA43" s="71"/>
      <c r="QB43" s="71"/>
      <c r="QC43" s="71"/>
      <c r="QD43" s="71"/>
      <c r="QE43" s="71"/>
      <c r="QF43" s="71"/>
      <c r="QG43" s="71"/>
      <c r="QH43" s="71"/>
      <c r="QI43" s="71"/>
      <c r="QJ43" s="71"/>
      <c r="QK43" s="71"/>
      <c r="XEG43" s="71"/>
      <c r="XEH43" s="71"/>
      <c r="XEI43" s="71"/>
      <c r="XEJ43" s="71"/>
      <c r="XEK43" s="71"/>
      <c r="XEL43" s="71"/>
      <c r="XEM43" s="71"/>
      <c r="XEN43" s="71"/>
      <c r="XEO43" s="71"/>
      <c r="XEP43" s="71"/>
      <c r="XEQ43" s="71"/>
      <c r="XER43" s="71"/>
      <c r="XES43" s="71"/>
      <c r="XET43" s="71"/>
      <c r="XEU43" s="71"/>
      <c r="XEV43" s="71"/>
      <c r="XEW43" s="71"/>
      <c r="XEX43" s="71"/>
      <c r="XEY43" s="71"/>
      <c r="XEZ43" s="71"/>
      <c r="XFA43" s="71"/>
      <c r="XFB43" s="71"/>
      <c r="XFC43" s="71"/>
      <c r="XFD43" s="71"/>
    </row>
    <row r="44" spans="1:453 16361:16384" s="3" customFormat="1" x14ac:dyDescent="0.25">
      <c r="A44" s="156"/>
      <c r="B44" s="152"/>
      <c r="C44" s="32"/>
      <c r="D44" s="32"/>
      <c r="E44" s="32"/>
      <c r="F44" s="114"/>
      <c r="G44" s="33"/>
      <c r="H44" s="33"/>
      <c r="I44" s="117"/>
      <c r="J44" s="32"/>
      <c r="K44" s="34"/>
      <c r="L44" s="123"/>
      <c r="M44" s="27"/>
      <c r="N44" s="34"/>
      <c r="O44" s="34"/>
      <c r="P44" s="32"/>
      <c r="Q44" s="32"/>
      <c r="R44" s="32"/>
      <c r="S44" s="32"/>
      <c r="T44" s="32"/>
      <c r="U44" s="32"/>
      <c r="V44" s="33"/>
      <c r="W44" s="32"/>
      <c r="X44" s="36"/>
      <c r="Y44" s="114"/>
      <c r="Z44" s="34"/>
      <c r="AA44" s="34"/>
      <c r="AB44" s="56"/>
      <c r="AC44" s="56"/>
      <c r="AD44" s="132"/>
      <c r="AE44" s="132"/>
      <c r="AF44" s="36"/>
      <c r="AG44" s="132"/>
      <c r="AH44" s="132"/>
      <c r="AI44" s="132"/>
      <c r="AJ44" s="132"/>
      <c r="AK44" s="132"/>
      <c r="AL44" s="123"/>
      <c r="AM44" s="33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/>
      <c r="IY44" s="71"/>
      <c r="IZ44" s="71"/>
      <c r="JA44" s="71"/>
      <c r="JB44" s="71"/>
      <c r="JC44" s="71"/>
      <c r="JD44" s="71"/>
      <c r="JE44" s="71"/>
      <c r="JF44" s="71"/>
      <c r="JG44" s="71"/>
      <c r="JH44" s="71"/>
      <c r="JI44" s="71"/>
      <c r="JJ44" s="71"/>
      <c r="JK44" s="71"/>
      <c r="JL44" s="71"/>
      <c r="JM44" s="71"/>
      <c r="JN44" s="71"/>
      <c r="JO44" s="71"/>
      <c r="JP44" s="71"/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/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  <c r="LC44" s="71"/>
      <c r="LD44" s="71"/>
      <c r="LE44" s="71"/>
      <c r="LF44" s="71"/>
      <c r="LG44" s="71"/>
      <c r="LH44" s="71"/>
      <c r="LI44" s="71"/>
      <c r="LJ44" s="71"/>
      <c r="LK44" s="71"/>
      <c r="LL44" s="71"/>
      <c r="LM44" s="71"/>
      <c r="LN44" s="71"/>
      <c r="LO44" s="71"/>
      <c r="LP44" s="71"/>
      <c r="LQ44" s="71"/>
      <c r="LR44" s="71"/>
      <c r="LS44" s="71"/>
      <c r="LT44" s="71"/>
      <c r="LU44" s="71"/>
      <c r="LV44" s="71"/>
      <c r="LW44" s="71"/>
      <c r="LX44" s="71"/>
      <c r="LY44" s="71"/>
      <c r="LZ44" s="71"/>
      <c r="MA44" s="71"/>
      <c r="MB44" s="71"/>
      <c r="MC44" s="71"/>
      <c r="MD44" s="71"/>
      <c r="ME44" s="71"/>
      <c r="MF44" s="71"/>
      <c r="MG44" s="71"/>
      <c r="MH44" s="71"/>
      <c r="MI44" s="71"/>
      <c r="MJ44" s="71"/>
      <c r="MK44" s="71"/>
      <c r="ML44" s="71"/>
      <c r="MM44" s="71"/>
      <c r="MN44" s="71"/>
      <c r="MO44" s="71"/>
      <c r="MP44" s="71"/>
      <c r="MQ44" s="71"/>
      <c r="MR44" s="71"/>
      <c r="MS44" s="71"/>
      <c r="MT44" s="71"/>
      <c r="MU44" s="71"/>
      <c r="MV44" s="71"/>
      <c r="MW44" s="71"/>
      <c r="MX44" s="71"/>
      <c r="MY44" s="71"/>
      <c r="MZ44" s="71"/>
      <c r="NA44" s="71"/>
      <c r="NB44" s="71"/>
      <c r="NC44" s="71"/>
      <c r="ND44" s="71"/>
      <c r="NE44" s="71"/>
      <c r="NF44" s="71"/>
      <c r="NG44" s="71"/>
      <c r="NH44" s="71"/>
      <c r="NI44" s="71"/>
      <c r="NJ44" s="71"/>
      <c r="NK44" s="71"/>
      <c r="NL44" s="71"/>
      <c r="NM44" s="71"/>
      <c r="NN44" s="71"/>
      <c r="NO44" s="71"/>
      <c r="NP44" s="71"/>
      <c r="NQ44" s="71"/>
      <c r="NR44" s="71"/>
      <c r="NS44" s="71"/>
      <c r="NT44" s="71"/>
      <c r="NU44" s="71"/>
      <c r="NV44" s="71"/>
      <c r="NW44" s="71"/>
      <c r="NX44" s="71"/>
      <c r="NY44" s="71"/>
      <c r="NZ44" s="71"/>
      <c r="OA44" s="71"/>
      <c r="OB44" s="71"/>
      <c r="OC44" s="71"/>
      <c r="OD44" s="71"/>
      <c r="OE44" s="71"/>
      <c r="OF44" s="71"/>
      <c r="OG44" s="71"/>
      <c r="OH44" s="71"/>
      <c r="OI44" s="71"/>
      <c r="OJ44" s="71"/>
      <c r="OK44" s="71"/>
      <c r="OL44" s="71"/>
      <c r="OM44" s="71"/>
      <c r="ON44" s="71"/>
      <c r="OO44" s="71"/>
      <c r="OP44" s="71"/>
      <c r="OQ44" s="71"/>
      <c r="OR44" s="71"/>
      <c r="OS44" s="71"/>
      <c r="OT44" s="71"/>
      <c r="OU44" s="71"/>
      <c r="OV44" s="71"/>
      <c r="OW44" s="71"/>
      <c r="OX44" s="71"/>
      <c r="OY44" s="71"/>
      <c r="OZ44" s="71"/>
      <c r="PA44" s="71"/>
      <c r="PB44" s="71"/>
      <c r="PC44" s="71"/>
      <c r="PD44" s="71"/>
      <c r="PE44" s="71"/>
      <c r="PF44" s="71"/>
      <c r="PG44" s="71"/>
      <c r="PH44" s="71"/>
      <c r="PI44" s="71"/>
      <c r="PJ44" s="71"/>
      <c r="PK44" s="71"/>
      <c r="PL44" s="71"/>
      <c r="PM44" s="71"/>
      <c r="PN44" s="71"/>
      <c r="PO44" s="71"/>
      <c r="PP44" s="71"/>
      <c r="PQ44" s="71"/>
      <c r="PR44" s="71"/>
      <c r="PS44" s="71"/>
      <c r="PT44" s="71"/>
      <c r="PU44" s="71"/>
      <c r="PV44" s="71"/>
      <c r="PW44" s="71"/>
      <c r="PX44" s="71"/>
      <c r="PY44" s="71"/>
      <c r="PZ44" s="71"/>
      <c r="QA44" s="71"/>
      <c r="QB44" s="71"/>
      <c r="QC44" s="71"/>
      <c r="QD44" s="71"/>
      <c r="QE44" s="71"/>
      <c r="QF44" s="71"/>
      <c r="QG44" s="71"/>
      <c r="QH44" s="71"/>
      <c r="QI44" s="71"/>
      <c r="QJ44" s="71"/>
      <c r="QK44" s="71"/>
      <c r="XEG44" s="71"/>
      <c r="XEH44" s="71"/>
      <c r="XEI44" s="71"/>
      <c r="XEJ44" s="71"/>
      <c r="XEK44" s="71"/>
      <c r="XEL44" s="71"/>
      <c r="XEM44" s="71"/>
      <c r="XEN44" s="71"/>
      <c r="XEO44" s="71"/>
      <c r="XEP44" s="71"/>
      <c r="XEQ44" s="71"/>
      <c r="XER44" s="71"/>
      <c r="XES44" s="71"/>
      <c r="XET44" s="71"/>
      <c r="XEU44" s="71"/>
      <c r="XEV44" s="71"/>
      <c r="XEW44" s="71"/>
      <c r="XEX44" s="71"/>
      <c r="XEY44" s="71"/>
      <c r="XEZ44" s="71"/>
      <c r="XFA44" s="71"/>
      <c r="XFB44" s="71"/>
      <c r="XFC44" s="71"/>
      <c r="XFD44" s="71"/>
    </row>
    <row r="45" spans="1:453 16361:16384" s="3" customFormat="1" x14ac:dyDescent="0.25">
      <c r="A45" s="156"/>
      <c r="B45" s="152"/>
      <c r="C45" s="32"/>
      <c r="D45" s="32"/>
      <c r="E45" s="32"/>
      <c r="F45" s="114"/>
      <c r="G45" s="33"/>
      <c r="H45" s="33"/>
      <c r="I45" s="117"/>
      <c r="J45" s="32"/>
      <c r="K45" s="34"/>
      <c r="L45" s="123"/>
      <c r="M45" s="27"/>
      <c r="N45" s="34"/>
      <c r="O45" s="34"/>
      <c r="P45" s="32"/>
      <c r="Q45" s="32"/>
      <c r="R45" s="32"/>
      <c r="S45" s="32"/>
      <c r="T45" s="32"/>
      <c r="U45" s="32"/>
      <c r="V45" s="33" t="s">
        <v>139</v>
      </c>
      <c r="W45" s="34">
        <v>41732</v>
      </c>
      <c r="X45" s="27">
        <v>11293</v>
      </c>
      <c r="Y45" s="114" t="s">
        <v>204</v>
      </c>
      <c r="Z45" s="34">
        <v>42005</v>
      </c>
      <c r="AA45" s="34">
        <v>42369</v>
      </c>
      <c r="AB45" s="102">
        <v>7.0000000000000007E-2</v>
      </c>
      <c r="AC45" s="32" t="s">
        <v>106</v>
      </c>
      <c r="AD45" s="132">
        <v>872</v>
      </c>
      <c r="AE45" s="132">
        <v>0</v>
      </c>
      <c r="AF45" s="36" t="s">
        <v>106</v>
      </c>
      <c r="AG45" s="132" t="s">
        <v>106</v>
      </c>
      <c r="AH45" s="132">
        <v>0</v>
      </c>
      <c r="AI45" s="132">
        <f>AI41+AD45</f>
        <v>39312.660000000003</v>
      </c>
      <c r="AJ45" s="132">
        <v>0</v>
      </c>
      <c r="AK45" s="132">
        <v>0</v>
      </c>
      <c r="AL45" s="123">
        <v>0</v>
      </c>
      <c r="AM45" s="33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/>
      <c r="IY45" s="71"/>
      <c r="IZ45" s="71"/>
      <c r="JA45" s="71"/>
      <c r="JB45" s="71"/>
      <c r="JC45" s="71"/>
      <c r="JD45" s="71"/>
      <c r="JE45" s="71"/>
      <c r="JF45" s="71"/>
      <c r="JG45" s="71"/>
      <c r="JH45" s="71"/>
      <c r="JI45" s="71"/>
      <c r="JJ45" s="71"/>
      <c r="JK45" s="71"/>
      <c r="JL45" s="71"/>
      <c r="JM45" s="71"/>
      <c r="JN45" s="71"/>
      <c r="JO45" s="71"/>
      <c r="JP45" s="71"/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/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  <c r="LC45" s="71"/>
      <c r="LD45" s="71"/>
      <c r="LE45" s="71"/>
      <c r="LF45" s="71"/>
      <c r="LG45" s="71"/>
      <c r="LH45" s="71"/>
      <c r="LI45" s="71"/>
      <c r="LJ45" s="71"/>
      <c r="LK45" s="71"/>
      <c r="LL45" s="71"/>
      <c r="LM45" s="71"/>
      <c r="LN45" s="71"/>
      <c r="LO45" s="71"/>
      <c r="LP45" s="71"/>
      <c r="LQ45" s="71"/>
      <c r="LR45" s="71"/>
      <c r="LS45" s="71"/>
      <c r="LT45" s="71"/>
      <c r="LU45" s="71"/>
      <c r="LV45" s="71"/>
      <c r="LW45" s="71"/>
      <c r="LX45" s="71"/>
      <c r="LY45" s="71"/>
      <c r="LZ45" s="71"/>
      <c r="MA45" s="71"/>
      <c r="MB45" s="71"/>
      <c r="MC45" s="71"/>
      <c r="MD45" s="71"/>
      <c r="ME45" s="71"/>
      <c r="MF45" s="71"/>
      <c r="MG45" s="71"/>
      <c r="MH45" s="71"/>
      <c r="MI45" s="71"/>
      <c r="MJ45" s="71"/>
      <c r="MK45" s="71"/>
      <c r="ML45" s="71"/>
      <c r="MM45" s="71"/>
      <c r="MN45" s="71"/>
      <c r="MO45" s="71"/>
      <c r="MP45" s="71"/>
      <c r="MQ45" s="71"/>
      <c r="MR45" s="71"/>
      <c r="MS45" s="71"/>
      <c r="MT45" s="71"/>
      <c r="MU45" s="71"/>
      <c r="MV45" s="71"/>
      <c r="MW45" s="71"/>
      <c r="MX45" s="71"/>
      <c r="MY45" s="71"/>
      <c r="MZ45" s="71"/>
      <c r="NA45" s="71"/>
      <c r="NB45" s="71"/>
      <c r="NC45" s="71"/>
      <c r="ND45" s="71"/>
      <c r="NE45" s="71"/>
      <c r="NF45" s="71"/>
      <c r="NG45" s="71"/>
      <c r="NH45" s="71"/>
      <c r="NI45" s="71"/>
      <c r="NJ45" s="71"/>
      <c r="NK45" s="71"/>
      <c r="NL45" s="71"/>
      <c r="NM45" s="71"/>
      <c r="NN45" s="71"/>
      <c r="NO45" s="71"/>
      <c r="NP45" s="71"/>
      <c r="NQ45" s="71"/>
      <c r="NR45" s="71"/>
      <c r="NS45" s="71"/>
      <c r="NT45" s="71"/>
      <c r="NU45" s="71"/>
      <c r="NV45" s="71"/>
      <c r="NW45" s="71"/>
      <c r="NX45" s="71"/>
      <c r="NY45" s="71"/>
      <c r="NZ45" s="71"/>
      <c r="OA45" s="71"/>
      <c r="OB45" s="71"/>
      <c r="OC45" s="71"/>
      <c r="OD45" s="71"/>
      <c r="OE45" s="71"/>
      <c r="OF45" s="71"/>
      <c r="OG45" s="71"/>
      <c r="OH45" s="71"/>
      <c r="OI45" s="71"/>
      <c r="OJ45" s="71"/>
      <c r="OK45" s="71"/>
      <c r="OL45" s="71"/>
      <c r="OM45" s="71"/>
      <c r="ON45" s="71"/>
      <c r="OO45" s="71"/>
      <c r="OP45" s="71"/>
      <c r="OQ45" s="71"/>
      <c r="OR45" s="71"/>
      <c r="OS45" s="71"/>
      <c r="OT45" s="71"/>
      <c r="OU45" s="71"/>
      <c r="OV45" s="71"/>
      <c r="OW45" s="71"/>
      <c r="OX45" s="71"/>
      <c r="OY45" s="71"/>
      <c r="OZ45" s="71"/>
      <c r="PA45" s="71"/>
      <c r="PB45" s="71"/>
      <c r="PC45" s="71"/>
      <c r="PD45" s="71"/>
      <c r="PE45" s="71"/>
      <c r="PF45" s="71"/>
      <c r="PG45" s="71"/>
      <c r="PH45" s="71"/>
      <c r="PI45" s="71"/>
      <c r="PJ45" s="71"/>
      <c r="PK45" s="71"/>
      <c r="PL45" s="71"/>
      <c r="PM45" s="71"/>
      <c r="PN45" s="71"/>
      <c r="PO45" s="71"/>
      <c r="PP45" s="71"/>
      <c r="PQ45" s="71"/>
      <c r="PR45" s="71"/>
      <c r="PS45" s="71"/>
      <c r="PT45" s="71"/>
      <c r="PU45" s="71"/>
      <c r="PV45" s="71"/>
      <c r="PW45" s="71"/>
      <c r="PX45" s="71"/>
      <c r="PY45" s="71"/>
      <c r="PZ45" s="71"/>
      <c r="QA45" s="71"/>
      <c r="QB45" s="71"/>
      <c r="QC45" s="71"/>
      <c r="QD45" s="71"/>
      <c r="QE45" s="71"/>
      <c r="QF45" s="71"/>
      <c r="QG45" s="71"/>
      <c r="QH45" s="71"/>
      <c r="QI45" s="71"/>
      <c r="QJ45" s="71"/>
      <c r="QK45" s="71"/>
      <c r="XEG45" s="71"/>
      <c r="XEH45" s="71"/>
      <c r="XEI45" s="71"/>
      <c r="XEJ45" s="71"/>
      <c r="XEK45" s="71"/>
      <c r="XEL45" s="71"/>
      <c r="XEM45" s="71"/>
      <c r="XEN45" s="71"/>
      <c r="XEO45" s="71"/>
      <c r="XEP45" s="71"/>
      <c r="XEQ45" s="71"/>
      <c r="XER45" s="71"/>
      <c r="XES45" s="71"/>
      <c r="XET45" s="71"/>
      <c r="XEU45" s="71"/>
      <c r="XEV45" s="71"/>
      <c r="XEW45" s="71"/>
      <c r="XEX45" s="71"/>
      <c r="XEY45" s="71"/>
      <c r="XEZ45" s="71"/>
      <c r="XFA45" s="71"/>
      <c r="XFB45" s="71"/>
      <c r="XFC45" s="71"/>
      <c r="XFD45" s="71"/>
    </row>
    <row r="46" spans="1:453 16361:16384" s="3" customFormat="1" x14ac:dyDescent="0.25">
      <c r="A46" s="156"/>
      <c r="B46" s="152"/>
      <c r="C46" s="32"/>
      <c r="D46" s="32"/>
      <c r="E46" s="32"/>
      <c r="F46" s="114"/>
      <c r="G46" s="33"/>
      <c r="H46" s="33"/>
      <c r="I46" s="117"/>
      <c r="J46" s="32"/>
      <c r="K46" s="34"/>
      <c r="L46" s="123"/>
      <c r="M46" s="27"/>
      <c r="N46" s="34"/>
      <c r="O46" s="34"/>
      <c r="P46" s="32"/>
      <c r="Q46" s="32"/>
      <c r="R46" s="32"/>
      <c r="S46" s="32"/>
      <c r="T46" s="32"/>
      <c r="U46" s="32"/>
      <c r="V46" s="33"/>
      <c r="W46" s="32"/>
      <c r="X46" s="36"/>
      <c r="Y46" s="114"/>
      <c r="Z46" s="34"/>
      <c r="AA46" s="34"/>
      <c r="AB46" s="102"/>
      <c r="AC46" s="32"/>
      <c r="AD46" s="132"/>
      <c r="AE46" s="132"/>
      <c r="AF46" s="36"/>
      <c r="AG46" s="132"/>
      <c r="AH46" s="132"/>
      <c r="AI46" s="132"/>
      <c r="AJ46" s="132"/>
      <c r="AK46" s="132"/>
      <c r="AL46" s="123"/>
      <c r="AM46" s="33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/>
      <c r="IY46" s="71"/>
      <c r="IZ46" s="71"/>
      <c r="JA46" s="71"/>
      <c r="JB46" s="71"/>
      <c r="JC46" s="71"/>
      <c r="JD46" s="71"/>
      <c r="JE46" s="71"/>
      <c r="JF46" s="71"/>
      <c r="JG46" s="71"/>
      <c r="JH46" s="71"/>
      <c r="JI46" s="71"/>
      <c r="JJ46" s="71"/>
      <c r="JK46" s="71"/>
      <c r="JL46" s="71"/>
      <c r="JM46" s="71"/>
      <c r="JN46" s="71"/>
      <c r="JO46" s="71"/>
      <c r="JP46" s="71"/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/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  <c r="LC46" s="71"/>
      <c r="LD46" s="71"/>
      <c r="LE46" s="71"/>
      <c r="LF46" s="71"/>
      <c r="LG46" s="71"/>
      <c r="LH46" s="71"/>
      <c r="LI46" s="71"/>
      <c r="LJ46" s="71"/>
      <c r="LK46" s="71"/>
      <c r="LL46" s="71"/>
      <c r="LM46" s="71"/>
      <c r="LN46" s="71"/>
      <c r="LO46" s="71"/>
      <c r="LP46" s="71"/>
      <c r="LQ46" s="71"/>
      <c r="LR46" s="71"/>
      <c r="LS46" s="71"/>
      <c r="LT46" s="71"/>
      <c r="LU46" s="71"/>
      <c r="LV46" s="71"/>
      <c r="LW46" s="71"/>
      <c r="LX46" s="71"/>
      <c r="LY46" s="71"/>
      <c r="LZ46" s="71"/>
      <c r="MA46" s="71"/>
      <c r="MB46" s="71"/>
      <c r="MC46" s="71"/>
      <c r="MD46" s="71"/>
      <c r="ME46" s="71"/>
      <c r="MF46" s="71"/>
      <c r="MG46" s="71"/>
      <c r="MH46" s="71"/>
      <c r="MI46" s="71"/>
      <c r="MJ46" s="71"/>
      <c r="MK46" s="71"/>
      <c r="ML46" s="71"/>
      <c r="MM46" s="71"/>
      <c r="MN46" s="71"/>
      <c r="MO46" s="71"/>
      <c r="MP46" s="71"/>
      <c r="MQ46" s="71"/>
      <c r="MR46" s="71"/>
      <c r="MS46" s="71"/>
      <c r="MT46" s="71"/>
      <c r="MU46" s="71"/>
      <c r="MV46" s="71"/>
      <c r="MW46" s="71"/>
      <c r="MX46" s="71"/>
      <c r="MY46" s="71"/>
      <c r="MZ46" s="71"/>
      <c r="NA46" s="71"/>
      <c r="NB46" s="71"/>
      <c r="NC46" s="71"/>
      <c r="ND46" s="71"/>
      <c r="NE46" s="71"/>
      <c r="NF46" s="71"/>
      <c r="NG46" s="71"/>
      <c r="NH46" s="71"/>
      <c r="NI46" s="71"/>
      <c r="NJ46" s="71"/>
      <c r="NK46" s="71"/>
      <c r="NL46" s="71"/>
      <c r="NM46" s="71"/>
      <c r="NN46" s="71"/>
      <c r="NO46" s="71"/>
      <c r="NP46" s="71"/>
      <c r="NQ46" s="71"/>
      <c r="NR46" s="71"/>
      <c r="NS46" s="71"/>
      <c r="NT46" s="71"/>
      <c r="NU46" s="71"/>
      <c r="NV46" s="71"/>
      <c r="NW46" s="71"/>
      <c r="NX46" s="71"/>
      <c r="NY46" s="71"/>
      <c r="NZ46" s="71"/>
      <c r="OA46" s="71"/>
      <c r="OB46" s="71"/>
      <c r="OC46" s="71"/>
      <c r="OD46" s="71"/>
      <c r="OE46" s="71"/>
      <c r="OF46" s="71"/>
      <c r="OG46" s="71"/>
      <c r="OH46" s="71"/>
      <c r="OI46" s="71"/>
      <c r="OJ46" s="71"/>
      <c r="OK46" s="71"/>
      <c r="OL46" s="71"/>
      <c r="OM46" s="71"/>
      <c r="ON46" s="71"/>
      <c r="OO46" s="71"/>
      <c r="OP46" s="71"/>
      <c r="OQ46" s="71"/>
      <c r="OR46" s="71"/>
      <c r="OS46" s="71"/>
      <c r="OT46" s="71"/>
      <c r="OU46" s="71"/>
      <c r="OV46" s="71"/>
      <c r="OW46" s="71"/>
      <c r="OX46" s="71"/>
      <c r="OY46" s="71"/>
      <c r="OZ46" s="71"/>
      <c r="PA46" s="71"/>
      <c r="PB46" s="71"/>
      <c r="PC46" s="71"/>
      <c r="PD46" s="71"/>
      <c r="PE46" s="71"/>
      <c r="PF46" s="71"/>
      <c r="PG46" s="71"/>
      <c r="PH46" s="71"/>
      <c r="PI46" s="71"/>
      <c r="PJ46" s="71"/>
      <c r="PK46" s="71"/>
      <c r="PL46" s="71"/>
      <c r="PM46" s="71"/>
      <c r="PN46" s="71"/>
      <c r="PO46" s="71"/>
      <c r="PP46" s="71"/>
      <c r="PQ46" s="71"/>
      <c r="PR46" s="71"/>
      <c r="PS46" s="71"/>
      <c r="PT46" s="71"/>
      <c r="PU46" s="71"/>
      <c r="PV46" s="71"/>
      <c r="PW46" s="71"/>
      <c r="PX46" s="71"/>
      <c r="PY46" s="71"/>
      <c r="PZ46" s="71"/>
      <c r="QA46" s="71"/>
      <c r="QB46" s="71"/>
      <c r="QC46" s="71"/>
      <c r="QD46" s="71"/>
      <c r="QE46" s="71"/>
      <c r="QF46" s="71"/>
      <c r="QG46" s="71"/>
      <c r="QH46" s="71"/>
      <c r="QI46" s="71"/>
      <c r="QJ46" s="71"/>
      <c r="QK46" s="71"/>
      <c r="XEG46" s="71"/>
      <c r="XEH46" s="71"/>
      <c r="XEI46" s="71"/>
      <c r="XEJ46" s="71"/>
      <c r="XEK46" s="71"/>
      <c r="XEL46" s="71"/>
      <c r="XEM46" s="71"/>
      <c r="XEN46" s="71"/>
      <c r="XEO46" s="71"/>
      <c r="XEP46" s="71"/>
      <c r="XEQ46" s="71"/>
      <c r="XER46" s="71"/>
      <c r="XES46" s="71"/>
      <c r="XET46" s="71"/>
      <c r="XEU46" s="71"/>
      <c r="XEV46" s="71"/>
      <c r="XEW46" s="71"/>
      <c r="XEX46" s="71"/>
      <c r="XEY46" s="71"/>
      <c r="XEZ46" s="71"/>
      <c r="XFA46" s="71"/>
      <c r="XFB46" s="71"/>
      <c r="XFC46" s="71"/>
      <c r="XFD46" s="71"/>
    </row>
    <row r="47" spans="1:453 16361:16384" x14ac:dyDescent="0.25">
      <c r="A47" s="156"/>
      <c r="B47" s="152"/>
      <c r="C47" s="32"/>
      <c r="D47" s="32"/>
      <c r="E47" s="32"/>
      <c r="F47" s="114"/>
      <c r="G47" s="33"/>
      <c r="H47" s="33"/>
      <c r="I47" s="117"/>
      <c r="J47" s="32"/>
      <c r="K47" s="34"/>
      <c r="L47" s="123"/>
      <c r="M47" s="27"/>
      <c r="N47" s="34"/>
      <c r="O47" s="34"/>
      <c r="P47" s="32"/>
      <c r="Q47" s="32"/>
      <c r="R47" s="32"/>
      <c r="S47" s="32"/>
      <c r="T47" s="32"/>
      <c r="U47" s="32"/>
      <c r="V47" s="20" t="s">
        <v>140</v>
      </c>
      <c r="W47" s="52">
        <v>42359</v>
      </c>
      <c r="X47" s="22">
        <v>11708</v>
      </c>
      <c r="Y47" s="115" t="s">
        <v>199</v>
      </c>
      <c r="Z47" s="21">
        <v>42370</v>
      </c>
      <c r="AA47" s="21">
        <v>42735</v>
      </c>
      <c r="AB47" s="24" t="s">
        <v>106</v>
      </c>
      <c r="AC47" s="23" t="s">
        <v>106</v>
      </c>
      <c r="AD47" s="130">
        <v>0</v>
      </c>
      <c r="AE47" s="130">
        <v>0</v>
      </c>
      <c r="AF47" s="26" t="s">
        <v>106</v>
      </c>
      <c r="AG47" s="130" t="s">
        <v>106</v>
      </c>
      <c r="AH47" s="130">
        <v>0</v>
      </c>
      <c r="AI47" s="130">
        <v>0</v>
      </c>
      <c r="AJ47" s="130">
        <v>136431.66</v>
      </c>
      <c r="AK47" s="130">
        <v>0</v>
      </c>
      <c r="AL47" s="122">
        <v>0</v>
      </c>
      <c r="AM47" s="33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</row>
    <row r="48" spans="1:453 16361:16384" x14ac:dyDescent="0.25">
      <c r="A48" s="156"/>
      <c r="B48" s="152"/>
      <c r="C48" s="32"/>
      <c r="D48" s="32"/>
      <c r="E48" s="32"/>
      <c r="F48" s="114"/>
      <c r="G48" s="33"/>
      <c r="H48" s="33"/>
      <c r="I48" s="117"/>
      <c r="J48" s="32"/>
      <c r="K48" s="34"/>
      <c r="L48" s="123"/>
      <c r="M48" s="27"/>
      <c r="N48" s="34"/>
      <c r="O48" s="34"/>
      <c r="P48" s="32"/>
      <c r="Q48" s="32"/>
      <c r="R48" s="32"/>
      <c r="S48" s="32"/>
      <c r="T48" s="32"/>
      <c r="U48" s="32"/>
      <c r="V48" s="20" t="s">
        <v>141</v>
      </c>
      <c r="W48" s="52">
        <v>42730</v>
      </c>
      <c r="X48" s="22">
        <v>11973</v>
      </c>
      <c r="Y48" s="115" t="s">
        <v>199</v>
      </c>
      <c r="Z48" s="21">
        <v>42736</v>
      </c>
      <c r="AA48" s="52">
        <v>43100</v>
      </c>
      <c r="AB48" s="24" t="s">
        <v>106</v>
      </c>
      <c r="AC48" s="23" t="s">
        <v>106</v>
      </c>
      <c r="AD48" s="130">
        <v>0</v>
      </c>
      <c r="AE48" s="130">
        <v>0</v>
      </c>
      <c r="AF48" s="26" t="s">
        <v>106</v>
      </c>
      <c r="AG48" s="130" t="s">
        <v>106</v>
      </c>
      <c r="AH48" s="130">
        <v>0</v>
      </c>
      <c r="AI48" s="130">
        <v>0</v>
      </c>
      <c r="AJ48" s="130">
        <v>48396</v>
      </c>
      <c r="AK48" s="130">
        <v>0</v>
      </c>
      <c r="AL48" s="122">
        <v>0</v>
      </c>
      <c r="AM48" s="33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</row>
    <row r="49" spans="1:454 16361:16384" s="3" customFormat="1" x14ac:dyDescent="0.25">
      <c r="A49" s="156"/>
      <c r="B49" s="152"/>
      <c r="C49" s="32"/>
      <c r="D49" s="32"/>
      <c r="E49" s="32"/>
      <c r="F49" s="114"/>
      <c r="G49" s="33"/>
      <c r="H49" s="33"/>
      <c r="I49" s="117"/>
      <c r="J49" s="32"/>
      <c r="K49" s="34"/>
      <c r="L49" s="123"/>
      <c r="M49" s="27"/>
      <c r="N49" s="34"/>
      <c r="O49" s="34"/>
      <c r="P49" s="32"/>
      <c r="Q49" s="32"/>
      <c r="R49" s="32"/>
      <c r="S49" s="32"/>
      <c r="T49" s="32"/>
      <c r="U49" s="32"/>
      <c r="V49" s="20" t="s">
        <v>288</v>
      </c>
      <c r="W49" s="52">
        <v>43089</v>
      </c>
      <c r="X49" s="22">
        <v>12212</v>
      </c>
      <c r="Y49" s="115" t="s">
        <v>289</v>
      </c>
      <c r="Z49" s="21">
        <v>43101</v>
      </c>
      <c r="AA49" s="52">
        <v>43465</v>
      </c>
      <c r="AB49" s="24" t="s">
        <v>106</v>
      </c>
      <c r="AC49" s="23" t="s">
        <v>106</v>
      </c>
      <c r="AD49" s="130">
        <v>0</v>
      </c>
      <c r="AE49" s="130">
        <v>0</v>
      </c>
      <c r="AF49" s="26" t="s">
        <v>106</v>
      </c>
      <c r="AG49" s="130" t="s">
        <v>106</v>
      </c>
      <c r="AH49" s="130">
        <v>0</v>
      </c>
      <c r="AI49" s="130">
        <v>0</v>
      </c>
      <c r="AJ49" s="130">
        <v>0</v>
      </c>
      <c r="AK49" s="130">
        <f>8066+4033+4033+4033+12099+4033</f>
        <v>36297</v>
      </c>
      <c r="AL49" s="122">
        <f>AJ47+AJ48+AK49</f>
        <v>221124.66</v>
      </c>
      <c r="AM49" s="33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  <c r="LC49" s="71"/>
      <c r="LD49" s="71"/>
      <c r="LE49" s="71"/>
      <c r="LF49" s="71"/>
      <c r="LG49" s="71"/>
      <c r="LH49" s="71"/>
      <c r="LI49" s="71"/>
      <c r="LJ49" s="71"/>
      <c r="LK49" s="71"/>
      <c r="LL49" s="71"/>
      <c r="LM49" s="71"/>
      <c r="LN49" s="71"/>
      <c r="LO49" s="71"/>
      <c r="LP49" s="71"/>
      <c r="LQ49" s="71"/>
      <c r="LR49" s="71"/>
      <c r="LS49" s="71"/>
      <c r="LT49" s="71"/>
      <c r="LU49" s="71"/>
      <c r="LV49" s="71"/>
      <c r="LW49" s="71"/>
      <c r="LX49" s="71"/>
      <c r="LY49" s="71"/>
      <c r="LZ49" s="71"/>
      <c r="MA49" s="71"/>
      <c r="MB49" s="71"/>
      <c r="MC49" s="71"/>
      <c r="MD49" s="71"/>
      <c r="ME49" s="71"/>
      <c r="MF49" s="71"/>
      <c r="MG49" s="71"/>
      <c r="MH49" s="71"/>
      <c r="MI49" s="71"/>
      <c r="MJ49" s="71"/>
      <c r="MK49" s="71"/>
      <c r="ML49" s="71"/>
      <c r="MM49" s="71"/>
      <c r="MN49" s="71"/>
      <c r="MO49" s="71"/>
      <c r="MP49" s="71"/>
      <c r="MQ49" s="71"/>
      <c r="MR49" s="71"/>
      <c r="MS49" s="71"/>
      <c r="MT49" s="71"/>
      <c r="MU49" s="71"/>
      <c r="MV49" s="71"/>
      <c r="MW49" s="71"/>
      <c r="MX49" s="71"/>
      <c r="MY49" s="71"/>
      <c r="MZ49" s="71"/>
      <c r="NA49" s="71"/>
      <c r="NB49" s="71"/>
      <c r="NC49" s="71"/>
      <c r="ND49" s="71"/>
      <c r="NE49" s="71"/>
      <c r="NF49" s="71"/>
      <c r="NG49" s="71"/>
      <c r="NH49" s="71"/>
      <c r="NI49" s="71"/>
      <c r="NJ49" s="71"/>
      <c r="NK49" s="71"/>
      <c r="NL49" s="71"/>
      <c r="NM49" s="71"/>
      <c r="NN49" s="71"/>
      <c r="NO49" s="71"/>
      <c r="NP49" s="71"/>
      <c r="NQ49" s="71"/>
      <c r="NR49" s="71"/>
      <c r="NS49" s="71"/>
      <c r="NT49" s="71"/>
      <c r="NU49" s="71"/>
      <c r="NV49" s="71"/>
      <c r="NW49" s="71"/>
      <c r="NX49" s="71"/>
      <c r="NY49" s="71"/>
      <c r="NZ49" s="71"/>
      <c r="OA49" s="71"/>
      <c r="OB49" s="71"/>
      <c r="OC49" s="71"/>
      <c r="OD49" s="71"/>
      <c r="OE49" s="71"/>
      <c r="OF49" s="71"/>
      <c r="OG49" s="71"/>
      <c r="OH49" s="71"/>
      <c r="OI49" s="71"/>
      <c r="OJ49" s="71"/>
      <c r="OK49" s="71"/>
      <c r="OL49" s="71"/>
      <c r="OM49" s="71"/>
      <c r="ON49" s="71"/>
      <c r="OO49" s="71"/>
      <c r="OP49" s="71"/>
      <c r="OQ49" s="71"/>
      <c r="OR49" s="71"/>
      <c r="OS49" s="71"/>
      <c r="OT49" s="71"/>
      <c r="OU49" s="71"/>
      <c r="OV49" s="71"/>
      <c r="OW49" s="71"/>
      <c r="OX49" s="71"/>
      <c r="OY49" s="71"/>
      <c r="OZ49" s="71"/>
      <c r="PA49" s="71"/>
      <c r="PB49" s="71"/>
      <c r="PC49" s="71"/>
      <c r="PD49" s="71"/>
      <c r="PE49" s="71"/>
      <c r="PF49" s="71"/>
      <c r="PG49" s="71"/>
      <c r="PH49" s="71"/>
      <c r="PI49" s="71"/>
      <c r="PJ49" s="71"/>
      <c r="PK49" s="71"/>
      <c r="PL49" s="71"/>
      <c r="PM49" s="71"/>
      <c r="PN49" s="71"/>
      <c r="PO49" s="71"/>
      <c r="PP49" s="71"/>
      <c r="PQ49" s="71"/>
      <c r="PR49" s="71"/>
      <c r="PS49" s="71"/>
      <c r="PT49" s="71"/>
      <c r="PU49" s="71"/>
      <c r="PV49" s="71"/>
      <c r="PW49" s="71"/>
      <c r="PX49" s="71"/>
      <c r="PY49" s="71"/>
      <c r="PZ49" s="71"/>
      <c r="QA49" s="71"/>
      <c r="QB49" s="71"/>
      <c r="QC49" s="71"/>
      <c r="QD49" s="71"/>
      <c r="QE49" s="71"/>
      <c r="QF49" s="71"/>
      <c r="QG49" s="71"/>
      <c r="QH49" s="71"/>
      <c r="QI49" s="71"/>
      <c r="QJ49" s="71"/>
      <c r="QK49" s="71"/>
      <c r="XEG49" s="71"/>
      <c r="XEH49" s="71"/>
      <c r="XEI49" s="71"/>
      <c r="XEJ49" s="71"/>
      <c r="XEK49" s="71"/>
      <c r="XEL49" s="71"/>
      <c r="XEM49" s="71"/>
      <c r="XEN49" s="71"/>
      <c r="XEO49" s="71"/>
      <c r="XEP49" s="71"/>
      <c r="XEQ49" s="71"/>
      <c r="XER49" s="71"/>
      <c r="XES49" s="71"/>
      <c r="XET49" s="71"/>
      <c r="XEU49" s="71"/>
      <c r="XEV49" s="71"/>
      <c r="XEW49" s="71"/>
      <c r="XEX49" s="71"/>
      <c r="XEY49" s="71"/>
      <c r="XEZ49" s="71"/>
      <c r="XFA49" s="71"/>
      <c r="XFB49" s="71"/>
      <c r="XFC49" s="71"/>
      <c r="XFD49" s="71"/>
    </row>
    <row r="50" spans="1:454 16361:16384" s="3" customFormat="1" x14ac:dyDescent="0.25">
      <c r="A50" s="156">
        <v>8</v>
      </c>
      <c r="B50" s="152" t="s">
        <v>343</v>
      </c>
      <c r="C50" s="32" t="s">
        <v>160</v>
      </c>
      <c r="D50" s="32" t="s">
        <v>196</v>
      </c>
      <c r="E50" s="32" t="s">
        <v>105</v>
      </c>
      <c r="F50" s="114" t="s">
        <v>119</v>
      </c>
      <c r="G50" s="33" t="s">
        <v>158</v>
      </c>
      <c r="H50" s="33" t="s">
        <v>117</v>
      </c>
      <c r="I50" s="117" t="s">
        <v>113</v>
      </c>
      <c r="J50" s="32" t="s">
        <v>125</v>
      </c>
      <c r="K50" s="34">
        <v>41691</v>
      </c>
      <c r="L50" s="123">
        <v>12000</v>
      </c>
      <c r="M50" s="27">
        <v>11256</v>
      </c>
      <c r="N50" s="34">
        <v>41691</v>
      </c>
      <c r="O50" s="34">
        <v>42004</v>
      </c>
      <c r="P50" s="32" t="s">
        <v>143</v>
      </c>
      <c r="Q50" s="32" t="s">
        <v>106</v>
      </c>
      <c r="R50" s="32" t="s">
        <v>106</v>
      </c>
      <c r="S50" s="32" t="s">
        <v>106</v>
      </c>
      <c r="T50" s="32" t="s">
        <v>103</v>
      </c>
      <c r="U50" s="32" t="s">
        <v>106</v>
      </c>
      <c r="V50" s="20" t="s">
        <v>167</v>
      </c>
      <c r="W50" s="21">
        <v>41981</v>
      </c>
      <c r="X50" s="22">
        <v>11457</v>
      </c>
      <c r="Y50" s="115" t="s">
        <v>149</v>
      </c>
      <c r="Z50" s="21">
        <v>42005</v>
      </c>
      <c r="AA50" s="21">
        <v>42369</v>
      </c>
      <c r="AB50" s="24" t="s">
        <v>106</v>
      </c>
      <c r="AC50" s="23" t="s">
        <v>106</v>
      </c>
      <c r="AD50" s="130">
        <v>0</v>
      </c>
      <c r="AE50" s="130">
        <v>0</v>
      </c>
      <c r="AF50" s="26" t="s">
        <v>106</v>
      </c>
      <c r="AG50" s="130"/>
      <c r="AH50" s="130">
        <v>0</v>
      </c>
      <c r="AI50" s="130">
        <v>0</v>
      </c>
      <c r="AJ50" s="130">
        <v>0</v>
      </c>
      <c r="AK50" s="130">
        <v>0</v>
      </c>
      <c r="AL50" s="122">
        <v>0</v>
      </c>
      <c r="AM50" s="36" t="s">
        <v>120</v>
      </c>
      <c r="AN50" s="27">
        <v>11097</v>
      </c>
      <c r="AO50" s="32" t="s">
        <v>121</v>
      </c>
      <c r="AP50" s="27">
        <v>11256</v>
      </c>
      <c r="AQ50" s="27" t="s">
        <v>106</v>
      </c>
      <c r="AR50" s="27" t="s">
        <v>106</v>
      </c>
      <c r="AS50" s="27" t="s">
        <v>106</v>
      </c>
      <c r="AT50" s="27" t="s">
        <v>106</v>
      </c>
      <c r="AU50" s="27" t="s">
        <v>106</v>
      </c>
      <c r="AV50" s="27" t="s">
        <v>106</v>
      </c>
      <c r="AW50" s="27" t="s">
        <v>106</v>
      </c>
      <c r="AX50" s="27" t="s">
        <v>106</v>
      </c>
      <c r="AY50" s="27" t="s">
        <v>106</v>
      </c>
      <c r="AZ50" s="27" t="s">
        <v>106</v>
      </c>
      <c r="BA50" s="27" t="s">
        <v>106</v>
      </c>
      <c r="BB50" s="27" t="s">
        <v>106</v>
      </c>
      <c r="BC50" s="27" t="s">
        <v>106</v>
      </c>
      <c r="BD50" s="27" t="s">
        <v>106</v>
      </c>
      <c r="BE50" s="27" t="s">
        <v>106</v>
      </c>
      <c r="BF50" s="27" t="s">
        <v>106</v>
      </c>
      <c r="BG50" s="27" t="s">
        <v>106</v>
      </c>
      <c r="BH50" s="27" t="s">
        <v>106</v>
      </c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  <c r="LC50" s="71"/>
      <c r="LD50" s="71"/>
      <c r="LE50" s="71"/>
      <c r="LF50" s="71"/>
      <c r="LG50" s="71"/>
      <c r="LH50" s="71"/>
      <c r="LI50" s="71"/>
      <c r="LJ50" s="71"/>
      <c r="LK50" s="71"/>
      <c r="LL50" s="71"/>
      <c r="LM50" s="71"/>
      <c r="LN50" s="71"/>
      <c r="LO50" s="71"/>
      <c r="LP50" s="71"/>
      <c r="LQ50" s="71"/>
      <c r="LR50" s="71"/>
      <c r="LS50" s="71"/>
      <c r="LT50" s="71"/>
      <c r="LU50" s="71"/>
      <c r="LV50" s="71"/>
      <c r="LW50" s="71"/>
      <c r="LX50" s="71"/>
      <c r="LY50" s="71"/>
      <c r="LZ50" s="71"/>
      <c r="MA50" s="71"/>
      <c r="MB50" s="71"/>
      <c r="MC50" s="71"/>
      <c r="MD50" s="71"/>
      <c r="ME50" s="71"/>
      <c r="MF50" s="71"/>
      <c r="MG50" s="71"/>
      <c r="MH50" s="71"/>
      <c r="MI50" s="71"/>
      <c r="MJ50" s="71"/>
      <c r="MK50" s="71"/>
      <c r="ML50" s="71"/>
      <c r="MM50" s="71"/>
      <c r="MN50" s="71"/>
      <c r="MO50" s="71"/>
      <c r="MP50" s="71"/>
      <c r="MQ50" s="71"/>
      <c r="MR50" s="71"/>
      <c r="MS50" s="71"/>
      <c r="MT50" s="71"/>
      <c r="MU50" s="71"/>
      <c r="MV50" s="71"/>
      <c r="MW50" s="71"/>
      <c r="MX50" s="71"/>
      <c r="MY50" s="71"/>
      <c r="MZ50" s="71"/>
      <c r="NA50" s="71"/>
      <c r="NB50" s="71"/>
      <c r="NC50" s="71"/>
      <c r="ND50" s="71"/>
      <c r="NE50" s="71"/>
      <c r="NF50" s="71"/>
      <c r="NG50" s="71"/>
      <c r="NH50" s="71"/>
      <c r="NI50" s="71"/>
      <c r="NJ50" s="71"/>
      <c r="NK50" s="71"/>
      <c r="NL50" s="71"/>
      <c r="NM50" s="71"/>
      <c r="NN50" s="71"/>
      <c r="NO50" s="71"/>
      <c r="NP50" s="71"/>
      <c r="NQ50" s="71"/>
      <c r="NR50" s="71"/>
      <c r="NS50" s="71"/>
      <c r="NT50" s="71"/>
      <c r="NU50" s="71"/>
      <c r="NV50" s="71"/>
      <c r="NW50" s="71"/>
      <c r="NX50" s="71"/>
      <c r="NY50" s="71"/>
      <c r="NZ50" s="71"/>
      <c r="OA50" s="71"/>
      <c r="OB50" s="71"/>
      <c r="OC50" s="71"/>
      <c r="OD50" s="71"/>
      <c r="OE50" s="71"/>
      <c r="OF50" s="71"/>
      <c r="OG50" s="71"/>
      <c r="OH50" s="71"/>
      <c r="OI50" s="71"/>
      <c r="OJ50" s="71"/>
      <c r="OK50" s="71"/>
      <c r="OL50" s="71"/>
      <c r="OM50" s="71"/>
      <c r="ON50" s="71"/>
      <c r="OO50" s="71"/>
      <c r="OP50" s="71"/>
      <c r="OQ50" s="71"/>
      <c r="OR50" s="71"/>
      <c r="OS50" s="71"/>
      <c r="OT50" s="71"/>
      <c r="OU50" s="71"/>
      <c r="OV50" s="71"/>
      <c r="OW50" s="71"/>
      <c r="OX50" s="71"/>
      <c r="OY50" s="71"/>
      <c r="OZ50" s="71"/>
      <c r="PA50" s="71"/>
      <c r="PB50" s="71"/>
      <c r="PC50" s="71"/>
      <c r="PD50" s="71"/>
      <c r="PE50" s="71"/>
      <c r="PF50" s="71"/>
      <c r="PG50" s="71"/>
      <c r="PH50" s="71"/>
      <c r="PI50" s="71"/>
      <c r="PJ50" s="71"/>
      <c r="PK50" s="71"/>
      <c r="PL50" s="71"/>
      <c r="PM50" s="71"/>
      <c r="PN50" s="71"/>
      <c r="PO50" s="71"/>
      <c r="PP50" s="71"/>
      <c r="PQ50" s="71"/>
      <c r="PR50" s="71"/>
      <c r="PS50" s="71"/>
      <c r="PT50" s="71"/>
      <c r="PU50" s="71"/>
      <c r="PV50" s="71"/>
      <c r="PW50" s="71"/>
      <c r="PX50" s="71"/>
      <c r="PY50" s="71"/>
      <c r="PZ50" s="71"/>
      <c r="QA50" s="71"/>
      <c r="QB50" s="71"/>
      <c r="QC50" s="71"/>
      <c r="QD50" s="71"/>
      <c r="QE50" s="71"/>
      <c r="QF50" s="71"/>
      <c r="QG50" s="71"/>
      <c r="QH50" s="71"/>
      <c r="QI50" s="71"/>
      <c r="QJ50" s="71"/>
      <c r="QK50" s="71"/>
      <c r="XEG50" s="71"/>
      <c r="XEH50" s="71"/>
      <c r="XEI50" s="71"/>
      <c r="XEJ50" s="71"/>
      <c r="XEK50" s="71"/>
      <c r="XEL50" s="71"/>
      <c r="XEM50" s="71"/>
      <c r="XEN50" s="71"/>
      <c r="XEO50" s="71"/>
      <c r="XEP50" s="71"/>
      <c r="XEQ50" s="71"/>
      <c r="XER50" s="71"/>
      <c r="XES50" s="71"/>
      <c r="XET50" s="71"/>
      <c r="XEU50" s="71"/>
      <c r="XEV50" s="71"/>
      <c r="XEW50" s="71"/>
      <c r="XEX50" s="71"/>
      <c r="XEY50" s="71"/>
      <c r="XEZ50" s="71"/>
      <c r="XFA50" s="71"/>
      <c r="XFB50" s="71"/>
      <c r="XFC50" s="71"/>
      <c r="XFD50" s="71"/>
    </row>
    <row r="51" spans="1:454 16361:16384" s="3" customFormat="1" x14ac:dyDescent="0.25">
      <c r="A51" s="156"/>
      <c r="B51" s="152"/>
      <c r="C51" s="32"/>
      <c r="D51" s="32"/>
      <c r="E51" s="32"/>
      <c r="F51" s="114"/>
      <c r="G51" s="33"/>
      <c r="H51" s="33"/>
      <c r="I51" s="117"/>
      <c r="J51" s="32"/>
      <c r="K51" s="34"/>
      <c r="L51" s="123"/>
      <c r="M51" s="27"/>
      <c r="N51" s="34"/>
      <c r="O51" s="34"/>
      <c r="P51" s="32"/>
      <c r="Q51" s="32"/>
      <c r="R51" s="32"/>
      <c r="S51" s="32"/>
      <c r="T51" s="32"/>
      <c r="U51" s="32"/>
      <c r="V51" s="20" t="s">
        <v>183</v>
      </c>
      <c r="W51" s="21">
        <v>42359</v>
      </c>
      <c r="X51" s="22">
        <v>11708</v>
      </c>
      <c r="Y51" s="115" t="s">
        <v>149</v>
      </c>
      <c r="Z51" s="21">
        <v>42370</v>
      </c>
      <c r="AA51" s="21">
        <v>42735</v>
      </c>
      <c r="AB51" s="24" t="s">
        <v>106</v>
      </c>
      <c r="AC51" s="23" t="s">
        <v>106</v>
      </c>
      <c r="AD51" s="130">
        <v>0</v>
      </c>
      <c r="AE51" s="130">
        <v>0</v>
      </c>
      <c r="AF51" s="26" t="s">
        <v>106</v>
      </c>
      <c r="AG51" s="130"/>
      <c r="AH51" s="130">
        <v>0</v>
      </c>
      <c r="AI51" s="130">
        <v>0</v>
      </c>
      <c r="AJ51" s="130">
        <v>28800</v>
      </c>
      <c r="AK51" s="130">
        <v>0</v>
      </c>
      <c r="AL51" s="122">
        <v>0</v>
      </c>
      <c r="AM51" s="36"/>
      <c r="AN51" s="36"/>
      <c r="AO51" s="32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  <c r="LC51" s="71"/>
      <c r="LD51" s="71"/>
      <c r="LE51" s="71"/>
      <c r="LF51" s="71"/>
      <c r="LG51" s="71"/>
      <c r="LH51" s="71"/>
      <c r="LI51" s="71"/>
      <c r="LJ51" s="71"/>
      <c r="LK51" s="71"/>
      <c r="LL51" s="71"/>
      <c r="LM51" s="71"/>
      <c r="LN51" s="71"/>
      <c r="LO51" s="71"/>
      <c r="LP51" s="71"/>
      <c r="LQ51" s="71"/>
      <c r="LR51" s="71"/>
      <c r="LS51" s="71"/>
      <c r="LT51" s="71"/>
      <c r="LU51" s="71"/>
      <c r="LV51" s="71"/>
      <c r="LW51" s="71"/>
      <c r="LX51" s="71"/>
      <c r="LY51" s="71"/>
      <c r="LZ51" s="71"/>
      <c r="MA51" s="71"/>
      <c r="MB51" s="71"/>
      <c r="MC51" s="71"/>
      <c r="MD51" s="71"/>
      <c r="ME51" s="71"/>
      <c r="MF51" s="71"/>
      <c r="MG51" s="71"/>
      <c r="MH51" s="71"/>
      <c r="MI51" s="71"/>
      <c r="MJ51" s="71"/>
      <c r="MK51" s="71"/>
      <c r="ML51" s="71"/>
      <c r="MM51" s="71"/>
      <c r="MN51" s="71"/>
      <c r="MO51" s="71"/>
      <c r="MP51" s="71"/>
      <c r="MQ51" s="71"/>
      <c r="MR51" s="71"/>
      <c r="MS51" s="71"/>
      <c r="MT51" s="71"/>
      <c r="MU51" s="71"/>
      <c r="MV51" s="71"/>
      <c r="MW51" s="71"/>
      <c r="MX51" s="71"/>
      <c r="MY51" s="71"/>
      <c r="MZ51" s="71"/>
      <c r="NA51" s="71"/>
      <c r="NB51" s="71"/>
      <c r="NC51" s="71"/>
      <c r="ND51" s="71"/>
      <c r="NE51" s="71"/>
      <c r="NF51" s="71"/>
      <c r="NG51" s="71"/>
      <c r="NH51" s="71"/>
      <c r="NI51" s="71"/>
      <c r="NJ51" s="71"/>
      <c r="NK51" s="71"/>
      <c r="NL51" s="71"/>
      <c r="NM51" s="71"/>
      <c r="NN51" s="71"/>
      <c r="NO51" s="71"/>
      <c r="NP51" s="71"/>
      <c r="NQ51" s="71"/>
      <c r="NR51" s="71"/>
      <c r="NS51" s="71"/>
      <c r="NT51" s="71"/>
      <c r="NU51" s="71"/>
      <c r="NV51" s="71"/>
      <c r="NW51" s="71"/>
      <c r="NX51" s="71"/>
      <c r="NY51" s="71"/>
      <c r="NZ51" s="71"/>
      <c r="OA51" s="71"/>
      <c r="OB51" s="71"/>
      <c r="OC51" s="71"/>
      <c r="OD51" s="71"/>
      <c r="OE51" s="71"/>
      <c r="OF51" s="71"/>
      <c r="OG51" s="71"/>
      <c r="OH51" s="71"/>
      <c r="OI51" s="71"/>
      <c r="OJ51" s="71"/>
      <c r="OK51" s="71"/>
      <c r="OL51" s="71"/>
      <c r="OM51" s="71"/>
      <c r="ON51" s="71"/>
      <c r="OO51" s="71"/>
      <c r="OP51" s="71"/>
      <c r="OQ51" s="71"/>
      <c r="OR51" s="71"/>
      <c r="OS51" s="71"/>
      <c r="OT51" s="71"/>
      <c r="OU51" s="71"/>
      <c r="OV51" s="71"/>
      <c r="OW51" s="71"/>
      <c r="OX51" s="71"/>
      <c r="OY51" s="71"/>
      <c r="OZ51" s="71"/>
      <c r="PA51" s="71"/>
      <c r="PB51" s="71"/>
      <c r="PC51" s="71"/>
      <c r="PD51" s="71"/>
      <c r="PE51" s="71"/>
      <c r="PF51" s="71"/>
      <c r="PG51" s="71"/>
      <c r="PH51" s="71"/>
      <c r="PI51" s="71"/>
      <c r="PJ51" s="71"/>
      <c r="PK51" s="71"/>
      <c r="PL51" s="71"/>
      <c r="PM51" s="71"/>
      <c r="PN51" s="71"/>
      <c r="PO51" s="71"/>
      <c r="PP51" s="71"/>
      <c r="PQ51" s="71"/>
      <c r="PR51" s="71"/>
      <c r="PS51" s="71"/>
      <c r="PT51" s="71"/>
      <c r="PU51" s="71"/>
      <c r="PV51" s="71"/>
      <c r="PW51" s="71"/>
      <c r="PX51" s="71"/>
      <c r="PY51" s="71"/>
      <c r="PZ51" s="71"/>
      <c r="QA51" s="71"/>
      <c r="QB51" s="71"/>
      <c r="QC51" s="71"/>
      <c r="QD51" s="71"/>
      <c r="QE51" s="71"/>
      <c r="QF51" s="71"/>
      <c r="QG51" s="71"/>
      <c r="QH51" s="71"/>
      <c r="QI51" s="71"/>
      <c r="QJ51" s="71"/>
      <c r="QK51" s="71"/>
      <c r="XEG51" s="71"/>
      <c r="XEH51" s="71"/>
      <c r="XEI51" s="71"/>
      <c r="XEJ51" s="71"/>
      <c r="XEK51" s="71"/>
      <c r="XEL51" s="71"/>
      <c r="XEM51" s="71"/>
      <c r="XEN51" s="71"/>
      <c r="XEO51" s="71"/>
      <c r="XEP51" s="71"/>
      <c r="XEQ51" s="71"/>
      <c r="XER51" s="71"/>
      <c r="XES51" s="71"/>
      <c r="XET51" s="71"/>
      <c r="XEU51" s="71"/>
      <c r="XEV51" s="71"/>
      <c r="XEW51" s="71"/>
      <c r="XEX51" s="71"/>
      <c r="XEY51" s="71"/>
      <c r="XEZ51" s="71"/>
      <c r="XFA51" s="71"/>
      <c r="XFB51" s="71"/>
      <c r="XFC51" s="71"/>
      <c r="XFD51" s="71"/>
    </row>
    <row r="52" spans="1:454 16361:16384" s="3" customFormat="1" x14ac:dyDescent="0.25">
      <c r="A52" s="156"/>
      <c r="B52" s="152"/>
      <c r="C52" s="32"/>
      <c r="D52" s="32"/>
      <c r="E52" s="32"/>
      <c r="F52" s="114"/>
      <c r="G52" s="33"/>
      <c r="H52" s="33"/>
      <c r="I52" s="117"/>
      <c r="J52" s="32"/>
      <c r="K52" s="34"/>
      <c r="L52" s="123"/>
      <c r="M52" s="27"/>
      <c r="N52" s="34"/>
      <c r="O52" s="34"/>
      <c r="P52" s="32"/>
      <c r="Q52" s="32"/>
      <c r="R52" s="32"/>
      <c r="S52" s="32"/>
      <c r="T52" s="32"/>
      <c r="U52" s="32"/>
      <c r="V52" s="20" t="s">
        <v>139</v>
      </c>
      <c r="W52" s="21">
        <v>42730</v>
      </c>
      <c r="X52" s="22">
        <v>11965</v>
      </c>
      <c r="Y52" s="115" t="s">
        <v>149</v>
      </c>
      <c r="Z52" s="21">
        <v>42736</v>
      </c>
      <c r="AA52" s="21">
        <v>43100</v>
      </c>
      <c r="AB52" s="24" t="s">
        <v>106</v>
      </c>
      <c r="AC52" s="23" t="s">
        <v>106</v>
      </c>
      <c r="AD52" s="130">
        <v>0</v>
      </c>
      <c r="AE52" s="130">
        <v>0</v>
      </c>
      <c r="AF52" s="26" t="s">
        <v>106</v>
      </c>
      <c r="AG52" s="130"/>
      <c r="AH52" s="130">
        <v>0</v>
      </c>
      <c r="AI52" s="130">
        <v>0</v>
      </c>
      <c r="AJ52" s="130">
        <v>12000</v>
      </c>
      <c r="AK52" s="130">
        <v>0</v>
      </c>
      <c r="AL52" s="122">
        <v>0</v>
      </c>
      <c r="AM52" s="36"/>
      <c r="AN52" s="36"/>
      <c r="AO52" s="32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  <c r="LC52" s="71"/>
      <c r="LD52" s="71"/>
      <c r="LE52" s="71"/>
      <c r="LF52" s="71"/>
      <c r="LG52" s="71"/>
      <c r="LH52" s="71"/>
      <c r="LI52" s="71"/>
      <c r="LJ52" s="71"/>
      <c r="LK52" s="71"/>
      <c r="LL52" s="71"/>
      <c r="LM52" s="71"/>
      <c r="LN52" s="71"/>
      <c r="LO52" s="71"/>
      <c r="LP52" s="71"/>
      <c r="LQ52" s="71"/>
      <c r="LR52" s="71"/>
      <c r="LS52" s="71"/>
      <c r="LT52" s="71"/>
      <c r="LU52" s="71"/>
      <c r="LV52" s="71"/>
      <c r="LW52" s="71"/>
      <c r="LX52" s="71"/>
      <c r="LY52" s="71"/>
      <c r="LZ52" s="71"/>
      <c r="MA52" s="71"/>
      <c r="MB52" s="71"/>
      <c r="MC52" s="71"/>
      <c r="MD52" s="71"/>
      <c r="ME52" s="71"/>
      <c r="MF52" s="71"/>
      <c r="MG52" s="71"/>
      <c r="MH52" s="71"/>
      <c r="MI52" s="71"/>
      <c r="MJ52" s="71"/>
      <c r="MK52" s="71"/>
      <c r="ML52" s="71"/>
      <c r="MM52" s="71"/>
      <c r="MN52" s="71"/>
      <c r="MO52" s="71"/>
      <c r="MP52" s="71"/>
      <c r="MQ52" s="71"/>
      <c r="MR52" s="71"/>
      <c r="MS52" s="71"/>
      <c r="MT52" s="71"/>
      <c r="MU52" s="71"/>
      <c r="MV52" s="71"/>
      <c r="MW52" s="71"/>
      <c r="MX52" s="71"/>
      <c r="MY52" s="71"/>
      <c r="MZ52" s="71"/>
      <c r="NA52" s="71"/>
      <c r="NB52" s="71"/>
      <c r="NC52" s="71"/>
      <c r="ND52" s="71"/>
      <c r="NE52" s="71"/>
      <c r="NF52" s="71"/>
      <c r="NG52" s="71"/>
      <c r="NH52" s="71"/>
      <c r="NI52" s="71"/>
      <c r="NJ52" s="71"/>
      <c r="NK52" s="71"/>
      <c r="NL52" s="71"/>
      <c r="NM52" s="71"/>
      <c r="NN52" s="71"/>
      <c r="NO52" s="71"/>
      <c r="NP52" s="71"/>
      <c r="NQ52" s="71"/>
      <c r="NR52" s="71"/>
      <c r="NS52" s="71"/>
      <c r="NT52" s="71"/>
      <c r="NU52" s="71"/>
      <c r="NV52" s="71"/>
      <c r="NW52" s="71"/>
      <c r="NX52" s="71"/>
      <c r="NY52" s="71"/>
      <c r="NZ52" s="71"/>
      <c r="OA52" s="71"/>
      <c r="OB52" s="71"/>
      <c r="OC52" s="71"/>
      <c r="OD52" s="71"/>
      <c r="OE52" s="71"/>
      <c r="OF52" s="71"/>
      <c r="OG52" s="71"/>
      <c r="OH52" s="71"/>
      <c r="OI52" s="71"/>
      <c r="OJ52" s="71"/>
      <c r="OK52" s="71"/>
      <c r="OL52" s="71"/>
      <c r="OM52" s="71"/>
      <c r="ON52" s="71"/>
      <c r="OO52" s="71"/>
      <c r="OP52" s="71"/>
      <c r="OQ52" s="71"/>
      <c r="OR52" s="71"/>
      <c r="OS52" s="71"/>
      <c r="OT52" s="71"/>
      <c r="OU52" s="71"/>
      <c r="OV52" s="71"/>
      <c r="OW52" s="71"/>
      <c r="OX52" s="71"/>
      <c r="OY52" s="71"/>
      <c r="OZ52" s="71"/>
      <c r="PA52" s="71"/>
      <c r="PB52" s="71"/>
      <c r="PC52" s="71"/>
      <c r="PD52" s="71"/>
      <c r="PE52" s="71"/>
      <c r="PF52" s="71"/>
      <c r="PG52" s="71"/>
      <c r="PH52" s="71"/>
      <c r="PI52" s="71"/>
      <c r="PJ52" s="71"/>
      <c r="PK52" s="71"/>
      <c r="PL52" s="71"/>
      <c r="PM52" s="71"/>
      <c r="PN52" s="71"/>
      <c r="PO52" s="71"/>
      <c r="PP52" s="71"/>
      <c r="PQ52" s="71"/>
      <c r="PR52" s="71"/>
      <c r="PS52" s="71"/>
      <c r="PT52" s="71"/>
      <c r="PU52" s="71"/>
      <c r="PV52" s="71"/>
      <c r="PW52" s="71"/>
      <c r="PX52" s="71"/>
      <c r="PY52" s="71"/>
      <c r="PZ52" s="71"/>
      <c r="QA52" s="71"/>
      <c r="QB52" s="71"/>
      <c r="QC52" s="71"/>
      <c r="QD52" s="71"/>
      <c r="QE52" s="71"/>
      <c r="QF52" s="71"/>
      <c r="QG52" s="71"/>
      <c r="QH52" s="71"/>
      <c r="QI52" s="71"/>
      <c r="QJ52" s="71"/>
      <c r="QK52" s="71"/>
      <c r="XEG52" s="71"/>
      <c r="XEH52" s="71"/>
      <c r="XEI52" s="71"/>
      <c r="XEJ52" s="71"/>
      <c r="XEK52" s="71"/>
      <c r="XEL52" s="71"/>
      <c r="XEM52" s="71"/>
      <c r="XEN52" s="71"/>
      <c r="XEO52" s="71"/>
      <c r="XEP52" s="71"/>
      <c r="XEQ52" s="71"/>
      <c r="XER52" s="71"/>
      <c r="XES52" s="71"/>
      <c r="XET52" s="71"/>
      <c r="XEU52" s="71"/>
      <c r="XEV52" s="71"/>
      <c r="XEW52" s="71"/>
      <c r="XEX52" s="71"/>
      <c r="XEY52" s="71"/>
      <c r="XEZ52" s="71"/>
      <c r="XFA52" s="71"/>
      <c r="XFB52" s="71"/>
      <c r="XFC52" s="71"/>
      <c r="XFD52" s="71"/>
    </row>
    <row r="53" spans="1:454 16361:16384" s="3" customFormat="1" x14ac:dyDescent="0.25">
      <c r="A53" s="156"/>
      <c r="B53" s="152"/>
      <c r="C53" s="32"/>
      <c r="D53" s="32"/>
      <c r="E53" s="32"/>
      <c r="F53" s="114"/>
      <c r="G53" s="33"/>
      <c r="H53" s="33"/>
      <c r="I53" s="117"/>
      <c r="J53" s="32"/>
      <c r="K53" s="34"/>
      <c r="L53" s="123"/>
      <c r="M53" s="27"/>
      <c r="N53" s="34"/>
      <c r="O53" s="34"/>
      <c r="P53" s="32"/>
      <c r="Q53" s="32"/>
      <c r="R53" s="32"/>
      <c r="S53" s="32"/>
      <c r="T53" s="32"/>
      <c r="U53" s="32"/>
      <c r="V53" s="20" t="s">
        <v>140</v>
      </c>
      <c r="W53" s="21">
        <v>43017</v>
      </c>
      <c r="X53" s="22">
        <v>12164</v>
      </c>
      <c r="Y53" s="115" t="s">
        <v>340</v>
      </c>
      <c r="Z53" s="21">
        <v>42979</v>
      </c>
      <c r="AA53" s="21">
        <v>43070</v>
      </c>
      <c r="AB53" s="24" t="s">
        <v>106</v>
      </c>
      <c r="AC53" s="54">
        <v>0.5</v>
      </c>
      <c r="AD53" s="130">
        <v>0</v>
      </c>
      <c r="AE53" s="130">
        <v>6000</v>
      </c>
      <c r="AF53" s="26" t="s">
        <v>106</v>
      </c>
      <c r="AG53" s="130"/>
      <c r="AH53" s="130">
        <v>0</v>
      </c>
      <c r="AI53" s="130">
        <v>7200</v>
      </c>
      <c r="AJ53" s="130">
        <v>0</v>
      </c>
      <c r="AK53" s="130">
        <v>0</v>
      </c>
      <c r="AL53" s="122">
        <v>0</v>
      </c>
      <c r="AM53" s="36"/>
      <c r="AN53" s="36"/>
      <c r="AO53" s="32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  <c r="LC53" s="71"/>
      <c r="LD53" s="71"/>
      <c r="LE53" s="71"/>
      <c r="LF53" s="71"/>
      <c r="LG53" s="71"/>
      <c r="LH53" s="71"/>
      <c r="LI53" s="71"/>
      <c r="LJ53" s="71"/>
      <c r="LK53" s="71"/>
      <c r="LL53" s="71"/>
      <c r="LM53" s="71"/>
      <c r="LN53" s="71"/>
      <c r="LO53" s="71"/>
      <c r="LP53" s="71"/>
      <c r="LQ53" s="71"/>
      <c r="LR53" s="71"/>
      <c r="LS53" s="71"/>
      <c r="LT53" s="71"/>
      <c r="LU53" s="71"/>
      <c r="LV53" s="71"/>
      <c r="LW53" s="71"/>
      <c r="LX53" s="71"/>
      <c r="LY53" s="71"/>
      <c r="LZ53" s="71"/>
      <c r="MA53" s="71"/>
      <c r="MB53" s="71"/>
      <c r="MC53" s="71"/>
      <c r="MD53" s="71"/>
      <c r="ME53" s="71"/>
      <c r="MF53" s="71"/>
      <c r="MG53" s="71"/>
      <c r="MH53" s="71"/>
      <c r="MI53" s="71"/>
      <c r="MJ53" s="71"/>
      <c r="MK53" s="71"/>
      <c r="ML53" s="71"/>
      <c r="MM53" s="71"/>
      <c r="MN53" s="71"/>
      <c r="MO53" s="71"/>
      <c r="MP53" s="71"/>
      <c r="MQ53" s="71"/>
      <c r="MR53" s="71"/>
      <c r="MS53" s="71"/>
      <c r="MT53" s="71"/>
      <c r="MU53" s="71"/>
      <c r="MV53" s="71"/>
      <c r="MW53" s="71"/>
      <c r="MX53" s="71"/>
      <c r="MY53" s="71"/>
      <c r="MZ53" s="71"/>
      <c r="NA53" s="71"/>
      <c r="NB53" s="71"/>
      <c r="NC53" s="71"/>
      <c r="ND53" s="71"/>
      <c r="NE53" s="71"/>
      <c r="NF53" s="71"/>
      <c r="NG53" s="71"/>
      <c r="NH53" s="71"/>
      <c r="NI53" s="71"/>
      <c r="NJ53" s="71"/>
      <c r="NK53" s="71"/>
      <c r="NL53" s="71"/>
      <c r="NM53" s="71"/>
      <c r="NN53" s="71"/>
      <c r="NO53" s="71"/>
      <c r="NP53" s="71"/>
      <c r="NQ53" s="71"/>
      <c r="NR53" s="71"/>
      <c r="NS53" s="71"/>
      <c r="NT53" s="71"/>
      <c r="NU53" s="71"/>
      <c r="NV53" s="71"/>
      <c r="NW53" s="71"/>
      <c r="NX53" s="71"/>
      <c r="NY53" s="71"/>
      <c r="NZ53" s="71"/>
      <c r="OA53" s="71"/>
      <c r="OB53" s="71"/>
      <c r="OC53" s="71"/>
      <c r="OD53" s="71"/>
      <c r="OE53" s="71"/>
      <c r="OF53" s="71"/>
      <c r="OG53" s="71"/>
      <c r="OH53" s="71"/>
      <c r="OI53" s="71"/>
      <c r="OJ53" s="71"/>
      <c r="OK53" s="71"/>
      <c r="OL53" s="71"/>
      <c r="OM53" s="71"/>
      <c r="ON53" s="71"/>
      <c r="OO53" s="71"/>
      <c r="OP53" s="71"/>
      <c r="OQ53" s="71"/>
      <c r="OR53" s="71"/>
      <c r="OS53" s="71"/>
      <c r="OT53" s="71"/>
      <c r="OU53" s="71"/>
      <c r="OV53" s="71"/>
      <c r="OW53" s="71"/>
      <c r="OX53" s="71"/>
      <c r="OY53" s="71"/>
      <c r="OZ53" s="71"/>
      <c r="PA53" s="71"/>
      <c r="PB53" s="71"/>
      <c r="PC53" s="71"/>
      <c r="PD53" s="71"/>
      <c r="PE53" s="71"/>
      <c r="PF53" s="71"/>
      <c r="PG53" s="71"/>
      <c r="PH53" s="71"/>
      <c r="PI53" s="71"/>
      <c r="PJ53" s="71"/>
      <c r="PK53" s="71"/>
      <c r="PL53" s="71"/>
      <c r="PM53" s="71"/>
      <c r="PN53" s="71"/>
      <c r="PO53" s="71"/>
      <c r="PP53" s="71"/>
      <c r="PQ53" s="71"/>
      <c r="PR53" s="71"/>
      <c r="PS53" s="71"/>
      <c r="PT53" s="71"/>
      <c r="PU53" s="71"/>
      <c r="PV53" s="71"/>
      <c r="PW53" s="71"/>
      <c r="PX53" s="71"/>
      <c r="PY53" s="71"/>
      <c r="PZ53" s="71"/>
      <c r="QA53" s="71"/>
      <c r="QB53" s="71"/>
      <c r="QC53" s="71"/>
      <c r="QD53" s="71"/>
      <c r="QE53" s="71"/>
      <c r="QF53" s="71"/>
      <c r="QG53" s="71"/>
      <c r="QH53" s="71"/>
      <c r="QI53" s="71"/>
      <c r="QJ53" s="71"/>
      <c r="QK53" s="71"/>
      <c r="XEG53" s="71"/>
      <c r="XEH53" s="71"/>
      <c r="XEI53" s="71"/>
      <c r="XEJ53" s="71"/>
      <c r="XEK53" s="71"/>
      <c r="XEL53" s="71"/>
      <c r="XEM53" s="71"/>
      <c r="XEN53" s="71"/>
      <c r="XEO53" s="71"/>
      <c r="XEP53" s="71"/>
      <c r="XEQ53" s="71"/>
      <c r="XER53" s="71"/>
      <c r="XES53" s="71"/>
      <c r="XET53" s="71"/>
      <c r="XEU53" s="71"/>
      <c r="XEV53" s="71"/>
      <c r="XEW53" s="71"/>
      <c r="XEX53" s="71"/>
      <c r="XEY53" s="71"/>
      <c r="XEZ53" s="71"/>
      <c r="XFA53" s="71"/>
      <c r="XFB53" s="71"/>
      <c r="XFC53" s="71"/>
      <c r="XFD53" s="71"/>
    </row>
    <row r="54" spans="1:454 16361:16384" s="3" customFormat="1" x14ac:dyDescent="0.25">
      <c r="A54" s="156"/>
      <c r="B54" s="152"/>
      <c r="C54" s="32"/>
      <c r="D54" s="32"/>
      <c r="E54" s="32"/>
      <c r="F54" s="114"/>
      <c r="G54" s="33"/>
      <c r="H54" s="33"/>
      <c r="I54" s="117"/>
      <c r="J54" s="32"/>
      <c r="K54" s="34"/>
      <c r="L54" s="123"/>
      <c r="M54" s="27"/>
      <c r="N54" s="34"/>
      <c r="O54" s="34"/>
      <c r="P54" s="32"/>
      <c r="Q54" s="32"/>
      <c r="R54" s="32"/>
      <c r="S54" s="32"/>
      <c r="T54" s="32"/>
      <c r="U54" s="32"/>
      <c r="V54" s="20" t="s">
        <v>141</v>
      </c>
      <c r="W54" s="21">
        <v>43089</v>
      </c>
      <c r="X54" s="22">
        <v>12212</v>
      </c>
      <c r="Y54" s="115" t="s">
        <v>289</v>
      </c>
      <c r="Z54" s="21">
        <v>43101</v>
      </c>
      <c r="AA54" s="21">
        <v>43465</v>
      </c>
      <c r="AB54" s="24" t="s">
        <v>106</v>
      </c>
      <c r="AC54" s="23" t="s">
        <v>106</v>
      </c>
      <c r="AD54" s="130">
        <v>0</v>
      </c>
      <c r="AE54" s="130">
        <v>0</v>
      </c>
      <c r="AF54" s="26" t="s">
        <v>106</v>
      </c>
      <c r="AG54" s="130" t="s">
        <v>106</v>
      </c>
      <c r="AH54" s="130">
        <v>0</v>
      </c>
      <c r="AI54" s="130">
        <v>0</v>
      </c>
      <c r="AJ54" s="130">
        <v>0</v>
      </c>
      <c r="AK54" s="130">
        <f>1200+600+600+600+1800+600</f>
        <v>5400</v>
      </c>
      <c r="AL54" s="122">
        <f>AJ51+AJ52+AK54</f>
        <v>46200</v>
      </c>
      <c r="AM54" s="36"/>
      <c r="AN54" s="36"/>
      <c r="AO54" s="32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  <c r="LC54" s="71"/>
      <c r="LD54" s="71"/>
      <c r="LE54" s="71"/>
      <c r="LF54" s="71"/>
      <c r="LG54" s="71"/>
      <c r="LH54" s="71"/>
      <c r="LI54" s="71"/>
      <c r="LJ54" s="71"/>
      <c r="LK54" s="71"/>
      <c r="LL54" s="71"/>
      <c r="LM54" s="71"/>
      <c r="LN54" s="71"/>
      <c r="LO54" s="71"/>
      <c r="LP54" s="71"/>
      <c r="LQ54" s="71"/>
      <c r="LR54" s="71"/>
      <c r="LS54" s="71"/>
      <c r="LT54" s="71"/>
      <c r="LU54" s="71"/>
      <c r="LV54" s="71"/>
      <c r="LW54" s="71"/>
      <c r="LX54" s="71"/>
      <c r="LY54" s="71"/>
      <c r="LZ54" s="71"/>
      <c r="MA54" s="71"/>
      <c r="MB54" s="71"/>
      <c r="MC54" s="71"/>
      <c r="MD54" s="71"/>
      <c r="ME54" s="71"/>
      <c r="MF54" s="71"/>
      <c r="MG54" s="71"/>
      <c r="MH54" s="71"/>
      <c r="MI54" s="71"/>
      <c r="MJ54" s="71"/>
      <c r="MK54" s="71"/>
      <c r="ML54" s="71"/>
      <c r="MM54" s="71"/>
      <c r="MN54" s="71"/>
      <c r="MO54" s="71"/>
      <c r="MP54" s="71"/>
      <c r="MQ54" s="71"/>
      <c r="MR54" s="71"/>
      <c r="MS54" s="71"/>
      <c r="MT54" s="71"/>
      <c r="MU54" s="71"/>
      <c r="MV54" s="71"/>
      <c r="MW54" s="71"/>
      <c r="MX54" s="71"/>
      <c r="MY54" s="71"/>
      <c r="MZ54" s="71"/>
      <c r="NA54" s="71"/>
      <c r="NB54" s="71"/>
      <c r="NC54" s="71"/>
      <c r="ND54" s="71"/>
      <c r="NE54" s="71"/>
      <c r="NF54" s="71"/>
      <c r="NG54" s="71"/>
      <c r="NH54" s="71"/>
      <c r="NI54" s="71"/>
      <c r="NJ54" s="71"/>
      <c r="NK54" s="71"/>
      <c r="NL54" s="71"/>
      <c r="NM54" s="71"/>
      <c r="NN54" s="71"/>
      <c r="NO54" s="71"/>
      <c r="NP54" s="71"/>
      <c r="NQ54" s="71"/>
      <c r="NR54" s="71"/>
      <c r="NS54" s="71"/>
      <c r="NT54" s="71"/>
      <c r="NU54" s="71"/>
      <c r="NV54" s="71"/>
      <c r="NW54" s="71"/>
      <c r="NX54" s="71"/>
      <c r="NY54" s="71"/>
      <c r="NZ54" s="71"/>
      <c r="OA54" s="71"/>
      <c r="OB54" s="71"/>
      <c r="OC54" s="71"/>
      <c r="OD54" s="71"/>
      <c r="OE54" s="71"/>
      <c r="OF54" s="71"/>
      <c r="OG54" s="71"/>
      <c r="OH54" s="71"/>
      <c r="OI54" s="71"/>
      <c r="OJ54" s="71"/>
      <c r="OK54" s="71"/>
      <c r="OL54" s="71"/>
      <c r="OM54" s="71"/>
      <c r="ON54" s="71"/>
      <c r="OO54" s="71"/>
      <c r="OP54" s="71"/>
      <c r="OQ54" s="71"/>
      <c r="OR54" s="71"/>
      <c r="OS54" s="71"/>
      <c r="OT54" s="71"/>
      <c r="OU54" s="71"/>
      <c r="OV54" s="71"/>
      <c r="OW54" s="71"/>
      <c r="OX54" s="71"/>
      <c r="OY54" s="71"/>
      <c r="OZ54" s="71"/>
      <c r="PA54" s="71"/>
      <c r="PB54" s="71"/>
      <c r="PC54" s="71"/>
      <c r="PD54" s="71"/>
      <c r="PE54" s="71"/>
      <c r="PF54" s="71"/>
      <c r="PG54" s="71"/>
      <c r="PH54" s="71"/>
      <c r="PI54" s="71"/>
      <c r="PJ54" s="71"/>
      <c r="PK54" s="71"/>
      <c r="PL54" s="71"/>
      <c r="PM54" s="71"/>
      <c r="PN54" s="71"/>
      <c r="PO54" s="71"/>
      <c r="PP54" s="71"/>
      <c r="PQ54" s="71"/>
      <c r="PR54" s="71"/>
      <c r="PS54" s="71"/>
      <c r="PT54" s="71"/>
      <c r="PU54" s="71"/>
      <c r="PV54" s="71"/>
      <c r="PW54" s="71"/>
      <c r="PX54" s="71"/>
      <c r="PY54" s="71"/>
      <c r="PZ54" s="71"/>
      <c r="QA54" s="71"/>
      <c r="QB54" s="71"/>
      <c r="QC54" s="71"/>
      <c r="QD54" s="71"/>
      <c r="QE54" s="71"/>
      <c r="QF54" s="71"/>
      <c r="QG54" s="71"/>
      <c r="QH54" s="71"/>
      <c r="QI54" s="71"/>
      <c r="QJ54" s="71"/>
      <c r="QK54" s="71"/>
      <c r="XEG54" s="71"/>
      <c r="XEH54" s="71"/>
      <c r="XEI54" s="71"/>
      <c r="XEJ54" s="71"/>
      <c r="XEK54" s="71"/>
      <c r="XEL54" s="71"/>
      <c r="XEM54" s="71"/>
      <c r="XEN54" s="71"/>
      <c r="XEO54" s="71"/>
      <c r="XEP54" s="71"/>
      <c r="XEQ54" s="71"/>
      <c r="XER54" s="71"/>
      <c r="XES54" s="71"/>
      <c r="XET54" s="71"/>
      <c r="XEU54" s="71"/>
      <c r="XEV54" s="71"/>
      <c r="XEW54" s="71"/>
      <c r="XEX54" s="71"/>
      <c r="XEY54" s="71"/>
      <c r="XEZ54" s="71"/>
      <c r="XFA54" s="71"/>
      <c r="XFB54" s="71"/>
      <c r="XFC54" s="71"/>
      <c r="XFD54" s="71"/>
    </row>
    <row r="55" spans="1:454 16361:16384" x14ac:dyDescent="0.25">
      <c r="A55" s="156">
        <v>9</v>
      </c>
      <c r="B55" s="154" t="s">
        <v>341</v>
      </c>
      <c r="C55" s="32" t="s">
        <v>159</v>
      </c>
      <c r="D55" s="32" t="s">
        <v>196</v>
      </c>
      <c r="E55" s="32" t="s">
        <v>105</v>
      </c>
      <c r="F55" s="114" t="s">
        <v>146</v>
      </c>
      <c r="G55" s="33" t="s">
        <v>347</v>
      </c>
      <c r="H55" s="33" t="s">
        <v>147</v>
      </c>
      <c r="I55" s="117" t="s">
        <v>113</v>
      </c>
      <c r="J55" s="32" t="s">
        <v>125</v>
      </c>
      <c r="K55" s="34">
        <v>41542</v>
      </c>
      <c r="L55" s="123">
        <v>3240</v>
      </c>
      <c r="M55" s="33" t="s">
        <v>200</v>
      </c>
      <c r="N55" s="34">
        <v>41542</v>
      </c>
      <c r="O55" s="34">
        <v>41639</v>
      </c>
      <c r="P55" s="32" t="s">
        <v>143</v>
      </c>
      <c r="Q55" s="32" t="s">
        <v>106</v>
      </c>
      <c r="R55" s="32" t="s">
        <v>106</v>
      </c>
      <c r="S55" s="32" t="s">
        <v>106</v>
      </c>
      <c r="T55" s="32" t="s">
        <v>103</v>
      </c>
      <c r="U55" s="32" t="s">
        <v>106</v>
      </c>
      <c r="V55" s="33" t="s">
        <v>122</v>
      </c>
      <c r="W55" s="34">
        <v>41635</v>
      </c>
      <c r="X55" s="27">
        <v>11210</v>
      </c>
      <c r="Y55" s="114" t="s">
        <v>199</v>
      </c>
      <c r="Z55" s="34">
        <v>41640</v>
      </c>
      <c r="AA55" s="34">
        <v>42004</v>
      </c>
      <c r="AB55" s="56" t="s">
        <v>106</v>
      </c>
      <c r="AC55" s="49" t="s">
        <v>106</v>
      </c>
      <c r="AD55" s="132">
        <v>0</v>
      </c>
      <c r="AE55" s="132">
        <v>0</v>
      </c>
      <c r="AF55" s="36"/>
      <c r="AG55" s="132"/>
      <c r="AH55" s="132">
        <v>0</v>
      </c>
      <c r="AI55" s="132">
        <v>0</v>
      </c>
      <c r="AJ55" s="132">
        <v>0</v>
      </c>
      <c r="AK55" s="132">
        <v>0</v>
      </c>
      <c r="AL55" s="123">
        <v>0</v>
      </c>
      <c r="AM55" s="32" t="s">
        <v>120</v>
      </c>
      <c r="AN55" s="27">
        <v>11107</v>
      </c>
      <c r="AO55" s="32" t="s">
        <v>121</v>
      </c>
      <c r="AP55" s="27">
        <v>11142</v>
      </c>
      <c r="AQ55" s="27" t="s">
        <v>106</v>
      </c>
      <c r="AR55" s="27" t="s">
        <v>106</v>
      </c>
      <c r="AS55" s="27" t="s">
        <v>106</v>
      </c>
      <c r="AT55" s="27" t="s">
        <v>106</v>
      </c>
      <c r="AU55" s="27" t="s">
        <v>106</v>
      </c>
      <c r="AV55" s="27" t="s">
        <v>106</v>
      </c>
      <c r="AW55" s="27" t="s">
        <v>106</v>
      </c>
      <c r="AX55" s="27" t="s">
        <v>106</v>
      </c>
      <c r="AY55" s="27" t="s">
        <v>106</v>
      </c>
      <c r="AZ55" s="27" t="s">
        <v>106</v>
      </c>
      <c r="BA55" s="27" t="s">
        <v>106</v>
      </c>
      <c r="BB55" s="27" t="s">
        <v>106</v>
      </c>
      <c r="BC55" s="27" t="s">
        <v>106</v>
      </c>
      <c r="BD55" s="27" t="s">
        <v>106</v>
      </c>
      <c r="BE55" s="27" t="s">
        <v>106</v>
      </c>
      <c r="BF55" s="27" t="s">
        <v>106</v>
      </c>
      <c r="BG55" s="27" t="s">
        <v>106</v>
      </c>
      <c r="BH55" s="27" t="s">
        <v>106</v>
      </c>
    </row>
    <row r="56" spans="1:454 16361:16384" s="3" customFormat="1" x14ac:dyDescent="0.25">
      <c r="A56" s="156"/>
      <c r="B56" s="154"/>
      <c r="C56" s="32"/>
      <c r="D56" s="32"/>
      <c r="E56" s="32"/>
      <c r="F56" s="114"/>
      <c r="G56" s="33"/>
      <c r="H56" s="33"/>
      <c r="I56" s="117"/>
      <c r="J56" s="32"/>
      <c r="K56" s="34"/>
      <c r="L56" s="123"/>
      <c r="M56" s="33"/>
      <c r="N56" s="34"/>
      <c r="O56" s="34"/>
      <c r="P56" s="32"/>
      <c r="Q56" s="32"/>
      <c r="R56" s="32"/>
      <c r="S56" s="32"/>
      <c r="T56" s="32"/>
      <c r="U56" s="32"/>
      <c r="V56" s="33"/>
      <c r="W56" s="34"/>
      <c r="X56" s="36"/>
      <c r="Y56" s="114"/>
      <c r="Z56" s="34"/>
      <c r="AA56" s="34"/>
      <c r="AB56" s="56"/>
      <c r="AC56" s="49"/>
      <c r="AD56" s="132"/>
      <c r="AE56" s="132"/>
      <c r="AF56" s="36"/>
      <c r="AG56" s="132"/>
      <c r="AH56" s="132"/>
      <c r="AI56" s="132"/>
      <c r="AJ56" s="132"/>
      <c r="AK56" s="132"/>
      <c r="AL56" s="123"/>
      <c r="AM56" s="32"/>
      <c r="AN56" s="27"/>
      <c r="AO56" s="32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71"/>
      <c r="HG56" s="71"/>
      <c r="HH56" s="71"/>
      <c r="HI56" s="71"/>
      <c r="HJ56" s="71"/>
      <c r="HK56" s="71"/>
      <c r="HL56" s="71"/>
      <c r="HM56" s="71"/>
      <c r="HN56" s="71"/>
      <c r="HO56" s="71"/>
      <c r="HP56" s="71"/>
      <c r="HQ56" s="71"/>
      <c r="HR56" s="71"/>
      <c r="HS56" s="71"/>
      <c r="HT56" s="71"/>
      <c r="HU56" s="71"/>
      <c r="HV56" s="71"/>
      <c r="HW56" s="71"/>
      <c r="HX56" s="71"/>
      <c r="HY56" s="71"/>
      <c r="HZ56" s="71"/>
      <c r="IA56" s="71"/>
      <c r="IB56" s="71"/>
      <c r="IC56" s="71"/>
      <c r="ID56" s="71"/>
      <c r="IE56" s="71"/>
      <c r="IF56" s="71"/>
      <c r="IG56" s="71"/>
      <c r="IH56" s="71"/>
      <c r="II56" s="71"/>
      <c r="IJ56" s="71"/>
      <c r="IK56" s="71"/>
      <c r="IL56" s="71"/>
      <c r="IM56" s="71"/>
      <c r="IN56" s="71"/>
      <c r="IO56" s="71"/>
      <c r="IP56" s="71"/>
      <c r="IQ56" s="71"/>
      <c r="IR56" s="71"/>
      <c r="IS56" s="71"/>
      <c r="IT56" s="71"/>
      <c r="IU56" s="71"/>
      <c r="IV56" s="71"/>
      <c r="IW56" s="71"/>
      <c r="IX56" s="71"/>
      <c r="IY56" s="71"/>
      <c r="IZ56" s="71"/>
      <c r="JA56" s="71"/>
      <c r="JB56" s="71"/>
      <c r="JC56" s="71"/>
      <c r="JD56" s="71"/>
      <c r="JE56" s="71"/>
      <c r="JF56" s="71"/>
      <c r="JG56" s="71"/>
      <c r="JH56" s="71"/>
      <c r="JI56" s="71"/>
      <c r="JJ56" s="71"/>
      <c r="JK56" s="71"/>
      <c r="JL56" s="71"/>
      <c r="JM56" s="71"/>
      <c r="JN56" s="71"/>
      <c r="JO56" s="71"/>
      <c r="JP56" s="71"/>
      <c r="JQ56" s="71"/>
      <c r="JR56" s="71"/>
      <c r="JS56" s="71"/>
      <c r="JT56" s="71"/>
      <c r="JU56" s="71"/>
      <c r="JV56" s="71"/>
      <c r="JW56" s="71"/>
      <c r="JX56" s="71"/>
      <c r="JY56" s="71"/>
      <c r="JZ56" s="71"/>
      <c r="KA56" s="71"/>
      <c r="KB56" s="71"/>
      <c r="KC56" s="71"/>
      <c r="KD56" s="71"/>
      <c r="KE56" s="71"/>
      <c r="KF56" s="71"/>
      <c r="KG56" s="71"/>
      <c r="KH56" s="71"/>
      <c r="KI56" s="71"/>
      <c r="KJ56" s="71"/>
      <c r="KK56" s="71"/>
      <c r="KL56" s="71"/>
      <c r="KM56" s="71"/>
      <c r="KN56" s="71"/>
      <c r="KO56" s="71"/>
      <c r="KP56" s="71"/>
      <c r="KQ56" s="71"/>
      <c r="KR56" s="71"/>
      <c r="KS56" s="71"/>
      <c r="KT56" s="71"/>
      <c r="KU56" s="71"/>
      <c r="KV56" s="71"/>
      <c r="KW56" s="71"/>
      <c r="KX56" s="71"/>
      <c r="KY56" s="71"/>
      <c r="KZ56" s="71"/>
      <c r="LA56" s="71"/>
      <c r="LB56" s="71"/>
      <c r="LC56" s="71"/>
      <c r="LD56" s="71"/>
      <c r="LE56" s="71"/>
      <c r="LF56" s="71"/>
      <c r="LG56" s="71"/>
      <c r="LH56" s="71"/>
      <c r="LI56" s="71"/>
      <c r="LJ56" s="71"/>
      <c r="LK56" s="71"/>
      <c r="LL56" s="71"/>
      <c r="LM56" s="71"/>
      <c r="LN56" s="71"/>
      <c r="LO56" s="71"/>
      <c r="LP56" s="71"/>
      <c r="LQ56" s="71"/>
      <c r="LR56" s="71"/>
      <c r="LS56" s="71"/>
      <c r="LT56" s="71"/>
      <c r="LU56" s="71"/>
      <c r="LV56" s="71"/>
      <c r="LW56" s="71"/>
      <c r="LX56" s="71"/>
      <c r="LY56" s="71"/>
      <c r="LZ56" s="71"/>
      <c r="MA56" s="71"/>
      <c r="MB56" s="71"/>
      <c r="MC56" s="71"/>
      <c r="MD56" s="71"/>
      <c r="ME56" s="71"/>
      <c r="MF56" s="71"/>
      <c r="MG56" s="71"/>
      <c r="MH56" s="71"/>
      <c r="MI56" s="71"/>
      <c r="MJ56" s="71"/>
      <c r="MK56" s="71"/>
      <c r="ML56" s="71"/>
      <c r="MM56" s="71"/>
      <c r="MN56" s="71"/>
      <c r="MO56" s="71"/>
      <c r="MP56" s="71"/>
      <c r="MQ56" s="71"/>
      <c r="MR56" s="71"/>
      <c r="MS56" s="71"/>
      <c r="MT56" s="71"/>
      <c r="MU56" s="71"/>
      <c r="MV56" s="71"/>
      <c r="MW56" s="71"/>
      <c r="MX56" s="71"/>
      <c r="MY56" s="71"/>
      <c r="MZ56" s="71"/>
      <c r="NA56" s="71"/>
      <c r="NB56" s="71"/>
      <c r="NC56" s="71"/>
      <c r="ND56" s="71"/>
      <c r="NE56" s="71"/>
      <c r="NF56" s="71"/>
      <c r="NG56" s="71"/>
      <c r="NH56" s="71"/>
      <c r="NI56" s="71"/>
      <c r="NJ56" s="71"/>
      <c r="NK56" s="71"/>
      <c r="NL56" s="71"/>
      <c r="NM56" s="71"/>
      <c r="NN56" s="71"/>
      <c r="NO56" s="71"/>
      <c r="NP56" s="71"/>
      <c r="NQ56" s="71"/>
      <c r="NR56" s="71"/>
      <c r="NS56" s="71"/>
      <c r="NT56" s="71"/>
      <c r="NU56" s="71"/>
      <c r="NV56" s="71"/>
      <c r="NW56" s="71"/>
      <c r="NX56" s="71"/>
      <c r="NY56" s="71"/>
      <c r="NZ56" s="71"/>
      <c r="OA56" s="71"/>
      <c r="OB56" s="71"/>
      <c r="OC56" s="71"/>
      <c r="OD56" s="71"/>
      <c r="OE56" s="71"/>
      <c r="OF56" s="71"/>
      <c r="OG56" s="71"/>
      <c r="OH56" s="71"/>
      <c r="OI56" s="71"/>
      <c r="OJ56" s="71"/>
      <c r="OK56" s="71"/>
      <c r="OL56" s="71"/>
      <c r="OM56" s="71"/>
      <c r="ON56" s="71"/>
      <c r="OO56" s="71"/>
      <c r="OP56" s="71"/>
      <c r="OQ56" s="71"/>
      <c r="OR56" s="71"/>
      <c r="OS56" s="71"/>
      <c r="OT56" s="71"/>
      <c r="OU56" s="71"/>
      <c r="OV56" s="71"/>
      <c r="OW56" s="71"/>
      <c r="OX56" s="71"/>
      <c r="OY56" s="71"/>
      <c r="OZ56" s="71"/>
      <c r="PA56" s="71"/>
      <c r="PB56" s="71"/>
      <c r="PC56" s="71"/>
      <c r="PD56" s="71"/>
      <c r="PE56" s="71"/>
      <c r="PF56" s="71"/>
      <c r="PG56" s="71"/>
      <c r="PH56" s="71"/>
      <c r="PI56" s="71"/>
      <c r="PJ56" s="71"/>
      <c r="PK56" s="71"/>
      <c r="PL56" s="71"/>
      <c r="PM56" s="71"/>
      <c r="PN56" s="71"/>
      <c r="PO56" s="71"/>
      <c r="PP56" s="71"/>
      <c r="PQ56" s="71"/>
      <c r="PR56" s="71"/>
      <c r="PS56" s="71"/>
      <c r="PT56" s="71"/>
      <c r="PU56" s="71"/>
      <c r="PV56" s="71"/>
      <c r="PW56" s="71"/>
      <c r="PX56" s="71"/>
      <c r="PY56" s="71"/>
      <c r="PZ56" s="71"/>
      <c r="QA56" s="71"/>
      <c r="QB56" s="71"/>
      <c r="QC56" s="71"/>
      <c r="QD56" s="71"/>
      <c r="QE56" s="71"/>
      <c r="QF56" s="71"/>
      <c r="QG56" s="71"/>
      <c r="QH56" s="71"/>
      <c r="QI56" s="71"/>
      <c r="QJ56" s="71"/>
      <c r="QK56" s="71"/>
      <c r="XEG56" s="71"/>
      <c r="XEH56" s="71"/>
      <c r="XEI56" s="71"/>
      <c r="XEJ56" s="71"/>
      <c r="XEK56" s="71"/>
      <c r="XEL56" s="71"/>
      <c r="XEM56" s="71"/>
      <c r="XEN56" s="71"/>
      <c r="XEO56" s="71"/>
      <c r="XEP56" s="71"/>
      <c r="XEQ56" s="71"/>
      <c r="XER56" s="71"/>
      <c r="XES56" s="71"/>
      <c r="XET56" s="71"/>
      <c r="XEU56" s="71"/>
      <c r="XEV56" s="71"/>
      <c r="XEW56" s="71"/>
      <c r="XEX56" s="71"/>
      <c r="XEY56" s="71"/>
      <c r="XEZ56" s="71"/>
      <c r="XFA56" s="71"/>
      <c r="XFB56" s="71"/>
      <c r="XFC56" s="71"/>
      <c r="XFD56" s="71"/>
    </row>
    <row r="57" spans="1:454 16361:16384" s="3" customFormat="1" x14ac:dyDescent="0.25">
      <c r="A57" s="156"/>
      <c r="B57" s="154"/>
      <c r="C57" s="32"/>
      <c r="D57" s="32"/>
      <c r="E57" s="32"/>
      <c r="F57" s="114"/>
      <c r="G57" s="33"/>
      <c r="H57" s="33"/>
      <c r="I57" s="117"/>
      <c r="J57" s="32"/>
      <c r="K57" s="34"/>
      <c r="L57" s="123"/>
      <c r="M57" s="33"/>
      <c r="N57" s="34"/>
      <c r="O57" s="34"/>
      <c r="P57" s="32"/>
      <c r="Q57" s="32"/>
      <c r="R57" s="32"/>
      <c r="S57" s="32"/>
      <c r="T57" s="32"/>
      <c r="U57" s="32"/>
      <c r="V57" s="20" t="s">
        <v>138</v>
      </c>
      <c r="W57" s="21">
        <v>41974</v>
      </c>
      <c r="X57" s="22">
        <v>11449</v>
      </c>
      <c r="Y57" s="115" t="s">
        <v>199</v>
      </c>
      <c r="Z57" s="21">
        <v>42005</v>
      </c>
      <c r="AA57" s="21">
        <v>42369</v>
      </c>
      <c r="AB57" s="24" t="s">
        <v>106</v>
      </c>
      <c r="AC57" s="25" t="s">
        <v>106</v>
      </c>
      <c r="AD57" s="130">
        <v>0</v>
      </c>
      <c r="AE57" s="130">
        <v>0</v>
      </c>
      <c r="AF57" s="26" t="s">
        <v>106</v>
      </c>
      <c r="AG57" s="130" t="s">
        <v>106</v>
      </c>
      <c r="AH57" s="130">
        <v>0</v>
      </c>
      <c r="AI57" s="130">
        <v>0</v>
      </c>
      <c r="AJ57" s="130">
        <v>0</v>
      </c>
      <c r="AK57" s="130">
        <v>0</v>
      </c>
      <c r="AL57" s="122">
        <f>AJ55+AK57</f>
        <v>0</v>
      </c>
      <c r="AM57" s="32"/>
      <c r="AN57" s="27"/>
      <c r="AO57" s="32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1"/>
      <c r="IJ57" s="71"/>
      <c r="IK57" s="71"/>
      <c r="IL57" s="71"/>
      <c r="IM57" s="71"/>
      <c r="IN57" s="71"/>
      <c r="IO57" s="71"/>
      <c r="IP57" s="71"/>
      <c r="IQ57" s="71"/>
      <c r="IR57" s="71"/>
      <c r="IS57" s="71"/>
      <c r="IT57" s="71"/>
      <c r="IU57" s="71"/>
      <c r="IV57" s="71"/>
      <c r="IW57" s="71"/>
      <c r="IX57" s="71"/>
      <c r="IY57" s="71"/>
      <c r="IZ57" s="71"/>
      <c r="JA57" s="71"/>
      <c r="JB57" s="71"/>
      <c r="JC57" s="71"/>
      <c r="JD57" s="71"/>
      <c r="JE57" s="71"/>
      <c r="JF57" s="71"/>
      <c r="JG57" s="71"/>
      <c r="JH57" s="71"/>
      <c r="JI57" s="71"/>
      <c r="JJ57" s="71"/>
      <c r="JK57" s="71"/>
      <c r="JL57" s="71"/>
      <c r="JM57" s="71"/>
      <c r="JN57" s="71"/>
      <c r="JO57" s="71"/>
      <c r="JP57" s="71"/>
      <c r="JQ57" s="71"/>
      <c r="JR57" s="71"/>
      <c r="JS57" s="71"/>
      <c r="JT57" s="71"/>
      <c r="JU57" s="71"/>
      <c r="JV57" s="71"/>
      <c r="JW57" s="71"/>
      <c r="JX57" s="71"/>
      <c r="JY57" s="71"/>
      <c r="JZ57" s="71"/>
      <c r="KA57" s="71"/>
      <c r="KB57" s="71"/>
      <c r="KC57" s="71"/>
      <c r="KD57" s="71"/>
      <c r="KE57" s="71"/>
      <c r="KF57" s="71"/>
      <c r="KG57" s="71"/>
      <c r="KH57" s="71"/>
      <c r="KI57" s="71"/>
      <c r="KJ57" s="71"/>
      <c r="KK57" s="71"/>
      <c r="KL57" s="71"/>
      <c r="KM57" s="71"/>
      <c r="KN57" s="71"/>
      <c r="KO57" s="71"/>
      <c r="KP57" s="71"/>
      <c r="KQ57" s="71"/>
      <c r="KR57" s="71"/>
      <c r="KS57" s="71"/>
      <c r="KT57" s="71"/>
      <c r="KU57" s="71"/>
      <c r="KV57" s="71"/>
      <c r="KW57" s="71"/>
      <c r="KX57" s="71"/>
      <c r="KY57" s="71"/>
      <c r="KZ57" s="71"/>
      <c r="LA57" s="71"/>
      <c r="LB57" s="71"/>
      <c r="LC57" s="71"/>
      <c r="LD57" s="71"/>
      <c r="LE57" s="71"/>
      <c r="LF57" s="71"/>
      <c r="LG57" s="71"/>
      <c r="LH57" s="71"/>
      <c r="LI57" s="71"/>
      <c r="LJ57" s="71"/>
      <c r="LK57" s="71"/>
      <c r="LL57" s="71"/>
      <c r="LM57" s="71"/>
      <c r="LN57" s="71"/>
      <c r="LO57" s="71"/>
      <c r="LP57" s="71"/>
      <c r="LQ57" s="71"/>
      <c r="LR57" s="71"/>
      <c r="LS57" s="71"/>
      <c r="LT57" s="71"/>
      <c r="LU57" s="71"/>
      <c r="LV57" s="71"/>
      <c r="LW57" s="71"/>
      <c r="LX57" s="71"/>
      <c r="LY57" s="71"/>
      <c r="LZ57" s="71"/>
      <c r="MA57" s="71"/>
      <c r="MB57" s="71"/>
      <c r="MC57" s="71"/>
      <c r="MD57" s="71"/>
      <c r="ME57" s="71"/>
      <c r="MF57" s="71"/>
      <c r="MG57" s="71"/>
      <c r="MH57" s="71"/>
      <c r="MI57" s="71"/>
      <c r="MJ57" s="71"/>
      <c r="MK57" s="71"/>
      <c r="ML57" s="71"/>
      <c r="MM57" s="71"/>
      <c r="MN57" s="71"/>
      <c r="MO57" s="71"/>
      <c r="MP57" s="71"/>
      <c r="MQ57" s="71"/>
      <c r="MR57" s="71"/>
      <c r="MS57" s="71"/>
      <c r="MT57" s="71"/>
      <c r="MU57" s="71"/>
      <c r="MV57" s="71"/>
      <c r="MW57" s="71"/>
      <c r="MX57" s="71"/>
      <c r="MY57" s="71"/>
      <c r="MZ57" s="71"/>
      <c r="NA57" s="71"/>
      <c r="NB57" s="71"/>
      <c r="NC57" s="71"/>
      <c r="ND57" s="71"/>
      <c r="NE57" s="71"/>
      <c r="NF57" s="71"/>
      <c r="NG57" s="71"/>
      <c r="NH57" s="71"/>
      <c r="NI57" s="71"/>
      <c r="NJ57" s="71"/>
      <c r="NK57" s="71"/>
      <c r="NL57" s="71"/>
      <c r="NM57" s="71"/>
      <c r="NN57" s="71"/>
      <c r="NO57" s="71"/>
      <c r="NP57" s="71"/>
      <c r="NQ57" s="71"/>
      <c r="NR57" s="71"/>
      <c r="NS57" s="71"/>
      <c r="NT57" s="71"/>
      <c r="NU57" s="71"/>
      <c r="NV57" s="71"/>
      <c r="NW57" s="71"/>
      <c r="NX57" s="71"/>
      <c r="NY57" s="71"/>
      <c r="NZ57" s="71"/>
      <c r="OA57" s="71"/>
      <c r="OB57" s="71"/>
      <c r="OC57" s="71"/>
      <c r="OD57" s="71"/>
      <c r="OE57" s="71"/>
      <c r="OF57" s="71"/>
      <c r="OG57" s="71"/>
      <c r="OH57" s="71"/>
      <c r="OI57" s="71"/>
      <c r="OJ57" s="71"/>
      <c r="OK57" s="71"/>
      <c r="OL57" s="71"/>
      <c r="OM57" s="71"/>
      <c r="ON57" s="71"/>
      <c r="OO57" s="71"/>
      <c r="OP57" s="71"/>
      <c r="OQ57" s="71"/>
      <c r="OR57" s="71"/>
      <c r="OS57" s="71"/>
      <c r="OT57" s="71"/>
      <c r="OU57" s="71"/>
      <c r="OV57" s="71"/>
      <c r="OW57" s="71"/>
      <c r="OX57" s="71"/>
      <c r="OY57" s="71"/>
      <c r="OZ57" s="71"/>
      <c r="PA57" s="71"/>
      <c r="PB57" s="71"/>
      <c r="PC57" s="71"/>
      <c r="PD57" s="71"/>
      <c r="PE57" s="71"/>
      <c r="PF57" s="71"/>
      <c r="PG57" s="71"/>
      <c r="PH57" s="71"/>
      <c r="PI57" s="71"/>
      <c r="PJ57" s="71"/>
      <c r="PK57" s="71"/>
      <c r="PL57" s="71"/>
      <c r="PM57" s="71"/>
      <c r="PN57" s="71"/>
      <c r="PO57" s="71"/>
      <c r="PP57" s="71"/>
      <c r="PQ57" s="71"/>
      <c r="PR57" s="71"/>
      <c r="PS57" s="71"/>
      <c r="PT57" s="71"/>
      <c r="PU57" s="71"/>
      <c r="PV57" s="71"/>
      <c r="PW57" s="71"/>
      <c r="PX57" s="71"/>
      <c r="PY57" s="71"/>
      <c r="PZ57" s="71"/>
      <c r="QA57" s="71"/>
      <c r="QB57" s="71"/>
      <c r="QC57" s="71"/>
      <c r="QD57" s="71"/>
      <c r="QE57" s="71"/>
      <c r="QF57" s="71"/>
      <c r="QG57" s="71"/>
      <c r="QH57" s="71"/>
      <c r="QI57" s="71"/>
      <c r="QJ57" s="71"/>
      <c r="QK57" s="71"/>
      <c r="XEG57" s="71"/>
      <c r="XEH57" s="71"/>
      <c r="XEI57" s="71"/>
      <c r="XEJ57" s="71"/>
      <c r="XEK57" s="71"/>
      <c r="XEL57" s="71"/>
      <c r="XEM57" s="71"/>
      <c r="XEN57" s="71"/>
      <c r="XEO57" s="71"/>
      <c r="XEP57" s="71"/>
      <c r="XEQ57" s="71"/>
      <c r="XER57" s="71"/>
      <c r="XES57" s="71"/>
      <c r="XET57" s="71"/>
      <c r="XEU57" s="71"/>
      <c r="XEV57" s="71"/>
      <c r="XEW57" s="71"/>
      <c r="XEX57" s="71"/>
      <c r="XEY57" s="71"/>
      <c r="XEZ57" s="71"/>
      <c r="XFA57" s="71"/>
      <c r="XFB57" s="71"/>
      <c r="XFC57" s="71"/>
      <c r="XFD57" s="71"/>
    </row>
    <row r="58" spans="1:454 16361:16384" s="3" customFormat="1" x14ac:dyDescent="0.25">
      <c r="A58" s="156"/>
      <c r="B58" s="154"/>
      <c r="C58" s="32"/>
      <c r="D58" s="32"/>
      <c r="E58" s="32"/>
      <c r="F58" s="114"/>
      <c r="G58" s="33"/>
      <c r="H58" s="33"/>
      <c r="I58" s="117"/>
      <c r="J58" s="32"/>
      <c r="K58" s="34"/>
      <c r="L58" s="123"/>
      <c r="M58" s="33"/>
      <c r="N58" s="34"/>
      <c r="O58" s="34"/>
      <c r="P58" s="32"/>
      <c r="Q58" s="32"/>
      <c r="R58" s="32"/>
      <c r="S58" s="32"/>
      <c r="T58" s="32"/>
      <c r="U58" s="32"/>
      <c r="V58" s="20" t="s">
        <v>139</v>
      </c>
      <c r="W58" s="21">
        <v>42359</v>
      </c>
      <c r="X58" s="22">
        <v>11708</v>
      </c>
      <c r="Y58" s="115" t="s">
        <v>199</v>
      </c>
      <c r="Z58" s="21">
        <v>42370</v>
      </c>
      <c r="AA58" s="21">
        <v>42735</v>
      </c>
      <c r="AB58" s="24" t="s">
        <v>106</v>
      </c>
      <c r="AC58" s="25" t="s">
        <v>106</v>
      </c>
      <c r="AD58" s="130">
        <v>0</v>
      </c>
      <c r="AE58" s="130">
        <v>0</v>
      </c>
      <c r="AF58" s="26" t="s">
        <v>106</v>
      </c>
      <c r="AG58" s="130" t="s">
        <v>106</v>
      </c>
      <c r="AH58" s="130">
        <v>0</v>
      </c>
      <c r="AI58" s="130">
        <v>0</v>
      </c>
      <c r="AJ58" s="130">
        <v>43200</v>
      </c>
      <c r="AK58" s="130">
        <v>0</v>
      </c>
      <c r="AL58" s="122">
        <v>0</v>
      </c>
      <c r="AM58" s="32"/>
      <c r="AN58" s="27"/>
      <c r="AO58" s="32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  <c r="IT58" s="71"/>
      <c r="IU58" s="71"/>
      <c r="IV58" s="71"/>
      <c r="IW58" s="71"/>
      <c r="IX58" s="71"/>
      <c r="IY58" s="71"/>
      <c r="IZ58" s="71"/>
      <c r="JA58" s="71"/>
      <c r="JB58" s="71"/>
      <c r="JC58" s="71"/>
      <c r="JD58" s="71"/>
      <c r="JE58" s="71"/>
      <c r="JF58" s="71"/>
      <c r="JG58" s="71"/>
      <c r="JH58" s="71"/>
      <c r="JI58" s="71"/>
      <c r="JJ58" s="71"/>
      <c r="JK58" s="71"/>
      <c r="JL58" s="71"/>
      <c r="JM58" s="71"/>
      <c r="JN58" s="71"/>
      <c r="JO58" s="71"/>
      <c r="JP58" s="71"/>
      <c r="JQ58" s="71"/>
      <c r="JR58" s="71"/>
      <c r="JS58" s="71"/>
      <c r="JT58" s="71"/>
      <c r="JU58" s="71"/>
      <c r="JV58" s="71"/>
      <c r="JW58" s="71"/>
      <c r="JX58" s="71"/>
      <c r="JY58" s="71"/>
      <c r="JZ58" s="71"/>
      <c r="KA58" s="71"/>
      <c r="KB58" s="71"/>
      <c r="KC58" s="71"/>
      <c r="KD58" s="71"/>
      <c r="KE58" s="71"/>
      <c r="KF58" s="71"/>
      <c r="KG58" s="71"/>
      <c r="KH58" s="71"/>
      <c r="KI58" s="71"/>
      <c r="KJ58" s="71"/>
      <c r="KK58" s="71"/>
      <c r="KL58" s="71"/>
      <c r="KM58" s="71"/>
      <c r="KN58" s="71"/>
      <c r="KO58" s="71"/>
      <c r="KP58" s="71"/>
      <c r="KQ58" s="71"/>
      <c r="KR58" s="71"/>
      <c r="KS58" s="71"/>
      <c r="KT58" s="71"/>
      <c r="KU58" s="71"/>
      <c r="KV58" s="71"/>
      <c r="KW58" s="71"/>
      <c r="KX58" s="71"/>
      <c r="KY58" s="71"/>
      <c r="KZ58" s="71"/>
      <c r="LA58" s="71"/>
      <c r="LB58" s="71"/>
      <c r="LC58" s="71"/>
      <c r="LD58" s="71"/>
      <c r="LE58" s="71"/>
      <c r="LF58" s="71"/>
      <c r="LG58" s="71"/>
      <c r="LH58" s="71"/>
      <c r="LI58" s="71"/>
      <c r="LJ58" s="71"/>
      <c r="LK58" s="71"/>
      <c r="LL58" s="71"/>
      <c r="LM58" s="71"/>
      <c r="LN58" s="71"/>
      <c r="LO58" s="71"/>
      <c r="LP58" s="71"/>
      <c r="LQ58" s="71"/>
      <c r="LR58" s="71"/>
      <c r="LS58" s="71"/>
      <c r="LT58" s="71"/>
      <c r="LU58" s="71"/>
      <c r="LV58" s="71"/>
      <c r="LW58" s="71"/>
      <c r="LX58" s="71"/>
      <c r="LY58" s="71"/>
      <c r="LZ58" s="71"/>
      <c r="MA58" s="71"/>
      <c r="MB58" s="71"/>
      <c r="MC58" s="71"/>
      <c r="MD58" s="71"/>
      <c r="ME58" s="71"/>
      <c r="MF58" s="71"/>
      <c r="MG58" s="71"/>
      <c r="MH58" s="71"/>
      <c r="MI58" s="71"/>
      <c r="MJ58" s="71"/>
      <c r="MK58" s="71"/>
      <c r="ML58" s="71"/>
      <c r="MM58" s="71"/>
      <c r="MN58" s="71"/>
      <c r="MO58" s="71"/>
      <c r="MP58" s="71"/>
      <c r="MQ58" s="71"/>
      <c r="MR58" s="71"/>
      <c r="MS58" s="71"/>
      <c r="MT58" s="71"/>
      <c r="MU58" s="71"/>
      <c r="MV58" s="71"/>
      <c r="MW58" s="71"/>
      <c r="MX58" s="71"/>
      <c r="MY58" s="71"/>
      <c r="MZ58" s="71"/>
      <c r="NA58" s="71"/>
      <c r="NB58" s="71"/>
      <c r="NC58" s="71"/>
      <c r="ND58" s="71"/>
      <c r="NE58" s="71"/>
      <c r="NF58" s="71"/>
      <c r="NG58" s="71"/>
      <c r="NH58" s="71"/>
      <c r="NI58" s="71"/>
      <c r="NJ58" s="71"/>
      <c r="NK58" s="71"/>
      <c r="NL58" s="71"/>
      <c r="NM58" s="71"/>
      <c r="NN58" s="71"/>
      <c r="NO58" s="71"/>
      <c r="NP58" s="71"/>
      <c r="NQ58" s="71"/>
      <c r="NR58" s="71"/>
      <c r="NS58" s="71"/>
      <c r="NT58" s="71"/>
      <c r="NU58" s="71"/>
      <c r="NV58" s="71"/>
      <c r="NW58" s="71"/>
      <c r="NX58" s="71"/>
      <c r="NY58" s="71"/>
      <c r="NZ58" s="71"/>
      <c r="OA58" s="71"/>
      <c r="OB58" s="71"/>
      <c r="OC58" s="71"/>
      <c r="OD58" s="71"/>
      <c r="OE58" s="71"/>
      <c r="OF58" s="71"/>
      <c r="OG58" s="71"/>
      <c r="OH58" s="71"/>
      <c r="OI58" s="71"/>
      <c r="OJ58" s="71"/>
      <c r="OK58" s="71"/>
      <c r="OL58" s="71"/>
      <c r="OM58" s="71"/>
      <c r="ON58" s="71"/>
      <c r="OO58" s="71"/>
      <c r="OP58" s="71"/>
      <c r="OQ58" s="71"/>
      <c r="OR58" s="71"/>
      <c r="OS58" s="71"/>
      <c r="OT58" s="71"/>
      <c r="OU58" s="71"/>
      <c r="OV58" s="71"/>
      <c r="OW58" s="71"/>
      <c r="OX58" s="71"/>
      <c r="OY58" s="71"/>
      <c r="OZ58" s="71"/>
      <c r="PA58" s="71"/>
      <c r="PB58" s="71"/>
      <c r="PC58" s="71"/>
      <c r="PD58" s="71"/>
      <c r="PE58" s="71"/>
      <c r="PF58" s="71"/>
      <c r="PG58" s="71"/>
      <c r="PH58" s="71"/>
      <c r="PI58" s="71"/>
      <c r="PJ58" s="71"/>
      <c r="PK58" s="71"/>
      <c r="PL58" s="71"/>
      <c r="PM58" s="71"/>
      <c r="PN58" s="71"/>
      <c r="PO58" s="71"/>
      <c r="PP58" s="71"/>
      <c r="PQ58" s="71"/>
      <c r="PR58" s="71"/>
      <c r="PS58" s="71"/>
      <c r="PT58" s="71"/>
      <c r="PU58" s="71"/>
      <c r="PV58" s="71"/>
      <c r="PW58" s="71"/>
      <c r="PX58" s="71"/>
      <c r="PY58" s="71"/>
      <c r="PZ58" s="71"/>
      <c r="QA58" s="71"/>
      <c r="QB58" s="71"/>
      <c r="QC58" s="71"/>
      <c r="QD58" s="71"/>
      <c r="QE58" s="71"/>
      <c r="QF58" s="71"/>
      <c r="QG58" s="71"/>
      <c r="QH58" s="71"/>
      <c r="QI58" s="71"/>
      <c r="QJ58" s="71"/>
      <c r="QK58" s="71"/>
      <c r="XEG58" s="71"/>
      <c r="XEH58" s="71"/>
      <c r="XEI58" s="71"/>
      <c r="XEJ58" s="71"/>
      <c r="XEK58" s="71"/>
      <c r="XEL58" s="71"/>
      <c r="XEM58" s="71"/>
      <c r="XEN58" s="71"/>
      <c r="XEO58" s="71"/>
      <c r="XEP58" s="71"/>
      <c r="XEQ58" s="71"/>
      <c r="XER58" s="71"/>
      <c r="XES58" s="71"/>
      <c r="XET58" s="71"/>
      <c r="XEU58" s="71"/>
      <c r="XEV58" s="71"/>
      <c r="XEW58" s="71"/>
      <c r="XEX58" s="71"/>
      <c r="XEY58" s="71"/>
      <c r="XEZ58" s="71"/>
      <c r="XFA58" s="71"/>
      <c r="XFB58" s="71"/>
      <c r="XFC58" s="71"/>
      <c r="XFD58" s="71"/>
    </row>
    <row r="59" spans="1:454 16361:16384" s="3" customFormat="1" ht="15.75" thickBot="1" x14ac:dyDescent="0.3">
      <c r="A59" s="156"/>
      <c r="B59" s="154"/>
      <c r="C59" s="32"/>
      <c r="D59" s="32"/>
      <c r="E59" s="32"/>
      <c r="F59" s="114"/>
      <c r="G59" s="33"/>
      <c r="H59" s="33"/>
      <c r="I59" s="117"/>
      <c r="J59" s="32"/>
      <c r="K59" s="34"/>
      <c r="L59" s="123"/>
      <c r="M59" s="33"/>
      <c r="N59" s="34"/>
      <c r="O59" s="34"/>
      <c r="P59" s="32"/>
      <c r="Q59" s="32"/>
      <c r="R59" s="32"/>
      <c r="S59" s="32"/>
      <c r="T59" s="32"/>
      <c r="U59" s="32"/>
      <c r="V59" s="20" t="s">
        <v>140</v>
      </c>
      <c r="W59" s="21">
        <v>42730</v>
      </c>
      <c r="X59" s="22">
        <v>11965</v>
      </c>
      <c r="Y59" s="115" t="s">
        <v>202</v>
      </c>
      <c r="Z59" s="21">
        <v>42736</v>
      </c>
      <c r="AA59" s="21">
        <v>43100</v>
      </c>
      <c r="AB59" s="24" t="s">
        <v>106</v>
      </c>
      <c r="AC59" s="25" t="s">
        <v>106</v>
      </c>
      <c r="AD59" s="130">
        <v>0</v>
      </c>
      <c r="AE59" s="130">
        <v>0</v>
      </c>
      <c r="AF59" s="26" t="s">
        <v>106</v>
      </c>
      <c r="AG59" s="130" t="s">
        <v>106</v>
      </c>
      <c r="AH59" s="130">
        <v>0</v>
      </c>
      <c r="AI59" s="130">
        <v>0</v>
      </c>
      <c r="AJ59" s="130">
        <v>0</v>
      </c>
      <c r="AK59" s="130">
        <f>2160+1080+1080+1080+3240+1080</f>
        <v>9720</v>
      </c>
      <c r="AL59" s="122">
        <f>AJ58+AK59</f>
        <v>52920</v>
      </c>
      <c r="AM59" s="32"/>
      <c r="AN59" s="27"/>
      <c r="AO59" s="32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1"/>
      <c r="IJ59" s="71"/>
      <c r="IK59" s="71"/>
      <c r="IL59" s="71"/>
      <c r="IM59" s="71"/>
      <c r="IN59" s="71"/>
      <c r="IO59" s="71"/>
      <c r="IP59" s="71"/>
      <c r="IQ59" s="71"/>
      <c r="IR59" s="71"/>
      <c r="IS59" s="71"/>
      <c r="IT59" s="71"/>
      <c r="IU59" s="71"/>
      <c r="IV59" s="71"/>
      <c r="IW59" s="71"/>
      <c r="IX59" s="71"/>
      <c r="IY59" s="71"/>
      <c r="IZ59" s="71"/>
      <c r="JA59" s="71"/>
      <c r="JB59" s="71"/>
      <c r="JC59" s="71"/>
      <c r="JD59" s="71"/>
      <c r="JE59" s="71"/>
      <c r="JF59" s="71"/>
      <c r="JG59" s="71"/>
      <c r="JH59" s="71"/>
      <c r="JI59" s="71"/>
      <c r="JJ59" s="71"/>
      <c r="JK59" s="71"/>
      <c r="JL59" s="71"/>
      <c r="JM59" s="71"/>
      <c r="JN59" s="71"/>
      <c r="JO59" s="71"/>
      <c r="JP59" s="71"/>
      <c r="JQ59" s="71"/>
      <c r="JR59" s="71"/>
      <c r="JS59" s="71"/>
      <c r="JT59" s="71"/>
      <c r="JU59" s="71"/>
      <c r="JV59" s="71"/>
      <c r="JW59" s="71"/>
      <c r="JX59" s="71"/>
      <c r="JY59" s="71"/>
      <c r="JZ59" s="71"/>
      <c r="KA59" s="71"/>
      <c r="KB59" s="71"/>
      <c r="KC59" s="71"/>
      <c r="KD59" s="71"/>
      <c r="KE59" s="71"/>
      <c r="KF59" s="71"/>
      <c r="KG59" s="71"/>
      <c r="KH59" s="71"/>
      <c r="KI59" s="71"/>
      <c r="KJ59" s="71"/>
      <c r="KK59" s="71"/>
      <c r="KL59" s="71"/>
      <c r="KM59" s="71"/>
      <c r="KN59" s="71"/>
      <c r="KO59" s="71"/>
      <c r="KP59" s="71"/>
      <c r="KQ59" s="71"/>
      <c r="KR59" s="71"/>
      <c r="KS59" s="71"/>
      <c r="KT59" s="71"/>
      <c r="KU59" s="71"/>
      <c r="KV59" s="71"/>
      <c r="KW59" s="71"/>
      <c r="KX59" s="71"/>
      <c r="KY59" s="71"/>
      <c r="KZ59" s="71"/>
      <c r="LA59" s="71"/>
      <c r="LB59" s="71"/>
      <c r="LC59" s="71"/>
      <c r="LD59" s="71"/>
      <c r="LE59" s="71"/>
      <c r="LF59" s="71"/>
      <c r="LG59" s="71"/>
      <c r="LH59" s="71"/>
      <c r="LI59" s="71"/>
      <c r="LJ59" s="71"/>
      <c r="LK59" s="71"/>
      <c r="LL59" s="71"/>
      <c r="LM59" s="71"/>
      <c r="LN59" s="71"/>
      <c r="LO59" s="71"/>
      <c r="LP59" s="71"/>
      <c r="LQ59" s="71"/>
      <c r="LR59" s="71"/>
      <c r="LS59" s="71"/>
      <c r="LT59" s="71"/>
      <c r="LU59" s="71"/>
      <c r="LV59" s="71"/>
      <c r="LW59" s="71"/>
      <c r="LX59" s="71"/>
      <c r="LY59" s="71"/>
      <c r="LZ59" s="71"/>
      <c r="MA59" s="71"/>
      <c r="MB59" s="71"/>
      <c r="MC59" s="71"/>
      <c r="MD59" s="71"/>
      <c r="ME59" s="71"/>
      <c r="MF59" s="71"/>
      <c r="MG59" s="71"/>
      <c r="MH59" s="71"/>
      <c r="MI59" s="71"/>
      <c r="MJ59" s="71"/>
      <c r="MK59" s="71"/>
      <c r="ML59" s="71"/>
      <c r="MM59" s="71"/>
      <c r="MN59" s="71"/>
      <c r="MO59" s="71"/>
      <c r="MP59" s="71"/>
      <c r="MQ59" s="71"/>
      <c r="MR59" s="71"/>
      <c r="MS59" s="71"/>
      <c r="MT59" s="71"/>
      <c r="MU59" s="71"/>
      <c r="MV59" s="71"/>
      <c r="MW59" s="71"/>
      <c r="MX59" s="71"/>
      <c r="MY59" s="71"/>
      <c r="MZ59" s="71"/>
      <c r="NA59" s="71"/>
      <c r="NB59" s="71"/>
      <c r="NC59" s="71"/>
      <c r="ND59" s="71"/>
      <c r="NE59" s="71"/>
      <c r="NF59" s="71"/>
      <c r="NG59" s="71"/>
      <c r="NH59" s="71"/>
      <c r="NI59" s="71"/>
      <c r="NJ59" s="71"/>
      <c r="NK59" s="71"/>
      <c r="NL59" s="71"/>
      <c r="NM59" s="71"/>
      <c r="NN59" s="71"/>
      <c r="NO59" s="71"/>
      <c r="NP59" s="71"/>
      <c r="NQ59" s="71"/>
      <c r="NR59" s="71"/>
      <c r="NS59" s="71"/>
      <c r="NT59" s="71"/>
      <c r="NU59" s="71"/>
      <c r="NV59" s="71"/>
      <c r="NW59" s="71"/>
      <c r="NX59" s="71"/>
      <c r="NY59" s="71"/>
      <c r="NZ59" s="71"/>
      <c r="OA59" s="71"/>
      <c r="OB59" s="71"/>
      <c r="OC59" s="71"/>
      <c r="OD59" s="71"/>
      <c r="OE59" s="71"/>
      <c r="OF59" s="71"/>
      <c r="OG59" s="71"/>
      <c r="OH59" s="71"/>
      <c r="OI59" s="71"/>
      <c r="OJ59" s="71"/>
      <c r="OK59" s="71"/>
      <c r="OL59" s="71"/>
      <c r="OM59" s="71"/>
      <c r="ON59" s="71"/>
      <c r="OO59" s="71"/>
      <c r="OP59" s="71"/>
      <c r="OQ59" s="71"/>
      <c r="OR59" s="71"/>
      <c r="OS59" s="71"/>
      <c r="OT59" s="71"/>
      <c r="OU59" s="71"/>
      <c r="OV59" s="71"/>
      <c r="OW59" s="71"/>
      <c r="OX59" s="71"/>
      <c r="OY59" s="71"/>
      <c r="OZ59" s="71"/>
      <c r="PA59" s="71"/>
      <c r="PB59" s="71"/>
      <c r="PC59" s="71"/>
      <c r="PD59" s="71"/>
      <c r="PE59" s="71"/>
      <c r="PF59" s="71"/>
      <c r="PG59" s="71"/>
      <c r="PH59" s="71"/>
      <c r="PI59" s="71"/>
      <c r="PJ59" s="71"/>
      <c r="PK59" s="71"/>
      <c r="PL59" s="71"/>
      <c r="PM59" s="71"/>
      <c r="PN59" s="71"/>
      <c r="PO59" s="71"/>
      <c r="PP59" s="71"/>
      <c r="PQ59" s="71"/>
      <c r="PR59" s="71"/>
      <c r="PS59" s="71"/>
      <c r="PT59" s="71"/>
      <c r="PU59" s="71"/>
      <c r="PV59" s="71"/>
      <c r="PW59" s="71"/>
      <c r="PX59" s="71"/>
      <c r="PY59" s="71"/>
      <c r="PZ59" s="71"/>
      <c r="QA59" s="71"/>
      <c r="QB59" s="71"/>
      <c r="QC59" s="71"/>
      <c r="QD59" s="71"/>
      <c r="QE59" s="71"/>
      <c r="QF59" s="71"/>
      <c r="QG59" s="71"/>
      <c r="QH59" s="71"/>
      <c r="QI59" s="71"/>
      <c r="QJ59" s="71"/>
      <c r="QK59" s="71"/>
      <c r="XEG59" s="71"/>
      <c r="XEH59" s="71"/>
      <c r="XEI59" s="71"/>
      <c r="XEJ59" s="71"/>
      <c r="XEK59" s="71"/>
      <c r="XEL59" s="71"/>
      <c r="XEM59" s="71"/>
      <c r="XEN59" s="71"/>
      <c r="XEO59" s="71"/>
      <c r="XEP59" s="71"/>
      <c r="XEQ59" s="71"/>
      <c r="XER59" s="71"/>
      <c r="XES59" s="71"/>
      <c r="XET59" s="71"/>
      <c r="XEU59" s="71"/>
      <c r="XEV59" s="71"/>
      <c r="XEW59" s="71"/>
      <c r="XEX59" s="71"/>
      <c r="XEY59" s="71"/>
      <c r="XEZ59" s="71"/>
      <c r="XFA59" s="71"/>
      <c r="XFB59" s="71"/>
      <c r="XFC59" s="71"/>
      <c r="XFD59" s="71"/>
    </row>
    <row r="60" spans="1:454 16361:16384" s="78" customFormat="1" x14ac:dyDescent="0.25">
      <c r="A60" s="156">
        <v>10</v>
      </c>
      <c r="B60" s="154" t="s">
        <v>342</v>
      </c>
      <c r="C60" s="32" t="s">
        <v>345</v>
      </c>
      <c r="D60" s="32" t="s">
        <v>196</v>
      </c>
      <c r="E60" s="32" t="s">
        <v>105</v>
      </c>
      <c r="F60" s="114" t="s">
        <v>346</v>
      </c>
      <c r="G60" s="33" t="s">
        <v>348</v>
      </c>
      <c r="H60" s="33" t="s">
        <v>344</v>
      </c>
      <c r="I60" s="117" t="s">
        <v>113</v>
      </c>
      <c r="J60" s="32" t="s">
        <v>125</v>
      </c>
      <c r="K60" s="34">
        <v>42920</v>
      </c>
      <c r="L60" s="123">
        <v>50400</v>
      </c>
      <c r="M60" s="33" t="s">
        <v>349</v>
      </c>
      <c r="N60" s="34">
        <v>42920</v>
      </c>
      <c r="O60" s="34">
        <v>43100</v>
      </c>
      <c r="P60" s="32" t="s">
        <v>201</v>
      </c>
      <c r="Q60" s="32" t="s">
        <v>106</v>
      </c>
      <c r="R60" s="32" t="s">
        <v>106</v>
      </c>
      <c r="S60" s="32" t="s">
        <v>106</v>
      </c>
      <c r="T60" s="32" t="s">
        <v>106</v>
      </c>
      <c r="U60" s="32" t="s">
        <v>106</v>
      </c>
      <c r="V60" s="20" t="s">
        <v>106</v>
      </c>
      <c r="W60" s="20" t="s">
        <v>106</v>
      </c>
      <c r="X60" s="20" t="s">
        <v>106</v>
      </c>
      <c r="Y60" s="128" t="s">
        <v>106</v>
      </c>
      <c r="Z60" s="20" t="s">
        <v>106</v>
      </c>
      <c r="AA60" s="20" t="s">
        <v>106</v>
      </c>
      <c r="AB60" s="20" t="s">
        <v>106</v>
      </c>
      <c r="AC60" s="20" t="s">
        <v>106</v>
      </c>
      <c r="AD60" s="130" t="s">
        <v>106</v>
      </c>
      <c r="AE60" s="130" t="s">
        <v>106</v>
      </c>
      <c r="AF60" s="20" t="s">
        <v>106</v>
      </c>
      <c r="AG60" s="130" t="s">
        <v>106</v>
      </c>
      <c r="AH60" s="130" t="s">
        <v>106</v>
      </c>
      <c r="AI60" s="130" t="s">
        <v>106</v>
      </c>
      <c r="AJ60" s="130" t="s">
        <v>106</v>
      </c>
      <c r="AK60" s="130">
        <v>0</v>
      </c>
      <c r="AL60" s="122">
        <v>0</v>
      </c>
      <c r="AM60" s="103" t="s">
        <v>227</v>
      </c>
      <c r="AN60" s="27">
        <v>11992</v>
      </c>
      <c r="AO60" s="32" t="s">
        <v>351</v>
      </c>
      <c r="AP60" s="27">
        <v>11992</v>
      </c>
      <c r="AQ60" s="32" t="s">
        <v>106</v>
      </c>
      <c r="AR60" s="32" t="s">
        <v>106</v>
      </c>
      <c r="AS60" s="32" t="s">
        <v>106</v>
      </c>
      <c r="AT60" s="32" t="s">
        <v>106</v>
      </c>
      <c r="AU60" s="32" t="s">
        <v>106</v>
      </c>
      <c r="AV60" s="32" t="s">
        <v>106</v>
      </c>
      <c r="AW60" s="32" t="s">
        <v>106</v>
      </c>
      <c r="AX60" s="32" t="s">
        <v>106</v>
      </c>
      <c r="AY60" s="32" t="s">
        <v>106</v>
      </c>
      <c r="AZ60" s="32" t="s">
        <v>106</v>
      </c>
      <c r="BA60" s="32" t="s">
        <v>106</v>
      </c>
      <c r="BB60" s="32" t="s">
        <v>106</v>
      </c>
      <c r="BC60" s="32" t="s">
        <v>106</v>
      </c>
      <c r="BD60" s="32" t="s">
        <v>106</v>
      </c>
      <c r="BE60" s="32" t="s">
        <v>106</v>
      </c>
      <c r="BF60" s="32" t="s">
        <v>106</v>
      </c>
      <c r="BG60" s="32" t="s">
        <v>106</v>
      </c>
      <c r="BH60" s="32" t="s">
        <v>106</v>
      </c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  <c r="IT60" s="71"/>
      <c r="IU60" s="71"/>
      <c r="IV60" s="71"/>
      <c r="IW60" s="71"/>
      <c r="IX60" s="71"/>
      <c r="IY60" s="71"/>
      <c r="IZ60" s="71"/>
      <c r="JA60" s="71"/>
      <c r="JB60" s="71"/>
      <c r="JC60" s="71"/>
      <c r="JD60" s="71"/>
      <c r="JE60" s="71"/>
      <c r="JF60" s="71"/>
      <c r="JG60" s="71"/>
      <c r="JH60" s="71"/>
      <c r="JI60" s="71"/>
      <c r="JJ60" s="71"/>
      <c r="JK60" s="71"/>
      <c r="JL60" s="71"/>
      <c r="JM60" s="71"/>
      <c r="JN60" s="71"/>
      <c r="JO60" s="71"/>
      <c r="JP60" s="71"/>
      <c r="JQ60" s="71"/>
      <c r="JR60" s="71"/>
      <c r="JS60" s="71"/>
      <c r="JT60" s="71"/>
      <c r="JU60" s="71"/>
      <c r="JV60" s="71"/>
      <c r="JW60" s="71"/>
      <c r="JX60" s="71"/>
      <c r="JY60" s="71"/>
      <c r="JZ60" s="71"/>
      <c r="KA60" s="71"/>
      <c r="KB60" s="71"/>
      <c r="KC60" s="71"/>
      <c r="KD60" s="71"/>
      <c r="KE60" s="71"/>
      <c r="KF60" s="71"/>
      <c r="KG60" s="71"/>
      <c r="KH60" s="71"/>
      <c r="KI60" s="71"/>
      <c r="KJ60" s="71"/>
      <c r="KK60" s="71"/>
      <c r="KL60" s="71"/>
      <c r="KM60" s="71"/>
      <c r="KN60" s="71"/>
      <c r="KO60" s="71"/>
      <c r="KP60" s="71"/>
      <c r="KQ60" s="71"/>
      <c r="KR60" s="71"/>
      <c r="KS60" s="71"/>
      <c r="KT60" s="71"/>
      <c r="KU60" s="71"/>
      <c r="KV60" s="71"/>
      <c r="KW60" s="71"/>
      <c r="KX60" s="71"/>
      <c r="KY60" s="71"/>
      <c r="KZ60" s="71"/>
      <c r="LA60" s="71"/>
      <c r="LB60" s="71"/>
      <c r="LC60" s="71"/>
      <c r="LD60" s="71"/>
      <c r="LE60" s="71"/>
      <c r="LF60" s="71"/>
      <c r="LG60" s="71"/>
      <c r="LH60" s="71"/>
      <c r="LI60" s="71"/>
      <c r="LJ60" s="71"/>
      <c r="LK60" s="71"/>
      <c r="LL60" s="71"/>
      <c r="LM60" s="71"/>
      <c r="LN60" s="71"/>
      <c r="LO60" s="71"/>
      <c r="LP60" s="71"/>
      <c r="LQ60" s="71"/>
      <c r="LR60" s="71"/>
      <c r="LS60" s="71"/>
      <c r="LT60" s="71"/>
      <c r="LU60" s="71"/>
      <c r="LV60" s="71"/>
      <c r="LW60" s="71"/>
      <c r="LX60" s="71"/>
      <c r="LY60" s="71"/>
      <c r="LZ60" s="71"/>
      <c r="MA60" s="71"/>
      <c r="MB60" s="71"/>
      <c r="MC60" s="71"/>
      <c r="MD60" s="71"/>
      <c r="ME60" s="71"/>
      <c r="MF60" s="71"/>
      <c r="MG60" s="71"/>
      <c r="MH60" s="71"/>
      <c r="MI60" s="71"/>
      <c r="MJ60" s="71"/>
      <c r="MK60" s="71"/>
      <c r="ML60" s="71"/>
      <c r="MM60" s="71"/>
      <c r="MN60" s="71"/>
      <c r="MO60" s="71"/>
      <c r="MP60" s="71"/>
      <c r="MQ60" s="71"/>
      <c r="MR60" s="71"/>
      <c r="MS60" s="71"/>
      <c r="MT60" s="71"/>
      <c r="MU60" s="71"/>
      <c r="MV60" s="71"/>
      <c r="MW60" s="71"/>
      <c r="MX60" s="71"/>
      <c r="MY60" s="71"/>
      <c r="MZ60" s="71"/>
      <c r="NA60" s="71"/>
      <c r="NB60" s="71"/>
      <c r="NC60" s="71"/>
      <c r="ND60" s="71"/>
      <c r="NE60" s="71"/>
      <c r="NF60" s="71"/>
      <c r="NG60" s="71"/>
      <c r="NH60" s="71"/>
      <c r="NI60" s="71"/>
      <c r="NJ60" s="71"/>
      <c r="NK60" s="71"/>
      <c r="NL60" s="71"/>
      <c r="NM60" s="71"/>
      <c r="NN60" s="71"/>
      <c r="NO60" s="71"/>
      <c r="NP60" s="71"/>
      <c r="NQ60" s="71"/>
      <c r="NR60" s="71"/>
      <c r="NS60" s="71"/>
      <c r="NT60" s="71"/>
      <c r="NU60" s="71"/>
      <c r="NV60" s="71"/>
      <c r="NW60" s="71"/>
      <c r="NX60" s="71"/>
      <c r="NY60" s="71"/>
      <c r="NZ60" s="71"/>
      <c r="OA60" s="71"/>
      <c r="OB60" s="71"/>
      <c r="OC60" s="71"/>
      <c r="OD60" s="71"/>
      <c r="OE60" s="71"/>
      <c r="OF60" s="71"/>
      <c r="OG60" s="71"/>
      <c r="OH60" s="71"/>
      <c r="OI60" s="71"/>
      <c r="OJ60" s="71"/>
      <c r="OK60" s="71"/>
      <c r="OL60" s="71"/>
      <c r="OM60" s="71"/>
      <c r="ON60" s="71"/>
      <c r="OO60" s="71"/>
      <c r="OP60" s="71"/>
      <c r="OQ60" s="71"/>
      <c r="OR60" s="71"/>
      <c r="OS60" s="71"/>
      <c r="OT60" s="71"/>
      <c r="OU60" s="71"/>
      <c r="OV60" s="71"/>
      <c r="OW60" s="71"/>
      <c r="OX60" s="71"/>
      <c r="OY60" s="71"/>
      <c r="OZ60" s="71"/>
      <c r="PA60" s="71"/>
      <c r="PB60" s="71"/>
      <c r="PC60" s="71"/>
      <c r="PD60" s="71"/>
      <c r="PE60" s="71"/>
      <c r="PF60" s="71"/>
      <c r="PG60" s="71"/>
      <c r="PH60" s="71"/>
      <c r="PI60" s="71"/>
      <c r="PJ60" s="71"/>
      <c r="PK60" s="71"/>
      <c r="PL60" s="71"/>
      <c r="PM60" s="71"/>
      <c r="PN60" s="71"/>
      <c r="PO60" s="71"/>
      <c r="PP60" s="71"/>
      <c r="PQ60" s="71"/>
      <c r="PR60" s="71"/>
      <c r="PS60" s="71"/>
      <c r="PT60" s="71"/>
      <c r="PU60" s="71"/>
      <c r="PV60" s="71"/>
      <c r="PW60" s="71"/>
      <c r="PX60" s="71"/>
      <c r="PY60" s="71"/>
      <c r="PZ60" s="71"/>
      <c r="QA60" s="71"/>
      <c r="QB60" s="71"/>
      <c r="QC60" s="71"/>
      <c r="QD60" s="71"/>
      <c r="QE60" s="71"/>
      <c r="QF60" s="71"/>
      <c r="QG60" s="71"/>
      <c r="QH60" s="71"/>
      <c r="QI60" s="71"/>
      <c r="QJ60" s="71"/>
      <c r="QK60" s="71"/>
      <c r="QL60" s="77"/>
    </row>
    <row r="61" spans="1:454 16361:16384" s="80" customFormat="1" ht="15.75" thickBot="1" x14ac:dyDescent="0.3">
      <c r="A61" s="156"/>
      <c r="B61" s="154"/>
      <c r="C61" s="32"/>
      <c r="D61" s="32"/>
      <c r="E61" s="32"/>
      <c r="F61" s="114"/>
      <c r="G61" s="33"/>
      <c r="H61" s="33"/>
      <c r="I61" s="117"/>
      <c r="J61" s="32"/>
      <c r="K61" s="34"/>
      <c r="L61" s="123"/>
      <c r="M61" s="33"/>
      <c r="N61" s="34"/>
      <c r="O61" s="34"/>
      <c r="P61" s="32"/>
      <c r="Q61" s="32"/>
      <c r="R61" s="32"/>
      <c r="S61" s="32"/>
      <c r="T61" s="32"/>
      <c r="U61" s="32"/>
      <c r="V61" s="23" t="s">
        <v>122</v>
      </c>
      <c r="W61" s="21">
        <v>43089</v>
      </c>
      <c r="X61" s="22">
        <v>12212</v>
      </c>
      <c r="Y61" s="115" t="s">
        <v>350</v>
      </c>
      <c r="Z61" s="21">
        <v>43101</v>
      </c>
      <c r="AA61" s="21">
        <v>43465</v>
      </c>
      <c r="AB61" s="24" t="s">
        <v>106</v>
      </c>
      <c r="AC61" s="25" t="s">
        <v>106</v>
      </c>
      <c r="AD61" s="130">
        <v>0</v>
      </c>
      <c r="AE61" s="130">
        <v>0</v>
      </c>
      <c r="AF61" s="21">
        <v>43133</v>
      </c>
      <c r="AG61" s="130" t="s">
        <v>106</v>
      </c>
      <c r="AH61" s="130">
        <v>0</v>
      </c>
      <c r="AI61" s="130">
        <v>0</v>
      </c>
      <c r="AJ61" s="130">
        <v>0</v>
      </c>
      <c r="AK61" s="130">
        <f>4200+2100+2100+2100+6300+1120+3500</f>
        <v>21420</v>
      </c>
      <c r="AL61" s="122">
        <f>AK61</f>
        <v>21420</v>
      </c>
      <c r="AM61" s="36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71"/>
      <c r="MX61" s="71"/>
      <c r="MY61" s="71"/>
      <c r="MZ61" s="71"/>
      <c r="NA61" s="71"/>
      <c r="NB61" s="71"/>
      <c r="NC61" s="71"/>
      <c r="ND61" s="71"/>
      <c r="NE61" s="71"/>
      <c r="NF61" s="71"/>
      <c r="NG61" s="71"/>
      <c r="NH61" s="71"/>
      <c r="NI61" s="71"/>
      <c r="NJ61" s="71"/>
      <c r="NK61" s="71"/>
      <c r="NL61" s="71"/>
      <c r="NM61" s="71"/>
      <c r="NN61" s="71"/>
      <c r="NO61" s="71"/>
      <c r="NP61" s="71"/>
      <c r="NQ61" s="71"/>
      <c r="NR61" s="71"/>
      <c r="NS61" s="71"/>
      <c r="NT61" s="71"/>
      <c r="NU61" s="71"/>
      <c r="NV61" s="71"/>
      <c r="NW61" s="71"/>
      <c r="NX61" s="71"/>
      <c r="NY61" s="71"/>
      <c r="NZ61" s="71"/>
      <c r="OA61" s="71"/>
      <c r="OB61" s="71"/>
      <c r="OC61" s="71"/>
      <c r="OD61" s="71"/>
      <c r="OE61" s="71"/>
      <c r="OF61" s="71"/>
      <c r="OG61" s="71"/>
      <c r="OH61" s="71"/>
      <c r="OI61" s="71"/>
      <c r="OJ61" s="71"/>
      <c r="OK61" s="71"/>
      <c r="OL61" s="71"/>
      <c r="OM61" s="71"/>
      <c r="ON61" s="71"/>
      <c r="OO61" s="71"/>
      <c r="OP61" s="71"/>
      <c r="OQ61" s="71"/>
      <c r="OR61" s="71"/>
      <c r="OS61" s="71"/>
      <c r="OT61" s="71"/>
      <c r="OU61" s="71"/>
      <c r="OV61" s="71"/>
      <c r="OW61" s="71"/>
      <c r="OX61" s="71"/>
      <c r="OY61" s="71"/>
      <c r="OZ61" s="71"/>
      <c r="PA61" s="71"/>
      <c r="PB61" s="71"/>
      <c r="PC61" s="71"/>
      <c r="PD61" s="71"/>
      <c r="PE61" s="71"/>
      <c r="PF61" s="71"/>
      <c r="PG61" s="71"/>
      <c r="PH61" s="71"/>
      <c r="PI61" s="71"/>
      <c r="PJ61" s="71"/>
      <c r="PK61" s="71"/>
      <c r="PL61" s="71"/>
      <c r="PM61" s="71"/>
      <c r="PN61" s="71"/>
      <c r="PO61" s="71"/>
      <c r="PP61" s="71"/>
      <c r="PQ61" s="71"/>
      <c r="PR61" s="71"/>
      <c r="PS61" s="71"/>
      <c r="PT61" s="71"/>
      <c r="PU61" s="71"/>
      <c r="PV61" s="71"/>
      <c r="PW61" s="71"/>
      <c r="PX61" s="71"/>
      <c r="PY61" s="71"/>
      <c r="PZ61" s="71"/>
      <c r="QA61" s="71"/>
      <c r="QB61" s="71"/>
      <c r="QC61" s="71"/>
      <c r="QD61" s="71"/>
      <c r="QE61" s="71"/>
      <c r="QF61" s="71"/>
      <c r="QG61" s="71"/>
      <c r="QH61" s="71"/>
      <c r="QI61" s="71"/>
      <c r="QJ61" s="71"/>
      <c r="QK61" s="71"/>
      <c r="QL61" s="79"/>
    </row>
    <row r="62" spans="1:454 16361:16384" ht="30" x14ac:dyDescent="0.25">
      <c r="A62" s="157">
        <v>11</v>
      </c>
      <c r="B62" s="153" t="s">
        <v>315</v>
      </c>
      <c r="C62" s="23" t="s">
        <v>316</v>
      </c>
      <c r="D62" s="23" t="s">
        <v>196</v>
      </c>
      <c r="E62" s="23" t="s">
        <v>105</v>
      </c>
      <c r="F62" s="115" t="s">
        <v>135</v>
      </c>
      <c r="G62" s="20" t="s">
        <v>317</v>
      </c>
      <c r="H62" s="20" t="s">
        <v>318</v>
      </c>
      <c r="I62" s="113" t="s">
        <v>130</v>
      </c>
      <c r="J62" s="16" t="s">
        <v>131</v>
      </c>
      <c r="K62" s="21">
        <v>43088</v>
      </c>
      <c r="L62" s="122">
        <v>76800</v>
      </c>
      <c r="M62" s="22">
        <v>12213</v>
      </c>
      <c r="N62" s="21">
        <v>43088</v>
      </c>
      <c r="O62" s="21">
        <v>43453</v>
      </c>
      <c r="P62" s="23" t="s">
        <v>201</v>
      </c>
      <c r="Q62" s="23" t="s">
        <v>106</v>
      </c>
      <c r="R62" s="23" t="s">
        <v>106</v>
      </c>
      <c r="S62" s="23" t="s">
        <v>106</v>
      </c>
      <c r="T62" s="23" t="s">
        <v>103</v>
      </c>
      <c r="U62" s="23"/>
      <c r="V62" s="20" t="s">
        <v>106</v>
      </c>
      <c r="W62" s="21" t="s">
        <v>106</v>
      </c>
      <c r="X62" s="22" t="s">
        <v>106</v>
      </c>
      <c r="Y62" s="115" t="s">
        <v>106</v>
      </c>
      <c r="Z62" s="21" t="s">
        <v>106</v>
      </c>
      <c r="AA62" s="21" t="s">
        <v>106</v>
      </c>
      <c r="AB62" s="24" t="s">
        <v>106</v>
      </c>
      <c r="AC62" s="23" t="s">
        <v>106</v>
      </c>
      <c r="AD62" s="130">
        <v>0</v>
      </c>
      <c r="AE62" s="130">
        <v>0</v>
      </c>
      <c r="AF62" s="26" t="s">
        <v>106</v>
      </c>
      <c r="AG62" s="130" t="s">
        <v>106</v>
      </c>
      <c r="AH62" s="130">
        <v>0</v>
      </c>
      <c r="AI62" s="130">
        <v>0</v>
      </c>
      <c r="AJ62" s="130">
        <v>0</v>
      </c>
      <c r="AK62" s="130">
        <f>12800+6400+6400+6400+12800+6400+6400</f>
        <v>57600</v>
      </c>
      <c r="AL62" s="122">
        <f>AK62</f>
        <v>57600</v>
      </c>
      <c r="AM62" s="26" t="s">
        <v>136</v>
      </c>
      <c r="AN62" s="22">
        <v>11243</v>
      </c>
      <c r="AO62" s="53" t="s">
        <v>137</v>
      </c>
      <c r="AP62" s="22">
        <v>11365</v>
      </c>
      <c r="AQ62" s="88" t="s">
        <v>106</v>
      </c>
      <c r="AR62" s="88" t="s">
        <v>106</v>
      </c>
      <c r="AS62" s="88" t="s">
        <v>106</v>
      </c>
      <c r="AT62" s="88" t="s">
        <v>106</v>
      </c>
      <c r="AU62" s="88" t="s">
        <v>106</v>
      </c>
      <c r="AV62" s="88" t="s">
        <v>106</v>
      </c>
      <c r="AW62" s="88" t="s">
        <v>106</v>
      </c>
      <c r="AX62" s="88" t="s">
        <v>106</v>
      </c>
      <c r="AY62" s="88" t="s">
        <v>106</v>
      </c>
      <c r="AZ62" s="88" t="s">
        <v>106</v>
      </c>
      <c r="BA62" s="88" t="s">
        <v>106</v>
      </c>
      <c r="BB62" s="88" t="s">
        <v>106</v>
      </c>
      <c r="BC62" s="88" t="s">
        <v>106</v>
      </c>
      <c r="BD62" s="88" t="s">
        <v>106</v>
      </c>
      <c r="BE62" s="88" t="s">
        <v>106</v>
      </c>
      <c r="BF62" s="88" t="s">
        <v>106</v>
      </c>
      <c r="BG62" s="88" t="s">
        <v>106</v>
      </c>
      <c r="BH62" s="88" t="s">
        <v>106</v>
      </c>
    </row>
    <row r="63" spans="1:454 16361:16384" x14ac:dyDescent="0.25">
      <c r="A63" s="156">
        <v>12</v>
      </c>
      <c r="B63" s="152" t="s">
        <v>302</v>
      </c>
      <c r="C63" s="32" t="s">
        <v>162</v>
      </c>
      <c r="D63" s="32" t="s">
        <v>197</v>
      </c>
      <c r="E63" s="32" t="s">
        <v>105</v>
      </c>
      <c r="F63" s="114" t="s">
        <v>132</v>
      </c>
      <c r="G63" s="27">
        <v>11211</v>
      </c>
      <c r="H63" s="33" t="s">
        <v>153</v>
      </c>
      <c r="I63" s="117" t="s">
        <v>154</v>
      </c>
      <c r="J63" s="32" t="s">
        <v>157</v>
      </c>
      <c r="K63" s="34">
        <v>41869</v>
      </c>
      <c r="L63" s="123">
        <v>15990.66</v>
      </c>
      <c r="M63" s="33" t="s">
        <v>214</v>
      </c>
      <c r="N63" s="34">
        <v>41883</v>
      </c>
      <c r="O63" s="34">
        <v>42004</v>
      </c>
      <c r="P63" s="32" t="s">
        <v>104</v>
      </c>
      <c r="Q63" s="32" t="s">
        <v>106</v>
      </c>
      <c r="R63" s="32" t="s">
        <v>106</v>
      </c>
      <c r="S63" s="32" t="s">
        <v>106</v>
      </c>
      <c r="T63" s="32" t="s">
        <v>133</v>
      </c>
      <c r="U63" s="23"/>
      <c r="V63" s="20" t="s">
        <v>122</v>
      </c>
      <c r="W63" s="21">
        <v>42346</v>
      </c>
      <c r="X63" s="26" t="s">
        <v>180</v>
      </c>
      <c r="Y63" s="115" t="s">
        <v>182</v>
      </c>
      <c r="Z63" s="21">
        <v>41981</v>
      </c>
      <c r="AA63" s="21">
        <v>42369</v>
      </c>
      <c r="AB63" s="24" t="s">
        <v>106</v>
      </c>
      <c r="AC63" s="23" t="s">
        <v>106</v>
      </c>
      <c r="AD63" s="130">
        <v>0</v>
      </c>
      <c r="AE63" s="130">
        <v>0</v>
      </c>
      <c r="AF63" s="26" t="s">
        <v>106</v>
      </c>
      <c r="AG63" s="130" t="s">
        <v>106</v>
      </c>
      <c r="AH63" s="130">
        <v>0</v>
      </c>
      <c r="AI63" s="130">
        <v>0</v>
      </c>
      <c r="AJ63" s="130">
        <v>0</v>
      </c>
      <c r="AK63" s="130">
        <v>0</v>
      </c>
      <c r="AL63" s="122">
        <v>0</v>
      </c>
      <c r="AM63" s="36" t="s">
        <v>107</v>
      </c>
      <c r="AN63" s="27">
        <v>11233</v>
      </c>
      <c r="AO63" s="96" t="s">
        <v>134</v>
      </c>
      <c r="AP63" s="27">
        <v>11233</v>
      </c>
      <c r="AQ63" s="55" t="s">
        <v>106</v>
      </c>
      <c r="AR63" s="55" t="s">
        <v>106</v>
      </c>
      <c r="AS63" s="55" t="s">
        <v>106</v>
      </c>
      <c r="AT63" s="55" t="s">
        <v>106</v>
      </c>
      <c r="AU63" s="55" t="s">
        <v>106</v>
      </c>
      <c r="AV63" s="55" t="s">
        <v>106</v>
      </c>
      <c r="AW63" s="55" t="s">
        <v>106</v>
      </c>
      <c r="AX63" s="55" t="s">
        <v>106</v>
      </c>
      <c r="AY63" s="55" t="s">
        <v>106</v>
      </c>
      <c r="AZ63" s="55" t="s">
        <v>106</v>
      </c>
      <c r="BA63" s="55" t="s">
        <v>106</v>
      </c>
      <c r="BB63" s="55" t="s">
        <v>106</v>
      </c>
      <c r="BC63" s="55" t="s">
        <v>106</v>
      </c>
      <c r="BD63" s="55" t="s">
        <v>106</v>
      </c>
      <c r="BE63" s="55" t="s">
        <v>106</v>
      </c>
      <c r="BF63" s="55" t="s">
        <v>106</v>
      </c>
      <c r="BG63" s="55" t="s">
        <v>106</v>
      </c>
      <c r="BH63" s="55" t="s">
        <v>106</v>
      </c>
    </row>
    <row r="64" spans="1:454 16361:16384" x14ac:dyDescent="0.25">
      <c r="A64" s="156"/>
      <c r="B64" s="152"/>
      <c r="C64" s="32"/>
      <c r="D64" s="32"/>
      <c r="E64" s="32"/>
      <c r="F64" s="114"/>
      <c r="G64" s="27"/>
      <c r="H64" s="33"/>
      <c r="I64" s="117"/>
      <c r="J64" s="32"/>
      <c r="K64" s="34"/>
      <c r="L64" s="123"/>
      <c r="M64" s="33"/>
      <c r="N64" s="34"/>
      <c r="O64" s="34"/>
      <c r="P64" s="32"/>
      <c r="Q64" s="32"/>
      <c r="R64" s="32"/>
      <c r="S64" s="32"/>
      <c r="T64" s="32"/>
      <c r="U64" s="23"/>
      <c r="V64" s="20" t="s">
        <v>138</v>
      </c>
      <c r="W64" s="21">
        <v>42347</v>
      </c>
      <c r="X64" s="22">
        <v>11708</v>
      </c>
      <c r="Y64" s="115" t="s">
        <v>181</v>
      </c>
      <c r="Z64" s="21">
        <v>42347</v>
      </c>
      <c r="AA64" s="21">
        <v>42735</v>
      </c>
      <c r="AB64" s="24" t="s">
        <v>106</v>
      </c>
      <c r="AC64" s="23" t="s">
        <v>106</v>
      </c>
      <c r="AD64" s="130">
        <v>0</v>
      </c>
      <c r="AE64" s="130">
        <v>0</v>
      </c>
      <c r="AF64" s="26" t="s">
        <v>106</v>
      </c>
      <c r="AG64" s="130" t="s">
        <v>106</v>
      </c>
      <c r="AH64" s="130">
        <v>0</v>
      </c>
      <c r="AI64" s="130">
        <v>0</v>
      </c>
      <c r="AJ64" s="130">
        <v>101910.66</v>
      </c>
      <c r="AK64" s="130">
        <v>0</v>
      </c>
      <c r="AL64" s="122">
        <v>0</v>
      </c>
      <c r="AM64" s="36"/>
      <c r="AN64" s="27"/>
      <c r="AO64" s="96"/>
      <c r="AP64" s="27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</row>
    <row r="65" spans="1:16384" x14ac:dyDescent="0.25">
      <c r="A65" s="156"/>
      <c r="B65" s="152"/>
      <c r="C65" s="32"/>
      <c r="D65" s="32"/>
      <c r="E65" s="32"/>
      <c r="F65" s="114"/>
      <c r="G65" s="27"/>
      <c r="H65" s="33"/>
      <c r="I65" s="117"/>
      <c r="J65" s="32"/>
      <c r="K65" s="34"/>
      <c r="L65" s="123"/>
      <c r="M65" s="33"/>
      <c r="N65" s="34"/>
      <c r="O65" s="34"/>
      <c r="P65" s="32"/>
      <c r="Q65" s="32"/>
      <c r="R65" s="32"/>
      <c r="S65" s="32"/>
      <c r="T65" s="32"/>
      <c r="U65" s="23"/>
      <c r="V65" s="20" t="s">
        <v>139</v>
      </c>
      <c r="W65" s="21">
        <v>42730</v>
      </c>
      <c r="X65" s="22">
        <v>11965</v>
      </c>
      <c r="Y65" s="115" t="s">
        <v>209</v>
      </c>
      <c r="Z65" s="21">
        <v>42736</v>
      </c>
      <c r="AA65" s="21">
        <v>43100</v>
      </c>
      <c r="AB65" s="24" t="s">
        <v>106</v>
      </c>
      <c r="AC65" s="23" t="s">
        <v>106</v>
      </c>
      <c r="AD65" s="130">
        <v>0</v>
      </c>
      <c r="AE65" s="130">
        <v>0</v>
      </c>
      <c r="AF65" s="26" t="s">
        <v>106</v>
      </c>
      <c r="AG65" s="130" t="s">
        <v>106</v>
      </c>
      <c r="AH65" s="130">
        <v>0</v>
      </c>
      <c r="AI65" s="130">
        <v>0</v>
      </c>
      <c r="AJ65" s="130">
        <v>42960</v>
      </c>
      <c r="AK65" s="130">
        <v>0</v>
      </c>
      <c r="AL65" s="122">
        <v>0</v>
      </c>
      <c r="AM65" s="36"/>
      <c r="AN65" s="27"/>
      <c r="AO65" s="96"/>
      <c r="AP65" s="27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</row>
    <row r="66" spans="1:16384" x14ac:dyDescent="0.25">
      <c r="A66" s="156"/>
      <c r="B66" s="152"/>
      <c r="C66" s="32"/>
      <c r="D66" s="32"/>
      <c r="E66" s="32"/>
      <c r="F66" s="114"/>
      <c r="G66" s="27"/>
      <c r="H66" s="33"/>
      <c r="I66" s="117"/>
      <c r="J66" s="32"/>
      <c r="K66" s="34"/>
      <c r="L66" s="123"/>
      <c r="M66" s="33"/>
      <c r="N66" s="34"/>
      <c r="O66" s="34"/>
      <c r="P66" s="32"/>
      <c r="Q66" s="32"/>
      <c r="R66" s="32"/>
      <c r="S66" s="32"/>
      <c r="T66" s="32"/>
      <c r="U66" s="23"/>
      <c r="V66" s="20" t="s">
        <v>140</v>
      </c>
      <c r="W66" s="21">
        <v>43089</v>
      </c>
      <c r="X66" s="22">
        <v>12207</v>
      </c>
      <c r="Y66" s="115" t="s">
        <v>301</v>
      </c>
      <c r="Z66" s="21">
        <v>43101</v>
      </c>
      <c r="AA66" s="21">
        <v>43465</v>
      </c>
      <c r="AB66" s="24" t="s">
        <v>106</v>
      </c>
      <c r="AC66" s="23" t="s">
        <v>106</v>
      </c>
      <c r="AD66" s="130">
        <v>0</v>
      </c>
      <c r="AE66" s="130">
        <v>0</v>
      </c>
      <c r="AF66" s="21">
        <v>43129</v>
      </c>
      <c r="AG66" s="130" t="s">
        <v>106</v>
      </c>
      <c r="AH66" s="130">
        <v>0</v>
      </c>
      <c r="AI66" s="130">
        <v>0</v>
      </c>
      <c r="AJ66" s="130">
        <v>0</v>
      </c>
      <c r="AK66" s="130">
        <f>10740+3580+3580+3580+7160+7160</f>
        <v>35800</v>
      </c>
      <c r="AL66" s="122">
        <f>AJ64+AJ65+AK66</f>
        <v>180670.66</v>
      </c>
      <c r="AM66" s="36"/>
      <c r="AN66" s="27"/>
      <c r="AO66" s="96"/>
      <c r="AP66" s="27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</row>
    <row r="67" spans="1:16384" x14ac:dyDescent="0.25">
      <c r="A67" s="156">
        <v>13</v>
      </c>
      <c r="B67" s="152" t="s">
        <v>303</v>
      </c>
      <c r="C67" s="32" t="s">
        <v>170</v>
      </c>
      <c r="D67" s="32" t="s">
        <v>196</v>
      </c>
      <c r="E67" s="32" t="s">
        <v>105</v>
      </c>
      <c r="F67" s="114" t="s">
        <v>171</v>
      </c>
      <c r="G67" s="27">
        <v>11211</v>
      </c>
      <c r="H67" s="33" t="s">
        <v>169</v>
      </c>
      <c r="I67" s="117" t="s">
        <v>116</v>
      </c>
      <c r="J67" s="32" t="s">
        <v>127</v>
      </c>
      <c r="K67" s="34">
        <v>42037</v>
      </c>
      <c r="L67" s="123">
        <v>57729.98</v>
      </c>
      <c r="M67" s="27">
        <v>11506</v>
      </c>
      <c r="N67" s="34">
        <v>42037</v>
      </c>
      <c r="O67" s="34">
        <v>42369</v>
      </c>
      <c r="P67" s="32" t="s">
        <v>143</v>
      </c>
      <c r="Q67" s="32" t="s">
        <v>106</v>
      </c>
      <c r="R67" s="32" t="s">
        <v>106</v>
      </c>
      <c r="S67" s="32" t="s">
        <v>106</v>
      </c>
      <c r="T67" s="32" t="s">
        <v>103</v>
      </c>
      <c r="U67" s="10"/>
      <c r="V67" s="20" t="s">
        <v>122</v>
      </c>
      <c r="W67" s="21">
        <v>42360</v>
      </c>
      <c r="X67" s="22">
        <v>11709</v>
      </c>
      <c r="Y67" s="115" t="s">
        <v>184</v>
      </c>
      <c r="Z67" s="21">
        <v>42370</v>
      </c>
      <c r="AA67" s="21">
        <v>42735</v>
      </c>
      <c r="AB67" s="24" t="s">
        <v>106</v>
      </c>
      <c r="AC67" s="23" t="s">
        <v>106</v>
      </c>
      <c r="AD67" s="130">
        <v>0</v>
      </c>
      <c r="AE67" s="130">
        <v>0</v>
      </c>
      <c r="AF67" s="26" t="s">
        <v>106</v>
      </c>
      <c r="AG67" s="130" t="s">
        <v>106</v>
      </c>
      <c r="AH67" s="130">
        <v>0</v>
      </c>
      <c r="AI67" s="130">
        <v>0</v>
      </c>
      <c r="AJ67" s="130">
        <v>0</v>
      </c>
      <c r="AK67" s="130">
        <v>0</v>
      </c>
      <c r="AL67" s="122">
        <v>0</v>
      </c>
      <c r="AM67" s="36" t="s">
        <v>101</v>
      </c>
      <c r="AN67" s="27" t="s">
        <v>106</v>
      </c>
      <c r="AO67" s="96" t="s">
        <v>175</v>
      </c>
      <c r="AP67" s="27" t="s">
        <v>106</v>
      </c>
      <c r="AQ67" s="27" t="s">
        <v>106</v>
      </c>
      <c r="AR67" s="27" t="s">
        <v>106</v>
      </c>
      <c r="AS67" s="27" t="s">
        <v>106</v>
      </c>
      <c r="AT67" s="27" t="s">
        <v>106</v>
      </c>
      <c r="AU67" s="27" t="s">
        <v>106</v>
      </c>
      <c r="AV67" s="27" t="s">
        <v>106</v>
      </c>
      <c r="AW67" s="27" t="s">
        <v>106</v>
      </c>
      <c r="AX67" s="27" t="s">
        <v>106</v>
      </c>
      <c r="AY67" s="27" t="s">
        <v>106</v>
      </c>
      <c r="AZ67" s="27" t="s">
        <v>106</v>
      </c>
      <c r="BA67" s="27" t="s">
        <v>106</v>
      </c>
      <c r="BB67" s="27" t="s">
        <v>106</v>
      </c>
      <c r="BC67" s="27" t="s">
        <v>106</v>
      </c>
      <c r="BD67" s="27" t="s">
        <v>106</v>
      </c>
      <c r="BE67" s="27" t="s">
        <v>106</v>
      </c>
      <c r="BF67" s="27" t="s">
        <v>106</v>
      </c>
      <c r="BG67" s="27" t="s">
        <v>106</v>
      </c>
      <c r="BH67" s="27" t="s">
        <v>106</v>
      </c>
    </row>
    <row r="68" spans="1:16384" x14ac:dyDescent="0.25">
      <c r="A68" s="156"/>
      <c r="B68" s="152"/>
      <c r="C68" s="32"/>
      <c r="D68" s="32"/>
      <c r="E68" s="32"/>
      <c r="F68" s="114"/>
      <c r="G68" s="27"/>
      <c r="H68" s="33"/>
      <c r="I68" s="117"/>
      <c r="J68" s="32"/>
      <c r="K68" s="34"/>
      <c r="L68" s="123"/>
      <c r="M68" s="27"/>
      <c r="N68" s="34"/>
      <c r="O68" s="34"/>
      <c r="P68" s="32"/>
      <c r="Q68" s="32"/>
      <c r="R68" s="32"/>
      <c r="S68" s="32"/>
      <c r="T68" s="32"/>
      <c r="U68" s="10"/>
      <c r="V68" s="20" t="s">
        <v>138</v>
      </c>
      <c r="W68" s="21">
        <v>42699</v>
      </c>
      <c r="X68" s="22">
        <v>11943</v>
      </c>
      <c r="Y68" s="115" t="s">
        <v>195</v>
      </c>
      <c r="Z68" s="21">
        <v>42401</v>
      </c>
      <c r="AA68" s="21">
        <v>42735</v>
      </c>
      <c r="AB68" s="54">
        <v>0.09</v>
      </c>
      <c r="AC68" s="23" t="s">
        <v>106</v>
      </c>
      <c r="AD68" s="130">
        <v>0</v>
      </c>
      <c r="AE68" s="130">
        <v>0</v>
      </c>
      <c r="AF68" s="26" t="s">
        <v>106</v>
      </c>
      <c r="AG68" s="130" t="s">
        <v>106</v>
      </c>
      <c r="AH68" s="130">
        <v>0</v>
      </c>
      <c r="AI68" s="130">
        <v>0</v>
      </c>
      <c r="AJ68" s="130">
        <v>120708.13</v>
      </c>
      <c r="AK68" s="130">
        <v>0</v>
      </c>
      <c r="AL68" s="122">
        <v>0</v>
      </c>
      <c r="AM68" s="36"/>
      <c r="AN68" s="27"/>
      <c r="AO68" s="96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</row>
    <row r="69" spans="1:16384" x14ac:dyDescent="0.25">
      <c r="A69" s="156"/>
      <c r="B69" s="152"/>
      <c r="C69" s="32"/>
      <c r="D69" s="32"/>
      <c r="E69" s="32"/>
      <c r="F69" s="114"/>
      <c r="G69" s="27"/>
      <c r="H69" s="33"/>
      <c r="I69" s="117"/>
      <c r="J69" s="32"/>
      <c r="K69" s="34"/>
      <c r="L69" s="123"/>
      <c r="M69" s="27"/>
      <c r="N69" s="34"/>
      <c r="O69" s="34"/>
      <c r="P69" s="32"/>
      <c r="Q69" s="32"/>
      <c r="R69" s="32"/>
      <c r="S69" s="32"/>
      <c r="T69" s="32"/>
      <c r="U69" s="10"/>
      <c r="V69" s="20" t="s">
        <v>139</v>
      </c>
      <c r="W69" s="21">
        <v>42731</v>
      </c>
      <c r="X69" s="22">
        <v>11965</v>
      </c>
      <c r="Y69" s="115" t="s">
        <v>210</v>
      </c>
      <c r="Z69" s="21">
        <v>42736</v>
      </c>
      <c r="AA69" s="21">
        <v>43100</v>
      </c>
      <c r="AB69" s="58" t="s">
        <v>106</v>
      </c>
      <c r="AC69" s="23" t="s">
        <v>106</v>
      </c>
      <c r="AD69" s="130">
        <v>0</v>
      </c>
      <c r="AE69" s="130">
        <v>0</v>
      </c>
      <c r="AF69" s="26" t="s">
        <v>106</v>
      </c>
      <c r="AG69" s="130" t="s">
        <v>106</v>
      </c>
      <c r="AH69" s="130">
        <v>0</v>
      </c>
      <c r="AI69" s="130">
        <v>0</v>
      </c>
      <c r="AJ69" s="130">
        <v>0</v>
      </c>
      <c r="AK69" s="130">
        <v>0</v>
      </c>
      <c r="AL69" s="122">
        <v>0</v>
      </c>
      <c r="AM69" s="36"/>
      <c r="AN69" s="27"/>
      <c r="AO69" s="96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</row>
    <row r="70" spans="1:16384" x14ac:dyDescent="0.25">
      <c r="A70" s="156"/>
      <c r="B70" s="152"/>
      <c r="C70" s="32"/>
      <c r="D70" s="32"/>
      <c r="E70" s="32"/>
      <c r="F70" s="114"/>
      <c r="G70" s="27"/>
      <c r="H70" s="33"/>
      <c r="I70" s="117"/>
      <c r="J70" s="32"/>
      <c r="K70" s="34"/>
      <c r="L70" s="123"/>
      <c r="M70" s="27"/>
      <c r="N70" s="34"/>
      <c r="O70" s="34"/>
      <c r="P70" s="32"/>
      <c r="Q70" s="32"/>
      <c r="R70" s="32"/>
      <c r="S70" s="32"/>
      <c r="T70" s="32"/>
      <c r="U70" s="10"/>
      <c r="V70" s="20" t="s">
        <v>140</v>
      </c>
      <c r="W70" s="21">
        <v>42948</v>
      </c>
      <c r="X70" s="22">
        <v>12130</v>
      </c>
      <c r="Y70" s="115" t="s">
        <v>195</v>
      </c>
      <c r="Z70" s="21">
        <v>42736</v>
      </c>
      <c r="AA70" s="21">
        <v>43100</v>
      </c>
      <c r="AB70" s="58">
        <v>7.5399999999999995E-2</v>
      </c>
      <c r="AC70" s="23" t="s">
        <v>106</v>
      </c>
      <c r="AD70" s="130">
        <v>391.3</v>
      </c>
      <c r="AE70" s="130">
        <v>0</v>
      </c>
      <c r="AF70" s="26" t="s">
        <v>106</v>
      </c>
      <c r="AG70" s="130" t="s">
        <v>106</v>
      </c>
      <c r="AH70" s="130">
        <v>0</v>
      </c>
      <c r="AI70" s="130">
        <v>0</v>
      </c>
      <c r="AJ70" s="130">
        <v>72855.259999999995</v>
      </c>
      <c r="AK70" s="130">
        <v>0</v>
      </c>
      <c r="AL70" s="122">
        <v>0</v>
      </c>
      <c r="AM70" s="36"/>
      <c r="AN70" s="27"/>
      <c r="AO70" s="96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</row>
    <row r="71" spans="1:16384" x14ac:dyDescent="0.25">
      <c r="A71" s="156"/>
      <c r="B71" s="152"/>
      <c r="C71" s="32"/>
      <c r="D71" s="32"/>
      <c r="E71" s="32"/>
      <c r="F71" s="114"/>
      <c r="G71" s="27"/>
      <c r="H71" s="33"/>
      <c r="I71" s="117"/>
      <c r="J71" s="32"/>
      <c r="K71" s="34"/>
      <c r="L71" s="123"/>
      <c r="M71" s="27"/>
      <c r="N71" s="34"/>
      <c r="O71" s="34"/>
      <c r="P71" s="32"/>
      <c r="Q71" s="32"/>
      <c r="R71" s="32"/>
      <c r="S71" s="32"/>
      <c r="T71" s="32"/>
      <c r="U71" s="10"/>
      <c r="V71" s="20" t="s">
        <v>141</v>
      </c>
      <c r="W71" s="21">
        <v>43089</v>
      </c>
      <c r="X71" s="22">
        <v>12207</v>
      </c>
      <c r="Y71" s="115" t="s">
        <v>289</v>
      </c>
      <c r="Z71" s="21">
        <v>43101</v>
      </c>
      <c r="AA71" s="21">
        <v>43465</v>
      </c>
      <c r="AB71" s="24" t="s">
        <v>106</v>
      </c>
      <c r="AC71" s="23" t="s">
        <v>106</v>
      </c>
      <c r="AD71" s="130">
        <v>0</v>
      </c>
      <c r="AE71" s="130">
        <v>0</v>
      </c>
      <c r="AF71" s="21">
        <v>43129</v>
      </c>
      <c r="AG71" s="130" t="s">
        <v>106</v>
      </c>
      <c r="AH71" s="130">
        <v>0</v>
      </c>
      <c r="AI71" s="130">
        <v>0</v>
      </c>
      <c r="AJ71" s="130">
        <v>0</v>
      </c>
      <c r="AK71" s="130">
        <f>12207.76+6103.88+6103.88+6103.88+12207.76+6103.88+6103.88</f>
        <v>54934.92</v>
      </c>
      <c r="AL71" s="122">
        <f>AJ68+AJ70+AK71</f>
        <v>248498.31</v>
      </c>
      <c r="AM71" s="36"/>
      <c r="AN71" s="27"/>
      <c r="AO71" s="96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</row>
    <row r="72" spans="1:16384" x14ac:dyDescent="0.25">
      <c r="A72" s="156">
        <v>14</v>
      </c>
      <c r="B72" s="152" t="s">
        <v>473</v>
      </c>
      <c r="C72" s="32" t="s">
        <v>106</v>
      </c>
      <c r="D72" s="32" t="s">
        <v>124</v>
      </c>
      <c r="E72" s="32" t="s">
        <v>105</v>
      </c>
      <c r="F72" s="114" t="s">
        <v>172</v>
      </c>
      <c r="G72" s="27" t="s">
        <v>106</v>
      </c>
      <c r="H72" s="33" t="s">
        <v>168</v>
      </c>
      <c r="I72" s="117" t="s">
        <v>173</v>
      </c>
      <c r="J72" s="32" t="s">
        <v>174</v>
      </c>
      <c r="K72" s="34">
        <v>42156</v>
      </c>
      <c r="L72" s="123">
        <v>66000</v>
      </c>
      <c r="M72" s="27">
        <v>11568</v>
      </c>
      <c r="N72" s="34">
        <v>42156</v>
      </c>
      <c r="O72" s="34">
        <v>42551</v>
      </c>
      <c r="P72" s="32" t="s">
        <v>143</v>
      </c>
      <c r="Q72" s="32" t="s">
        <v>106</v>
      </c>
      <c r="R72" s="32" t="s">
        <v>106</v>
      </c>
      <c r="S72" s="32" t="s">
        <v>106</v>
      </c>
      <c r="T72" s="32" t="s">
        <v>103</v>
      </c>
      <c r="U72" s="32"/>
      <c r="V72" s="20" t="s">
        <v>122</v>
      </c>
      <c r="W72" s="21">
        <v>42544</v>
      </c>
      <c r="X72" s="22">
        <v>11838</v>
      </c>
      <c r="Y72" s="115" t="s">
        <v>193</v>
      </c>
      <c r="Z72" s="21">
        <v>42552</v>
      </c>
      <c r="AA72" s="21">
        <v>42735</v>
      </c>
      <c r="AB72" s="24" t="s">
        <v>106</v>
      </c>
      <c r="AC72" s="23" t="s">
        <v>106</v>
      </c>
      <c r="AD72" s="130">
        <v>0</v>
      </c>
      <c r="AE72" s="130">
        <v>0</v>
      </c>
      <c r="AF72" s="26" t="s">
        <v>106</v>
      </c>
      <c r="AG72" s="130" t="s">
        <v>106</v>
      </c>
      <c r="AH72" s="130">
        <v>0</v>
      </c>
      <c r="AI72" s="130">
        <v>0</v>
      </c>
      <c r="AJ72" s="130">
        <v>104500</v>
      </c>
      <c r="AK72" s="130">
        <v>0</v>
      </c>
      <c r="AL72" s="122">
        <v>0</v>
      </c>
      <c r="AM72" s="36" t="s">
        <v>106</v>
      </c>
      <c r="AN72" s="27" t="s">
        <v>106</v>
      </c>
      <c r="AO72" s="96" t="s">
        <v>106</v>
      </c>
      <c r="AP72" s="27" t="s">
        <v>106</v>
      </c>
      <c r="AQ72" s="96" t="s">
        <v>124</v>
      </c>
      <c r="AR72" s="32" t="s">
        <v>123</v>
      </c>
      <c r="AS72" s="104">
        <v>11565</v>
      </c>
      <c r="AT72" s="105">
        <v>43188</v>
      </c>
      <c r="AU72" s="104">
        <v>11565</v>
      </c>
      <c r="AV72" s="105">
        <v>42153</v>
      </c>
      <c r="AW72" s="27" t="s">
        <v>106</v>
      </c>
      <c r="AX72" s="27" t="s">
        <v>106</v>
      </c>
      <c r="AY72" s="27" t="s">
        <v>106</v>
      </c>
      <c r="AZ72" s="27" t="s">
        <v>106</v>
      </c>
      <c r="BA72" s="27" t="s">
        <v>106</v>
      </c>
      <c r="BB72" s="27" t="s">
        <v>106</v>
      </c>
      <c r="BC72" s="27" t="s">
        <v>106</v>
      </c>
      <c r="BD72" s="27" t="s">
        <v>106</v>
      </c>
      <c r="BE72" s="27" t="s">
        <v>106</v>
      </c>
      <c r="BF72" s="27" t="s">
        <v>106</v>
      </c>
      <c r="BG72" s="27" t="s">
        <v>106</v>
      </c>
      <c r="BH72" s="27" t="s">
        <v>106</v>
      </c>
    </row>
    <row r="73" spans="1:16384" x14ac:dyDescent="0.25">
      <c r="A73" s="156"/>
      <c r="B73" s="152"/>
      <c r="C73" s="32"/>
      <c r="D73" s="32"/>
      <c r="E73" s="32"/>
      <c r="F73" s="114"/>
      <c r="G73" s="27"/>
      <c r="H73" s="33"/>
      <c r="I73" s="117"/>
      <c r="J73" s="32"/>
      <c r="K73" s="34"/>
      <c r="L73" s="123"/>
      <c r="M73" s="27"/>
      <c r="N73" s="34"/>
      <c r="O73" s="34"/>
      <c r="P73" s="32"/>
      <c r="Q73" s="32"/>
      <c r="R73" s="32"/>
      <c r="S73" s="32"/>
      <c r="T73" s="32"/>
      <c r="U73" s="32"/>
      <c r="V73" s="20" t="s">
        <v>138</v>
      </c>
      <c r="W73" s="21">
        <v>42730</v>
      </c>
      <c r="X73" s="22">
        <v>11965</v>
      </c>
      <c r="Y73" s="115" t="s">
        <v>210</v>
      </c>
      <c r="Z73" s="21">
        <v>42736</v>
      </c>
      <c r="AA73" s="21">
        <v>43100</v>
      </c>
      <c r="AB73" s="24" t="s">
        <v>106</v>
      </c>
      <c r="AC73" s="23" t="s">
        <v>106</v>
      </c>
      <c r="AD73" s="130">
        <v>0</v>
      </c>
      <c r="AE73" s="130">
        <v>0</v>
      </c>
      <c r="AF73" s="26" t="s">
        <v>106</v>
      </c>
      <c r="AG73" s="130" t="s">
        <v>106</v>
      </c>
      <c r="AH73" s="130">
        <v>0</v>
      </c>
      <c r="AI73" s="130">
        <v>0</v>
      </c>
      <c r="AJ73" s="130">
        <v>66000</v>
      </c>
      <c r="AK73" s="130">
        <f>16500+13500+12000+6000</f>
        <v>48000</v>
      </c>
      <c r="AL73" s="122">
        <f>AJ72+AJ73+AK73</f>
        <v>218500</v>
      </c>
      <c r="AM73" s="36"/>
      <c r="AN73" s="27"/>
      <c r="AO73" s="96"/>
      <c r="AP73" s="27"/>
      <c r="AQ73" s="96"/>
      <c r="AR73" s="32"/>
      <c r="AS73" s="104"/>
      <c r="AT73" s="105"/>
      <c r="AU73" s="104"/>
      <c r="AV73" s="105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</row>
    <row r="74" spans="1:16384" ht="30" x14ac:dyDescent="0.25">
      <c r="A74" s="157">
        <v>15</v>
      </c>
      <c r="B74" s="153" t="s">
        <v>294</v>
      </c>
      <c r="C74" s="23" t="s">
        <v>219</v>
      </c>
      <c r="D74" s="23" t="s">
        <v>100</v>
      </c>
      <c r="E74" s="23" t="s">
        <v>105</v>
      </c>
      <c r="F74" s="115" t="s">
        <v>215</v>
      </c>
      <c r="G74" s="22">
        <v>11922</v>
      </c>
      <c r="H74" s="20" t="s">
        <v>207</v>
      </c>
      <c r="I74" s="113" t="s">
        <v>216</v>
      </c>
      <c r="J74" s="23" t="s">
        <v>217</v>
      </c>
      <c r="K74" s="21">
        <v>42737</v>
      </c>
      <c r="L74" s="122">
        <v>181575</v>
      </c>
      <c r="M74" s="22">
        <v>12013</v>
      </c>
      <c r="N74" s="21">
        <v>42737</v>
      </c>
      <c r="O74" s="21">
        <v>43102</v>
      </c>
      <c r="P74" s="23" t="s">
        <v>201</v>
      </c>
      <c r="Q74" s="21" t="s">
        <v>106</v>
      </c>
      <c r="R74" s="21" t="s">
        <v>106</v>
      </c>
      <c r="S74" s="21" t="s">
        <v>106</v>
      </c>
      <c r="T74" s="23" t="s">
        <v>218</v>
      </c>
      <c r="U74" s="23"/>
      <c r="V74" s="21" t="s">
        <v>122</v>
      </c>
      <c r="W74" s="21">
        <v>43089</v>
      </c>
      <c r="X74" s="22">
        <v>12205</v>
      </c>
      <c r="Y74" s="115" t="s">
        <v>289</v>
      </c>
      <c r="Z74" s="21">
        <v>43102</v>
      </c>
      <c r="AA74" s="21">
        <v>43465</v>
      </c>
      <c r="AB74" s="21" t="s">
        <v>106</v>
      </c>
      <c r="AC74" s="21" t="s">
        <v>106</v>
      </c>
      <c r="AD74" s="130">
        <v>0</v>
      </c>
      <c r="AE74" s="130">
        <v>0</v>
      </c>
      <c r="AF74" s="21">
        <v>43129</v>
      </c>
      <c r="AG74" s="130" t="s">
        <v>106</v>
      </c>
      <c r="AH74" s="130">
        <v>0</v>
      </c>
      <c r="AI74" s="130">
        <v>0</v>
      </c>
      <c r="AJ74" s="130">
        <v>177717.76000000001</v>
      </c>
      <c r="AK74" s="130">
        <f>27023.85+15007.4+16705.32+15558.25+32711.77+18543.58+16248.43</f>
        <v>141798.6</v>
      </c>
      <c r="AL74" s="122">
        <f>AJ74+AK74</f>
        <v>319516.36</v>
      </c>
      <c r="AM74" s="26" t="s">
        <v>106</v>
      </c>
      <c r="AN74" s="26" t="s">
        <v>106</v>
      </c>
      <c r="AO74" s="26" t="s">
        <v>106</v>
      </c>
      <c r="AP74" s="26" t="s">
        <v>106</v>
      </c>
      <c r="AQ74" s="26" t="s">
        <v>106</v>
      </c>
      <c r="AR74" s="26" t="s">
        <v>106</v>
      </c>
      <c r="AS74" s="26" t="s">
        <v>106</v>
      </c>
      <c r="AT74" s="26" t="s">
        <v>106</v>
      </c>
      <c r="AU74" s="26" t="s">
        <v>106</v>
      </c>
      <c r="AV74" s="26" t="s">
        <v>106</v>
      </c>
      <c r="AW74" s="26" t="s">
        <v>106</v>
      </c>
      <c r="AX74" s="26" t="s">
        <v>106</v>
      </c>
      <c r="AY74" s="26" t="s">
        <v>106</v>
      </c>
      <c r="AZ74" s="26" t="s">
        <v>106</v>
      </c>
      <c r="BA74" s="26" t="s">
        <v>106</v>
      </c>
      <c r="BB74" s="26" t="s">
        <v>106</v>
      </c>
      <c r="BC74" s="26" t="s">
        <v>106</v>
      </c>
      <c r="BD74" s="26" t="s">
        <v>106</v>
      </c>
      <c r="BE74" s="26" t="s">
        <v>106</v>
      </c>
      <c r="BF74" s="26" t="s">
        <v>106</v>
      </c>
      <c r="BG74" s="26" t="s">
        <v>106</v>
      </c>
      <c r="BH74" s="26" t="s">
        <v>106</v>
      </c>
    </row>
    <row r="75" spans="1:16384" x14ac:dyDescent="0.25">
      <c r="A75" s="156">
        <v>16</v>
      </c>
      <c r="B75" s="154" t="s">
        <v>300</v>
      </c>
      <c r="C75" s="32" t="s">
        <v>220</v>
      </c>
      <c r="D75" s="32" t="s">
        <v>100</v>
      </c>
      <c r="E75" s="32" t="s">
        <v>105</v>
      </c>
      <c r="F75" s="114" t="s">
        <v>224</v>
      </c>
      <c r="G75" s="27">
        <v>11968</v>
      </c>
      <c r="H75" s="33" t="s">
        <v>221</v>
      </c>
      <c r="I75" s="117" t="s">
        <v>222</v>
      </c>
      <c r="J75" s="32" t="s">
        <v>223</v>
      </c>
      <c r="K75" s="34">
        <v>42781</v>
      </c>
      <c r="L75" s="123">
        <v>234420</v>
      </c>
      <c r="M75" s="27">
        <v>12027</v>
      </c>
      <c r="N75" s="34">
        <v>42781</v>
      </c>
      <c r="O75" s="34">
        <v>43146</v>
      </c>
      <c r="P75" s="32" t="s">
        <v>201</v>
      </c>
      <c r="Q75" s="34" t="s">
        <v>106</v>
      </c>
      <c r="R75" s="34" t="s">
        <v>106</v>
      </c>
      <c r="S75" s="34" t="s">
        <v>106</v>
      </c>
      <c r="T75" s="32" t="s">
        <v>103</v>
      </c>
      <c r="U75" s="32"/>
      <c r="V75" s="21" t="s">
        <v>106</v>
      </c>
      <c r="W75" s="21" t="s">
        <v>106</v>
      </c>
      <c r="X75" s="21" t="s">
        <v>106</v>
      </c>
      <c r="Y75" s="115" t="s">
        <v>106</v>
      </c>
      <c r="Z75" s="21" t="s">
        <v>106</v>
      </c>
      <c r="AA75" s="21" t="s">
        <v>106</v>
      </c>
      <c r="AB75" s="21" t="s">
        <v>106</v>
      </c>
      <c r="AC75" s="21" t="s">
        <v>106</v>
      </c>
      <c r="AD75" s="130">
        <v>0</v>
      </c>
      <c r="AE75" s="130">
        <v>0</v>
      </c>
      <c r="AF75" s="26" t="s">
        <v>106</v>
      </c>
      <c r="AG75" s="130" t="s">
        <v>106</v>
      </c>
      <c r="AH75" s="130">
        <v>0</v>
      </c>
      <c r="AI75" s="130">
        <v>0</v>
      </c>
      <c r="AJ75" s="130">
        <v>189236.52</v>
      </c>
      <c r="AK75" s="130">
        <v>29302.5</v>
      </c>
      <c r="AL75" s="122">
        <v>0</v>
      </c>
      <c r="AM75" s="26"/>
      <c r="AN75" s="26"/>
      <c r="AO75" s="26"/>
      <c r="AP75" s="26"/>
      <c r="AQ75" s="26"/>
      <c r="AR75" s="26"/>
      <c r="AS75" s="26"/>
      <c r="AT75" s="26" t="s">
        <v>106</v>
      </c>
      <c r="AU75" s="26" t="s">
        <v>106</v>
      </c>
      <c r="AV75" s="26" t="s">
        <v>106</v>
      </c>
      <c r="AW75" s="26" t="s">
        <v>106</v>
      </c>
      <c r="AX75" s="26" t="s">
        <v>106</v>
      </c>
      <c r="AY75" s="26" t="s">
        <v>106</v>
      </c>
      <c r="AZ75" s="26" t="s">
        <v>106</v>
      </c>
      <c r="BA75" s="26" t="s">
        <v>106</v>
      </c>
      <c r="BB75" s="26" t="s">
        <v>106</v>
      </c>
      <c r="BC75" s="26" t="s">
        <v>106</v>
      </c>
      <c r="BD75" s="26" t="s">
        <v>106</v>
      </c>
      <c r="BE75" s="26" t="s">
        <v>106</v>
      </c>
      <c r="BF75" s="26" t="s">
        <v>106</v>
      </c>
      <c r="BG75" s="26" t="s">
        <v>106</v>
      </c>
      <c r="BH75" s="26" t="s">
        <v>106</v>
      </c>
    </row>
    <row r="76" spans="1:16384" ht="15.75" thickBot="1" x14ac:dyDescent="0.3">
      <c r="A76" s="156"/>
      <c r="B76" s="154"/>
      <c r="C76" s="32"/>
      <c r="D76" s="32"/>
      <c r="E76" s="32"/>
      <c r="F76" s="114"/>
      <c r="G76" s="27"/>
      <c r="H76" s="33"/>
      <c r="I76" s="117"/>
      <c r="J76" s="32"/>
      <c r="K76" s="34"/>
      <c r="L76" s="123"/>
      <c r="M76" s="27"/>
      <c r="N76" s="34"/>
      <c r="O76" s="34"/>
      <c r="P76" s="32"/>
      <c r="Q76" s="34"/>
      <c r="R76" s="34"/>
      <c r="S76" s="34"/>
      <c r="T76" s="32"/>
      <c r="U76" s="32"/>
      <c r="V76" s="52" t="s">
        <v>122</v>
      </c>
      <c r="W76" s="52">
        <v>43146</v>
      </c>
      <c r="X76" s="26" t="s">
        <v>297</v>
      </c>
      <c r="Y76" s="115" t="s">
        <v>106</v>
      </c>
      <c r="Z76" s="21">
        <v>43146</v>
      </c>
      <c r="AA76" s="21">
        <v>43511</v>
      </c>
      <c r="AB76" s="21" t="s">
        <v>106</v>
      </c>
      <c r="AC76" s="21" t="s">
        <v>106</v>
      </c>
      <c r="AD76" s="130">
        <v>0</v>
      </c>
      <c r="AE76" s="130">
        <v>0</v>
      </c>
      <c r="AF76" s="21">
        <v>43102</v>
      </c>
      <c r="AG76" s="130" t="s">
        <v>106</v>
      </c>
      <c r="AH76" s="130">
        <v>0</v>
      </c>
      <c r="AI76" s="130">
        <v>0</v>
      </c>
      <c r="AJ76" s="130">
        <v>0</v>
      </c>
      <c r="AK76" s="130">
        <f>29302.48+3499+16036+16036.02+3193.54+3499+39070+3499+16036+16036+3499+3499+16036</f>
        <v>169241.03999999998</v>
      </c>
      <c r="AL76" s="122">
        <f>AJ75+AK75+AK76</f>
        <v>387780.05999999994</v>
      </c>
      <c r="AM76" s="26" t="s">
        <v>106</v>
      </c>
      <c r="AN76" s="26" t="s">
        <v>106</v>
      </c>
      <c r="AO76" s="26" t="s">
        <v>106</v>
      </c>
      <c r="AP76" s="26" t="s">
        <v>106</v>
      </c>
      <c r="AQ76" s="26" t="s">
        <v>106</v>
      </c>
      <c r="AR76" s="26" t="s">
        <v>106</v>
      </c>
      <c r="AS76" s="26" t="s">
        <v>106</v>
      </c>
      <c r="AT76" s="26" t="s">
        <v>106</v>
      </c>
      <c r="AU76" s="26" t="s">
        <v>106</v>
      </c>
      <c r="AV76" s="26" t="s">
        <v>106</v>
      </c>
      <c r="AW76" s="26" t="s">
        <v>106</v>
      </c>
      <c r="AX76" s="26" t="s">
        <v>106</v>
      </c>
      <c r="AY76" s="26" t="s">
        <v>106</v>
      </c>
      <c r="AZ76" s="26" t="s">
        <v>106</v>
      </c>
      <c r="BA76" s="26" t="s">
        <v>106</v>
      </c>
      <c r="BB76" s="26" t="s">
        <v>106</v>
      </c>
      <c r="BC76" s="26" t="s">
        <v>106</v>
      </c>
      <c r="BD76" s="26" t="s">
        <v>106</v>
      </c>
      <c r="BE76" s="26" t="s">
        <v>106</v>
      </c>
      <c r="BF76" s="26" t="s">
        <v>106</v>
      </c>
      <c r="BG76" s="26" t="s">
        <v>106</v>
      </c>
      <c r="BH76" s="26" t="s">
        <v>106</v>
      </c>
    </row>
    <row r="77" spans="1:16384" ht="165.75" thickBot="1" x14ac:dyDescent="0.3">
      <c r="A77" s="157">
        <v>17</v>
      </c>
      <c r="B77" s="153" t="s">
        <v>298</v>
      </c>
      <c r="C77" s="23" t="s">
        <v>220</v>
      </c>
      <c r="D77" s="23" t="s">
        <v>100</v>
      </c>
      <c r="E77" s="23" t="s">
        <v>105</v>
      </c>
      <c r="F77" s="115" t="s">
        <v>299</v>
      </c>
      <c r="G77" s="22">
        <v>12214</v>
      </c>
      <c r="H77" s="20" t="s">
        <v>243</v>
      </c>
      <c r="I77" s="118" t="s">
        <v>222</v>
      </c>
      <c r="J77" s="23" t="s">
        <v>223</v>
      </c>
      <c r="K77" s="21">
        <v>43096</v>
      </c>
      <c r="L77" s="122">
        <v>71952</v>
      </c>
      <c r="M77" s="22">
        <v>12214</v>
      </c>
      <c r="N77" s="21">
        <v>43102</v>
      </c>
      <c r="O77" s="21">
        <v>43465</v>
      </c>
      <c r="P77" s="20" t="s">
        <v>143</v>
      </c>
      <c r="Q77" s="88" t="s">
        <v>106</v>
      </c>
      <c r="R77" s="88" t="s">
        <v>106</v>
      </c>
      <c r="S77" s="88" t="s">
        <v>106</v>
      </c>
      <c r="T77" s="88" t="s">
        <v>106</v>
      </c>
      <c r="U77" s="88" t="s">
        <v>106</v>
      </c>
      <c r="V77" s="88" t="s">
        <v>106</v>
      </c>
      <c r="W77" s="88" t="s">
        <v>106</v>
      </c>
      <c r="X77" s="20" t="s">
        <v>106</v>
      </c>
      <c r="Y77" s="116" t="s">
        <v>106</v>
      </c>
      <c r="Z77" s="21">
        <v>43133</v>
      </c>
      <c r="AA77" s="23" t="s">
        <v>106</v>
      </c>
      <c r="AB77" s="23" t="s">
        <v>106</v>
      </c>
      <c r="AC77" s="23" t="s">
        <v>106</v>
      </c>
      <c r="AD77" s="130">
        <v>0</v>
      </c>
      <c r="AE77" s="130">
        <v>0</v>
      </c>
      <c r="AF77" s="26" t="s">
        <v>106</v>
      </c>
      <c r="AG77" s="131" t="s">
        <v>106</v>
      </c>
      <c r="AH77" s="131">
        <v>0</v>
      </c>
      <c r="AI77" s="131">
        <v>0</v>
      </c>
      <c r="AJ77" s="131">
        <v>0</v>
      </c>
      <c r="AK77" s="130">
        <f>11992+5996+5996+5996+11992+5996+5996+5996</f>
        <v>59960</v>
      </c>
      <c r="AL77" s="122">
        <f>AK77</f>
        <v>59960</v>
      </c>
      <c r="AM77" s="22"/>
      <c r="AN77" s="20"/>
      <c r="AO77" s="88"/>
      <c r="AP77" s="23"/>
      <c r="AQ77" s="23"/>
      <c r="AR77" s="23"/>
      <c r="AS77" s="23"/>
      <c r="AT77" s="23" t="s">
        <v>106</v>
      </c>
      <c r="AU77" s="23" t="s">
        <v>106</v>
      </c>
      <c r="AV77" s="23" t="s">
        <v>106</v>
      </c>
      <c r="AW77" s="23" t="s">
        <v>106</v>
      </c>
      <c r="AX77" s="23" t="s">
        <v>106</v>
      </c>
      <c r="AY77" s="23" t="s">
        <v>106</v>
      </c>
      <c r="AZ77" s="23" t="s">
        <v>106</v>
      </c>
      <c r="BA77" s="23" t="s">
        <v>106</v>
      </c>
      <c r="BB77" s="23" t="s">
        <v>106</v>
      </c>
      <c r="BC77" s="23" t="s">
        <v>106</v>
      </c>
      <c r="BD77" s="23" t="s">
        <v>106</v>
      </c>
      <c r="BE77" s="23" t="s">
        <v>106</v>
      </c>
      <c r="BF77" s="23" t="s">
        <v>106</v>
      </c>
      <c r="BG77" s="23" t="s">
        <v>106</v>
      </c>
      <c r="BH77" s="23" t="s">
        <v>106</v>
      </c>
      <c r="BI77" s="60"/>
      <c r="BJ77" s="60"/>
      <c r="BK77" s="61"/>
      <c r="BL77" s="62"/>
      <c r="BM77" s="6"/>
      <c r="BN77" s="60"/>
      <c r="BO77" s="60"/>
      <c r="BP77" s="60"/>
      <c r="BQ77" s="60"/>
      <c r="BR77" s="60"/>
      <c r="BS77" s="61"/>
      <c r="BT77" s="62"/>
      <c r="BU77" s="6"/>
      <c r="BV77" s="60"/>
      <c r="BW77" s="60"/>
      <c r="BX77" s="60"/>
      <c r="BY77" s="60"/>
      <c r="BZ77" s="60"/>
      <c r="CA77" s="61"/>
      <c r="CB77" s="62"/>
      <c r="CC77" s="6"/>
      <c r="CD77" s="60"/>
      <c r="CE77" s="60"/>
      <c r="CF77" s="60"/>
      <c r="CG77" s="60"/>
      <c r="CH77" s="60"/>
      <c r="CI77" s="61"/>
      <c r="CJ77" s="62"/>
      <c r="CK77" s="6"/>
      <c r="CL77" s="60"/>
      <c r="CM77" s="60"/>
      <c r="CN77" s="60"/>
      <c r="CO77" s="60"/>
      <c r="CP77" s="60"/>
      <c r="CQ77" s="61"/>
      <c r="CR77" s="62"/>
      <c r="CS77" s="6"/>
      <c r="CT77" s="60"/>
      <c r="CU77" s="60"/>
      <c r="CV77" s="60"/>
      <c r="CW77" s="60"/>
      <c r="CX77" s="60"/>
      <c r="CY77" s="61"/>
      <c r="CZ77" s="62"/>
      <c r="DA77" s="6"/>
      <c r="DB77" s="60"/>
      <c r="DC77" s="60"/>
      <c r="DD77" s="60"/>
      <c r="DE77" s="60"/>
      <c r="DF77" s="60"/>
      <c r="DG77" s="61"/>
      <c r="DH77" s="62"/>
      <c r="DI77" s="6"/>
      <c r="DJ77" s="60"/>
      <c r="DK77" s="60"/>
      <c r="DL77" s="60"/>
      <c r="DM77" s="60"/>
      <c r="DN77" s="60"/>
      <c r="DO77" s="61"/>
      <c r="DP77" s="62"/>
      <c r="DQ77" s="6"/>
      <c r="DR77" s="60"/>
      <c r="DS77" s="60"/>
      <c r="DT77" s="60"/>
      <c r="DU77" s="60"/>
      <c r="DV77" s="60"/>
      <c r="DW77" s="61"/>
      <c r="DX77" s="62"/>
      <c r="DY77" s="6"/>
      <c r="DZ77" s="60"/>
      <c r="EA77" s="60"/>
      <c r="EB77" s="60"/>
      <c r="EC77" s="60"/>
      <c r="ED77" s="60"/>
      <c r="EE77" s="61"/>
      <c r="EF77" s="62"/>
      <c r="EG77" s="6"/>
      <c r="EH77" s="60"/>
      <c r="EI77" s="60"/>
      <c r="EJ77" s="60"/>
      <c r="EK77" s="60"/>
      <c r="EL77" s="60"/>
      <c r="EM77" s="61"/>
      <c r="EN77" s="62"/>
      <c r="EO77" s="6"/>
      <c r="EP77" s="60"/>
      <c r="EQ77" s="60"/>
      <c r="ER77" s="60"/>
      <c r="ES77" s="60"/>
      <c r="ET77" s="60"/>
      <c r="EU77" s="61"/>
      <c r="EV77" s="62"/>
      <c r="EW77" s="6"/>
      <c r="EX77" s="60"/>
      <c r="EY77" s="60"/>
      <c r="EZ77" s="60"/>
      <c r="FA77" s="60"/>
      <c r="FB77" s="60"/>
      <c r="FC77" s="61"/>
      <c r="FD77" s="62"/>
      <c r="FE77" s="6"/>
      <c r="FF77" s="60"/>
      <c r="FG77" s="60"/>
      <c r="FH77" s="60"/>
      <c r="FI77" s="60"/>
      <c r="FJ77" s="60"/>
      <c r="FK77" s="61"/>
      <c r="FL77" s="62"/>
      <c r="FM77" s="6"/>
      <c r="FN77" s="60"/>
      <c r="FO77" s="60"/>
      <c r="FP77" s="60"/>
      <c r="FQ77" s="60"/>
      <c r="FR77" s="60"/>
      <c r="FS77" s="61"/>
      <c r="FT77" s="62"/>
      <c r="FU77" s="6"/>
      <c r="FV77" s="60"/>
      <c r="FW77" s="60"/>
      <c r="FX77" s="60"/>
      <c r="FY77" s="60"/>
      <c r="FZ77" s="60"/>
      <c r="GA77" s="61"/>
      <c r="GB77" s="62"/>
      <c r="GC77" s="6"/>
      <c r="GD77" s="60"/>
      <c r="GE77" s="60"/>
      <c r="GF77" s="60"/>
      <c r="GG77" s="60"/>
      <c r="GH77" s="60"/>
      <c r="GI77" s="61"/>
      <c r="GJ77" s="62"/>
      <c r="GK77" s="6"/>
      <c r="GL77" s="60"/>
      <c r="GM77" s="60"/>
      <c r="GN77" s="60"/>
      <c r="GO77" s="60"/>
      <c r="GP77" s="60"/>
      <c r="GQ77" s="61"/>
      <c r="GR77" s="62"/>
      <c r="GS77" s="6"/>
      <c r="GT77" s="60"/>
      <c r="GU77" s="60"/>
      <c r="GV77" s="60"/>
      <c r="GW77" s="60"/>
      <c r="GX77" s="60"/>
      <c r="GY77" s="61"/>
      <c r="GZ77" s="62"/>
      <c r="HA77" s="6"/>
      <c r="HB77" s="60"/>
      <c r="HC77" s="60"/>
      <c r="HD77" s="60"/>
      <c r="HE77" s="60"/>
      <c r="HF77" s="60"/>
      <c r="HG77" s="61"/>
      <c r="HH77" s="62"/>
      <c r="HI77" s="6"/>
      <c r="HJ77" s="60"/>
      <c r="HK77" s="60"/>
      <c r="HL77" s="60"/>
      <c r="HM77" s="60"/>
      <c r="HN77" s="60"/>
      <c r="HO77" s="61"/>
      <c r="HP77" s="62"/>
      <c r="HQ77" s="6"/>
      <c r="HR77" s="60"/>
      <c r="HS77" s="60"/>
      <c r="HT77" s="60"/>
      <c r="HU77" s="60"/>
      <c r="HV77" s="60"/>
      <c r="HW77" s="61"/>
      <c r="HX77" s="62"/>
      <c r="HY77" s="6"/>
      <c r="HZ77" s="60"/>
      <c r="IA77" s="60"/>
      <c r="IB77" s="60"/>
      <c r="IC77" s="60"/>
      <c r="ID77" s="60"/>
      <c r="IE77" s="61"/>
      <c r="IF77" s="62"/>
      <c r="IG77" s="6"/>
      <c r="IH77" s="60"/>
      <c r="II77" s="60"/>
      <c r="IJ77" s="60"/>
      <c r="IK77" s="60"/>
      <c r="IL77" s="60"/>
      <c r="IM77" s="61"/>
      <c r="IN77" s="62"/>
      <c r="IO77" s="6"/>
      <c r="IP77" s="60"/>
      <c r="IQ77" s="60"/>
      <c r="IR77" s="60"/>
      <c r="IS77" s="60"/>
      <c r="IT77" s="60"/>
      <c r="IU77" s="61"/>
      <c r="IV77" s="62"/>
      <c r="IW77" s="6"/>
      <c r="IX77" s="60"/>
      <c r="IY77" s="60"/>
      <c r="IZ77" s="60"/>
      <c r="JA77" s="60"/>
      <c r="JB77" s="60"/>
      <c r="JC77" s="61"/>
      <c r="JD77" s="62"/>
      <c r="JE77" s="6"/>
      <c r="JF77" s="60"/>
      <c r="JG77" s="60"/>
      <c r="JH77" s="60"/>
      <c r="JI77" s="60"/>
      <c r="JJ77" s="60"/>
      <c r="JK77" s="61"/>
      <c r="JL77" s="62"/>
      <c r="JM77" s="6"/>
      <c r="JN77" s="60"/>
      <c r="JO77" s="60"/>
      <c r="JP77" s="60"/>
      <c r="JQ77" s="60"/>
      <c r="JR77" s="60"/>
      <c r="JS77" s="61"/>
      <c r="JT77" s="62"/>
      <c r="JU77" s="6"/>
      <c r="JV77" s="60"/>
      <c r="JW77" s="60"/>
      <c r="JX77" s="60" t="s">
        <v>100</v>
      </c>
      <c r="JY77" s="60" t="s">
        <v>105</v>
      </c>
      <c r="JZ77" s="60" t="s">
        <v>224</v>
      </c>
      <c r="KA77" s="61">
        <v>11968</v>
      </c>
      <c r="KB77" s="62" t="s">
        <v>243</v>
      </c>
      <c r="KC77" s="6">
        <v>89</v>
      </c>
      <c r="KD77" s="60" t="s">
        <v>256</v>
      </c>
      <c r="KE77" s="60" t="s">
        <v>220</v>
      </c>
      <c r="KF77" s="60" t="s">
        <v>100</v>
      </c>
      <c r="KG77" s="60" t="s">
        <v>105</v>
      </c>
      <c r="KH77" s="60" t="s">
        <v>224</v>
      </c>
      <c r="KI77" s="61">
        <v>11968</v>
      </c>
      <c r="KJ77" s="62" t="s">
        <v>243</v>
      </c>
      <c r="KK77" s="6">
        <v>89</v>
      </c>
      <c r="KL77" s="60" t="s">
        <v>256</v>
      </c>
      <c r="KM77" s="60" t="s">
        <v>220</v>
      </c>
      <c r="KN77" s="60" t="s">
        <v>100</v>
      </c>
      <c r="KO77" s="60" t="s">
        <v>105</v>
      </c>
      <c r="KP77" s="60" t="s">
        <v>224</v>
      </c>
      <c r="KQ77" s="61">
        <v>11968</v>
      </c>
      <c r="KR77" s="62" t="s">
        <v>243</v>
      </c>
      <c r="KS77" s="6">
        <v>89</v>
      </c>
      <c r="KT77" s="60" t="s">
        <v>256</v>
      </c>
      <c r="KU77" s="60" t="s">
        <v>220</v>
      </c>
      <c r="KV77" s="60" t="s">
        <v>100</v>
      </c>
      <c r="KW77" s="60" t="s">
        <v>105</v>
      </c>
      <c r="KX77" s="60" t="s">
        <v>224</v>
      </c>
      <c r="KY77" s="61">
        <v>11968</v>
      </c>
      <c r="KZ77" s="62" t="s">
        <v>243</v>
      </c>
      <c r="LA77" s="6">
        <v>89</v>
      </c>
      <c r="LB77" s="60" t="s">
        <v>256</v>
      </c>
      <c r="LC77" s="60" t="s">
        <v>220</v>
      </c>
      <c r="LD77" s="60" t="s">
        <v>100</v>
      </c>
      <c r="LE77" s="60" t="s">
        <v>105</v>
      </c>
      <c r="LF77" s="60" t="s">
        <v>224</v>
      </c>
      <c r="LG77" s="61">
        <v>11968</v>
      </c>
      <c r="LH77" s="62" t="s">
        <v>243</v>
      </c>
      <c r="LI77" s="6">
        <v>89</v>
      </c>
      <c r="LJ77" s="60" t="s">
        <v>256</v>
      </c>
      <c r="LK77" s="60" t="s">
        <v>220</v>
      </c>
      <c r="LL77" s="60" t="s">
        <v>100</v>
      </c>
      <c r="LM77" s="60" t="s">
        <v>105</v>
      </c>
      <c r="LN77" s="60" t="s">
        <v>224</v>
      </c>
      <c r="LO77" s="61">
        <v>11968</v>
      </c>
      <c r="LP77" s="62" t="s">
        <v>243</v>
      </c>
      <c r="LQ77" s="6">
        <v>89</v>
      </c>
      <c r="LR77" s="60" t="s">
        <v>256</v>
      </c>
      <c r="LS77" s="60" t="s">
        <v>220</v>
      </c>
      <c r="LT77" s="60" t="s">
        <v>100</v>
      </c>
      <c r="LU77" s="60" t="s">
        <v>105</v>
      </c>
      <c r="LV77" s="60" t="s">
        <v>224</v>
      </c>
      <c r="LW77" s="61">
        <v>11968</v>
      </c>
      <c r="LX77" s="62" t="s">
        <v>243</v>
      </c>
      <c r="LY77" s="6">
        <v>89</v>
      </c>
      <c r="LZ77" s="60" t="s">
        <v>256</v>
      </c>
      <c r="MA77" s="60" t="s">
        <v>220</v>
      </c>
      <c r="MB77" s="60" t="s">
        <v>100</v>
      </c>
      <c r="MC77" s="60" t="s">
        <v>105</v>
      </c>
      <c r="MD77" s="60" t="s">
        <v>224</v>
      </c>
      <c r="ME77" s="61">
        <v>11968</v>
      </c>
      <c r="MF77" s="62" t="s">
        <v>243</v>
      </c>
      <c r="MG77" s="6">
        <v>89</v>
      </c>
      <c r="MH77" s="60" t="s">
        <v>256</v>
      </c>
      <c r="MI77" s="60" t="s">
        <v>220</v>
      </c>
      <c r="MJ77" s="60" t="s">
        <v>100</v>
      </c>
      <c r="MK77" s="60" t="s">
        <v>105</v>
      </c>
      <c r="ML77" s="60" t="s">
        <v>224</v>
      </c>
      <c r="MM77" s="61">
        <v>11968</v>
      </c>
      <c r="MN77" s="62" t="s">
        <v>243</v>
      </c>
      <c r="MO77" s="6">
        <v>89</v>
      </c>
      <c r="MP77" s="60" t="s">
        <v>256</v>
      </c>
      <c r="MQ77" s="60" t="s">
        <v>220</v>
      </c>
      <c r="MR77" s="60" t="s">
        <v>100</v>
      </c>
      <c r="MS77" s="60" t="s">
        <v>105</v>
      </c>
      <c r="MT77" s="60" t="s">
        <v>224</v>
      </c>
      <c r="MU77" s="61">
        <v>11968</v>
      </c>
      <c r="MV77" s="62" t="s">
        <v>243</v>
      </c>
      <c r="MW77" s="6">
        <v>89</v>
      </c>
      <c r="MX77" s="60" t="s">
        <v>256</v>
      </c>
      <c r="MY77" s="60" t="s">
        <v>220</v>
      </c>
      <c r="MZ77" s="60" t="s">
        <v>100</v>
      </c>
      <c r="NA77" s="60" t="s">
        <v>105</v>
      </c>
      <c r="NB77" s="60" t="s">
        <v>224</v>
      </c>
      <c r="NC77" s="61">
        <v>11968</v>
      </c>
      <c r="ND77" s="62" t="s">
        <v>243</v>
      </c>
      <c r="NE77" s="6">
        <v>89</v>
      </c>
      <c r="NF77" s="60" t="s">
        <v>256</v>
      </c>
      <c r="NG77" s="60" t="s">
        <v>220</v>
      </c>
      <c r="NH77" s="60" t="s">
        <v>100</v>
      </c>
      <c r="NI77" s="60" t="s">
        <v>105</v>
      </c>
      <c r="NJ77" s="60" t="s">
        <v>224</v>
      </c>
      <c r="NK77" s="61">
        <v>11968</v>
      </c>
      <c r="NL77" s="62" t="s">
        <v>243</v>
      </c>
      <c r="NM77" s="6">
        <v>89</v>
      </c>
      <c r="NN77" s="60" t="s">
        <v>256</v>
      </c>
      <c r="NO77" s="60" t="s">
        <v>220</v>
      </c>
      <c r="NP77" s="60" t="s">
        <v>100</v>
      </c>
      <c r="NQ77" s="60" t="s">
        <v>105</v>
      </c>
      <c r="NR77" s="60" t="s">
        <v>224</v>
      </c>
      <c r="NS77" s="61">
        <v>11968</v>
      </c>
      <c r="NT77" s="62" t="s">
        <v>243</v>
      </c>
      <c r="NU77" s="6">
        <v>89</v>
      </c>
      <c r="NV77" s="60" t="s">
        <v>256</v>
      </c>
      <c r="NW77" s="60" t="s">
        <v>220</v>
      </c>
      <c r="NX77" s="60" t="s">
        <v>100</v>
      </c>
      <c r="NY77" s="60" t="s">
        <v>105</v>
      </c>
      <c r="NZ77" s="60" t="s">
        <v>224</v>
      </c>
      <c r="OA77" s="61">
        <v>11968</v>
      </c>
      <c r="OB77" s="62" t="s">
        <v>243</v>
      </c>
      <c r="OC77" s="6">
        <v>89</v>
      </c>
      <c r="OD77" s="60" t="s">
        <v>256</v>
      </c>
      <c r="OE77" s="60" t="s">
        <v>220</v>
      </c>
      <c r="OF77" s="60" t="s">
        <v>100</v>
      </c>
      <c r="OG77" s="60" t="s">
        <v>105</v>
      </c>
      <c r="OH77" s="60" t="s">
        <v>224</v>
      </c>
      <c r="OI77" s="61">
        <v>11968</v>
      </c>
      <c r="OJ77" s="62" t="s">
        <v>243</v>
      </c>
      <c r="OK77" s="6">
        <v>89</v>
      </c>
      <c r="OL77" s="60" t="s">
        <v>256</v>
      </c>
      <c r="OM77" s="60" t="s">
        <v>220</v>
      </c>
      <c r="ON77" s="60" t="s">
        <v>100</v>
      </c>
      <c r="OO77" s="60" t="s">
        <v>105</v>
      </c>
      <c r="OP77" s="60" t="s">
        <v>224</v>
      </c>
      <c r="OQ77" s="61">
        <v>11968</v>
      </c>
      <c r="OR77" s="62" t="s">
        <v>243</v>
      </c>
      <c r="OS77" s="6">
        <v>89</v>
      </c>
      <c r="OT77" s="60" t="s">
        <v>256</v>
      </c>
      <c r="OU77" s="60" t="s">
        <v>220</v>
      </c>
      <c r="OV77" s="60" t="s">
        <v>100</v>
      </c>
      <c r="OW77" s="60" t="s">
        <v>105</v>
      </c>
      <c r="OX77" s="60" t="s">
        <v>224</v>
      </c>
      <c r="OY77" s="61">
        <v>11968</v>
      </c>
      <c r="OZ77" s="62" t="s">
        <v>243</v>
      </c>
      <c r="PA77" s="6">
        <v>89</v>
      </c>
      <c r="PB77" s="60" t="s">
        <v>256</v>
      </c>
      <c r="PC77" s="60" t="s">
        <v>220</v>
      </c>
      <c r="PD77" s="60" t="s">
        <v>100</v>
      </c>
      <c r="PE77" s="60" t="s">
        <v>105</v>
      </c>
      <c r="PF77" s="60" t="s">
        <v>224</v>
      </c>
      <c r="PG77" s="61">
        <v>11968</v>
      </c>
      <c r="PH77" s="62" t="s">
        <v>243</v>
      </c>
      <c r="PI77" s="6">
        <v>89</v>
      </c>
      <c r="PJ77" s="60" t="s">
        <v>256</v>
      </c>
      <c r="PK77" s="60" t="s">
        <v>220</v>
      </c>
      <c r="PL77" s="60" t="s">
        <v>100</v>
      </c>
      <c r="PM77" s="60" t="s">
        <v>105</v>
      </c>
      <c r="PN77" s="60" t="s">
        <v>224</v>
      </c>
      <c r="PO77" s="61">
        <v>11968</v>
      </c>
      <c r="PP77" s="62" t="s">
        <v>243</v>
      </c>
      <c r="PQ77" s="6">
        <v>89</v>
      </c>
      <c r="PR77" s="60" t="s">
        <v>256</v>
      </c>
      <c r="PS77" s="60" t="s">
        <v>220</v>
      </c>
      <c r="PT77" s="60" t="s">
        <v>100</v>
      </c>
      <c r="PU77" s="60" t="s">
        <v>105</v>
      </c>
      <c r="PV77" s="60" t="s">
        <v>224</v>
      </c>
      <c r="PW77" s="61">
        <v>11968</v>
      </c>
      <c r="PX77" s="62" t="s">
        <v>243</v>
      </c>
      <c r="PY77" s="6">
        <v>89</v>
      </c>
      <c r="PZ77" s="60" t="s">
        <v>256</v>
      </c>
      <c r="QA77" s="60" t="s">
        <v>220</v>
      </c>
      <c r="QB77" s="60" t="s">
        <v>100</v>
      </c>
      <c r="QC77" s="60" t="s">
        <v>105</v>
      </c>
      <c r="QD77" s="60" t="s">
        <v>224</v>
      </c>
      <c r="QE77" s="61">
        <v>11968</v>
      </c>
      <c r="QF77" s="62" t="s">
        <v>243</v>
      </c>
      <c r="QG77" s="6">
        <v>89</v>
      </c>
      <c r="QH77" s="60" t="s">
        <v>256</v>
      </c>
      <c r="QI77" s="60" t="s">
        <v>220</v>
      </c>
      <c r="QJ77" s="60" t="s">
        <v>100</v>
      </c>
      <c r="QK77" s="60" t="s">
        <v>105</v>
      </c>
      <c r="QL77" s="63" t="s">
        <v>224</v>
      </c>
      <c r="QM77" s="64">
        <v>11968</v>
      </c>
      <c r="QN77" s="65" t="s">
        <v>243</v>
      </c>
      <c r="QO77" s="2">
        <v>89</v>
      </c>
      <c r="QP77" s="57" t="s">
        <v>256</v>
      </c>
      <c r="QQ77" s="57" t="s">
        <v>220</v>
      </c>
      <c r="QR77" s="57" t="s">
        <v>100</v>
      </c>
      <c r="QS77" s="37" t="s">
        <v>105</v>
      </c>
      <c r="QT77" s="57" t="s">
        <v>224</v>
      </c>
      <c r="QU77" s="64">
        <v>11968</v>
      </c>
      <c r="QV77" s="65" t="s">
        <v>243</v>
      </c>
      <c r="QW77" s="2">
        <v>89</v>
      </c>
      <c r="QX77" s="57" t="s">
        <v>256</v>
      </c>
      <c r="QY77" s="57" t="s">
        <v>220</v>
      </c>
      <c r="QZ77" s="57" t="s">
        <v>100</v>
      </c>
      <c r="RA77" s="37" t="s">
        <v>105</v>
      </c>
      <c r="RB77" s="57" t="s">
        <v>224</v>
      </c>
      <c r="RC77" s="64">
        <v>11968</v>
      </c>
      <c r="RD77" s="65" t="s">
        <v>243</v>
      </c>
      <c r="RE77" s="2">
        <v>89</v>
      </c>
      <c r="RF77" s="57" t="s">
        <v>256</v>
      </c>
      <c r="RG77" s="57" t="s">
        <v>220</v>
      </c>
      <c r="RH77" s="57" t="s">
        <v>100</v>
      </c>
      <c r="RI77" s="37" t="s">
        <v>105</v>
      </c>
      <c r="RJ77" s="57" t="s">
        <v>224</v>
      </c>
      <c r="RK77" s="64">
        <v>11968</v>
      </c>
      <c r="RL77" s="65" t="s">
        <v>243</v>
      </c>
      <c r="RM77" s="2">
        <v>89</v>
      </c>
      <c r="RN77" s="57" t="s">
        <v>256</v>
      </c>
      <c r="RO77" s="57" t="s">
        <v>220</v>
      </c>
      <c r="RP77" s="57" t="s">
        <v>100</v>
      </c>
      <c r="RQ77" s="37" t="s">
        <v>105</v>
      </c>
      <c r="RR77" s="57" t="s">
        <v>224</v>
      </c>
      <c r="RS77" s="64">
        <v>11968</v>
      </c>
      <c r="RT77" s="65" t="s">
        <v>243</v>
      </c>
      <c r="RU77" s="2">
        <v>89</v>
      </c>
      <c r="RV77" s="57" t="s">
        <v>256</v>
      </c>
      <c r="RW77" s="57" t="s">
        <v>220</v>
      </c>
      <c r="RX77" s="57" t="s">
        <v>100</v>
      </c>
      <c r="RY77" s="37" t="s">
        <v>105</v>
      </c>
      <c r="RZ77" s="57" t="s">
        <v>224</v>
      </c>
      <c r="SA77" s="64">
        <v>11968</v>
      </c>
      <c r="SB77" s="65" t="s">
        <v>243</v>
      </c>
      <c r="SC77" s="2">
        <v>89</v>
      </c>
      <c r="SD77" s="57" t="s">
        <v>256</v>
      </c>
      <c r="SE77" s="57" t="s">
        <v>220</v>
      </c>
      <c r="SF77" s="57" t="s">
        <v>100</v>
      </c>
      <c r="SG77" s="37" t="s">
        <v>105</v>
      </c>
      <c r="SH77" s="57" t="s">
        <v>224</v>
      </c>
      <c r="SI77" s="64">
        <v>11968</v>
      </c>
      <c r="SJ77" s="65" t="s">
        <v>243</v>
      </c>
      <c r="SK77" s="2">
        <v>89</v>
      </c>
      <c r="SL77" s="57" t="s">
        <v>256</v>
      </c>
      <c r="SM77" s="57" t="s">
        <v>220</v>
      </c>
      <c r="SN77" s="57" t="s">
        <v>100</v>
      </c>
      <c r="SO77" s="37" t="s">
        <v>105</v>
      </c>
      <c r="SP77" s="57" t="s">
        <v>224</v>
      </c>
      <c r="SQ77" s="64">
        <v>11968</v>
      </c>
      <c r="SR77" s="65" t="s">
        <v>243</v>
      </c>
      <c r="SS77" s="2">
        <v>89</v>
      </c>
      <c r="ST77" s="57" t="s">
        <v>256</v>
      </c>
      <c r="SU77" s="57" t="s">
        <v>220</v>
      </c>
      <c r="SV77" s="57" t="s">
        <v>100</v>
      </c>
      <c r="SW77" s="37" t="s">
        <v>105</v>
      </c>
      <c r="SX77" s="57" t="s">
        <v>224</v>
      </c>
      <c r="SY77" s="64">
        <v>11968</v>
      </c>
      <c r="SZ77" s="65" t="s">
        <v>243</v>
      </c>
      <c r="TA77" s="2">
        <v>89</v>
      </c>
      <c r="TB77" s="57" t="s">
        <v>256</v>
      </c>
      <c r="TC77" s="57" t="s">
        <v>220</v>
      </c>
      <c r="TD77" s="57" t="s">
        <v>100</v>
      </c>
      <c r="TE77" s="37" t="s">
        <v>105</v>
      </c>
      <c r="TF77" s="57" t="s">
        <v>224</v>
      </c>
      <c r="TG77" s="64">
        <v>11968</v>
      </c>
      <c r="TH77" s="65" t="s">
        <v>243</v>
      </c>
      <c r="TI77" s="2">
        <v>89</v>
      </c>
      <c r="TJ77" s="57" t="s">
        <v>256</v>
      </c>
      <c r="TK77" s="57" t="s">
        <v>220</v>
      </c>
      <c r="TL77" s="57" t="s">
        <v>100</v>
      </c>
      <c r="TM77" s="37" t="s">
        <v>105</v>
      </c>
      <c r="TN77" s="57" t="s">
        <v>224</v>
      </c>
      <c r="TO77" s="64">
        <v>11968</v>
      </c>
      <c r="TP77" s="65" t="s">
        <v>243</v>
      </c>
      <c r="TQ77" s="2">
        <v>89</v>
      </c>
      <c r="TR77" s="57" t="s">
        <v>256</v>
      </c>
      <c r="TS77" s="57" t="s">
        <v>220</v>
      </c>
      <c r="TT77" s="57" t="s">
        <v>100</v>
      </c>
      <c r="TU77" s="37" t="s">
        <v>105</v>
      </c>
      <c r="TV77" s="57" t="s">
        <v>224</v>
      </c>
      <c r="TW77" s="64">
        <v>11968</v>
      </c>
      <c r="TX77" s="65" t="s">
        <v>243</v>
      </c>
      <c r="TY77" s="2">
        <v>89</v>
      </c>
      <c r="TZ77" s="57" t="s">
        <v>256</v>
      </c>
      <c r="UA77" s="57" t="s">
        <v>220</v>
      </c>
      <c r="UB77" s="57" t="s">
        <v>100</v>
      </c>
      <c r="UC77" s="37" t="s">
        <v>105</v>
      </c>
      <c r="UD77" s="57" t="s">
        <v>224</v>
      </c>
      <c r="UE77" s="64">
        <v>11968</v>
      </c>
      <c r="UF77" s="65" t="s">
        <v>243</v>
      </c>
      <c r="UG77" s="2">
        <v>89</v>
      </c>
      <c r="UH77" s="57" t="s">
        <v>256</v>
      </c>
      <c r="UI77" s="57" t="s">
        <v>220</v>
      </c>
      <c r="UJ77" s="57" t="s">
        <v>100</v>
      </c>
      <c r="UK77" s="37" t="s">
        <v>105</v>
      </c>
      <c r="UL77" s="57" t="s">
        <v>224</v>
      </c>
      <c r="UM77" s="64">
        <v>11968</v>
      </c>
      <c r="UN77" s="65" t="s">
        <v>243</v>
      </c>
      <c r="UO77" s="2">
        <v>89</v>
      </c>
      <c r="UP77" s="57" t="s">
        <v>256</v>
      </c>
      <c r="UQ77" s="57" t="s">
        <v>220</v>
      </c>
      <c r="UR77" s="57" t="s">
        <v>100</v>
      </c>
      <c r="US77" s="37" t="s">
        <v>105</v>
      </c>
      <c r="UT77" s="57" t="s">
        <v>224</v>
      </c>
      <c r="UU77" s="64">
        <v>11968</v>
      </c>
      <c r="UV77" s="65" t="s">
        <v>243</v>
      </c>
      <c r="UW77" s="2">
        <v>89</v>
      </c>
      <c r="UX77" s="57" t="s">
        <v>256</v>
      </c>
      <c r="UY77" s="57" t="s">
        <v>220</v>
      </c>
      <c r="UZ77" s="57" t="s">
        <v>100</v>
      </c>
      <c r="VA77" s="37" t="s">
        <v>105</v>
      </c>
      <c r="VB77" s="57" t="s">
        <v>224</v>
      </c>
      <c r="VC77" s="64">
        <v>11968</v>
      </c>
      <c r="VD77" s="65" t="s">
        <v>243</v>
      </c>
      <c r="VE77" s="2">
        <v>89</v>
      </c>
      <c r="VF77" s="57" t="s">
        <v>256</v>
      </c>
      <c r="VG77" s="57" t="s">
        <v>220</v>
      </c>
      <c r="VH77" s="57" t="s">
        <v>100</v>
      </c>
      <c r="VI77" s="37" t="s">
        <v>105</v>
      </c>
      <c r="VJ77" s="57" t="s">
        <v>224</v>
      </c>
      <c r="VK77" s="64">
        <v>11968</v>
      </c>
      <c r="VL77" s="65" t="s">
        <v>243</v>
      </c>
      <c r="VM77" s="2">
        <v>89</v>
      </c>
      <c r="VN77" s="57" t="s">
        <v>256</v>
      </c>
      <c r="VO77" s="57" t="s">
        <v>220</v>
      </c>
      <c r="VP77" s="57" t="s">
        <v>100</v>
      </c>
      <c r="VQ77" s="37" t="s">
        <v>105</v>
      </c>
      <c r="VR77" s="57" t="s">
        <v>224</v>
      </c>
      <c r="VS77" s="64">
        <v>11968</v>
      </c>
      <c r="VT77" s="65" t="s">
        <v>243</v>
      </c>
      <c r="VU77" s="2">
        <v>89</v>
      </c>
      <c r="VV77" s="57" t="s">
        <v>256</v>
      </c>
      <c r="VW77" s="57" t="s">
        <v>220</v>
      </c>
      <c r="VX77" s="57" t="s">
        <v>100</v>
      </c>
      <c r="VY77" s="37" t="s">
        <v>105</v>
      </c>
      <c r="VZ77" s="57" t="s">
        <v>224</v>
      </c>
      <c r="WA77" s="64">
        <v>11968</v>
      </c>
      <c r="WB77" s="65" t="s">
        <v>243</v>
      </c>
      <c r="WC77" s="2">
        <v>89</v>
      </c>
      <c r="WD77" s="57" t="s">
        <v>256</v>
      </c>
      <c r="WE77" s="57" t="s">
        <v>220</v>
      </c>
      <c r="WF77" s="57" t="s">
        <v>100</v>
      </c>
      <c r="WG77" s="37" t="s">
        <v>105</v>
      </c>
      <c r="WH77" s="57" t="s">
        <v>224</v>
      </c>
      <c r="WI77" s="64">
        <v>11968</v>
      </c>
      <c r="WJ77" s="65" t="s">
        <v>243</v>
      </c>
      <c r="WK77" s="2">
        <v>89</v>
      </c>
      <c r="WL77" s="57" t="s">
        <v>256</v>
      </c>
      <c r="WM77" s="57" t="s">
        <v>220</v>
      </c>
      <c r="WN77" s="57" t="s">
        <v>100</v>
      </c>
      <c r="WO77" s="37" t="s">
        <v>105</v>
      </c>
      <c r="WP77" s="57" t="s">
        <v>224</v>
      </c>
      <c r="WQ77" s="64">
        <v>11968</v>
      </c>
      <c r="WR77" s="65" t="s">
        <v>243</v>
      </c>
      <c r="WS77" s="2">
        <v>89</v>
      </c>
      <c r="WT77" s="57" t="s">
        <v>256</v>
      </c>
      <c r="WU77" s="57" t="s">
        <v>220</v>
      </c>
      <c r="WV77" s="57" t="s">
        <v>100</v>
      </c>
      <c r="WW77" s="37" t="s">
        <v>105</v>
      </c>
      <c r="WX77" s="57" t="s">
        <v>224</v>
      </c>
      <c r="WY77" s="64">
        <v>11968</v>
      </c>
      <c r="WZ77" s="65" t="s">
        <v>243</v>
      </c>
      <c r="XA77" s="2">
        <v>89</v>
      </c>
      <c r="XB77" s="57" t="s">
        <v>256</v>
      </c>
      <c r="XC77" s="57" t="s">
        <v>220</v>
      </c>
      <c r="XD77" s="57" t="s">
        <v>100</v>
      </c>
      <c r="XE77" s="37" t="s">
        <v>105</v>
      </c>
      <c r="XF77" s="57" t="s">
        <v>224</v>
      </c>
      <c r="XG77" s="64">
        <v>11968</v>
      </c>
      <c r="XH77" s="65" t="s">
        <v>243</v>
      </c>
      <c r="XI77" s="2">
        <v>89</v>
      </c>
      <c r="XJ77" s="57" t="s">
        <v>256</v>
      </c>
      <c r="XK77" s="57" t="s">
        <v>220</v>
      </c>
      <c r="XL77" s="57" t="s">
        <v>100</v>
      </c>
      <c r="XM77" s="37" t="s">
        <v>105</v>
      </c>
      <c r="XN77" s="57" t="s">
        <v>224</v>
      </c>
      <c r="XO77" s="64">
        <v>11968</v>
      </c>
      <c r="XP77" s="65" t="s">
        <v>243</v>
      </c>
      <c r="XQ77" s="2">
        <v>89</v>
      </c>
      <c r="XR77" s="57" t="s">
        <v>256</v>
      </c>
      <c r="XS77" s="57" t="s">
        <v>220</v>
      </c>
      <c r="XT77" s="57" t="s">
        <v>100</v>
      </c>
      <c r="XU77" s="37" t="s">
        <v>105</v>
      </c>
      <c r="XV77" s="57" t="s">
        <v>224</v>
      </c>
      <c r="XW77" s="64">
        <v>11968</v>
      </c>
      <c r="XX77" s="65" t="s">
        <v>243</v>
      </c>
      <c r="XY77" s="2">
        <v>89</v>
      </c>
      <c r="XZ77" s="57" t="s">
        <v>256</v>
      </c>
      <c r="YA77" s="57" t="s">
        <v>220</v>
      </c>
      <c r="YB77" s="57" t="s">
        <v>100</v>
      </c>
      <c r="YC77" s="37" t="s">
        <v>105</v>
      </c>
      <c r="YD77" s="57" t="s">
        <v>224</v>
      </c>
      <c r="YE77" s="64">
        <v>11968</v>
      </c>
      <c r="YF77" s="65" t="s">
        <v>243</v>
      </c>
      <c r="YG77" s="2">
        <v>89</v>
      </c>
      <c r="YH77" s="57" t="s">
        <v>256</v>
      </c>
      <c r="YI77" s="57" t="s">
        <v>220</v>
      </c>
      <c r="YJ77" s="57" t="s">
        <v>100</v>
      </c>
      <c r="YK77" s="37" t="s">
        <v>105</v>
      </c>
      <c r="YL77" s="57" t="s">
        <v>224</v>
      </c>
      <c r="YM77" s="64">
        <v>11968</v>
      </c>
      <c r="YN77" s="65" t="s">
        <v>243</v>
      </c>
      <c r="YO77" s="2">
        <v>89</v>
      </c>
      <c r="YP77" s="57" t="s">
        <v>256</v>
      </c>
      <c r="YQ77" s="57" t="s">
        <v>220</v>
      </c>
      <c r="YR77" s="57" t="s">
        <v>100</v>
      </c>
      <c r="YS77" s="37" t="s">
        <v>105</v>
      </c>
      <c r="YT77" s="57" t="s">
        <v>224</v>
      </c>
      <c r="YU77" s="64">
        <v>11968</v>
      </c>
      <c r="YV77" s="65" t="s">
        <v>243</v>
      </c>
      <c r="YW77" s="2">
        <v>89</v>
      </c>
      <c r="YX77" s="57" t="s">
        <v>256</v>
      </c>
      <c r="YY77" s="57" t="s">
        <v>220</v>
      </c>
      <c r="YZ77" s="57" t="s">
        <v>100</v>
      </c>
      <c r="ZA77" s="37" t="s">
        <v>105</v>
      </c>
      <c r="ZB77" s="57" t="s">
        <v>224</v>
      </c>
      <c r="ZC77" s="64">
        <v>11968</v>
      </c>
      <c r="ZD77" s="65" t="s">
        <v>243</v>
      </c>
      <c r="ZE77" s="2">
        <v>89</v>
      </c>
      <c r="ZF77" s="57" t="s">
        <v>256</v>
      </c>
      <c r="ZG77" s="57" t="s">
        <v>220</v>
      </c>
      <c r="ZH77" s="57" t="s">
        <v>100</v>
      </c>
      <c r="ZI77" s="37" t="s">
        <v>105</v>
      </c>
      <c r="ZJ77" s="57" t="s">
        <v>224</v>
      </c>
      <c r="ZK77" s="64">
        <v>11968</v>
      </c>
      <c r="ZL77" s="65" t="s">
        <v>243</v>
      </c>
      <c r="ZM77" s="2">
        <v>89</v>
      </c>
      <c r="ZN77" s="57" t="s">
        <v>256</v>
      </c>
      <c r="ZO77" s="57" t="s">
        <v>220</v>
      </c>
      <c r="ZP77" s="57" t="s">
        <v>100</v>
      </c>
      <c r="ZQ77" s="37" t="s">
        <v>105</v>
      </c>
      <c r="ZR77" s="57" t="s">
        <v>224</v>
      </c>
      <c r="ZS77" s="64">
        <v>11968</v>
      </c>
      <c r="ZT77" s="65" t="s">
        <v>243</v>
      </c>
      <c r="ZU77" s="2">
        <v>89</v>
      </c>
      <c r="ZV77" s="57" t="s">
        <v>256</v>
      </c>
      <c r="ZW77" s="57" t="s">
        <v>220</v>
      </c>
      <c r="ZX77" s="57" t="s">
        <v>100</v>
      </c>
      <c r="ZY77" s="37" t="s">
        <v>105</v>
      </c>
      <c r="ZZ77" s="57" t="s">
        <v>224</v>
      </c>
      <c r="AAA77" s="64">
        <v>11968</v>
      </c>
      <c r="AAB77" s="65" t="s">
        <v>243</v>
      </c>
      <c r="AAC77" s="2">
        <v>89</v>
      </c>
      <c r="AAD77" s="57" t="s">
        <v>256</v>
      </c>
      <c r="AAE77" s="57" t="s">
        <v>220</v>
      </c>
      <c r="AAF77" s="57" t="s">
        <v>100</v>
      </c>
      <c r="AAG77" s="37" t="s">
        <v>105</v>
      </c>
      <c r="AAH77" s="57" t="s">
        <v>224</v>
      </c>
      <c r="AAI77" s="64">
        <v>11968</v>
      </c>
      <c r="AAJ77" s="65" t="s">
        <v>243</v>
      </c>
      <c r="AAK77" s="2">
        <v>89</v>
      </c>
      <c r="AAL77" s="57" t="s">
        <v>256</v>
      </c>
      <c r="AAM77" s="57" t="s">
        <v>220</v>
      </c>
      <c r="AAN77" s="57" t="s">
        <v>100</v>
      </c>
      <c r="AAO77" s="37" t="s">
        <v>105</v>
      </c>
      <c r="AAP77" s="57" t="s">
        <v>224</v>
      </c>
      <c r="AAQ77" s="64">
        <v>11968</v>
      </c>
      <c r="AAR77" s="65" t="s">
        <v>243</v>
      </c>
      <c r="AAS77" s="2">
        <v>89</v>
      </c>
      <c r="AAT77" s="57" t="s">
        <v>256</v>
      </c>
      <c r="AAU77" s="57" t="s">
        <v>220</v>
      </c>
      <c r="AAV77" s="57" t="s">
        <v>100</v>
      </c>
      <c r="AAW77" s="37" t="s">
        <v>105</v>
      </c>
      <c r="AAX77" s="57" t="s">
        <v>224</v>
      </c>
      <c r="AAY77" s="64">
        <v>11968</v>
      </c>
      <c r="AAZ77" s="65" t="s">
        <v>243</v>
      </c>
      <c r="ABA77" s="2">
        <v>89</v>
      </c>
      <c r="ABB77" s="57" t="s">
        <v>256</v>
      </c>
      <c r="ABC77" s="57" t="s">
        <v>220</v>
      </c>
      <c r="ABD77" s="57" t="s">
        <v>100</v>
      </c>
      <c r="ABE77" s="37" t="s">
        <v>105</v>
      </c>
      <c r="ABF77" s="57" t="s">
        <v>224</v>
      </c>
      <c r="ABG77" s="64">
        <v>11968</v>
      </c>
      <c r="ABH77" s="65" t="s">
        <v>243</v>
      </c>
      <c r="ABI77" s="2">
        <v>89</v>
      </c>
      <c r="ABJ77" s="57" t="s">
        <v>256</v>
      </c>
      <c r="ABK77" s="57" t="s">
        <v>220</v>
      </c>
      <c r="ABL77" s="57" t="s">
        <v>100</v>
      </c>
      <c r="ABM77" s="37" t="s">
        <v>105</v>
      </c>
      <c r="ABN77" s="57" t="s">
        <v>224</v>
      </c>
      <c r="ABO77" s="64">
        <v>11968</v>
      </c>
      <c r="ABP77" s="65" t="s">
        <v>243</v>
      </c>
      <c r="ABQ77" s="2">
        <v>89</v>
      </c>
      <c r="ABR77" s="57" t="s">
        <v>256</v>
      </c>
      <c r="ABS77" s="57" t="s">
        <v>220</v>
      </c>
      <c r="ABT77" s="57" t="s">
        <v>100</v>
      </c>
      <c r="ABU77" s="37" t="s">
        <v>105</v>
      </c>
      <c r="ABV77" s="57" t="s">
        <v>224</v>
      </c>
      <c r="ABW77" s="64">
        <v>11968</v>
      </c>
      <c r="ABX77" s="65" t="s">
        <v>243</v>
      </c>
      <c r="ABY77" s="2">
        <v>89</v>
      </c>
      <c r="ABZ77" s="57" t="s">
        <v>256</v>
      </c>
      <c r="ACA77" s="57" t="s">
        <v>220</v>
      </c>
      <c r="ACB77" s="57" t="s">
        <v>100</v>
      </c>
      <c r="ACC77" s="37" t="s">
        <v>105</v>
      </c>
      <c r="ACD77" s="57" t="s">
        <v>224</v>
      </c>
      <c r="ACE77" s="64">
        <v>11968</v>
      </c>
      <c r="ACF77" s="65" t="s">
        <v>243</v>
      </c>
      <c r="ACG77" s="2">
        <v>89</v>
      </c>
      <c r="ACH77" s="57" t="s">
        <v>256</v>
      </c>
      <c r="ACI77" s="57" t="s">
        <v>220</v>
      </c>
      <c r="ACJ77" s="57" t="s">
        <v>100</v>
      </c>
      <c r="ACK77" s="37" t="s">
        <v>105</v>
      </c>
      <c r="ACL77" s="57" t="s">
        <v>224</v>
      </c>
      <c r="ACM77" s="64">
        <v>11968</v>
      </c>
      <c r="ACN77" s="65" t="s">
        <v>243</v>
      </c>
      <c r="ACO77" s="2">
        <v>89</v>
      </c>
      <c r="ACP77" s="57" t="s">
        <v>256</v>
      </c>
      <c r="ACQ77" s="57" t="s">
        <v>220</v>
      </c>
      <c r="ACR77" s="57" t="s">
        <v>100</v>
      </c>
      <c r="ACS77" s="37" t="s">
        <v>105</v>
      </c>
      <c r="ACT77" s="57" t="s">
        <v>224</v>
      </c>
      <c r="ACU77" s="64">
        <v>11968</v>
      </c>
      <c r="ACV77" s="65" t="s">
        <v>243</v>
      </c>
      <c r="ACW77" s="2">
        <v>89</v>
      </c>
      <c r="ACX77" s="57" t="s">
        <v>256</v>
      </c>
      <c r="ACY77" s="57" t="s">
        <v>220</v>
      </c>
      <c r="ACZ77" s="57" t="s">
        <v>100</v>
      </c>
      <c r="ADA77" s="37" t="s">
        <v>105</v>
      </c>
      <c r="ADB77" s="57" t="s">
        <v>224</v>
      </c>
      <c r="ADC77" s="64">
        <v>11968</v>
      </c>
      <c r="ADD77" s="65" t="s">
        <v>243</v>
      </c>
      <c r="ADE77" s="2">
        <v>89</v>
      </c>
      <c r="ADF77" s="57" t="s">
        <v>256</v>
      </c>
      <c r="ADG77" s="57" t="s">
        <v>220</v>
      </c>
      <c r="ADH77" s="57" t="s">
        <v>100</v>
      </c>
      <c r="ADI77" s="37" t="s">
        <v>105</v>
      </c>
      <c r="ADJ77" s="57" t="s">
        <v>224</v>
      </c>
      <c r="ADK77" s="64">
        <v>11968</v>
      </c>
      <c r="ADL77" s="65" t="s">
        <v>243</v>
      </c>
      <c r="ADM77" s="2">
        <v>89</v>
      </c>
      <c r="ADN77" s="57" t="s">
        <v>256</v>
      </c>
      <c r="ADO77" s="57" t="s">
        <v>220</v>
      </c>
      <c r="ADP77" s="57" t="s">
        <v>100</v>
      </c>
      <c r="ADQ77" s="37" t="s">
        <v>105</v>
      </c>
      <c r="ADR77" s="57" t="s">
        <v>224</v>
      </c>
      <c r="ADS77" s="64">
        <v>11968</v>
      </c>
      <c r="ADT77" s="65" t="s">
        <v>243</v>
      </c>
      <c r="ADU77" s="2">
        <v>89</v>
      </c>
      <c r="ADV77" s="57" t="s">
        <v>256</v>
      </c>
      <c r="ADW77" s="57" t="s">
        <v>220</v>
      </c>
      <c r="ADX77" s="57" t="s">
        <v>100</v>
      </c>
      <c r="ADY77" s="37" t="s">
        <v>105</v>
      </c>
      <c r="ADZ77" s="57" t="s">
        <v>224</v>
      </c>
      <c r="AEA77" s="64">
        <v>11968</v>
      </c>
      <c r="AEB77" s="65" t="s">
        <v>243</v>
      </c>
      <c r="AEC77" s="2">
        <v>89</v>
      </c>
      <c r="AED77" s="57" t="s">
        <v>256</v>
      </c>
      <c r="AEE77" s="57" t="s">
        <v>220</v>
      </c>
      <c r="AEF77" s="57" t="s">
        <v>100</v>
      </c>
      <c r="AEG77" s="37" t="s">
        <v>105</v>
      </c>
      <c r="AEH77" s="57" t="s">
        <v>224</v>
      </c>
      <c r="AEI77" s="64">
        <v>11968</v>
      </c>
      <c r="AEJ77" s="65" t="s">
        <v>243</v>
      </c>
      <c r="AEK77" s="2">
        <v>89</v>
      </c>
      <c r="AEL77" s="57" t="s">
        <v>256</v>
      </c>
      <c r="AEM77" s="57" t="s">
        <v>220</v>
      </c>
      <c r="AEN77" s="57" t="s">
        <v>100</v>
      </c>
      <c r="AEO77" s="37" t="s">
        <v>105</v>
      </c>
      <c r="AEP77" s="57" t="s">
        <v>224</v>
      </c>
      <c r="AEQ77" s="64">
        <v>11968</v>
      </c>
      <c r="AER77" s="65" t="s">
        <v>243</v>
      </c>
      <c r="AES77" s="2">
        <v>89</v>
      </c>
      <c r="AET77" s="57" t="s">
        <v>256</v>
      </c>
      <c r="AEU77" s="57" t="s">
        <v>220</v>
      </c>
      <c r="AEV77" s="57" t="s">
        <v>100</v>
      </c>
      <c r="AEW77" s="37" t="s">
        <v>105</v>
      </c>
      <c r="AEX77" s="57" t="s">
        <v>224</v>
      </c>
      <c r="AEY77" s="64">
        <v>11968</v>
      </c>
      <c r="AEZ77" s="65" t="s">
        <v>243</v>
      </c>
      <c r="AFA77" s="2">
        <v>89</v>
      </c>
      <c r="AFB77" s="57" t="s">
        <v>256</v>
      </c>
      <c r="AFC77" s="57" t="s">
        <v>220</v>
      </c>
      <c r="AFD77" s="57" t="s">
        <v>100</v>
      </c>
      <c r="AFE77" s="37" t="s">
        <v>105</v>
      </c>
      <c r="AFF77" s="57" t="s">
        <v>224</v>
      </c>
      <c r="AFG77" s="64">
        <v>11968</v>
      </c>
      <c r="AFH77" s="65" t="s">
        <v>243</v>
      </c>
      <c r="AFI77" s="2">
        <v>89</v>
      </c>
      <c r="AFJ77" s="57" t="s">
        <v>256</v>
      </c>
      <c r="AFK77" s="57" t="s">
        <v>220</v>
      </c>
      <c r="AFL77" s="57" t="s">
        <v>100</v>
      </c>
      <c r="AFM77" s="37" t="s">
        <v>105</v>
      </c>
      <c r="AFN77" s="57" t="s">
        <v>224</v>
      </c>
      <c r="AFO77" s="64">
        <v>11968</v>
      </c>
      <c r="AFP77" s="65" t="s">
        <v>243</v>
      </c>
      <c r="AFQ77" s="2">
        <v>89</v>
      </c>
      <c r="AFR77" s="57" t="s">
        <v>256</v>
      </c>
      <c r="AFS77" s="57" t="s">
        <v>220</v>
      </c>
      <c r="AFT77" s="57" t="s">
        <v>100</v>
      </c>
      <c r="AFU77" s="37" t="s">
        <v>105</v>
      </c>
      <c r="AFV77" s="57" t="s">
        <v>224</v>
      </c>
      <c r="AFW77" s="64">
        <v>11968</v>
      </c>
      <c r="AFX77" s="65" t="s">
        <v>243</v>
      </c>
      <c r="AFY77" s="2">
        <v>89</v>
      </c>
      <c r="AFZ77" s="57" t="s">
        <v>256</v>
      </c>
      <c r="AGA77" s="57" t="s">
        <v>220</v>
      </c>
      <c r="AGB77" s="57" t="s">
        <v>100</v>
      </c>
      <c r="AGC77" s="37" t="s">
        <v>105</v>
      </c>
      <c r="AGD77" s="57" t="s">
        <v>224</v>
      </c>
      <c r="AGE77" s="64">
        <v>11968</v>
      </c>
      <c r="AGF77" s="65" t="s">
        <v>243</v>
      </c>
      <c r="AGG77" s="2">
        <v>89</v>
      </c>
      <c r="AGH77" s="57" t="s">
        <v>256</v>
      </c>
      <c r="AGI77" s="57" t="s">
        <v>220</v>
      </c>
      <c r="AGJ77" s="57" t="s">
        <v>100</v>
      </c>
      <c r="AGK77" s="37" t="s">
        <v>105</v>
      </c>
      <c r="AGL77" s="57" t="s">
        <v>224</v>
      </c>
      <c r="AGM77" s="64">
        <v>11968</v>
      </c>
      <c r="AGN77" s="65" t="s">
        <v>243</v>
      </c>
      <c r="AGO77" s="2">
        <v>89</v>
      </c>
      <c r="AGP77" s="57" t="s">
        <v>256</v>
      </c>
      <c r="AGQ77" s="57" t="s">
        <v>220</v>
      </c>
      <c r="AGR77" s="57" t="s">
        <v>100</v>
      </c>
      <c r="AGS77" s="37" t="s">
        <v>105</v>
      </c>
      <c r="AGT77" s="57" t="s">
        <v>224</v>
      </c>
      <c r="AGU77" s="64">
        <v>11968</v>
      </c>
      <c r="AGV77" s="65" t="s">
        <v>243</v>
      </c>
      <c r="AGW77" s="2">
        <v>89</v>
      </c>
      <c r="AGX77" s="57" t="s">
        <v>256</v>
      </c>
      <c r="AGY77" s="57" t="s">
        <v>220</v>
      </c>
      <c r="AGZ77" s="57" t="s">
        <v>100</v>
      </c>
      <c r="AHA77" s="37" t="s">
        <v>105</v>
      </c>
      <c r="AHB77" s="57" t="s">
        <v>224</v>
      </c>
      <c r="AHC77" s="64">
        <v>11968</v>
      </c>
      <c r="AHD77" s="65" t="s">
        <v>243</v>
      </c>
      <c r="AHE77" s="2">
        <v>89</v>
      </c>
      <c r="AHF77" s="57" t="s">
        <v>256</v>
      </c>
      <c r="AHG77" s="57" t="s">
        <v>220</v>
      </c>
      <c r="AHH77" s="57" t="s">
        <v>100</v>
      </c>
      <c r="AHI77" s="37" t="s">
        <v>105</v>
      </c>
      <c r="AHJ77" s="57" t="s">
        <v>224</v>
      </c>
      <c r="AHK77" s="64">
        <v>11968</v>
      </c>
      <c r="AHL77" s="65" t="s">
        <v>243</v>
      </c>
      <c r="AHM77" s="2">
        <v>89</v>
      </c>
      <c r="AHN77" s="57" t="s">
        <v>256</v>
      </c>
      <c r="AHO77" s="57" t="s">
        <v>220</v>
      </c>
      <c r="AHP77" s="57" t="s">
        <v>100</v>
      </c>
      <c r="AHQ77" s="37" t="s">
        <v>105</v>
      </c>
      <c r="AHR77" s="57" t="s">
        <v>224</v>
      </c>
      <c r="AHS77" s="64">
        <v>11968</v>
      </c>
      <c r="AHT77" s="65" t="s">
        <v>243</v>
      </c>
      <c r="AHU77" s="2">
        <v>89</v>
      </c>
      <c r="AHV77" s="57" t="s">
        <v>256</v>
      </c>
      <c r="AHW77" s="57" t="s">
        <v>220</v>
      </c>
      <c r="AHX77" s="57" t="s">
        <v>100</v>
      </c>
      <c r="AHY77" s="37" t="s">
        <v>105</v>
      </c>
      <c r="AHZ77" s="57" t="s">
        <v>224</v>
      </c>
      <c r="AIA77" s="64">
        <v>11968</v>
      </c>
      <c r="AIB77" s="65" t="s">
        <v>243</v>
      </c>
      <c r="AIC77" s="2">
        <v>89</v>
      </c>
      <c r="AID77" s="57" t="s">
        <v>256</v>
      </c>
      <c r="AIE77" s="57" t="s">
        <v>220</v>
      </c>
      <c r="AIF77" s="57" t="s">
        <v>100</v>
      </c>
      <c r="AIG77" s="37" t="s">
        <v>105</v>
      </c>
      <c r="AIH77" s="57" t="s">
        <v>224</v>
      </c>
      <c r="AII77" s="64">
        <v>11968</v>
      </c>
      <c r="AIJ77" s="65" t="s">
        <v>243</v>
      </c>
      <c r="AIK77" s="2">
        <v>89</v>
      </c>
      <c r="AIL77" s="57" t="s">
        <v>256</v>
      </c>
      <c r="AIM77" s="57" t="s">
        <v>220</v>
      </c>
      <c r="AIN77" s="57" t="s">
        <v>100</v>
      </c>
      <c r="AIO77" s="37" t="s">
        <v>105</v>
      </c>
      <c r="AIP77" s="57" t="s">
        <v>224</v>
      </c>
      <c r="AIQ77" s="64">
        <v>11968</v>
      </c>
      <c r="AIR77" s="65" t="s">
        <v>243</v>
      </c>
      <c r="AIS77" s="2">
        <v>89</v>
      </c>
      <c r="AIT77" s="57" t="s">
        <v>256</v>
      </c>
      <c r="AIU77" s="57" t="s">
        <v>220</v>
      </c>
      <c r="AIV77" s="57" t="s">
        <v>100</v>
      </c>
      <c r="AIW77" s="37" t="s">
        <v>105</v>
      </c>
      <c r="AIX77" s="57" t="s">
        <v>224</v>
      </c>
      <c r="AIY77" s="64">
        <v>11968</v>
      </c>
      <c r="AIZ77" s="65" t="s">
        <v>243</v>
      </c>
      <c r="AJA77" s="2">
        <v>89</v>
      </c>
      <c r="AJB77" s="57" t="s">
        <v>256</v>
      </c>
      <c r="AJC77" s="57" t="s">
        <v>220</v>
      </c>
      <c r="AJD77" s="57" t="s">
        <v>100</v>
      </c>
      <c r="AJE77" s="37" t="s">
        <v>105</v>
      </c>
      <c r="AJF77" s="57" t="s">
        <v>224</v>
      </c>
      <c r="AJG77" s="64">
        <v>11968</v>
      </c>
      <c r="AJH77" s="65" t="s">
        <v>243</v>
      </c>
      <c r="AJI77" s="2">
        <v>89</v>
      </c>
      <c r="AJJ77" s="57" t="s">
        <v>256</v>
      </c>
      <c r="AJK77" s="57" t="s">
        <v>220</v>
      </c>
      <c r="AJL77" s="57" t="s">
        <v>100</v>
      </c>
      <c r="AJM77" s="37" t="s">
        <v>105</v>
      </c>
      <c r="AJN77" s="57" t="s">
        <v>224</v>
      </c>
      <c r="AJO77" s="64">
        <v>11968</v>
      </c>
      <c r="AJP77" s="65" t="s">
        <v>243</v>
      </c>
      <c r="AJQ77" s="2">
        <v>89</v>
      </c>
      <c r="AJR77" s="57" t="s">
        <v>256</v>
      </c>
      <c r="AJS77" s="57" t="s">
        <v>220</v>
      </c>
      <c r="AJT77" s="57" t="s">
        <v>100</v>
      </c>
      <c r="AJU77" s="37" t="s">
        <v>105</v>
      </c>
      <c r="AJV77" s="57" t="s">
        <v>224</v>
      </c>
      <c r="AJW77" s="64">
        <v>11968</v>
      </c>
      <c r="AJX77" s="65" t="s">
        <v>243</v>
      </c>
      <c r="AJY77" s="2">
        <v>89</v>
      </c>
      <c r="AJZ77" s="57" t="s">
        <v>256</v>
      </c>
      <c r="AKA77" s="57" t="s">
        <v>220</v>
      </c>
      <c r="AKB77" s="57" t="s">
        <v>100</v>
      </c>
      <c r="AKC77" s="37" t="s">
        <v>105</v>
      </c>
      <c r="AKD77" s="57" t="s">
        <v>224</v>
      </c>
      <c r="AKE77" s="64">
        <v>11968</v>
      </c>
      <c r="AKF77" s="65" t="s">
        <v>243</v>
      </c>
      <c r="AKG77" s="2">
        <v>89</v>
      </c>
      <c r="AKH77" s="57" t="s">
        <v>256</v>
      </c>
      <c r="AKI77" s="57" t="s">
        <v>220</v>
      </c>
      <c r="AKJ77" s="57" t="s">
        <v>100</v>
      </c>
      <c r="AKK77" s="37" t="s">
        <v>105</v>
      </c>
      <c r="AKL77" s="57" t="s">
        <v>224</v>
      </c>
      <c r="AKM77" s="64">
        <v>11968</v>
      </c>
      <c r="AKN77" s="65" t="s">
        <v>243</v>
      </c>
      <c r="AKO77" s="2">
        <v>89</v>
      </c>
      <c r="AKP77" s="57" t="s">
        <v>256</v>
      </c>
      <c r="AKQ77" s="57" t="s">
        <v>220</v>
      </c>
      <c r="AKR77" s="57" t="s">
        <v>100</v>
      </c>
      <c r="AKS77" s="37" t="s">
        <v>105</v>
      </c>
      <c r="AKT77" s="57" t="s">
        <v>224</v>
      </c>
      <c r="AKU77" s="64">
        <v>11968</v>
      </c>
      <c r="AKV77" s="65" t="s">
        <v>243</v>
      </c>
      <c r="AKW77" s="2">
        <v>89</v>
      </c>
      <c r="AKX77" s="57" t="s">
        <v>256</v>
      </c>
      <c r="AKY77" s="57" t="s">
        <v>220</v>
      </c>
      <c r="AKZ77" s="57" t="s">
        <v>100</v>
      </c>
      <c r="ALA77" s="37" t="s">
        <v>105</v>
      </c>
      <c r="ALB77" s="57" t="s">
        <v>224</v>
      </c>
      <c r="ALC77" s="64">
        <v>11968</v>
      </c>
      <c r="ALD77" s="65" t="s">
        <v>243</v>
      </c>
      <c r="ALE77" s="2">
        <v>89</v>
      </c>
      <c r="ALF77" s="57" t="s">
        <v>256</v>
      </c>
      <c r="ALG77" s="57" t="s">
        <v>220</v>
      </c>
      <c r="ALH77" s="57" t="s">
        <v>100</v>
      </c>
      <c r="ALI77" s="37" t="s">
        <v>105</v>
      </c>
      <c r="ALJ77" s="57" t="s">
        <v>224</v>
      </c>
      <c r="ALK77" s="64">
        <v>11968</v>
      </c>
      <c r="ALL77" s="65" t="s">
        <v>243</v>
      </c>
      <c r="ALM77" s="2">
        <v>89</v>
      </c>
      <c r="ALN77" s="57" t="s">
        <v>256</v>
      </c>
      <c r="ALO77" s="57" t="s">
        <v>220</v>
      </c>
      <c r="ALP77" s="57" t="s">
        <v>100</v>
      </c>
      <c r="ALQ77" s="37" t="s">
        <v>105</v>
      </c>
      <c r="ALR77" s="57" t="s">
        <v>224</v>
      </c>
      <c r="ALS77" s="64">
        <v>11968</v>
      </c>
      <c r="ALT77" s="65" t="s">
        <v>243</v>
      </c>
      <c r="ALU77" s="2">
        <v>89</v>
      </c>
      <c r="ALV77" s="57" t="s">
        <v>256</v>
      </c>
      <c r="ALW77" s="57" t="s">
        <v>220</v>
      </c>
      <c r="ALX77" s="57" t="s">
        <v>100</v>
      </c>
      <c r="ALY77" s="37" t="s">
        <v>105</v>
      </c>
      <c r="ALZ77" s="57" t="s">
        <v>224</v>
      </c>
      <c r="AMA77" s="64">
        <v>11968</v>
      </c>
      <c r="AMB77" s="65" t="s">
        <v>243</v>
      </c>
      <c r="AMC77" s="2">
        <v>89</v>
      </c>
      <c r="AMD77" s="57" t="s">
        <v>256</v>
      </c>
      <c r="AME77" s="57" t="s">
        <v>220</v>
      </c>
      <c r="AMF77" s="57" t="s">
        <v>100</v>
      </c>
      <c r="AMG77" s="37" t="s">
        <v>105</v>
      </c>
      <c r="AMH77" s="57" t="s">
        <v>224</v>
      </c>
      <c r="AMI77" s="64">
        <v>11968</v>
      </c>
      <c r="AMJ77" s="65" t="s">
        <v>243</v>
      </c>
      <c r="AMK77" s="2">
        <v>89</v>
      </c>
      <c r="AML77" s="57" t="s">
        <v>256</v>
      </c>
      <c r="AMM77" s="57" t="s">
        <v>220</v>
      </c>
      <c r="AMN77" s="57" t="s">
        <v>100</v>
      </c>
      <c r="AMO77" s="37" t="s">
        <v>105</v>
      </c>
      <c r="AMP77" s="57" t="s">
        <v>224</v>
      </c>
      <c r="AMQ77" s="64">
        <v>11968</v>
      </c>
      <c r="AMR77" s="65" t="s">
        <v>243</v>
      </c>
      <c r="AMS77" s="2">
        <v>89</v>
      </c>
      <c r="AMT77" s="57" t="s">
        <v>256</v>
      </c>
      <c r="AMU77" s="57" t="s">
        <v>220</v>
      </c>
      <c r="AMV77" s="57" t="s">
        <v>100</v>
      </c>
      <c r="AMW77" s="37" t="s">
        <v>105</v>
      </c>
      <c r="AMX77" s="57" t="s">
        <v>224</v>
      </c>
      <c r="AMY77" s="64">
        <v>11968</v>
      </c>
      <c r="AMZ77" s="65" t="s">
        <v>243</v>
      </c>
      <c r="ANA77" s="2">
        <v>89</v>
      </c>
      <c r="ANB77" s="57" t="s">
        <v>256</v>
      </c>
      <c r="ANC77" s="57" t="s">
        <v>220</v>
      </c>
      <c r="AND77" s="57" t="s">
        <v>100</v>
      </c>
      <c r="ANE77" s="37" t="s">
        <v>105</v>
      </c>
      <c r="ANF77" s="57" t="s">
        <v>224</v>
      </c>
      <c r="ANG77" s="64">
        <v>11968</v>
      </c>
      <c r="ANH77" s="65" t="s">
        <v>243</v>
      </c>
      <c r="ANI77" s="2">
        <v>89</v>
      </c>
      <c r="ANJ77" s="57" t="s">
        <v>256</v>
      </c>
      <c r="ANK77" s="57" t="s">
        <v>220</v>
      </c>
      <c r="ANL77" s="57" t="s">
        <v>100</v>
      </c>
      <c r="ANM77" s="37" t="s">
        <v>105</v>
      </c>
      <c r="ANN77" s="57" t="s">
        <v>224</v>
      </c>
      <c r="ANO77" s="64">
        <v>11968</v>
      </c>
      <c r="ANP77" s="65" t="s">
        <v>243</v>
      </c>
      <c r="ANQ77" s="2">
        <v>89</v>
      </c>
      <c r="ANR77" s="57" t="s">
        <v>256</v>
      </c>
      <c r="ANS77" s="57" t="s">
        <v>220</v>
      </c>
      <c r="ANT77" s="57" t="s">
        <v>100</v>
      </c>
      <c r="ANU77" s="37" t="s">
        <v>105</v>
      </c>
      <c r="ANV77" s="57" t="s">
        <v>224</v>
      </c>
      <c r="ANW77" s="64">
        <v>11968</v>
      </c>
      <c r="ANX77" s="65" t="s">
        <v>243</v>
      </c>
      <c r="ANY77" s="2">
        <v>89</v>
      </c>
      <c r="ANZ77" s="57" t="s">
        <v>256</v>
      </c>
      <c r="AOA77" s="57" t="s">
        <v>220</v>
      </c>
      <c r="AOB77" s="57" t="s">
        <v>100</v>
      </c>
      <c r="AOC77" s="37" t="s">
        <v>105</v>
      </c>
      <c r="AOD77" s="57" t="s">
        <v>224</v>
      </c>
      <c r="AOE77" s="64">
        <v>11968</v>
      </c>
      <c r="AOF77" s="65" t="s">
        <v>243</v>
      </c>
      <c r="AOG77" s="2">
        <v>89</v>
      </c>
      <c r="AOH77" s="57" t="s">
        <v>256</v>
      </c>
      <c r="AOI77" s="57" t="s">
        <v>220</v>
      </c>
      <c r="AOJ77" s="57" t="s">
        <v>100</v>
      </c>
      <c r="AOK77" s="37" t="s">
        <v>105</v>
      </c>
      <c r="AOL77" s="57" t="s">
        <v>224</v>
      </c>
      <c r="AOM77" s="64">
        <v>11968</v>
      </c>
      <c r="AON77" s="65" t="s">
        <v>243</v>
      </c>
      <c r="AOO77" s="2">
        <v>89</v>
      </c>
      <c r="AOP77" s="57" t="s">
        <v>256</v>
      </c>
      <c r="AOQ77" s="57" t="s">
        <v>220</v>
      </c>
      <c r="AOR77" s="57" t="s">
        <v>100</v>
      </c>
      <c r="AOS77" s="37" t="s">
        <v>105</v>
      </c>
      <c r="AOT77" s="57" t="s">
        <v>224</v>
      </c>
      <c r="AOU77" s="64">
        <v>11968</v>
      </c>
      <c r="AOV77" s="65" t="s">
        <v>243</v>
      </c>
      <c r="AOW77" s="2">
        <v>89</v>
      </c>
      <c r="AOX77" s="57" t="s">
        <v>256</v>
      </c>
      <c r="AOY77" s="57" t="s">
        <v>220</v>
      </c>
      <c r="AOZ77" s="57" t="s">
        <v>100</v>
      </c>
      <c r="APA77" s="37" t="s">
        <v>105</v>
      </c>
      <c r="APB77" s="57" t="s">
        <v>224</v>
      </c>
      <c r="APC77" s="64">
        <v>11968</v>
      </c>
      <c r="APD77" s="65" t="s">
        <v>243</v>
      </c>
      <c r="APE77" s="2">
        <v>89</v>
      </c>
      <c r="APF77" s="57" t="s">
        <v>256</v>
      </c>
      <c r="APG77" s="57" t="s">
        <v>220</v>
      </c>
      <c r="APH77" s="57" t="s">
        <v>100</v>
      </c>
      <c r="API77" s="37" t="s">
        <v>105</v>
      </c>
      <c r="APJ77" s="57" t="s">
        <v>224</v>
      </c>
      <c r="APK77" s="64">
        <v>11968</v>
      </c>
      <c r="APL77" s="65" t="s">
        <v>243</v>
      </c>
      <c r="APM77" s="2">
        <v>89</v>
      </c>
      <c r="APN77" s="57" t="s">
        <v>256</v>
      </c>
      <c r="APO77" s="57" t="s">
        <v>220</v>
      </c>
      <c r="APP77" s="57" t="s">
        <v>100</v>
      </c>
      <c r="APQ77" s="37" t="s">
        <v>105</v>
      </c>
      <c r="APR77" s="57" t="s">
        <v>224</v>
      </c>
      <c r="APS77" s="64">
        <v>11968</v>
      </c>
      <c r="APT77" s="65" t="s">
        <v>243</v>
      </c>
      <c r="APU77" s="2">
        <v>89</v>
      </c>
      <c r="APV77" s="57" t="s">
        <v>256</v>
      </c>
      <c r="APW77" s="57" t="s">
        <v>220</v>
      </c>
      <c r="APX77" s="57" t="s">
        <v>100</v>
      </c>
      <c r="APY77" s="37" t="s">
        <v>105</v>
      </c>
      <c r="APZ77" s="57" t="s">
        <v>224</v>
      </c>
      <c r="AQA77" s="64">
        <v>11968</v>
      </c>
      <c r="AQB77" s="65" t="s">
        <v>243</v>
      </c>
      <c r="AQC77" s="2">
        <v>89</v>
      </c>
      <c r="AQD77" s="57" t="s">
        <v>256</v>
      </c>
      <c r="AQE77" s="57" t="s">
        <v>220</v>
      </c>
      <c r="AQF77" s="57" t="s">
        <v>100</v>
      </c>
      <c r="AQG77" s="37" t="s">
        <v>105</v>
      </c>
      <c r="AQH77" s="57" t="s">
        <v>224</v>
      </c>
      <c r="AQI77" s="64">
        <v>11968</v>
      </c>
      <c r="AQJ77" s="65" t="s">
        <v>243</v>
      </c>
      <c r="AQK77" s="2">
        <v>89</v>
      </c>
      <c r="AQL77" s="57" t="s">
        <v>256</v>
      </c>
      <c r="AQM77" s="57" t="s">
        <v>220</v>
      </c>
      <c r="AQN77" s="57" t="s">
        <v>100</v>
      </c>
      <c r="AQO77" s="37" t="s">
        <v>105</v>
      </c>
      <c r="AQP77" s="57" t="s">
        <v>224</v>
      </c>
      <c r="AQQ77" s="64">
        <v>11968</v>
      </c>
      <c r="AQR77" s="65" t="s">
        <v>243</v>
      </c>
      <c r="AQS77" s="2">
        <v>89</v>
      </c>
      <c r="AQT77" s="57" t="s">
        <v>256</v>
      </c>
      <c r="AQU77" s="57" t="s">
        <v>220</v>
      </c>
      <c r="AQV77" s="57" t="s">
        <v>100</v>
      </c>
      <c r="AQW77" s="37" t="s">
        <v>105</v>
      </c>
      <c r="AQX77" s="57" t="s">
        <v>224</v>
      </c>
      <c r="AQY77" s="64">
        <v>11968</v>
      </c>
      <c r="AQZ77" s="65" t="s">
        <v>243</v>
      </c>
      <c r="ARA77" s="2">
        <v>89</v>
      </c>
      <c r="ARB77" s="57" t="s">
        <v>256</v>
      </c>
      <c r="ARC77" s="57" t="s">
        <v>220</v>
      </c>
      <c r="ARD77" s="57" t="s">
        <v>100</v>
      </c>
      <c r="ARE77" s="37" t="s">
        <v>105</v>
      </c>
      <c r="ARF77" s="57" t="s">
        <v>224</v>
      </c>
      <c r="ARG77" s="64">
        <v>11968</v>
      </c>
      <c r="ARH77" s="65" t="s">
        <v>243</v>
      </c>
      <c r="ARI77" s="2">
        <v>89</v>
      </c>
      <c r="ARJ77" s="57" t="s">
        <v>256</v>
      </c>
      <c r="ARK77" s="57" t="s">
        <v>220</v>
      </c>
      <c r="ARL77" s="57" t="s">
        <v>100</v>
      </c>
      <c r="ARM77" s="37" t="s">
        <v>105</v>
      </c>
      <c r="ARN77" s="57" t="s">
        <v>224</v>
      </c>
      <c r="ARO77" s="64">
        <v>11968</v>
      </c>
      <c r="ARP77" s="65" t="s">
        <v>243</v>
      </c>
      <c r="ARQ77" s="2">
        <v>89</v>
      </c>
      <c r="ARR77" s="57" t="s">
        <v>256</v>
      </c>
      <c r="ARS77" s="57" t="s">
        <v>220</v>
      </c>
      <c r="ART77" s="57" t="s">
        <v>100</v>
      </c>
      <c r="ARU77" s="37" t="s">
        <v>105</v>
      </c>
      <c r="ARV77" s="57" t="s">
        <v>224</v>
      </c>
      <c r="ARW77" s="64">
        <v>11968</v>
      </c>
      <c r="ARX77" s="65" t="s">
        <v>243</v>
      </c>
      <c r="ARY77" s="2">
        <v>89</v>
      </c>
      <c r="ARZ77" s="57" t="s">
        <v>256</v>
      </c>
      <c r="ASA77" s="57" t="s">
        <v>220</v>
      </c>
      <c r="ASB77" s="57" t="s">
        <v>100</v>
      </c>
      <c r="ASC77" s="37" t="s">
        <v>105</v>
      </c>
      <c r="ASD77" s="57" t="s">
        <v>224</v>
      </c>
      <c r="ASE77" s="64">
        <v>11968</v>
      </c>
      <c r="ASF77" s="65" t="s">
        <v>243</v>
      </c>
      <c r="ASG77" s="2">
        <v>89</v>
      </c>
      <c r="ASH77" s="57" t="s">
        <v>256</v>
      </c>
      <c r="ASI77" s="57" t="s">
        <v>220</v>
      </c>
      <c r="ASJ77" s="57" t="s">
        <v>100</v>
      </c>
      <c r="ASK77" s="37" t="s">
        <v>105</v>
      </c>
      <c r="ASL77" s="57" t="s">
        <v>224</v>
      </c>
      <c r="ASM77" s="64">
        <v>11968</v>
      </c>
      <c r="ASN77" s="65" t="s">
        <v>243</v>
      </c>
      <c r="ASO77" s="2">
        <v>89</v>
      </c>
      <c r="ASP77" s="57" t="s">
        <v>256</v>
      </c>
      <c r="ASQ77" s="57" t="s">
        <v>220</v>
      </c>
      <c r="ASR77" s="57" t="s">
        <v>100</v>
      </c>
      <c r="ASS77" s="37" t="s">
        <v>105</v>
      </c>
      <c r="AST77" s="57" t="s">
        <v>224</v>
      </c>
      <c r="ASU77" s="64">
        <v>11968</v>
      </c>
      <c r="ASV77" s="65" t="s">
        <v>243</v>
      </c>
      <c r="ASW77" s="2">
        <v>89</v>
      </c>
      <c r="ASX77" s="57" t="s">
        <v>256</v>
      </c>
      <c r="ASY77" s="57" t="s">
        <v>220</v>
      </c>
      <c r="ASZ77" s="57" t="s">
        <v>100</v>
      </c>
      <c r="ATA77" s="37" t="s">
        <v>105</v>
      </c>
      <c r="ATB77" s="57" t="s">
        <v>224</v>
      </c>
      <c r="ATC77" s="64">
        <v>11968</v>
      </c>
      <c r="ATD77" s="65" t="s">
        <v>243</v>
      </c>
      <c r="ATE77" s="2">
        <v>89</v>
      </c>
      <c r="ATF77" s="57" t="s">
        <v>256</v>
      </c>
      <c r="ATG77" s="57" t="s">
        <v>220</v>
      </c>
      <c r="ATH77" s="57" t="s">
        <v>100</v>
      </c>
      <c r="ATI77" s="37" t="s">
        <v>105</v>
      </c>
      <c r="ATJ77" s="57" t="s">
        <v>224</v>
      </c>
      <c r="ATK77" s="64">
        <v>11968</v>
      </c>
      <c r="ATL77" s="65" t="s">
        <v>243</v>
      </c>
      <c r="ATM77" s="2">
        <v>89</v>
      </c>
      <c r="ATN77" s="57" t="s">
        <v>256</v>
      </c>
      <c r="ATO77" s="57" t="s">
        <v>220</v>
      </c>
      <c r="ATP77" s="57" t="s">
        <v>100</v>
      </c>
      <c r="ATQ77" s="37" t="s">
        <v>105</v>
      </c>
      <c r="ATR77" s="57" t="s">
        <v>224</v>
      </c>
      <c r="ATS77" s="64">
        <v>11968</v>
      </c>
      <c r="ATT77" s="65" t="s">
        <v>243</v>
      </c>
      <c r="ATU77" s="2">
        <v>89</v>
      </c>
      <c r="ATV77" s="57" t="s">
        <v>256</v>
      </c>
      <c r="ATW77" s="57" t="s">
        <v>220</v>
      </c>
      <c r="ATX77" s="57" t="s">
        <v>100</v>
      </c>
      <c r="ATY77" s="37" t="s">
        <v>105</v>
      </c>
      <c r="ATZ77" s="57" t="s">
        <v>224</v>
      </c>
      <c r="AUA77" s="64">
        <v>11968</v>
      </c>
      <c r="AUB77" s="65" t="s">
        <v>243</v>
      </c>
      <c r="AUC77" s="2">
        <v>89</v>
      </c>
      <c r="AUD77" s="57" t="s">
        <v>256</v>
      </c>
      <c r="AUE77" s="57" t="s">
        <v>220</v>
      </c>
      <c r="AUF77" s="57" t="s">
        <v>100</v>
      </c>
      <c r="AUG77" s="37" t="s">
        <v>105</v>
      </c>
      <c r="AUH77" s="57" t="s">
        <v>224</v>
      </c>
      <c r="AUI77" s="64">
        <v>11968</v>
      </c>
      <c r="AUJ77" s="65" t="s">
        <v>243</v>
      </c>
      <c r="AUK77" s="2">
        <v>89</v>
      </c>
      <c r="AUL77" s="57" t="s">
        <v>256</v>
      </c>
      <c r="AUM77" s="57" t="s">
        <v>220</v>
      </c>
      <c r="AUN77" s="57" t="s">
        <v>100</v>
      </c>
      <c r="AUO77" s="37" t="s">
        <v>105</v>
      </c>
      <c r="AUP77" s="57" t="s">
        <v>224</v>
      </c>
      <c r="AUQ77" s="64">
        <v>11968</v>
      </c>
      <c r="AUR77" s="65" t="s">
        <v>243</v>
      </c>
      <c r="AUS77" s="2">
        <v>89</v>
      </c>
      <c r="AUT77" s="57" t="s">
        <v>256</v>
      </c>
      <c r="AUU77" s="57" t="s">
        <v>220</v>
      </c>
      <c r="AUV77" s="57" t="s">
        <v>100</v>
      </c>
      <c r="AUW77" s="37" t="s">
        <v>105</v>
      </c>
      <c r="AUX77" s="57" t="s">
        <v>224</v>
      </c>
      <c r="AUY77" s="64">
        <v>11968</v>
      </c>
      <c r="AUZ77" s="65" t="s">
        <v>243</v>
      </c>
      <c r="AVA77" s="2">
        <v>89</v>
      </c>
      <c r="AVB77" s="57" t="s">
        <v>256</v>
      </c>
      <c r="AVC77" s="57" t="s">
        <v>220</v>
      </c>
      <c r="AVD77" s="57" t="s">
        <v>100</v>
      </c>
      <c r="AVE77" s="37" t="s">
        <v>105</v>
      </c>
      <c r="AVF77" s="57" t="s">
        <v>224</v>
      </c>
      <c r="AVG77" s="64">
        <v>11968</v>
      </c>
      <c r="AVH77" s="65" t="s">
        <v>243</v>
      </c>
      <c r="AVI77" s="2">
        <v>89</v>
      </c>
      <c r="AVJ77" s="57" t="s">
        <v>256</v>
      </c>
      <c r="AVK77" s="57" t="s">
        <v>220</v>
      </c>
      <c r="AVL77" s="57" t="s">
        <v>100</v>
      </c>
      <c r="AVM77" s="37" t="s">
        <v>105</v>
      </c>
      <c r="AVN77" s="57" t="s">
        <v>224</v>
      </c>
      <c r="AVO77" s="64">
        <v>11968</v>
      </c>
      <c r="AVP77" s="65" t="s">
        <v>243</v>
      </c>
      <c r="AVQ77" s="2">
        <v>89</v>
      </c>
      <c r="AVR77" s="57" t="s">
        <v>256</v>
      </c>
      <c r="AVS77" s="57" t="s">
        <v>220</v>
      </c>
      <c r="AVT77" s="57" t="s">
        <v>100</v>
      </c>
      <c r="AVU77" s="37" t="s">
        <v>105</v>
      </c>
      <c r="AVV77" s="57" t="s">
        <v>224</v>
      </c>
      <c r="AVW77" s="64">
        <v>11968</v>
      </c>
      <c r="AVX77" s="65" t="s">
        <v>243</v>
      </c>
      <c r="AVY77" s="2">
        <v>89</v>
      </c>
      <c r="AVZ77" s="57" t="s">
        <v>256</v>
      </c>
      <c r="AWA77" s="57" t="s">
        <v>220</v>
      </c>
      <c r="AWB77" s="57" t="s">
        <v>100</v>
      </c>
      <c r="AWC77" s="37" t="s">
        <v>105</v>
      </c>
      <c r="AWD77" s="57" t="s">
        <v>224</v>
      </c>
      <c r="AWE77" s="64">
        <v>11968</v>
      </c>
      <c r="AWF77" s="65" t="s">
        <v>243</v>
      </c>
      <c r="AWG77" s="2">
        <v>89</v>
      </c>
      <c r="AWH77" s="57" t="s">
        <v>256</v>
      </c>
      <c r="AWI77" s="57" t="s">
        <v>220</v>
      </c>
      <c r="AWJ77" s="57" t="s">
        <v>100</v>
      </c>
      <c r="AWK77" s="37" t="s">
        <v>105</v>
      </c>
      <c r="AWL77" s="57" t="s">
        <v>224</v>
      </c>
      <c r="AWM77" s="64">
        <v>11968</v>
      </c>
      <c r="AWN77" s="65" t="s">
        <v>243</v>
      </c>
      <c r="AWO77" s="2">
        <v>89</v>
      </c>
      <c r="AWP77" s="57" t="s">
        <v>256</v>
      </c>
      <c r="AWQ77" s="57" t="s">
        <v>220</v>
      </c>
      <c r="AWR77" s="57" t="s">
        <v>100</v>
      </c>
      <c r="AWS77" s="37" t="s">
        <v>105</v>
      </c>
      <c r="AWT77" s="57" t="s">
        <v>224</v>
      </c>
      <c r="AWU77" s="64">
        <v>11968</v>
      </c>
      <c r="AWV77" s="65" t="s">
        <v>243</v>
      </c>
      <c r="AWW77" s="2">
        <v>89</v>
      </c>
      <c r="AWX77" s="57" t="s">
        <v>256</v>
      </c>
      <c r="AWY77" s="57" t="s">
        <v>220</v>
      </c>
      <c r="AWZ77" s="57" t="s">
        <v>100</v>
      </c>
      <c r="AXA77" s="37" t="s">
        <v>105</v>
      </c>
      <c r="AXB77" s="57" t="s">
        <v>224</v>
      </c>
      <c r="AXC77" s="64">
        <v>11968</v>
      </c>
      <c r="AXD77" s="65" t="s">
        <v>243</v>
      </c>
      <c r="AXE77" s="2">
        <v>89</v>
      </c>
      <c r="AXF77" s="57" t="s">
        <v>256</v>
      </c>
      <c r="AXG77" s="57" t="s">
        <v>220</v>
      </c>
      <c r="AXH77" s="57" t="s">
        <v>100</v>
      </c>
      <c r="AXI77" s="37" t="s">
        <v>105</v>
      </c>
      <c r="AXJ77" s="57" t="s">
        <v>224</v>
      </c>
      <c r="AXK77" s="64">
        <v>11968</v>
      </c>
      <c r="AXL77" s="65" t="s">
        <v>243</v>
      </c>
      <c r="AXM77" s="2">
        <v>89</v>
      </c>
      <c r="AXN77" s="57" t="s">
        <v>256</v>
      </c>
      <c r="AXO77" s="57" t="s">
        <v>220</v>
      </c>
      <c r="AXP77" s="57" t="s">
        <v>100</v>
      </c>
      <c r="AXQ77" s="37" t="s">
        <v>105</v>
      </c>
      <c r="AXR77" s="57" t="s">
        <v>224</v>
      </c>
      <c r="AXS77" s="64">
        <v>11968</v>
      </c>
      <c r="AXT77" s="65" t="s">
        <v>243</v>
      </c>
      <c r="AXU77" s="2">
        <v>89</v>
      </c>
      <c r="AXV77" s="57" t="s">
        <v>256</v>
      </c>
      <c r="AXW77" s="57" t="s">
        <v>220</v>
      </c>
      <c r="AXX77" s="57" t="s">
        <v>100</v>
      </c>
      <c r="AXY77" s="37" t="s">
        <v>105</v>
      </c>
      <c r="AXZ77" s="57" t="s">
        <v>224</v>
      </c>
      <c r="AYA77" s="64">
        <v>11968</v>
      </c>
      <c r="AYB77" s="65" t="s">
        <v>243</v>
      </c>
      <c r="AYC77" s="2">
        <v>89</v>
      </c>
      <c r="AYD77" s="57" t="s">
        <v>256</v>
      </c>
      <c r="AYE77" s="57" t="s">
        <v>220</v>
      </c>
      <c r="AYF77" s="57" t="s">
        <v>100</v>
      </c>
      <c r="AYG77" s="37" t="s">
        <v>105</v>
      </c>
      <c r="AYH77" s="57" t="s">
        <v>224</v>
      </c>
      <c r="AYI77" s="64">
        <v>11968</v>
      </c>
      <c r="AYJ77" s="65" t="s">
        <v>243</v>
      </c>
      <c r="AYK77" s="2">
        <v>89</v>
      </c>
      <c r="AYL77" s="57" t="s">
        <v>256</v>
      </c>
      <c r="AYM77" s="57" t="s">
        <v>220</v>
      </c>
      <c r="AYN77" s="57" t="s">
        <v>100</v>
      </c>
      <c r="AYO77" s="37" t="s">
        <v>105</v>
      </c>
      <c r="AYP77" s="57" t="s">
        <v>224</v>
      </c>
      <c r="AYQ77" s="64">
        <v>11968</v>
      </c>
      <c r="AYR77" s="65" t="s">
        <v>243</v>
      </c>
      <c r="AYS77" s="2">
        <v>89</v>
      </c>
      <c r="AYT77" s="57" t="s">
        <v>256</v>
      </c>
      <c r="AYU77" s="57" t="s">
        <v>220</v>
      </c>
      <c r="AYV77" s="57" t="s">
        <v>100</v>
      </c>
      <c r="AYW77" s="37" t="s">
        <v>105</v>
      </c>
      <c r="AYX77" s="57" t="s">
        <v>224</v>
      </c>
      <c r="AYY77" s="64">
        <v>11968</v>
      </c>
      <c r="AYZ77" s="65" t="s">
        <v>243</v>
      </c>
      <c r="AZA77" s="2">
        <v>89</v>
      </c>
      <c r="AZB77" s="57" t="s">
        <v>256</v>
      </c>
      <c r="AZC77" s="57" t="s">
        <v>220</v>
      </c>
      <c r="AZD77" s="57" t="s">
        <v>100</v>
      </c>
      <c r="AZE77" s="37" t="s">
        <v>105</v>
      </c>
      <c r="AZF77" s="57" t="s">
        <v>224</v>
      </c>
      <c r="AZG77" s="64">
        <v>11968</v>
      </c>
      <c r="AZH77" s="65" t="s">
        <v>243</v>
      </c>
      <c r="AZI77" s="2">
        <v>89</v>
      </c>
      <c r="AZJ77" s="57" t="s">
        <v>256</v>
      </c>
      <c r="AZK77" s="57" t="s">
        <v>220</v>
      </c>
      <c r="AZL77" s="57" t="s">
        <v>100</v>
      </c>
      <c r="AZM77" s="37" t="s">
        <v>105</v>
      </c>
      <c r="AZN77" s="57" t="s">
        <v>224</v>
      </c>
      <c r="AZO77" s="64">
        <v>11968</v>
      </c>
      <c r="AZP77" s="65" t="s">
        <v>243</v>
      </c>
      <c r="AZQ77" s="2">
        <v>89</v>
      </c>
      <c r="AZR77" s="57" t="s">
        <v>256</v>
      </c>
      <c r="AZS77" s="57" t="s">
        <v>220</v>
      </c>
      <c r="AZT77" s="57" t="s">
        <v>100</v>
      </c>
      <c r="AZU77" s="37" t="s">
        <v>105</v>
      </c>
      <c r="AZV77" s="57" t="s">
        <v>224</v>
      </c>
      <c r="AZW77" s="64">
        <v>11968</v>
      </c>
      <c r="AZX77" s="65" t="s">
        <v>243</v>
      </c>
      <c r="AZY77" s="2">
        <v>89</v>
      </c>
      <c r="AZZ77" s="57" t="s">
        <v>256</v>
      </c>
      <c r="BAA77" s="57" t="s">
        <v>220</v>
      </c>
      <c r="BAB77" s="57" t="s">
        <v>100</v>
      </c>
      <c r="BAC77" s="37" t="s">
        <v>105</v>
      </c>
      <c r="BAD77" s="57" t="s">
        <v>224</v>
      </c>
      <c r="BAE77" s="64">
        <v>11968</v>
      </c>
      <c r="BAF77" s="65" t="s">
        <v>243</v>
      </c>
      <c r="BAG77" s="2">
        <v>89</v>
      </c>
      <c r="BAH77" s="57" t="s">
        <v>256</v>
      </c>
      <c r="BAI77" s="57" t="s">
        <v>220</v>
      </c>
      <c r="BAJ77" s="57" t="s">
        <v>100</v>
      </c>
      <c r="BAK77" s="37" t="s">
        <v>105</v>
      </c>
      <c r="BAL77" s="57" t="s">
        <v>224</v>
      </c>
      <c r="BAM77" s="64">
        <v>11968</v>
      </c>
      <c r="BAN77" s="65" t="s">
        <v>243</v>
      </c>
      <c r="BAO77" s="2">
        <v>89</v>
      </c>
      <c r="BAP77" s="57" t="s">
        <v>256</v>
      </c>
      <c r="BAQ77" s="57" t="s">
        <v>220</v>
      </c>
      <c r="BAR77" s="57" t="s">
        <v>100</v>
      </c>
      <c r="BAS77" s="37" t="s">
        <v>105</v>
      </c>
      <c r="BAT77" s="57" t="s">
        <v>224</v>
      </c>
      <c r="BAU77" s="64">
        <v>11968</v>
      </c>
      <c r="BAV77" s="65" t="s">
        <v>243</v>
      </c>
      <c r="BAW77" s="2">
        <v>89</v>
      </c>
      <c r="BAX77" s="57" t="s">
        <v>256</v>
      </c>
      <c r="BAY77" s="57" t="s">
        <v>220</v>
      </c>
      <c r="BAZ77" s="57" t="s">
        <v>100</v>
      </c>
      <c r="BBA77" s="37" t="s">
        <v>105</v>
      </c>
      <c r="BBB77" s="57" t="s">
        <v>224</v>
      </c>
      <c r="BBC77" s="64">
        <v>11968</v>
      </c>
      <c r="BBD77" s="65" t="s">
        <v>243</v>
      </c>
      <c r="BBE77" s="2">
        <v>89</v>
      </c>
      <c r="BBF77" s="57" t="s">
        <v>256</v>
      </c>
      <c r="BBG77" s="57" t="s">
        <v>220</v>
      </c>
      <c r="BBH77" s="57" t="s">
        <v>100</v>
      </c>
      <c r="BBI77" s="37" t="s">
        <v>105</v>
      </c>
      <c r="BBJ77" s="57" t="s">
        <v>224</v>
      </c>
      <c r="BBK77" s="64">
        <v>11968</v>
      </c>
      <c r="BBL77" s="65" t="s">
        <v>243</v>
      </c>
      <c r="BBM77" s="2">
        <v>89</v>
      </c>
      <c r="BBN77" s="57" t="s">
        <v>256</v>
      </c>
      <c r="BBO77" s="57" t="s">
        <v>220</v>
      </c>
      <c r="BBP77" s="57" t="s">
        <v>100</v>
      </c>
      <c r="BBQ77" s="37" t="s">
        <v>105</v>
      </c>
      <c r="BBR77" s="57" t="s">
        <v>224</v>
      </c>
      <c r="BBS77" s="64">
        <v>11968</v>
      </c>
      <c r="BBT77" s="65" t="s">
        <v>243</v>
      </c>
      <c r="BBU77" s="2">
        <v>89</v>
      </c>
      <c r="BBV77" s="57" t="s">
        <v>256</v>
      </c>
      <c r="BBW77" s="57" t="s">
        <v>220</v>
      </c>
      <c r="BBX77" s="57" t="s">
        <v>100</v>
      </c>
      <c r="BBY77" s="37" t="s">
        <v>105</v>
      </c>
      <c r="BBZ77" s="57" t="s">
        <v>224</v>
      </c>
      <c r="BCA77" s="64">
        <v>11968</v>
      </c>
      <c r="BCB77" s="65" t="s">
        <v>243</v>
      </c>
      <c r="BCC77" s="2">
        <v>89</v>
      </c>
      <c r="BCD77" s="57" t="s">
        <v>256</v>
      </c>
      <c r="BCE77" s="57" t="s">
        <v>220</v>
      </c>
      <c r="BCF77" s="57" t="s">
        <v>100</v>
      </c>
      <c r="BCG77" s="37" t="s">
        <v>105</v>
      </c>
      <c r="BCH77" s="57" t="s">
        <v>224</v>
      </c>
      <c r="BCI77" s="64">
        <v>11968</v>
      </c>
      <c r="BCJ77" s="65" t="s">
        <v>243</v>
      </c>
      <c r="BCK77" s="2">
        <v>89</v>
      </c>
      <c r="BCL77" s="57" t="s">
        <v>256</v>
      </c>
      <c r="BCM77" s="57" t="s">
        <v>220</v>
      </c>
      <c r="BCN77" s="57" t="s">
        <v>100</v>
      </c>
      <c r="BCO77" s="37" t="s">
        <v>105</v>
      </c>
      <c r="BCP77" s="57" t="s">
        <v>224</v>
      </c>
      <c r="BCQ77" s="64">
        <v>11968</v>
      </c>
      <c r="BCR77" s="65" t="s">
        <v>243</v>
      </c>
      <c r="BCS77" s="2">
        <v>89</v>
      </c>
      <c r="BCT77" s="57" t="s">
        <v>256</v>
      </c>
      <c r="BCU77" s="57" t="s">
        <v>220</v>
      </c>
      <c r="BCV77" s="57" t="s">
        <v>100</v>
      </c>
      <c r="BCW77" s="37" t="s">
        <v>105</v>
      </c>
      <c r="BCX77" s="57" t="s">
        <v>224</v>
      </c>
      <c r="BCY77" s="64">
        <v>11968</v>
      </c>
      <c r="BCZ77" s="65" t="s">
        <v>243</v>
      </c>
      <c r="BDA77" s="2">
        <v>89</v>
      </c>
      <c r="BDB77" s="57" t="s">
        <v>256</v>
      </c>
      <c r="BDC77" s="57" t="s">
        <v>220</v>
      </c>
      <c r="BDD77" s="57" t="s">
        <v>100</v>
      </c>
      <c r="BDE77" s="37" t="s">
        <v>105</v>
      </c>
      <c r="BDF77" s="57" t="s">
        <v>224</v>
      </c>
      <c r="BDG77" s="64">
        <v>11968</v>
      </c>
      <c r="BDH77" s="65" t="s">
        <v>243</v>
      </c>
      <c r="BDI77" s="2">
        <v>89</v>
      </c>
      <c r="BDJ77" s="57" t="s">
        <v>256</v>
      </c>
      <c r="BDK77" s="57" t="s">
        <v>220</v>
      </c>
      <c r="BDL77" s="57" t="s">
        <v>100</v>
      </c>
      <c r="BDM77" s="37" t="s">
        <v>105</v>
      </c>
      <c r="BDN77" s="57" t="s">
        <v>224</v>
      </c>
      <c r="BDO77" s="64">
        <v>11968</v>
      </c>
      <c r="BDP77" s="65" t="s">
        <v>243</v>
      </c>
      <c r="BDQ77" s="2">
        <v>89</v>
      </c>
      <c r="BDR77" s="57" t="s">
        <v>256</v>
      </c>
      <c r="BDS77" s="57" t="s">
        <v>220</v>
      </c>
      <c r="BDT77" s="57" t="s">
        <v>100</v>
      </c>
      <c r="BDU77" s="37" t="s">
        <v>105</v>
      </c>
      <c r="BDV77" s="57" t="s">
        <v>224</v>
      </c>
      <c r="BDW77" s="64">
        <v>11968</v>
      </c>
      <c r="BDX77" s="65" t="s">
        <v>243</v>
      </c>
      <c r="BDY77" s="2">
        <v>89</v>
      </c>
      <c r="BDZ77" s="57" t="s">
        <v>256</v>
      </c>
      <c r="BEA77" s="57" t="s">
        <v>220</v>
      </c>
      <c r="BEB77" s="57" t="s">
        <v>100</v>
      </c>
      <c r="BEC77" s="37" t="s">
        <v>105</v>
      </c>
      <c r="BED77" s="57" t="s">
        <v>224</v>
      </c>
      <c r="BEE77" s="64">
        <v>11968</v>
      </c>
      <c r="BEF77" s="65" t="s">
        <v>243</v>
      </c>
      <c r="BEG77" s="2">
        <v>89</v>
      </c>
      <c r="BEH77" s="57" t="s">
        <v>256</v>
      </c>
      <c r="BEI77" s="57" t="s">
        <v>220</v>
      </c>
      <c r="BEJ77" s="57" t="s">
        <v>100</v>
      </c>
      <c r="BEK77" s="37" t="s">
        <v>105</v>
      </c>
      <c r="BEL77" s="57" t="s">
        <v>224</v>
      </c>
      <c r="BEM77" s="64">
        <v>11968</v>
      </c>
      <c r="BEN77" s="65" t="s">
        <v>243</v>
      </c>
      <c r="BEO77" s="2">
        <v>89</v>
      </c>
      <c r="BEP77" s="57" t="s">
        <v>256</v>
      </c>
      <c r="BEQ77" s="57" t="s">
        <v>220</v>
      </c>
      <c r="BER77" s="57" t="s">
        <v>100</v>
      </c>
      <c r="BES77" s="37" t="s">
        <v>105</v>
      </c>
      <c r="BET77" s="57" t="s">
        <v>224</v>
      </c>
      <c r="BEU77" s="64">
        <v>11968</v>
      </c>
      <c r="BEV77" s="65" t="s">
        <v>243</v>
      </c>
      <c r="BEW77" s="2">
        <v>89</v>
      </c>
      <c r="BEX77" s="57" t="s">
        <v>256</v>
      </c>
      <c r="BEY77" s="57" t="s">
        <v>220</v>
      </c>
      <c r="BEZ77" s="57" t="s">
        <v>100</v>
      </c>
      <c r="BFA77" s="37" t="s">
        <v>105</v>
      </c>
      <c r="BFB77" s="57" t="s">
        <v>224</v>
      </c>
      <c r="BFC77" s="64">
        <v>11968</v>
      </c>
      <c r="BFD77" s="65" t="s">
        <v>243</v>
      </c>
      <c r="BFE77" s="2">
        <v>89</v>
      </c>
      <c r="BFF77" s="57" t="s">
        <v>256</v>
      </c>
      <c r="BFG77" s="57" t="s">
        <v>220</v>
      </c>
      <c r="BFH77" s="57" t="s">
        <v>100</v>
      </c>
      <c r="BFI77" s="37" t="s">
        <v>105</v>
      </c>
      <c r="BFJ77" s="57" t="s">
        <v>224</v>
      </c>
      <c r="BFK77" s="64">
        <v>11968</v>
      </c>
      <c r="BFL77" s="65" t="s">
        <v>243</v>
      </c>
      <c r="BFM77" s="2">
        <v>89</v>
      </c>
      <c r="BFN77" s="57" t="s">
        <v>256</v>
      </c>
      <c r="BFO77" s="57" t="s">
        <v>220</v>
      </c>
      <c r="BFP77" s="57" t="s">
        <v>100</v>
      </c>
      <c r="BFQ77" s="37" t="s">
        <v>105</v>
      </c>
      <c r="BFR77" s="57" t="s">
        <v>224</v>
      </c>
      <c r="BFS77" s="64">
        <v>11968</v>
      </c>
      <c r="BFT77" s="65" t="s">
        <v>243</v>
      </c>
      <c r="BFU77" s="2">
        <v>89</v>
      </c>
      <c r="BFV77" s="57" t="s">
        <v>256</v>
      </c>
      <c r="BFW77" s="57" t="s">
        <v>220</v>
      </c>
      <c r="BFX77" s="57" t="s">
        <v>100</v>
      </c>
      <c r="BFY77" s="37" t="s">
        <v>105</v>
      </c>
      <c r="BFZ77" s="57" t="s">
        <v>224</v>
      </c>
      <c r="BGA77" s="64">
        <v>11968</v>
      </c>
      <c r="BGB77" s="65" t="s">
        <v>243</v>
      </c>
      <c r="BGC77" s="2">
        <v>89</v>
      </c>
      <c r="BGD77" s="57" t="s">
        <v>256</v>
      </c>
      <c r="BGE77" s="57" t="s">
        <v>220</v>
      </c>
      <c r="BGF77" s="57" t="s">
        <v>100</v>
      </c>
      <c r="BGG77" s="37" t="s">
        <v>105</v>
      </c>
      <c r="BGH77" s="57" t="s">
        <v>224</v>
      </c>
      <c r="BGI77" s="64">
        <v>11968</v>
      </c>
      <c r="BGJ77" s="65" t="s">
        <v>243</v>
      </c>
      <c r="BGK77" s="2">
        <v>89</v>
      </c>
      <c r="BGL77" s="57" t="s">
        <v>256</v>
      </c>
      <c r="BGM77" s="57" t="s">
        <v>220</v>
      </c>
      <c r="BGN77" s="57" t="s">
        <v>100</v>
      </c>
      <c r="BGO77" s="37" t="s">
        <v>105</v>
      </c>
      <c r="BGP77" s="57" t="s">
        <v>224</v>
      </c>
      <c r="BGQ77" s="64">
        <v>11968</v>
      </c>
      <c r="BGR77" s="65" t="s">
        <v>243</v>
      </c>
      <c r="BGS77" s="2">
        <v>89</v>
      </c>
      <c r="BGT77" s="57" t="s">
        <v>256</v>
      </c>
      <c r="BGU77" s="57" t="s">
        <v>220</v>
      </c>
      <c r="BGV77" s="57" t="s">
        <v>100</v>
      </c>
      <c r="BGW77" s="37" t="s">
        <v>105</v>
      </c>
      <c r="BGX77" s="57" t="s">
        <v>224</v>
      </c>
      <c r="BGY77" s="64">
        <v>11968</v>
      </c>
      <c r="BGZ77" s="65" t="s">
        <v>243</v>
      </c>
      <c r="BHA77" s="2">
        <v>89</v>
      </c>
      <c r="BHB77" s="57" t="s">
        <v>256</v>
      </c>
      <c r="BHC77" s="57" t="s">
        <v>220</v>
      </c>
      <c r="BHD77" s="57" t="s">
        <v>100</v>
      </c>
      <c r="BHE77" s="37" t="s">
        <v>105</v>
      </c>
      <c r="BHF77" s="57" t="s">
        <v>224</v>
      </c>
      <c r="BHG77" s="64">
        <v>11968</v>
      </c>
      <c r="BHH77" s="65" t="s">
        <v>243</v>
      </c>
      <c r="BHI77" s="2">
        <v>89</v>
      </c>
      <c r="BHJ77" s="57" t="s">
        <v>256</v>
      </c>
      <c r="BHK77" s="57" t="s">
        <v>220</v>
      </c>
      <c r="BHL77" s="57" t="s">
        <v>100</v>
      </c>
      <c r="BHM77" s="37" t="s">
        <v>105</v>
      </c>
      <c r="BHN77" s="57" t="s">
        <v>224</v>
      </c>
      <c r="BHO77" s="64">
        <v>11968</v>
      </c>
      <c r="BHP77" s="65" t="s">
        <v>243</v>
      </c>
      <c r="BHQ77" s="2">
        <v>89</v>
      </c>
      <c r="BHR77" s="57" t="s">
        <v>256</v>
      </c>
      <c r="BHS77" s="57" t="s">
        <v>220</v>
      </c>
      <c r="BHT77" s="57" t="s">
        <v>100</v>
      </c>
      <c r="BHU77" s="37" t="s">
        <v>105</v>
      </c>
      <c r="BHV77" s="57" t="s">
        <v>224</v>
      </c>
      <c r="BHW77" s="64">
        <v>11968</v>
      </c>
      <c r="BHX77" s="65" t="s">
        <v>243</v>
      </c>
      <c r="BHY77" s="2">
        <v>89</v>
      </c>
      <c r="BHZ77" s="57" t="s">
        <v>256</v>
      </c>
      <c r="BIA77" s="57" t="s">
        <v>220</v>
      </c>
      <c r="BIB77" s="57" t="s">
        <v>100</v>
      </c>
      <c r="BIC77" s="37" t="s">
        <v>105</v>
      </c>
      <c r="BID77" s="57" t="s">
        <v>224</v>
      </c>
      <c r="BIE77" s="64">
        <v>11968</v>
      </c>
      <c r="BIF77" s="65" t="s">
        <v>243</v>
      </c>
      <c r="BIG77" s="2">
        <v>89</v>
      </c>
      <c r="BIH77" s="57" t="s">
        <v>256</v>
      </c>
      <c r="BII77" s="57" t="s">
        <v>220</v>
      </c>
      <c r="BIJ77" s="57" t="s">
        <v>100</v>
      </c>
      <c r="BIK77" s="37" t="s">
        <v>105</v>
      </c>
      <c r="BIL77" s="57" t="s">
        <v>224</v>
      </c>
      <c r="BIM77" s="64">
        <v>11968</v>
      </c>
      <c r="BIN77" s="65" t="s">
        <v>243</v>
      </c>
      <c r="BIO77" s="2">
        <v>89</v>
      </c>
      <c r="BIP77" s="57" t="s">
        <v>256</v>
      </c>
      <c r="BIQ77" s="57" t="s">
        <v>220</v>
      </c>
      <c r="BIR77" s="57" t="s">
        <v>100</v>
      </c>
      <c r="BIS77" s="37" t="s">
        <v>105</v>
      </c>
      <c r="BIT77" s="57" t="s">
        <v>224</v>
      </c>
      <c r="BIU77" s="64">
        <v>11968</v>
      </c>
      <c r="BIV77" s="65" t="s">
        <v>243</v>
      </c>
      <c r="BIW77" s="2">
        <v>89</v>
      </c>
      <c r="BIX77" s="57" t="s">
        <v>256</v>
      </c>
      <c r="BIY77" s="57" t="s">
        <v>220</v>
      </c>
      <c r="BIZ77" s="57" t="s">
        <v>100</v>
      </c>
      <c r="BJA77" s="37" t="s">
        <v>105</v>
      </c>
      <c r="BJB77" s="57" t="s">
        <v>224</v>
      </c>
      <c r="BJC77" s="64">
        <v>11968</v>
      </c>
      <c r="BJD77" s="65" t="s">
        <v>243</v>
      </c>
      <c r="BJE77" s="2">
        <v>89</v>
      </c>
      <c r="BJF77" s="57" t="s">
        <v>256</v>
      </c>
      <c r="BJG77" s="57" t="s">
        <v>220</v>
      </c>
      <c r="BJH77" s="57" t="s">
        <v>100</v>
      </c>
      <c r="BJI77" s="37" t="s">
        <v>105</v>
      </c>
      <c r="BJJ77" s="57" t="s">
        <v>224</v>
      </c>
      <c r="BJK77" s="64">
        <v>11968</v>
      </c>
      <c r="BJL77" s="65" t="s">
        <v>243</v>
      </c>
      <c r="BJM77" s="2">
        <v>89</v>
      </c>
      <c r="BJN77" s="57" t="s">
        <v>256</v>
      </c>
      <c r="BJO77" s="57" t="s">
        <v>220</v>
      </c>
      <c r="BJP77" s="57" t="s">
        <v>100</v>
      </c>
      <c r="BJQ77" s="37" t="s">
        <v>105</v>
      </c>
      <c r="BJR77" s="57" t="s">
        <v>224</v>
      </c>
      <c r="BJS77" s="64">
        <v>11968</v>
      </c>
      <c r="BJT77" s="65" t="s">
        <v>243</v>
      </c>
      <c r="BJU77" s="2">
        <v>89</v>
      </c>
      <c r="BJV77" s="57" t="s">
        <v>256</v>
      </c>
      <c r="BJW77" s="57" t="s">
        <v>220</v>
      </c>
      <c r="BJX77" s="57" t="s">
        <v>100</v>
      </c>
      <c r="BJY77" s="37" t="s">
        <v>105</v>
      </c>
      <c r="BJZ77" s="57" t="s">
        <v>224</v>
      </c>
      <c r="BKA77" s="64">
        <v>11968</v>
      </c>
      <c r="BKB77" s="65" t="s">
        <v>243</v>
      </c>
      <c r="BKC77" s="2">
        <v>89</v>
      </c>
      <c r="BKD77" s="57" t="s">
        <v>256</v>
      </c>
      <c r="BKE77" s="57" t="s">
        <v>220</v>
      </c>
      <c r="BKF77" s="57" t="s">
        <v>100</v>
      </c>
      <c r="BKG77" s="37" t="s">
        <v>105</v>
      </c>
      <c r="BKH77" s="57" t="s">
        <v>224</v>
      </c>
      <c r="BKI77" s="64">
        <v>11968</v>
      </c>
      <c r="BKJ77" s="65" t="s">
        <v>243</v>
      </c>
      <c r="BKK77" s="2">
        <v>89</v>
      </c>
      <c r="BKL77" s="57" t="s">
        <v>256</v>
      </c>
      <c r="BKM77" s="57" t="s">
        <v>220</v>
      </c>
      <c r="BKN77" s="57" t="s">
        <v>100</v>
      </c>
      <c r="BKO77" s="37" t="s">
        <v>105</v>
      </c>
      <c r="BKP77" s="57" t="s">
        <v>224</v>
      </c>
      <c r="BKQ77" s="64">
        <v>11968</v>
      </c>
      <c r="BKR77" s="65" t="s">
        <v>243</v>
      </c>
      <c r="BKS77" s="2">
        <v>89</v>
      </c>
      <c r="BKT77" s="57" t="s">
        <v>256</v>
      </c>
      <c r="BKU77" s="57" t="s">
        <v>220</v>
      </c>
      <c r="BKV77" s="57" t="s">
        <v>100</v>
      </c>
      <c r="BKW77" s="37" t="s">
        <v>105</v>
      </c>
      <c r="BKX77" s="57" t="s">
        <v>224</v>
      </c>
      <c r="BKY77" s="64">
        <v>11968</v>
      </c>
      <c r="BKZ77" s="65" t="s">
        <v>243</v>
      </c>
      <c r="BLA77" s="2">
        <v>89</v>
      </c>
      <c r="BLB77" s="57" t="s">
        <v>256</v>
      </c>
      <c r="BLC77" s="57" t="s">
        <v>220</v>
      </c>
      <c r="BLD77" s="57" t="s">
        <v>100</v>
      </c>
      <c r="BLE77" s="37" t="s">
        <v>105</v>
      </c>
      <c r="BLF77" s="57" t="s">
        <v>224</v>
      </c>
      <c r="BLG77" s="64">
        <v>11968</v>
      </c>
      <c r="BLH77" s="65" t="s">
        <v>243</v>
      </c>
      <c r="BLI77" s="2">
        <v>89</v>
      </c>
      <c r="BLJ77" s="57" t="s">
        <v>256</v>
      </c>
      <c r="BLK77" s="57" t="s">
        <v>220</v>
      </c>
      <c r="BLL77" s="57" t="s">
        <v>100</v>
      </c>
      <c r="BLM77" s="37" t="s">
        <v>105</v>
      </c>
      <c r="BLN77" s="57" t="s">
        <v>224</v>
      </c>
      <c r="BLO77" s="64">
        <v>11968</v>
      </c>
      <c r="BLP77" s="65" t="s">
        <v>243</v>
      </c>
      <c r="BLQ77" s="2">
        <v>89</v>
      </c>
      <c r="BLR77" s="57" t="s">
        <v>256</v>
      </c>
      <c r="BLS77" s="57" t="s">
        <v>220</v>
      </c>
      <c r="BLT77" s="57" t="s">
        <v>100</v>
      </c>
      <c r="BLU77" s="37" t="s">
        <v>105</v>
      </c>
      <c r="BLV77" s="57" t="s">
        <v>224</v>
      </c>
      <c r="BLW77" s="64">
        <v>11968</v>
      </c>
      <c r="BLX77" s="65" t="s">
        <v>243</v>
      </c>
      <c r="BLY77" s="2">
        <v>89</v>
      </c>
      <c r="BLZ77" s="57" t="s">
        <v>256</v>
      </c>
      <c r="BMA77" s="57" t="s">
        <v>220</v>
      </c>
      <c r="BMB77" s="57" t="s">
        <v>100</v>
      </c>
      <c r="BMC77" s="37" t="s">
        <v>105</v>
      </c>
      <c r="BMD77" s="57" t="s">
        <v>224</v>
      </c>
      <c r="BME77" s="64">
        <v>11968</v>
      </c>
      <c r="BMF77" s="65" t="s">
        <v>243</v>
      </c>
      <c r="BMG77" s="2">
        <v>89</v>
      </c>
      <c r="BMH77" s="57" t="s">
        <v>256</v>
      </c>
      <c r="BMI77" s="57" t="s">
        <v>220</v>
      </c>
      <c r="BMJ77" s="57" t="s">
        <v>100</v>
      </c>
      <c r="BMK77" s="37" t="s">
        <v>105</v>
      </c>
      <c r="BML77" s="57" t="s">
        <v>224</v>
      </c>
      <c r="BMM77" s="64">
        <v>11968</v>
      </c>
      <c r="BMN77" s="65" t="s">
        <v>243</v>
      </c>
      <c r="BMO77" s="2">
        <v>89</v>
      </c>
      <c r="BMP77" s="57" t="s">
        <v>256</v>
      </c>
      <c r="BMQ77" s="57" t="s">
        <v>220</v>
      </c>
      <c r="BMR77" s="57" t="s">
        <v>100</v>
      </c>
      <c r="BMS77" s="37" t="s">
        <v>105</v>
      </c>
      <c r="BMT77" s="57" t="s">
        <v>224</v>
      </c>
      <c r="BMU77" s="64">
        <v>11968</v>
      </c>
      <c r="BMV77" s="65" t="s">
        <v>243</v>
      </c>
      <c r="BMW77" s="2">
        <v>89</v>
      </c>
      <c r="BMX77" s="57" t="s">
        <v>256</v>
      </c>
      <c r="BMY77" s="57" t="s">
        <v>220</v>
      </c>
      <c r="BMZ77" s="57" t="s">
        <v>100</v>
      </c>
      <c r="BNA77" s="37" t="s">
        <v>105</v>
      </c>
      <c r="BNB77" s="57" t="s">
        <v>224</v>
      </c>
      <c r="BNC77" s="64">
        <v>11968</v>
      </c>
      <c r="BND77" s="65" t="s">
        <v>243</v>
      </c>
      <c r="BNE77" s="2">
        <v>89</v>
      </c>
      <c r="BNF77" s="57" t="s">
        <v>256</v>
      </c>
      <c r="BNG77" s="57" t="s">
        <v>220</v>
      </c>
      <c r="BNH77" s="57" t="s">
        <v>100</v>
      </c>
      <c r="BNI77" s="37" t="s">
        <v>105</v>
      </c>
      <c r="BNJ77" s="57" t="s">
        <v>224</v>
      </c>
      <c r="BNK77" s="64">
        <v>11968</v>
      </c>
      <c r="BNL77" s="65" t="s">
        <v>243</v>
      </c>
      <c r="BNM77" s="2">
        <v>89</v>
      </c>
      <c r="BNN77" s="57" t="s">
        <v>256</v>
      </c>
      <c r="BNO77" s="57" t="s">
        <v>220</v>
      </c>
      <c r="BNP77" s="57" t="s">
        <v>100</v>
      </c>
      <c r="BNQ77" s="37" t="s">
        <v>105</v>
      </c>
      <c r="BNR77" s="57" t="s">
        <v>224</v>
      </c>
      <c r="BNS77" s="64">
        <v>11968</v>
      </c>
      <c r="BNT77" s="65" t="s">
        <v>243</v>
      </c>
      <c r="BNU77" s="2">
        <v>89</v>
      </c>
      <c r="BNV77" s="57" t="s">
        <v>256</v>
      </c>
      <c r="BNW77" s="57" t="s">
        <v>220</v>
      </c>
      <c r="BNX77" s="57" t="s">
        <v>100</v>
      </c>
      <c r="BNY77" s="37" t="s">
        <v>105</v>
      </c>
      <c r="BNZ77" s="57" t="s">
        <v>224</v>
      </c>
      <c r="BOA77" s="64">
        <v>11968</v>
      </c>
      <c r="BOB77" s="65" t="s">
        <v>243</v>
      </c>
      <c r="BOC77" s="2">
        <v>89</v>
      </c>
      <c r="BOD77" s="57" t="s">
        <v>256</v>
      </c>
      <c r="BOE77" s="57" t="s">
        <v>220</v>
      </c>
      <c r="BOF77" s="57" t="s">
        <v>100</v>
      </c>
      <c r="BOG77" s="37" t="s">
        <v>105</v>
      </c>
      <c r="BOH77" s="57" t="s">
        <v>224</v>
      </c>
      <c r="BOI77" s="64">
        <v>11968</v>
      </c>
      <c r="BOJ77" s="65" t="s">
        <v>243</v>
      </c>
      <c r="BOK77" s="2">
        <v>89</v>
      </c>
      <c r="BOL77" s="57" t="s">
        <v>256</v>
      </c>
      <c r="BOM77" s="57" t="s">
        <v>220</v>
      </c>
      <c r="BON77" s="57" t="s">
        <v>100</v>
      </c>
      <c r="BOO77" s="37" t="s">
        <v>105</v>
      </c>
      <c r="BOP77" s="57" t="s">
        <v>224</v>
      </c>
      <c r="BOQ77" s="64">
        <v>11968</v>
      </c>
      <c r="BOR77" s="65" t="s">
        <v>243</v>
      </c>
      <c r="BOS77" s="2">
        <v>89</v>
      </c>
      <c r="BOT77" s="57" t="s">
        <v>256</v>
      </c>
      <c r="BOU77" s="57" t="s">
        <v>220</v>
      </c>
      <c r="BOV77" s="57" t="s">
        <v>100</v>
      </c>
      <c r="BOW77" s="37" t="s">
        <v>105</v>
      </c>
      <c r="BOX77" s="57" t="s">
        <v>224</v>
      </c>
      <c r="BOY77" s="64">
        <v>11968</v>
      </c>
      <c r="BOZ77" s="65" t="s">
        <v>243</v>
      </c>
      <c r="BPA77" s="2">
        <v>89</v>
      </c>
      <c r="BPB77" s="57" t="s">
        <v>256</v>
      </c>
      <c r="BPC77" s="57" t="s">
        <v>220</v>
      </c>
      <c r="BPD77" s="57" t="s">
        <v>100</v>
      </c>
      <c r="BPE77" s="37" t="s">
        <v>105</v>
      </c>
      <c r="BPF77" s="57" t="s">
        <v>224</v>
      </c>
      <c r="BPG77" s="64">
        <v>11968</v>
      </c>
      <c r="BPH77" s="65" t="s">
        <v>243</v>
      </c>
      <c r="BPI77" s="2">
        <v>89</v>
      </c>
      <c r="BPJ77" s="57" t="s">
        <v>256</v>
      </c>
      <c r="BPK77" s="57" t="s">
        <v>220</v>
      </c>
      <c r="BPL77" s="57" t="s">
        <v>100</v>
      </c>
      <c r="BPM77" s="37" t="s">
        <v>105</v>
      </c>
      <c r="BPN77" s="57" t="s">
        <v>224</v>
      </c>
      <c r="BPO77" s="64">
        <v>11968</v>
      </c>
      <c r="BPP77" s="65" t="s">
        <v>243</v>
      </c>
      <c r="BPQ77" s="2">
        <v>89</v>
      </c>
      <c r="BPR77" s="57" t="s">
        <v>256</v>
      </c>
      <c r="BPS77" s="57" t="s">
        <v>220</v>
      </c>
      <c r="BPT77" s="57" t="s">
        <v>100</v>
      </c>
      <c r="BPU77" s="37" t="s">
        <v>105</v>
      </c>
      <c r="BPV77" s="57" t="s">
        <v>224</v>
      </c>
      <c r="BPW77" s="64">
        <v>11968</v>
      </c>
      <c r="BPX77" s="65" t="s">
        <v>243</v>
      </c>
      <c r="BPY77" s="2">
        <v>89</v>
      </c>
      <c r="BPZ77" s="57" t="s">
        <v>256</v>
      </c>
      <c r="BQA77" s="57" t="s">
        <v>220</v>
      </c>
      <c r="BQB77" s="57" t="s">
        <v>100</v>
      </c>
      <c r="BQC77" s="37" t="s">
        <v>105</v>
      </c>
      <c r="BQD77" s="57" t="s">
        <v>224</v>
      </c>
      <c r="BQE77" s="64">
        <v>11968</v>
      </c>
      <c r="BQF77" s="65" t="s">
        <v>243</v>
      </c>
      <c r="BQG77" s="2">
        <v>89</v>
      </c>
      <c r="BQH77" s="57" t="s">
        <v>256</v>
      </c>
      <c r="BQI77" s="57" t="s">
        <v>220</v>
      </c>
      <c r="BQJ77" s="57" t="s">
        <v>100</v>
      </c>
      <c r="BQK77" s="37" t="s">
        <v>105</v>
      </c>
      <c r="BQL77" s="57" t="s">
        <v>224</v>
      </c>
      <c r="BQM77" s="64">
        <v>11968</v>
      </c>
      <c r="BQN77" s="65" t="s">
        <v>243</v>
      </c>
      <c r="BQO77" s="2">
        <v>89</v>
      </c>
      <c r="BQP77" s="57" t="s">
        <v>256</v>
      </c>
      <c r="BQQ77" s="57" t="s">
        <v>220</v>
      </c>
      <c r="BQR77" s="57" t="s">
        <v>100</v>
      </c>
      <c r="BQS77" s="37" t="s">
        <v>105</v>
      </c>
      <c r="BQT77" s="57" t="s">
        <v>224</v>
      </c>
      <c r="BQU77" s="64">
        <v>11968</v>
      </c>
      <c r="BQV77" s="65" t="s">
        <v>243</v>
      </c>
      <c r="BQW77" s="2">
        <v>89</v>
      </c>
      <c r="BQX77" s="57" t="s">
        <v>256</v>
      </c>
      <c r="BQY77" s="57" t="s">
        <v>220</v>
      </c>
      <c r="BQZ77" s="57" t="s">
        <v>100</v>
      </c>
      <c r="BRA77" s="37" t="s">
        <v>105</v>
      </c>
      <c r="BRB77" s="57" t="s">
        <v>224</v>
      </c>
      <c r="BRC77" s="64">
        <v>11968</v>
      </c>
      <c r="BRD77" s="65" t="s">
        <v>243</v>
      </c>
      <c r="BRE77" s="2">
        <v>89</v>
      </c>
      <c r="BRF77" s="57" t="s">
        <v>256</v>
      </c>
      <c r="BRG77" s="57" t="s">
        <v>220</v>
      </c>
      <c r="BRH77" s="57" t="s">
        <v>100</v>
      </c>
      <c r="BRI77" s="37" t="s">
        <v>105</v>
      </c>
      <c r="BRJ77" s="57" t="s">
        <v>224</v>
      </c>
      <c r="BRK77" s="64">
        <v>11968</v>
      </c>
      <c r="BRL77" s="65" t="s">
        <v>243</v>
      </c>
      <c r="BRM77" s="2">
        <v>89</v>
      </c>
      <c r="BRN77" s="57" t="s">
        <v>256</v>
      </c>
      <c r="BRO77" s="57" t="s">
        <v>220</v>
      </c>
      <c r="BRP77" s="57" t="s">
        <v>100</v>
      </c>
      <c r="BRQ77" s="37" t="s">
        <v>105</v>
      </c>
      <c r="BRR77" s="57" t="s">
        <v>224</v>
      </c>
      <c r="BRS77" s="64">
        <v>11968</v>
      </c>
      <c r="BRT77" s="65" t="s">
        <v>243</v>
      </c>
      <c r="BRU77" s="2">
        <v>89</v>
      </c>
      <c r="BRV77" s="57" t="s">
        <v>256</v>
      </c>
      <c r="BRW77" s="57" t="s">
        <v>220</v>
      </c>
      <c r="BRX77" s="57" t="s">
        <v>100</v>
      </c>
      <c r="BRY77" s="37" t="s">
        <v>105</v>
      </c>
      <c r="BRZ77" s="57" t="s">
        <v>224</v>
      </c>
      <c r="BSA77" s="64">
        <v>11968</v>
      </c>
      <c r="BSB77" s="65" t="s">
        <v>243</v>
      </c>
      <c r="BSC77" s="2">
        <v>89</v>
      </c>
      <c r="BSD77" s="57" t="s">
        <v>256</v>
      </c>
      <c r="BSE77" s="57" t="s">
        <v>220</v>
      </c>
      <c r="BSF77" s="57" t="s">
        <v>100</v>
      </c>
      <c r="BSG77" s="37" t="s">
        <v>105</v>
      </c>
      <c r="BSH77" s="57" t="s">
        <v>224</v>
      </c>
      <c r="BSI77" s="64">
        <v>11968</v>
      </c>
      <c r="BSJ77" s="65" t="s">
        <v>243</v>
      </c>
      <c r="BSK77" s="2">
        <v>89</v>
      </c>
      <c r="BSL77" s="57" t="s">
        <v>256</v>
      </c>
      <c r="BSM77" s="57" t="s">
        <v>220</v>
      </c>
      <c r="BSN77" s="57" t="s">
        <v>100</v>
      </c>
      <c r="BSO77" s="37" t="s">
        <v>105</v>
      </c>
      <c r="BSP77" s="57" t="s">
        <v>224</v>
      </c>
      <c r="BSQ77" s="64">
        <v>11968</v>
      </c>
      <c r="BSR77" s="65" t="s">
        <v>243</v>
      </c>
      <c r="BSS77" s="2">
        <v>89</v>
      </c>
      <c r="BST77" s="57" t="s">
        <v>256</v>
      </c>
      <c r="BSU77" s="57" t="s">
        <v>220</v>
      </c>
      <c r="BSV77" s="57" t="s">
        <v>100</v>
      </c>
      <c r="BSW77" s="37" t="s">
        <v>105</v>
      </c>
      <c r="BSX77" s="57" t="s">
        <v>224</v>
      </c>
      <c r="BSY77" s="64">
        <v>11968</v>
      </c>
      <c r="BSZ77" s="65" t="s">
        <v>243</v>
      </c>
      <c r="BTA77" s="2">
        <v>89</v>
      </c>
      <c r="BTB77" s="57" t="s">
        <v>256</v>
      </c>
      <c r="BTC77" s="57" t="s">
        <v>220</v>
      </c>
      <c r="BTD77" s="57" t="s">
        <v>100</v>
      </c>
      <c r="BTE77" s="37" t="s">
        <v>105</v>
      </c>
      <c r="BTF77" s="57" t="s">
        <v>224</v>
      </c>
      <c r="BTG77" s="64">
        <v>11968</v>
      </c>
      <c r="BTH77" s="65" t="s">
        <v>243</v>
      </c>
      <c r="BTI77" s="2">
        <v>89</v>
      </c>
      <c r="BTJ77" s="57" t="s">
        <v>256</v>
      </c>
      <c r="BTK77" s="57" t="s">
        <v>220</v>
      </c>
      <c r="BTL77" s="57" t="s">
        <v>100</v>
      </c>
      <c r="BTM77" s="37" t="s">
        <v>105</v>
      </c>
      <c r="BTN77" s="57" t="s">
        <v>224</v>
      </c>
      <c r="BTO77" s="64">
        <v>11968</v>
      </c>
      <c r="BTP77" s="65" t="s">
        <v>243</v>
      </c>
      <c r="BTQ77" s="2">
        <v>89</v>
      </c>
      <c r="BTR77" s="57" t="s">
        <v>256</v>
      </c>
      <c r="BTS77" s="57" t="s">
        <v>220</v>
      </c>
      <c r="BTT77" s="57" t="s">
        <v>100</v>
      </c>
      <c r="BTU77" s="37" t="s">
        <v>105</v>
      </c>
      <c r="BTV77" s="57" t="s">
        <v>224</v>
      </c>
      <c r="BTW77" s="64">
        <v>11968</v>
      </c>
      <c r="BTX77" s="65" t="s">
        <v>243</v>
      </c>
      <c r="BTY77" s="2">
        <v>89</v>
      </c>
      <c r="BTZ77" s="57" t="s">
        <v>256</v>
      </c>
      <c r="BUA77" s="57" t="s">
        <v>220</v>
      </c>
      <c r="BUB77" s="57" t="s">
        <v>100</v>
      </c>
      <c r="BUC77" s="37" t="s">
        <v>105</v>
      </c>
      <c r="BUD77" s="57" t="s">
        <v>224</v>
      </c>
      <c r="BUE77" s="64">
        <v>11968</v>
      </c>
      <c r="BUF77" s="65" t="s">
        <v>243</v>
      </c>
      <c r="BUG77" s="2">
        <v>89</v>
      </c>
      <c r="BUH77" s="57" t="s">
        <v>256</v>
      </c>
      <c r="BUI77" s="57" t="s">
        <v>220</v>
      </c>
      <c r="BUJ77" s="57" t="s">
        <v>100</v>
      </c>
      <c r="BUK77" s="37" t="s">
        <v>105</v>
      </c>
      <c r="BUL77" s="57" t="s">
        <v>224</v>
      </c>
      <c r="BUM77" s="64">
        <v>11968</v>
      </c>
      <c r="BUN77" s="65" t="s">
        <v>243</v>
      </c>
      <c r="BUO77" s="2">
        <v>89</v>
      </c>
      <c r="BUP77" s="57" t="s">
        <v>256</v>
      </c>
      <c r="BUQ77" s="57" t="s">
        <v>220</v>
      </c>
      <c r="BUR77" s="57" t="s">
        <v>100</v>
      </c>
      <c r="BUS77" s="37" t="s">
        <v>105</v>
      </c>
      <c r="BUT77" s="57" t="s">
        <v>224</v>
      </c>
      <c r="BUU77" s="64">
        <v>11968</v>
      </c>
      <c r="BUV77" s="65" t="s">
        <v>243</v>
      </c>
      <c r="BUW77" s="2">
        <v>89</v>
      </c>
      <c r="BUX77" s="57" t="s">
        <v>256</v>
      </c>
      <c r="BUY77" s="57" t="s">
        <v>220</v>
      </c>
      <c r="BUZ77" s="57" t="s">
        <v>100</v>
      </c>
      <c r="BVA77" s="37" t="s">
        <v>105</v>
      </c>
      <c r="BVB77" s="57" t="s">
        <v>224</v>
      </c>
      <c r="BVC77" s="64">
        <v>11968</v>
      </c>
      <c r="BVD77" s="65" t="s">
        <v>243</v>
      </c>
      <c r="BVE77" s="2">
        <v>89</v>
      </c>
      <c r="BVF77" s="57" t="s">
        <v>256</v>
      </c>
      <c r="BVG77" s="57" t="s">
        <v>220</v>
      </c>
      <c r="BVH77" s="57" t="s">
        <v>100</v>
      </c>
      <c r="BVI77" s="37" t="s">
        <v>105</v>
      </c>
      <c r="BVJ77" s="57" t="s">
        <v>224</v>
      </c>
      <c r="BVK77" s="64">
        <v>11968</v>
      </c>
      <c r="BVL77" s="65" t="s">
        <v>243</v>
      </c>
      <c r="BVM77" s="2">
        <v>89</v>
      </c>
      <c r="BVN77" s="57" t="s">
        <v>256</v>
      </c>
      <c r="BVO77" s="57" t="s">
        <v>220</v>
      </c>
      <c r="BVP77" s="57" t="s">
        <v>100</v>
      </c>
      <c r="BVQ77" s="37" t="s">
        <v>105</v>
      </c>
      <c r="BVR77" s="57" t="s">
        <v>224</v>
      </c>
      <c r="BVS77" s="64">
        <v>11968</v>
      </c>
      <c r="BVT77" s="65" t="s">
        <v>243</v>
      </c>
      <c r="BVU77" s="2">
        <v>89</v>
      </c>
      <c r="BVV77" s="57" t="s">
        <v>256</v>
      </c>
      <c r="BVW77" s="57" t="s">
        <v>220</v>
      </c>
      <c r="BVX77" s="57" t="s">
        <v>100</v>
      </c>
      <c r="BVY77" s="37" t="s">
        <v>105</v>
      </c>
      <c r="BVZ77" s="57" t="s">
        <v>224</v>
      </c>
      <c r="BWA77" s="64">
        <v>11968</v>
      </c>
      <c r="BWB77" s="65" t="s">
        <v>243</v>
      </c>
      <c r="BWC77" s="2">
        <v>89</v>
      </c>
      <c r="BWD77" s="57" t="s">
        <v>256</v>
      </c>
      <c r="BWE77" s="57" t="s">
        <v>220</v>
      </c>
      <c r="BWF77" s="57" t="s">
        <v>100</v>
      </c>
      <c r="BWG77" s="37" t="s">
        <v>105</v>
      </c>
      <c r="BWH77" s="57" t="s">
        <v>224</v>
      </c>
      <c r="BWI77" s="64">
        <v>11968</v>
      </c>
      <c r="BWJ77" s="65" t="s">
        <v>243</v>
      </c>
      <c r="BWK77" s="2">
        <v>89</v>
      </c>
      <c r="BWL77" s="57" t="s">
        <v>256</v>
      </c>
      <c r="BWM77" s="57" t="s">
        <v>220</v>
      </c>
      <c r="BWN77" s="57" t="s">
        <v>100</v>
      </c>
      <c r="BWO77" s="37" t="s">
        <v>105</v>
      </c>
      <c r="BWP77" s="57" t="s">
        <v>224</v>
      </c>
      <c r="BWQ77" s="64">
        <v>11968</v>
      </c>
      <c r="BWR77" s="65" t="s">
        <v>243</v>
      </c>
      <c r="BWS77" s="2">
        <v>89</v>
      </c>
      <c r="BWT77" s="57" t="s">
        <v>256</v>
      </c>
      <c r="BWU77" s="57" t="s">
        <v>220</v>
      </c>
      <c r="BWV77" s="57" t="s">
        <v>100</v>
      </c>
      <c r="BWW77" s="37" t="s">
        <v>105</v>
      </c>
      <c r="BWX77" s="57" t="s">
        <v>224</v>
      </c>
      <c r="BWY77" s="64">
        <v>11968</v>
      </c>
      <c r="BWZ77" s="65" t="s">
        <v>243</v>
      </c>
      <c r="BXA77" s="2">
        <v>89</v>
      </c>
      <c r="BXB77" s="57" t="s">
        <v>256</v>
      </c>
      <c r="BXC77" s="57" t="s">
        <v>220</v>
      </c>
      <c r="BXD77" s="57" t="s">
        <v>100</v>
      </c>
      <c r="BXE77" s="37" t="s">
        <v>105</v>
      </c>
      <c r="BXF77" s="57" t="s">
        <v>224</v>
      </c>
      <c r="BXG77" s="64">
        <v>11968</v>
      </c>
      <c r="BXH77" s="65" t="s">
        <v>243</v>
      </c>
      <c r="BXI77" s="2">
        <v>89</v>
      </c>
      <c r="BXJ77" s="57" t="s">
        <v>256</v>
      </c>
      <c r="BXK77" s="57" t="s">
        <v>220</v>
      </c>
      <c r="BXL77" s="57" t="s">
        <v>100</v>
      </c>
      <c r="BXM77" s="37" t="s">
        <v>105</v>
      </c>
      <c r="BXN77" s="57" t="s">
        <v>224</v>
      </c>
      <c r="BXO77" s="64">
        <v>11968</v>
      </c>
      <c r="BXP77" s="65" t="s">
        <v>243</v>
      </c>
      <c r="BXQ77" s="2">
        <v>89</v>
      </c>
      <c r="BXR77" s="57" t="s">
        <v>256</v>
      </c>
      <c r="BXS77" s="57" t="s">
        <v>220</v>
      </c>
      <c r="BXT77" s="57" t="s">
        <v>100</v>
      </c>
      <c r="BXU77" s="37" t="s">
        <v>105</v>
      </c>
      <c r="BXV77" s="57" t="s">
        <v>224</v>
      </c>
      <c r="BXW77" s="64">
        <v>11968</v>
      </c>
      <c r="BXX77" s="65" t="s">
        <v>243</v>
      </c>
      <c r="BXY77" s="2">
        <v>89</v>
      </c>
      <c r="BXZ77" s="57" t="s">
        <v>256</v>
      </c>
      <c r="BYA77" s="57" t="s">
        <v>220</v>
      </c>
      <c r="BYB77" s="57" t="s">
        <v>100</v>
      </c>
      <c r="BYC77" s="37" t="s">
        <v>105</v>
      </c>
      <c r="BYD77" s="57" t="s">
        <v>224</v>
      </c>
      <c r="BYE77" s="64">
        <v>11968</v>
      </c>
      <c r="BYF77" s="65" t="s">
        <v>243</v>
      </c>
      <c r="BYG77" s="2">
        <v>89</v>
      </c>
      <c r="BYH77" s="57" t="s">
        <v>256</v>
      </c>
      <c r="BYI77" s="57" t="s">
        <v>220</v>
      </c>
      <c r="BYJ77" s="57" t="s">
        <v>100</v>
      </c>
      <c r="BYK77" s="37" t="s">
        <v>105</v>
      </c>
      <c r="BYL77" s="57" t="s">
        <v>224</v>
      </c>
      <c r="BYM77" s="64">
        <v>11968</v>
      </c>
      <c r="BYN77" s="65" t="s">
        <v>243</v>
      </c>
      <c r="BYO77" s="2">
        <v>89</v>
      </c>
      <c r="BYP77" s="57" t="s">
        <v>256</v>
      </c>
      <c r="BYQ77" s="57" t="s">
        <v>220</v>
      </c>
      <c r="BYR77" s="57" t="s">
        <v>100</v>
      </c>
      <c r="BYS77" s="37" t="s">
        <v>105</v>
      </c>
      <c r="BYT77" s="57" t="s">
        <v>224</v>
      </c>
      <c r="BYU77" s="64">
        <v>11968</v>
      </c>
      <c r="BYV77" s="65" t="s">
        <v>243</v>
      </c>
      <c r="BYW77" s="2">
        <v>89</v>
      </c>
      <c r="BYX77" s="57" t="s">
        <v>256</v>
      </c>
      <c r="BYY77" s="57" t="s">
        <v>220</v>
      </c>
      <c r="BYZ77" s="57" t="s">
        <v>100</v>
      </c>
      <c r="BZA77" s="37" t="s">
        <v>105</v>
      </c>
      <c r="BZB77" s="57" t="s">
        <v>224</v>
      </c>
      <c r="BZC77" s="64">
        <v>11968</v>
      </c>
      <c r="BZD77" s="65" t="s">
        <v>243</v>
      </c>
      <c r="BZE77" s="2">
        <v>89</v>
      </c>
      <c r="BZF77" s="57" t="s">
        <v>256</v>
      </c>
      <c r="BZG77" s="57" t="s">
        <v>220</v>
      </c>
      <c r="BZH77" s="57" t="s">
        <v>100</v>
      </c>
      <c r="BZI77" s="37" t="s">
        <v>105</v>
      </c>
      <c r="BZJ77" s="57" t="s">
        <v>224</v>
      </c>
      <c r="BZK77" s="64">
        <v>11968</v>
      </c>
      <c r="BZL77" s="65" t="s">
        <v>243</v>
      </c>
      <c r="BZM77" s="2">
        <v>89</v>
      </c>
      <c r="BZN77" s="57" t="s">
        <v>256</v>
      </c>
      <c r="BZO77" s="57" t="s">
        <v>220</v>
      </c>
      <c r="BZP77" s="57" t="s">
        <v>100</v>
      </c>
      <c r="BZQ77" s="37" t="s">
        <v>105</v>
      </c>
      <c r="BZR77" s="57" t="s">
        <v>224</v>
      </c>
      <c r="BZS77" s="64">
        <v>11968</v>
      </c>
      <c r="BZT77" s="65" t="s">
        <v>243</v>
      </c>
      <c r="BZU77" s="2">
        <v>89</v>
      </c>
      <c r="BZV77" s="57" t="s">
        <v>256</v>
      </c>
      <c r="BZW77" s="57" t="s">
        <v>220</v>
      </c>
      <c r="BZX77" s="57" t="s">
        <v>100</v>
      </c>
      <c r="BZY77" s="37" t="s">
        <v>105</v>
      </c>
      <c r="BZZ77" s="57" t="s">
        <v>224</v>
      </c>
      <c r="CAA77" s="64">
        <v>11968</v>
      </c>
      <c r="CAB77" s="65" t="s">
        <v>243</v>
      </c>
      <c r="CAC77" s="2">
        <v>89</v>
      </c>
      <c r="CAD77" s="57" t="s">
        <v>256</v>
      </c>
      <c r="CAE77" s="57" t="s">
        <v>220</v>
      </c>
      <c r="CAF77" s="57" t="s">
        <v>100</v>
      </c>
      <c r="CAG77" s="37" t="s">
        <v>105</v>
      </c>
      <c r="CAH77" s="57" t="s">
        <v>224</v>
      </c>
      <c r="CAI77" s="64">
        <v>11968</v>
      </c>
      <c r="CAJ77" s="65" t="s">
        <v>243</v>
      </c>
      <c r="CAK77" s="2">
        <v>89</v>
      </c>
      <c r="CAL77" s="57" t="s">
        <v>256</v>
      </c>
      <c r="CAM77" s="57" t="s">
        <v>220</v>
      </c>
      <c r="CAN77" s="57" t="s">
        <v>100</v>
      </c>
      <c r="CAO77" s="37" t="s">
        <v>105</v>
      </c>
      <c r="CAP77" s="57" t="s">
        <v>224</v>
      </c>
      <c r="CAQ77" s="64">
        <v>11968</v>
      </c>
      <c r="CAR77" s="65" t="s">
        <v>243</v>
      </c>
      <c r="CAS77" s="2">
        <v>89</v>
      </c>
      <c r="CAT77" s="57" t="s">
        <v>256</v>
      </c>
      <c r="CAU77" s="57" t="s">
        <v>220</v>
      </c>
      <c r="CAV77" s="57" t="s">
        <v>100</v>
      </c>
      <c r="CAW77" s="37" t="s">
        <v>105</v>
      </c>
      <c r="CAX77" s="57" t="s">
        <v>224</v>
      </c>
      <c r="CAY77" s="64">
        <v>11968</v>
      </c>
      <c r="CAZ77" s="65" t="s">
        <v>243</v>
      </c>
      <c r="CBA77" s="2">
        <v>89</v>
      </c>
      <c r="CBB77" s="57" t="s">
        <v>256</v>
      </c>
      <c r="CBC77" s="57" t="s">
        <v>220</v>
      </c>
      <c r="CBD77" s="57" t="s">
        <v>100</v>
      </c>
      <c r="CBE77" s="37" t="s">
        <v>105</v>
      </c>
      <c r="CBF77" s="57" t="s">
        <v>224</v>
      </c>
      <c r="CBG77" s="64">
        <v>11968</v>
      </c>
      <c r="CBH77" s="65" t="s">
        <v>243</v>
      </c>
      <c r="CBI77" s="2">
        <v>89</v>
      </c>
      <c r="CBJ77" s="57" t="s">
        <v>256</v>
      </c>
      <c r="CBK77" s="57" t="s">
        <v>220</v>
      </c>
      <c r="CBL77" s="57" t="s">
        <v>100</v>
      </c>
      <c r="CBM77" s="37" t="s">
        <v>105</v>
      </c>
      <c r="CBN77" s="57" t="s">
        <v>224</v>
      </c>
      <c r="CBO77" s="64">
        <v>11968</v>
      </c>
      <c r="CBP77" s="65" t="s">
        <v>243</v>
      </c>
      <c r="CBQ77" s="2">
        <v>89</v>
      </c>
      <c r="CBR77" s="57" t="s">
        <v>256</v>
      </c>
      <c r="CBS77" s="57" t="s">
        <v>220</v>
      </c>
      <c r="CBT77" s="57" t="s">
        <v>100</v>
      </c>
      <c r="CBU77" s="37" t="s">
        <v>105</v>
      </c>
      <c r="CBV77" s="57" t="s">
        <v>224</v>
      </c>
      <c r="CBW77" s="64">
        <v>11968</v>
      </c>
      <c r="CBX77" s="65" t="s">
        <v>243</v>
      </c>
      <c r="CBY77" s="2">
        <v>89</v>
      </c>
      <c r="CBZ77" s="57" t="s">
        <v>256</v>
      </c>
      <c r="CCA77" s="57" t="s">
        <v>220</v>
      </c>
      <c r="CCB77" s="57" t="s">
        <v>100</v>
      </c>
      <c r="CCC77" s="37" t="s">
        <v>105</v>
      </c>
      <c r="CCD77" s="57" t="s">
        <v>224</v>
      </c>
      <c r="CCE77" s="64">
        <v>11968</v>
      </c>
      <c r="CCF77" s="65" t="s">
        <v>243</v>
      </c>
      <c r="CCG77" s="2">
        <v>89</v>
      </c>
      <c r="CCH77" s="57" t="s">
        <v>256</v>
      </c>
      <c r="CCI77" s="57" t="s">
        <v>220</v>
      </c>
      <c r="CCJ77" s="57" t="s">
        <v>100</v>
      </c>
      <c r="CCK77" s="37" t="s">
        <v>105</v>
      </c>
      <c r="CCL77" s="57" t="s">
        <v>224</v>
      </c>
      <c r="CCM77" s="64">
        <v>11968</v>
      </c>
      <c r="CCN77" s="65" t="s">
        <v>243</v>
      </c>
      <c r="CCO77" s="2">
        <v>89</v>
      </c>
      <c r="CCP77" s="57" t="s">
        <v>256</v>
      </c>
      <c r="CCQ77" s="57" t="s">
        <v>220</v>
      </c>
      <c r="CCR77" s="57" t="s">
        <v>100</v>
      </c>
      <c r="CCS77" s="37" t="s">
        <v>105</v>
      </c>
      <c r="CCT77" s="57" t="s">
        <v>224</v>
      </c>
      <c r="CCU77" s="64">
        <v>11968</v>
      </c>
      <c r="CCV77" s="65" t="s">
        <v>243</v>
      </c>
      <c r="CCW77" s="2">
        <v>89</v>
      </c>
      <c r="CCX77" s="57" t="s">
        <v>256</v>
      </c>
      <c r="CCY77" s="57" t="s">
        <v>220</v>
      </c>
      <c r="CCZ77" s="57" t="s">
        <v>100</v>
      </c>
      <c r="CDA77" s="37" t="s">
        <v>105</v>
      </c>
      <c r="CDB77" s="57" t="s">
        <v>224</v>
      </c>
      <c r="CDC77" s="64">
        <v>11968</v>
      </c>
      <c r="CDD77" s="65" t="s">
        <v>243</v>
      </c>
      <c r="CDE77" s="2">
        <v>89</v>
      </c>
      <c r="CDF77" s="57" t="s">
        <v>256</v>
      </c>
      <c r="CDG77" s="57" t="s">
        <v>220</v>
      </c>
      <c r="CDH77" s="57" t="s">
        <v>100</v>
      </c>
      <c r="CDI77" s="37" t="s">
        <v>105</v>
      </c>
      <c r="CDJ77" s="57" t="s">
        <v>224</v>
      </c>
      <c r="CDK77" s="64">
        <v>11968</v>
      </c>
      <c r="CDL77" s="65" t="s">
        <v>243</v>
      </c>
      <c r="CDM77" s="2">
        <v>89</v>
      </c>
      <c r="CDN77" s="57" t="s">
        <v>256</v>
      </c>
      <c r="CDO77" s="57" t="s">
        <v>220</v>
      </c>
      <c r="CDP77" s="57" t="s">
        <v>100</v>
      </c>
      <c r="CDQ77" s="37" t="s">
        <v>105</v>
      </c>
      <c r="CDR77" s="57" t="s">
        <v>224</v>
      </c>
      <c r="CDS77" s="64">
        <v>11968</v>
      </c>
      <c r="CDT77" s="65" t="s">
        <v>243</v>
      </c>
      <c r="CDU77" s="2">
        <v>89</v>
      </c>
      <c r="CDV77" s="57" t="s">
        <v>256</v>
      </c>
      <c r="CDW77" s="57" t="s">
        <v>220</v>
      </c>
      <c r="CDX77" s="57" t="s">
        <v>100</v>
      </c>
      <c r="CDY77" s="37" t="s">
        <v>105</v>
      </c>
      <c r="CDZ77" s="57" t="s">
        <v>224</v>
      </c>
      <c r="CEA77" s="64">
        <v>11968</v>
      </c>
      <c r="CEB77" s="65" t="s">
        <v>243</v>
      </c>
      <c r="CEC77" s="2">
        <v>89</v>
      </c>
      <c r="CED77" s="57" t="s">
        <v>256</v>
      </c>
      <c r="CEE77" s="57" t="s">
        <v>220</v>
      </c>
      <c r="CEF77" s="57" t="s">
        <v>100</v>
      </c>
      <c r="CEG77" s="37" t="s">
        <v>105</v>
      </c>
      <c r="CEH77" s="57" t="s">
        <v>224</v>
      </c>
      <c r="CEI77" s="64">
        <v>11968</v>
      </c>
      <c r="CEJ77" s="65" t="s">
        <v>243</v>
      </c>
      <c r="CEK77" s="2">
        <v>89</v>
      </c>
      <c r="CEL77" s="57" t="s">
        <v>256</v>
      </c>
      <c r="CEM77" s="57" t="s">
        <v>220</v>
      </c>
      <c r="CEN77" s="57" t="s">
        <v>100</v>
      </c>
      <c r="CEO77" s="37" t="s">
        <v>105</v>
      </c>
      <c r="CEP77" s="57" t="s">
        <v>224</v>
      </c>
      <c r="CEQ77" s="64">
        <v>11968</v>
      </c>
      <c r="CER77" s="65" t="s">
        <v>243</v>
      </c>
      <c r="CES77" s="2">
        <v>89</v>
      </c>
      <c r="CET77" s="57" t="s">
        <v>256</v>
      </c>
      <c r="CEU77" s="57" t="s">
        <v>220</v>
      </c>
      <c r="CEV77" s="57" t="s">
        <v>100</v>
      </c>
      <c r="CEW77" s="37" t="s">
        <v>105</v>
      </c>
      <c r="CEX77" s="57" t="s">
        <v>224</v>
      </c>
      <c r="CEY77" s="64">
        <v>11968</v>
      </c>
      <c r="CEZ77" s="65" t="s">
        <v>243</v>
      </c>
      <c r="CFA77" s="2">
        <v>89</v>
      </c>
      <c r="CFB77" s="57" t="s">
        <v>256</v>
      </c>
      <c r="CFC77" s="57" t="s">
        <v>220</v>
      </c>
      <c r="CFD77" s="57" t="s">
        <v>100</v>
      </c>
      <c r="CFE77" s="37" t="s">
        <v>105</v>
      </c>
      <c r="CFF77" s="57" t="s">
        <v>224</v>
      </c>
      <c r="CFG77" s="64">
        <v>11968</v>
      </c>
      <c r="CFH77" s="65" t="s">
        <v>243</v>
      </c>
      <c r="CFI77" s="2">
        <v>89</v>
      </c>
      <c r="CFJ77" s="57" t="s">
        <v>256</v>
      </c>
      <c r="CFK77" s="57" t="s">
        <v>220</v>
      </c>
      <c r="CFL77" s="57" t="s">
        <v>100</v>
      </c>
      <c r="CFM77" s="37" t="s">
        <v>105</v>
      </c>
      <c r="CFN77" s="57" t="s">
        <v>224</v>
      </c>
      <c r="CFO77" s="64">
        <v>11968</v>
      </c>
      <c r="CFP77" s="65" t="s">
        <v>243</v>
      </c>
      <c r="CFQ77" s="2">
        <v>89</v>
      </c>
      <c r="CFR77" s="57" t="s">
        <v>256</v>
      </c>
      <c r="CFS77" s="57" t="s">
        <v>220</v>
      </c>
      <c r="CFT77" s="57" t="s">
        <v>100</v>
      </c>
      <c r="CFU77" s="37" t="s">
        <v>105</v>
      </c>
      <c r="CFV77" s="57" t="s">
        <v>224</v>
      </c>
      <c r="CFW77" s="64">
        <v>11968</v>
      </c>
      <c r="CFX77" s="65" t="s">
        <v>243</v>
      </c>
      <c r="CFY77" s="2">
        <v>89</v>
      </c>
      <c r="CFZ77" s="57" t="s">
        <v>256</v>
      </c>
      <c r="CGA77" s="57" t="s">
        <v>220</v>
      </c>
      <c r="CGB77" s="57" t="s">
        <v>100</v>
      </c>
      <c r="CGC77" s="37" t="s">
        <v>105</v>
      </c>
      <c r="CGD77" s="57" t="s">
        <v>224</v>
      </c>
      <c r="CGE77" s="64">
        <v>11968</v>
      </c>
      <c r="CGF77" s="65" t="s">
        <v>243</v>
      </c>
      <c r="CGG77" s="2">
        <v>89</v>
      </c>
      <c r="CGH77" s="57" t="s">
        <v>256</v>
      </c>
      <c r="CGI77" s="57" t="s">
        <v>220</v>
      </c>
      <c r="CGJ77" s="57" t="s">
        <v>100</v>
      </c>
      <c r="CGK77" s="37" t="s">
        <v>105</v>
      </c>
      <c r="CGL77" s="57" t="s">
        <v>224</v>
      </c>
      <c r="CGM77" s="64">
        <v>11968</v>
      </c>
      <c r="CGN77" s="65" t="s">
        <v>243</v>
      </c>
      <c r="CGO77" s="2">
        <v>89</v>
      </c>
      <c r="CGP77" s="57" t="s">
        <v>256</v>
      </c>
      <c r="CGQ77" s="57" t="s">
        <v>220</v>
      </c>
      <c r="CGR77" s="57" t="s">
        <v>100</v>
      </c>
      <c r="CGS77" s="37" t="s">
        <v>105</v>
      </c>
      <c r="CGT77" s="57" t="s">
        <v>224</v>
      </c>
      <c r="CGU77" s="64">
        <v>11968</v>
      </c>
      <c r="CGV77" s="65" t="s">
        <v>243</v>
      </c>
      <c r="CGW77" s="2">
        <v>89</v>
      </c>
      <c r="CGX77" s="57" t="s">
        <v>256</v>
      </c>
      <c r="CGY77" s="57" t="s">
        <v>220</v>
      </c>
      <c r="CGZ77" s="57" t="s">
        <v>100</v>
      </c>
      <c r="CHA77" s="37" t="s">
        <v>105</v>
      </c>
      <c r="CHB77" s="57" t="s">
        <v>224</v>
      </c>
      <c r="CHC77" s="64">
        <v>11968</v>
      </c>
      <c r="CHD77" s="65" t="s">
        <v>243</v>
      </c>
      <c r="CHE77" s="2">
        <v>89</v>
      </c>
      <c r="CHF77" s="57" t="s">
        <v>256</v>
      </c>
      <c r="CHG77" s="57" t="s">
        <v>220</v>
      </c>
      <c r="CHH77" s="57" t="s">
        <v>100</v>
      </c>
      <c r="CHI77" s="37" t="s">
        <v>105</v>
      </c>
      <c r="CHJ77" s="57" t="s">
        <v>224</v>
      </c>
      <c r="CHK77" s="64">
        <v>11968</v>
      </c>
      <c r="CHL77" s="65" t="s">
        <v>243</v>
      </c>
      <c r="CHM77" s="2">
        <v>89</v>
      </c>
      <c r="CHN77" s="57" t="s">
        <v>256</v>
      </c>
      <c r="CHO77" s="57" t="s">
        <v>220</v>
      </c>
      <c r="CHP77" s="57" t="s">
        <v>100</v>
      </c>
      <c r="CHQ77" s="37" t="s">
        <v>105</v>
      </c>
      <c r="CHR77" s="57" t="s">
        <v>224</v>
      </c>
      <c r="CHS77" s="64">
        <v>11968</v>
      </c>
      <c r="CHT77" s="65" t="s">
        <v>243</v>
      </c>
      <c r="CHU77" s="2">
        <v>89</v>
      </c>
      <c r="CHV77" s="57" t="s">
        <v>256</v>
      </c>
      <c r="CHW77" s="57" t="s">
        <v>220</v>
      </c>
      <c r="CHX77" s="57" t="s">
        <v>100</v>
      </c>
      <c r="CHY77" s="37" t="s">
        <v>105</v>
      </c>
      <c r="CHZ77" s="57" t="s">
        <v>224</v>
      </c>
      <c r="CIA77" s="64">
        <v>11968</v>
      </c>
      <c r="CIB77" s="65" t="s">
        <v>243</v>
      </c>
      <c r="CIC77" s="2">
        <v>89</v>
      </c>
      <c r="CID77" s="57" t="s">
        <v>256</v>
      </c>
      <c r="CIE77" s="57" t="s">
        <v>220</v>
      </c>
      <c r="CIF77" s="57" t="s">
        <v>100</v>
      </c>
      <c r="CIG77" s="37" t="s">
        <v>105</v>
      </c>
      <c r="CIH77" s="57" t="s">
        <v>224</v>
      </c>
      <c r="CII77" s="64">
        <v>11968</v>
      </c>
      <c r="CIJ77" s="65" t="s">
        <v>243</v>
      </c>
      <c r="CIK77" s="2">
        <v>89</v>
      </c>
      <c r="CIL77" s="57" t="s">
        <v>256</v>
      </c>
      <c r="CIM77" s="57" t="s">
        <v>220</v>
      </c>
      <c r="CIN77" s="57" t="s">
        <v>100</v>
      </c>
      <c r="CIO77" s="37" t="s">
        <v>105</v>
      </c>
      <c r="CIP77" s="57" t="s">
        <v>224</v>
      </c>
      <c r="CIQ77" s="64">
        <v>11968</v>
      </c>
      <c r="CIR77" s="65" t="s">
        <v>243</v>
      </c>
      <c r="CIS77" s="2">
        <v>89</v>
      </c>
      <c r="CIT77" s="57" t="s">
        <v>256</v>
      </c>
      <c r="CIU77" s="57" t="s">
        <v>220</v>
      </c>
      <c r="CIV77" s="57" t="s">
        <v>100</v>
      </c>
      <c r="CIW77" s="37" t="s">
        <v>105</v>
      </c>
      <c r="CIX77" s="57" t="s">
        <v>224</v>
      </c>
      <c r="CIY77" s="64">
        <v>11968</v>
      </c>
      <c r="CIZ77" s="65" t="s">
        <v>243</v>
      </c>
      <c r="CJA77" s="2">
        <v>89</v>
      </c>
      <c r="CJB77" s="57" t="s">
        <v>256</v>
      </c>
      <c r="CJC77" s="57" t="s">
        <v>220</v>
      </c>
      <c r="CJD77" s="57" t="s">
        <v>100</v>
      </c>
      <c r="CJE77" s="37" t="s">
        <v>105</v>
      </c>
      <c r="CJF77" s="57" t="s">
        <v>224</v>
      </c>
      <c r="CJG77" s="64">
        <v>11968</v>
      </c>
      <c r="CJH77" s="65" t="s">
        <v>243</v>
      </c>
      <c r="CJI77" s="2">
        <v>89</v>
      </c>
      <c r="CJJ77" s="57" t="s">
        <v>256</v>
      </c>
      <c r="CJK77" s="57" t="s">
        <v>220</v>
      </c>
      <c r="CJL77" s="57" t="s">
        <v>100</v>
      </c>
      <c r="CJM77" s="37" t="s">
        <v>105</v>
      </c>
      <c r="CJN77" s="57" t="s">
        <v>224</v>
      </c>
      <c r="CJO77" s="64">
        <v>11968</v>
      </c>
      <c r="CJP77" s="65" t="s">
        <v>243</v>
      </c>
      <c r="CJQ77" s="2">
        <v>89</v>
      </c>
      <c r="CJR77" s="57" t="s">
        <v>256</v>
      </c>
      <c r="CJS77" s="57" t="s">
        <v>220</v>
      </c>
      <c r="CJT77" s="57" t="s">
        <v>100</v>
      </c>
      <c r="CJU77" s="37" t="s">
        <v>105</v>
      </c>
      <c r="CJV77" s="57" t="s">
        <v>224</v>
      </c>
      <c r="CJW77" s="64">
        <v>11968</v>
      </c>
      <c r="CJX77" s="65" t="s">
        <v>243</v>
      </c>
      <c r="CJY77" s="2">
        <v>89</v>
      </c>
      <c r="CJZ77" s="57" t="s">
        <v>256</v>
      </c>
      <c r="CKA77" s="57" t="s">
        <v>220</v>
      </c>
      <c r="CKB77" s="57" t="s">
        <v>100</v>
      </c>
      <c r="CKC77" s="37" t="s">
        <v>105</v>
      </c>
      <c r="CKD77" s="57" t="s">
        <v>224</v>
      </c>
      <c r="CKE77" s="64">
        <v>11968</v>
      </c>
      <c r="CKF77" s="65" t="s">
        <v>243</v>
      </c>
      <c r="CKG77" s="2">
        <v>89</v>
      </c>
      <c r="CKH77" s="57" t="s">
        <v>256</v>
      </c>
      <c r="CKI77" s="57" t="s">
        <v>220</v>
      </c>
      <c r="CKJ77" s="57" t="s">
        <v>100</v>
      </c>
      <c r="CKK77" s="37" t="s">
        <v>105</v>
      </c>
      <c r="CKL77" s="57" t="s">
        <v>224</v>
      </c>
      <c r="CKM77" s="64">
        <v>11968</v>
      </c>
      <c r="CKN77" s="65" t="s">
        <v>243</v>
      </c>
      <c r="CKO77" s="2">
        <v>89</v>
      </c>
      <c r="CKP77" s="57" t="s">
        <v>256</v>
      </c>
      <c r="CKQ77" s="57" t="s">
        <v>220</v>
      </c>
      <c r="CKR77" s="57" t="s">
        <v>100</v>
      </c>
      <c r="CKS77" s="37" t="s">
        <v>105</v>
      </c>
      <c r="CKT77" s="57" t="s">
        <v>224</v>
      </c>
      <c r="CKU77" s="64">
        <v>11968</v>
      </c>
      <c r="CKV77" s="65" t="s">
        <v>243</v>
      </c>
      <c r="CKW77" s="2">
        <v>89</v>
      </c>
      <c r="CKX77" s="57" t="s">
        <v>256</v>
      </c>
      <c r="CKY77" s="57" t="s">
        <v>220</v>
      </c>
      <c r="CKZ77" s="57" t="s">
        <v>100</v>
      </c>
      <c r="CLA77" s="37" t="s">
        <v>105</v>
      </c>
      <c r="CLB77" s="57" t="s">
        <v>224</v>
      </c>
      <c r="CLC77" s="64">
        <v>11968</v>
      </c>
      <c r="CLD77" s="65" t="s">
        <v>243</v>
      </c>
      <c r="CLE77" s="2">
        <v>89</v>
      </c>
      <c r="CLF77" s="57" t="s">
        <v>256</v>
      </c>
      <c r="CLG77" s="57" t="s">
        <v>220</v>
      </c>
      <c r="CLH77" s="57" t="s">
        <v>100</v>
      </c>
      <c r="CLI77" s="37" t="s">
        <v>105</v>
      </c>
      <c r="CLJ77" s="57" t="s">
        <v>224</v>
      </c>
      <c r="CLK77" s="64">
        <v>11968</v>
      </c>
      <c r="CLL77" s="65" t="s">
        <v>243</v>
      </c>
      <c r="CLM77" s="2">
        <v>89</v>
      </c>
      <c r="CLN77" s="57" t="s">
        <v>256</v>
      </c>
      <c r="CLO77" s="57" t="s">
        <v>220</v>
      </c>
      <c r="CLP77" s="57" t="s">
        <v>100</v>
      </c>
      <c r="CLQ77" s="37" t="s">
        <v>105</v>
      </c>
      <c r="CLR77" s="57" t="s">
        <v>224</v>
      </c>
      <c r="CLS77" s="64">
        <v>11968</v>
      </c>
      <c r="CLT77" s="65" t="s">
        <v>243</v>
      </c>
      <c r="CLU77" s="2">
        <v>89</v>
      </c>
      <c r="CLV77" s="57" t="s">
        <v>256</v>
      </c>
      <c r="CLW77" s="57" t="s">
        <v>220</v>
      </c>
      <c r="CLX77" s="57" t="s">
        <v>100</v>
      </c>
      <c r="CLY77" s="37" t="s">
        <v>105</v>
      </c>
      <c r="CLZ77" s="57" t="s">
        <v>224</v>
      </c>
      <c r="CMA77" s="64">
        <v>11968</v>
      </c>
      <c r="CMB77" s="65" t="s">
        <v>243</v>
      </c>
      <c r="CMC77" s="2">
        <v>89</v>
      </c>
      <c r="CMD77" s="57" t="s">
        <v>256</v>
      </c>
      <c r="CME77" s="57" t="s">
        <v>220</v>
      </c>
      <c r="CMF77" s="57" t="s">
        <v>100</v>
      </c>
      <c r="CMG77" s="37" t="s">
        <v>105</v>
      </c>
      <c r="CMH77" s="57" t="s">
        <v>224</v>
      </c>
      <c r="CMI77" s="64">
        <v>11968</v>
      </c>
      <c r="CMJ77" s="65" t="s">
        <v>243</v>
      </c>
      <c r="CMK77" s="2">
        <v>89</v>
      </c>
      <c r="CML77" s="57" t="s">
        <v>256</v>
      </c>
      <c r="CMM77" s="57" t="s">
        <v>220</v>
      </c>
      <c r="CMN77" s="57" t="s">
        <v>100</v>
      </c>
      <c r="CMO77" s="37" t="s">
        <v>105</v>
      </c>
      <c r="CMP77" s="57" t="s">
        <v>224</v>
      </c>
      <c r="CMQ77" s="64">
        <v>11968</v>
      </c>
      <c r="CMR77" s="65" t="s">
        <v>243</v>
      </c>
      <c r="CMS77" s="2">
        <v>89</v>
      </c>
      <c r="CMT77" s="57" t="s">
        <v>256</v>
      </c>
      <c r="CMU77" s="57" t="s">
        <v>220</v>
      </c>
      <c r="CMV77" s="57" t="s">
        <v>100</v>
      </c>
      <c r="CMW77" s="37" t="s">
        <v>105</v>
      </c>
      <c r="CMX77" s="57" t="s">
        <v>224</v>
      </c>
      <c r="CMY77" s="64">
        <v>11968</v>
      </c>
      <c r="CMZ77" s="65" t="s">
        <v>243</v>
      </c>
      <c r="CNA77" s="2">
        <v>89</v>
      </c>
      <c r="CNB77" s="57" t="s">
        <v>256</v>
      </c>
      <c r="CNC77" s="57" t="s">
        <v>220</v>
      </c>
      <c r="CND77" s="57" t="s">
        <v>100</v>
      </c>
      <c r="CNE77" s="37" t="s">
        <v>105</v>
      </c>
      <c r="CNF77" s="57" t="s">
        <v>224</v>
      </c>
      <c r="CNG77" s="64">
        <v>11968</v>
      </c>
      <c r="CNH77" s="65" t="s">
        <v>243</v>
      </c>
      <c r="CNI77" s="2">
        <v>89</v>
      </c>
      <c r="CNJ77" s="57" t="s">
        <v>256</v>
      </c>
      <c r="CNK77" s="57" t="s">
        <v>220</v>
      </c>
      <c r="CNL77" s="57" t="s">
        <v>100</v>
      </c>
      <c r="CNM77" s="37" t="s">
        <v>105</v>
      </c>
      <c r="CNN77" s="57" t="s">
        <v>224</v>
      </c>
      <c r="CNO77" s="64">
        <v>11968</v>
      </c>
      <c r="CNP77" s="65" t="s">
        <v>243</v>
      </c>
      <c r="CNQ77" s="2">
        <v>89</v>
      </c>
      <c r="CNR77" s="57" t="s">
        <v>256</v>
      </c>
      <c r="CNS77" s="57" t="s">
        <v>220</v>
      </c>
      <c r="CNT77" s="57" t="s">
        <v>100</v>
      </c>
      <c r="CNU77" s="37" t="s">
        <v>105</v>
      </c>
      <c r="CNV77" s="57" t="s">
        <v>224</v>
      </c>
      <c r="CNW77" s="64">
        <v>11968</v>
      </c>
      <c r="CNX77" s="65" t="s">
        <v>243</v>
      </c>
      <c r="CNY77" s="2">
        <v>89</v>
      </c>
      <c r="CNZ77" s="57" t="s">
        <v>256</v>
      </c>
      <c r="COA77" s="57" t="s">
        <v>220</v>
      </c>
      <c r="COB77" s="57" t="s">
        <v>100</v>
      </c>
      <c r="COC77" s="37" t="s">
        <v>105</v>
      </c>
      <c r="COD77" s="57" t="s">
        <v>224</v>
      </c>
      <c r="COE77" s="64">
        <v>11968</v>
      </c>
      <c r="COF77" s="65" t="s">
        <v>243</v>
      </c>
      <c r="COG77" s="2">
        <v>89</v>
      </c>
      <c r="COH77" s="57" t="s">
        <v>256</v>
      </c>
      <c r="COI77" s="57" t="s">
        <v>220</v>
      </c>
      <c r="COJ77" s="57" t="s">
        <v>100</v>
      </c>
      <c r="COK77" s="37" t="s">
        <v>105</v>
      </c>
      <c r="COL77" s="57" t="s">
        <v>224</v>
      </c>
      <c r="COM77" s="64">
        <v>11968</v>
      </c>
      <c r="CON77" s="65" t="s">
        <v>243</v>
      </c>
      <c r="COO77" s="2">
        <v>89</v>
      </c>
      <c r="COP77" s="57" t="s">
        <v>256</v>
      </c>
      <c r="COQ77" s="57" t="s">
        <v>220</v>
      </c>
      <c r="COR77" s="57" t="s">
        <v>100</v>
      </c>
      <c r="COS77" s="37" t="s">
        <v>105</v>
      </c>
      <c r="COT77" s="57" t="s">
        <v>224</v>
      </c>
      <c r="COU77" s="64">
        <v>11968</v>
      </c>
      <c r="COV77" s="65" t="s">
        <v>243</v>
      </c>
      <c r="COW77" s="2">
        <v>89</v>
      </c>
      <c r="COX77" s="57" t="s">
        <v>256</v>
      </c>
      <c r="COY77" s="57" t="s">
        <v>220</v>
      </c>
      <c r="COZ77" s="57" t="s">
        <v>100</v>
      </c>
      <c r="CPA77" s="37" t="s">
        <v>105</v>
      </c>
      <c r="CPB77" s="57" t="s">
        <v>224</v>
      </c>
      <c r="CPC77" s="64">
        <v>11968</v>
      </c>
      <c r="CPD77" s="65" t="s">
        <v>243</v>
      </c>
      <c r="CPE77" s="2">
        <v>89</v>
      </c>
      <c r="CPF77" s="57" t="s">
        <v>256</v>
      </c>
      <c r="CPG77" s="57" t="s">
        <v>220</v>
      </c>
      <c r="CPH77" s="57" t="s">
        <v>100</v>
      </c>
      <c r="CPI77" s="37" t="s">
        <v>105</v>
      </c>
      <c r="CPJ77" s="57" t="s">
        <v>224</v>
      </c>
      <c r="CPK77" s="64">
        <v>11968</v>
      </c>
      <c r="CPL77" s="65" t="s">
        <v>243</v>
      </c>
      <c r="CPM77" s="2">
        <v>89</v>
      </c>
      <c r="CPN77" s="57" t="s">
        <v>256</v>
      </c>
      <c r="CPO77" s="57" t="s">
        <v>220</v>
      </c>
      <c r="CPP77" s="57" t="s">
        <v>100</v>
      </c>
      <c r="CPQ77" s="37" t="s">
        <v>105</v>
      </c>
      <c r="CPR77" s="57" t="s">
        <v>224</v>
      </c>
      <c r="CPS77" s="64">
        <v>11968</v>
      </c>
      <c r="CPT77" s="65" t="s">
        <v>243</v>
      </c>
      <c r="CPU77" s="2">
        <v>89</v>
      </c>
      <c r="CPV77" s="57" t="s">
        <v>256</v>
      </c>
      <c r="CPW77" s="57" t="s">
        <v>220</v>
      </c>
      <c r="CPX77" s="57" t="s">
        <v>100</v>
      </c>
      <c r="CPY77" s="37" t="s">
        <v>105</v>
      </c>
      <c r="CPZ77" s="57" t="s">
        <v>224</v>
      </c>
      <c r="CQA77" s="64">
        <v>11968</v>
      </c>
      <c r="CQB77" s="65" t="s">
        <v>243</v>
      </c>
      <c r="CQC77" s="2">
        <v>89</v>
      </c>
      <c r="CQD77" s="57" t="s">
        <v>256</v>
      </c>
      <c r="CQE77" s="57" t="s">
        <v>220</v>
      </c>
      <c r="CQF77" s="57" t="s">
        <v>100</v>
      </c>
      <c r="CQG77" s="37" t="s">
        <v>105</v>
      </c>
      <c r="CQH77" s="57" t="s">
        <v>224</v>
      </c>
      <c r="CQI77" s="64">
        <v>11968</v>
      </c>
      <c r="CQJ77" s="65" t="s">
        <v>243</v>
      </c>
      <c r="CQK77" s="2">
        <v>89</v>
      </c>
      <c r="CQL77" s="57" t="s">
        <v>256</v>
      </c>
      <c r="CQM77" s="57" t="s">
        <v>220</v>
      </c>
      <c r="CQN77" s="57" t="s">
        <v>100</v>
      </c>
      <c r="CQO77" s="37" t="s">
        <v>105</v>
      </c>
      <c r="CQP77" s="57" t="s">
        <v>224</v>
      </c>
      <c r="CQQ77" s="64">
        <v>11968</v>
      </c>
      <c r="CQR77" s="65" t="s">
        <v>243</v>
      </c>
      <c r="CQS77" s="2">
        <v>89</v>
      </c>
      <c r="CQT77" s="57" t="s">
        <v>256</v>
      </c>
      <c r="CQU77" s="57" t="s">
        <v>220</v>
      </c>
      <c r="CQV77" s="57" t="s">
        <v>100</v>
      </c>
      <c r="CQW77" s="37" t="s">
        <v>105</v>
      </c>
      <c r="CQX77" s="57" t="s">
        <v>224</v>
      </c>
      <c r="CQY77" s="64">
        <v>11968</v>
      </c>
      <c r="CQZ77" s="65" t="s">
        <v>243</v>
      </c>
      <c r="CRA77" s="2">
        <v>89</v>
      </c>
      <c r="CRB77" s="57" t="s">
        <v>256</v>
      </c>
      <c r="CRC77" s="57" t="s">
        <v>220</v>
      </c>
      <c r="CRD77" s="57" t="s">
        <v>100</v>
      </c>
      <c r="CRE77" s="37" t="s">
        <v>105</v>
      </c>
      <c r="CRF77" s="57" t="s">
        <v>224</v>
      </c>
      <c r="CRG77" s="64">
        <v>11968</v>
      </c>
      <c r="CRH77" s="65" t="s">
        <v>243</v>
      </c>
      <c r="CRI77" s="2">
        <v>89</v>
      </c>
      <c r="CRJ77" s="57" t="s">
        <v>256</v>
      </c>
      <c r="CRK77" s="57" t="s">
        <v>220</v>
      </c>
      <c r="CRL77" s="57" t="s">
        <v>100</v>
      </c>
      <c r="CRM77" s="37" t="s">
        <v>105</v>
      </c>
      <c r="CRN77" s="57" t="s">
        <v>224</v>
      </c>
      <c r="CRO77" s="64">
        <v>11968</v>
      </c>
      <c r="CRP77" s="65" t="s">
        <v>243</v>
      </c>
      <c r="CRQ77" s="2">
        <v>89</v>
      </c>
      <c r="CRR77" s="57" t="s">
        <v>256</v>
      </c>
      <c r="CRS77" s="57" t="s">
        <v>220</v>
      </c>
      <c r="CRT77" s="57" t="s">
        <v>100</v>
      </c>
      <c r="CRU77" s="37" t="s">
        <v>105</v>
      </c>
      <c r="CRV77" s="57" t="s">
        <v>224</v>
      </c>
      <c r="CRW77" s="64">
        <v>11968</v>
      </c>
      <c r="CRX77" s="65" t="s">
        <v>243</v>
      </c>
      <c r="CRY77" s="2">
        <v>89</v>
      </c>
      <c r="CRZ77" s="57" t="s">
        <v>256</v>
      </c>
      <c r="CSA77" s="57" t="s">
        <v>220</v>
      </c>
      <c r="CSB77" s="57" t="s">
        <v>100</v>
      </c>
      <c r="CSC77" s="37" t="s">
        <v>105</v>
      </c>
      <c r="CSD77" s="57" t="s">
        <v>224</v>
      </c>
      <c r="CSE77" s="64">
        <v>11968</v>
      </c>
      <c r="CSF77" s="65" t="s">
        <v>243</v>
      </c>
      <c r="CSG77" s="2">
        <v>89</v>
      </c>
      <c r="CSH77" s="57" t="s">
        <v>256</v>
      </c>
      <c r="CSI77" s="57" t="s">
        <v>220</v>
      </c>
      <c r="CSJ77" s="57" t="s">
        <v>100</v>
      </c>
      <c r="CSK77" s="37" t="s">
        <v>105</v>
      </c>
      <c r="CSL77" s="57" t="s">
        <v>224</v>
      </c>
      <c r="CSM77" s="64">
        <v>11968</v>
      </c>
      <c r="CSN77" s="65" t="s">
        <v>243</v>
      </c>
      <c r="CSO77" s="2">
        <v>89</v>
      </c>
      <c r="CSP77" s="57" t="s">
        <v>256</v>
      </c>
      <c r="CSQ77" s="57" t="s">
        <v>220</v>
      </c>
      <c r="CSR77" s="57" t="s">
        <v>100</v>
      </c>
      <c r="CSS77" s="37" t="s">
        <v>105</v>
      </c>
      <c r="CST77" s="57" t="s">
        <v>224</v>
      </c>
      <c r="CSU77" s="64">
        <v>11968</v>
      </c>
      <c r="CSV77" s="65" t="s">
        <v>243</v>
      </c>
      <c r="CSW77" s="2">
        <v>89</v>
      </c>
      <c r="CSX77" s="57" t="s">
        <v>256</v>
      </c>
      <c r="CSY77" s="57" t="s">
        <v>220</v>
      </c>
      <c r="CSZ77" s="57" t="s">
        <v>100</v>
      </c>
      <c r="CTA77" s="37" t="s">
        <v>105</v>
      </c>
      <c r="CTB77" s="57" t="s">
        <v>224</v>
      </c>
      <c r="CTC77" s="64">
        <v>11968</v>
      </c>
      <c r="CTD77" s="65" t="s">
        <v>243</v>
      </c>
      <c r="CTE77" s="2">
        <v>89</v>
      </c>
      <c r="CTF77" s="57" t="s">
        <v>256</v>
      </c>
      <c r="CTG77" s="57" t="s">
        <v>220</v>
      </c>
      <c r="CTH77" s="57" t="s">
        <v>100</v>
      </c>
      <c r="CTI77" s="37" t="s">
        <v>105</v>
      </c>
      <c r="CTJ77" s="57" t="s">
        <v>224</v>
      </c>
      <c r="CTK77" s="64">
        <v>11968</v>
      </c>
      <c r="CTL77" s="65" t="s">
        <v>243</v>
      </c>
      <c r="CTM77" s="2">
        <v>89</v>
      </c>
      <c r="CTN77" s="57" t="s">
        <v>256</v>
      </c>
      <c r="CTO77" s="57" t="s">
        <v>220</v>
      </c>
      <c r="CTP77" s="57" t="s">
        <v>100</v>
      </c>
      <c r="CTQ77" s="37" t="s">
        <v>105</v>
      </c>
      <c r="CTR77" s="57" t="s">
        <v>224</v>
      </c>
      <c r="CTS77" s="64">
        <v>11968</v>
      </c>
      <c r="CTT77" s="65" t="s">
        <v>243</v>
      </c>
      <c r="CTU77" s="2">
        <v>89</v>
      </c>
      <c r="CTV77" s="57" t="s">
        <v>256</v>
      </c>
      <c r="CTW77" s="57" t="s">
        <v>220</v>
      </c>
      <c r="CTX77" s="57" t="s">
        <v>100</v>
      </c>
      <c r="CTY77" s="37" t="s">
        <v>105</v>
      </c>
      <c r="CTZ77" s="57" t="s">
        <v>224</v>
      </c>
      <c r="CUA77" s="64">
        <v>11968</v>
      </c>
      <c r="CUB77" s="65" t="s">
        <v>243</v>
      </c>
      <c r="CUC77" s="2">
        <v>89</v>
      </c>
      <c r="CUD77" s="57" t="s">
        <v>256</v>
      </c>
      <c r="CUE77" s="57" t="s">
        <v>220</v>
      </c>
      <c r="CUF77" s="57" t="s">
        <v>100</v>
      </c>
      <c r="CUG77" s="37" t="s">
        <v>105</v>
      </c>
      <c r="CUH77" s="57" t="s">
        <v>224</v>
      </c>
      <c r="CUI77" s="64">
        <v>11968</v>
      </c>
      <c r="CUJ77" s="65" t="s">
        <v>243</v>
      </c>
      <c r="CUK77" s="2">
        <v>89</v>
      </c>
      <c r="CUL77" s="57" t="s">
        <v>256</v>
      </c>
      <c r="CUM77" s="57" t="s">
        <v>220</v>
      </c>
      <c r="CUN77" s="57" t="s">
        <v>100</v>
      </c>
      <c r="CUO77" s="37" t="s">
        <v>105</v>
      </c>
      <c r="CUP77" s="57" t="s">
        <v>224</v>
      </c>
      <c r="CUQ77" s="64">
        <v>11968</v>
      </c>
      <c r="CUR77" s="65" t="s">
        <v>243</v>
      </c>
      <c r="CUS77" s="2">
        <v>89</v>
      </c>
      <c r="CUT77" s="57" t="s">
        <v>256</v>
      </c>
      <c r="CUU77" s="57" t="s">
        <v>220</v>
      </c>
      <c r="CUV77" s="57" t="s">
        <v>100</v>
      </c>
      <c r="CUW77" s="37" t="s">
        <v>105</v>
      </c>
      <c r="CUX77" s="57" t="s">
        <v>224</v>
      </c>
      <c r="CUY77" s="64">
        <v>11968</v>
      </c>
      <c r="CUZ77" s="65" t="s">
        <v>243</v>
      </c>
      <c r="CVA77" s="2">
        <v>89</v>
      </c>
      <c r="CVB77" s="57" t="s">
        <v>256</v>
      </c>
      <c r="CVC77" s="57" t="s">
        <v>220</v>
      </c>
      <c r="CVD77" s="57" t="s">
        <v>100</v>
      </c>
      <c r="CVE77" s="37" t="s">
        <v>105</v>
      </c>
      <c r="CVF77" s="57" t="s">
        <v>224</v>
      </c>
      <c r="CVG77" s="64">
        <v>11968</v>
      </c>
      <c r="CVH77" s="65" t="s">
        <v>243</v>
      </c>
      <c r="CVI77" s="2">
        <v>89</v>
      </c>
      <c r="CVJ77" s="57" t="s">
        <v>256</v>
      </c>
      <c r="CVK77" s="57" t="s">
        <v>220</v>
      </c>
      <c r="CVL77" s="57" t="s">
        <v>100</v>
      </c>
      <c r="CVM77" s="37" t="s">
        <v>105</v>
      </c>
      <c r="CVN77" s="57" t="s">
        <v>224</v>
      </c>
      <c r="CVO77" s="64">
        <v>11968</v>
      </c>
      <c r="CVP77" s="65" t="s">
        <v>243</v>
      </c>
      <c r="CVQ77" s="2">
        <v>89</v>
      </c>
      <c r="CVR77" s="57" t="s">
        <v>256</v>
      </c>
      <c r="CVS77" s="57" t="s">
        <v>220</v>
      </c>
      <c r="CVT77" s="57" t="s">
        <v>100</v>
      </c>
      <c r="CVU77" s="37" t="s">
        <v>105</v>
      </c>
      <c r="CVV77" s="57" t="s">
        <v>224</v>
      </c>
      <c r="CVW77" s="64">
        <v>11968</v>
      </c>
      <c r="CVX77" s="65" t="s">
        <v>243</v>
      </c>
      <c r="CVY77" s="2">
        <v>89</v>
      </c>
      <c r="CVZ77" s="57" t="s">
        <v>256</v>
      </c>
      <c r="CWA77" s="57" t="s">
        <v>220</v>
      </c>
      <c r="CWB77" s="57" t="s">
        <v>100</v>
      </c>
      <c r="CWC77" s="37" t="s">
        <v>105</v>
      </c>
      <c r="CWD77" s="57" t="s">
        <v>224</v>
      </c>
      <c r="CWE77" s="64">
        <v>11968</v>
      </c>
      <c r="CWF77" s="65" t="s">
        <v>243</v>
      </c>
      <c r="CWG77" s="2">
        <v>89</v>
      </c>
      <c r="CWH77" s="57" t="s">
        <v>256</v>
      </c>
      <c r="CWI77" s="57" t="s">
        <v>220</v>
      </c>
      <c r="CWJ77" s="57" t="s">
        <v>100</v>
      </c>
      <c r="CWK77" s="37" t="s">
        <v>105</v>
      </c>
      <c r="CWL77" s="57" t="s">
        <v>224</v>
      </c>
      <c r="CWM77" s="64">
        <v>11968</v>
      </c>
      <c r="CWN77" s="65" t="s">
        <v>243</v>
      </c>
      <c r="CWO77" s="2">
        <v>89</v>
      </c>
      <c r="CWP77" s="57" t="s">
        <v>256</v>
      </c>
      <c r="CWQ77" s="57" t="s">
        <v>220</v>
      </c>
      <c r="CWR77" s="57" t="s">
        <v>100</v>
      </c>
      <c r="CWS77" s="37" t="s">
        <v>105</v>
      </c>
      <c r="CWT77" s="57" t="s">
        <v>224</v>
      </c>
      <c r="CWU77" s="64">
        <v>11968</v>
      </c>
      <c r="CWV77" s="65" t="s">
        <v>243</v>
      </c>
      <c r="CWW77" s="2">
        <v>89</v>
      </c>
      <c r="CWX77" s="57" t="s">
        <v>256</v>
      </c>
      <c r="CWY77" s="57" t="s">
        <v>220</v>
      </c>
      <c r="CWZ77" s="57" t="s">
        <v>100</v>
      </c>
      <c r="CXA77" s="37" t="s">
        <v>105</v>
      </c>
      <c r="CXB77" s="57" t="s">
        <v>224</v>
      </c>
      <c r="CXC77" s="64">
        <v>11968</v>
      </c>
      <c r="CXD77" s="65" t="s">
        <v>243</v>
      </c>
      <c r="CXE77" s="2">
        <v>89</v>
      </c>
      <c r="CXF77" s="57" t="s">
        <v>256</v>
      </c>
      <c r="CXG77" s="57" t="s">
        <v>220</v>
      </c>
      <c r="CXH77" s="57" t="s">
        <v>100</v>
      </c>
      <c r="CXI77" s="37" t="s">
        <v>105</v>
      </c>
      <c r="CXJ77" s="57" t="s">
        <v>224</v>
      </c>
      <c r="CXK77" s="64">
        <v>11968</v>
      </c>
      <c r="CXL77" s="65" t="s">
        <v>243</v>
      </c>
      <c r="CXM77" s="2">
        <v>89</v>
      </c>
      <c r="CXN77" s="57" t="s">
        <v>256</v>
      </c>
      <c r="CXO77" s="57" t="s">
        <v>220</v>
      </c>
      <c r="CXP77" s="57" t="s">
        <v>100</v>
      </c>
      <c r="CXQ77" s="37" t="s">
        <v>105</v>
      </c>
      <c r="CXR77" s="57" t="s">
        <v>224</v>
      </c>
      <c r="CXS77" s="64">
        <v>11968</v>
      </c>
      <c r="CXT77" s="65" t="s">
        <v>243</v>
      </c>
      <c r="CXU77" s="2">
        <v>89</v>
      </c>
      <c r="CXV77" s="57" t="s">
        <v>256</v>
      </c>
      <c r="CXW77" s="57" t="s">
        <v>220</v>
      </c>
      <c r="CXX77" s="57" t="s">
        <v>100</v>
      </c>
      <c r="CXY77" s="37" t="s">
        <v>105</v>
      </c>
      <c r="CXZ77" s="57" t="s">
        <v>224</v>
      </c>
      <c r="CYA77" s="64">
        <v>11968</v>
      </c>
      <c r="CYB77" s="65" t="s">
        <v>243</v>
      </c>
      <c r="CYC77" s="2">
        <v>89</v>
      </c>
      <c r="CYD77" s="57" t="s">
        <v>256</v>
      </c>
      <c r="CYE77" s="57" t="s">
        <v>220</v>
      </c>
      <c r="CYF77" s="57" t="s">
        <v>100</v>
      </c>
      <c r="CYG77" s="37" t="s">
        <v>105</v>
      </c>
      <c r="CYH77" s="57" t="s">
        <v>224</v>
      </c>
      <c r="CYI77" s="64">
        <v>11968</v>
      </c>
      <c r="CYJ77" s="65" t="s">
        <v>243</v>
      </c>
      <c r="CYK77" s="2">
        <v>89</v>
      </c>
      <c r="CYL77" s="57" t="s">
        <v>256</v>
      </c>
      <c r="CYM77" s="57" t="s">
        <v>220</v>
      </c>
      <c r="CYN77" s="57" t="s">
        <v>100</v>
      </c>
      <c r="CYO77" s="37" t="s">
        <v>105</v>
      </c>
      <c r="CYP77" s="57" t="s">
        <v>224</v>
      </c>
      <c r="CYQ77" s="64">
        <v>11968</v>
      </c>
      <c r="CYR77" s="65" t="s">
        <v>243</v>
      </c>
      <c r="CYS77" s="2">
        <v>89</v>
      </c>
      <c r="CYT77" s="57" t="s">
        <v>256</v>
      </c>
      <c r="CYU77" s="57" t="s">
        <v>220</v>
      </c>
      <c r="CYV77" s="57" t="s">
        <v>100</v>
      </c>
      <c r="CYW77" s="37" t="s">
        <v>105</v>
      </c>
      <c r="CYX77" s="57" t="s">
        <v>224</v>
      </c>
      <c r="CYY77" s="64">
        <v>11968</v>
      </c>
      <c r="CYZ77" s="65" t="s">
        <v>243</v>
      </c>
      <c r="CZA77" s="2">
        <v>89</v>
      </c>
      <c r="CZB77" s="57" t="s">
        <v>256</v>
      </c>
      <c r="CZC77" s="57" t="s">
        <v>220</v>
      </c>
      <c r="CZD77" s="57" t="s">
        <v>100</v>
      </c>
      <c r="CZE77" s="37" t="s">
        <v>105</v>
      </c>
      <c r="CZF77" s="57" t="s">
        <v>224</v>
      </c>
      <c r="CZG77" s="64">
        <v>11968</v>
      </c>
      <c r="CZH77" s="65" t="s">
        <v>243</v>
      </c>
      <c r="CZI77" s="2">
        <v>89</v>
      </c>
      <c r="CZJ77" s="57" t="s">
        <v>256</v>
      </c>
      <c r="CZK77" s="57" t="s">
        <v>220</v>
      </c>
      <c r="CZL77" s="57" t="s">
        <v>100</v>
      </c>
      <c r="CZM77" s="37" t="s">
        <v>105</v>
      </c>
      <c r="CZN77" s="57" t="s">
        <v>224</v>
      </c>
      <c r="CZO77" s="64">
        <v>11968</v>
      </c>
      <c r="CZP77" s="65" t="s">
        <v>243</v>
      </c>
      <c r="CZQ77" s="2">
        <v>89</v>
      </c>
      <c r="CZR77" s="57" t="s">
        <v>256</v>
      </c>
      <c r="CZS77" s="57" t="s">
        <v>220</v>
      </c>
      <c r="CZT77" s="57" t="s">
        <v>100</v>
      </c>
      <c r="CZU77" s="37" t="s">
        <v>105</v>
      </c>
      <c r="CZV77" s="57" t="s">
        <v>224</v>
      </c>
      <c r="CZW77" s="64">
        <v>11968</v>
      </c>
      <c r="CZX77" s="65" t="s">
        <v>243</v>
      </c>
      <c r="CZY77" s="2">
        <v>89</v>
      </c>
      <c r="CZZ77" s="57" t="s">
        <v>256</v>
      </c>
      <c r="DAA77" s="57" t="s">
        <v>220</v>
      </c>
      <c r="DAB77" s="57" t="s">
        <v>100</v>
      </c>
      <c r="DAC77" s="37" t="s">
        <v>105</v>
      </c>
      <c r="DAD77" s="57" t="s">
        <v>224</v>
      </c>
      <c r="DAE77" s="64">
        <v>11968</v>
      </c>
      <c r="DAF77" s="65" t="s">
        <v>243</v>
      </c>
      <c r="DAG77" s="2">
        <v>89</v>
      </c>
      <c r="DAH77" s="57" t="s">
        <v>256</v>
      </c>
      <c r="DAI77" s="57" t="s">
        <v>220</v>
      </c>
      <c r="DAJ77" s="57" t="s">
        <v>100</v>
      </c>
      <c r="DAK77" s="37" t="s">
        <v>105</v>
      </c>
      <c r="DAL77" s="57" t="s">
        <v>224</v>
      </c>
      <c r="DAM77" s="64">
        <v>11968</v>
      </c>
      <c r="DAN77" s="65" t="s">
        <v>243</v>
      </c>
      <c r="DAO77" s="2">
        <v>89</v>
      </c>
      <c r="DAP77" s="57" t="s">
        <v>256</v>
      </c>
      <c r="DAQ77" s="57" t="s">
        <v>220</v>
      </c>
      <c r="DAR77" s="57" t="s">
        <v>100</v>
      </c>
      <c r="DAS77" s="37" t="s">
        <v>105</v>
      </c>
      <c r="DAT77" s="57" t="s">
        <v>224</v>
      </c>
      <c r="DAU77" s="64">
        <v>11968</v>
      </c>
      <c r="DAV77" s="65" t="s">
        <v>243</v>
      </c>
      <c r="DAW77" s="2">
        <v>89</v>
      </c>
      <c r="DAX77" s="57" t="s">
        <v>256</v>
      </c>
      <c r="DAY77" s="57" t="s">
        <v>220</v>
      </c>
      <c r="DAZ77" s="57" t="s">
        <v>100</v>
      </c>
      <c r="DBA77" s="37" t="s">
        <v>105</v>
      </c>
      <c r="DBB77" s="57" t="s">
        <v>224</v>
      </c>
      <c r="DBC77" s="64">
        <v>11968</v>
      </c>
      <c r="DBD77" s="65" t="s">
        <v>243</v>
      </c>
      <c r="DBE77" s="2">
        <v>89</v>
      </c>
      <c r="DBF77" s="57" t="s">
        <v>256</v>
      </c>
      <c r="DBG77" s="57" t="s">
        <v>220</v>
      </c>
      <c r="DBH77" s="57" t="s">
        <v>100</v>
      </c>
      <c r="DBI77" s="37" t="s">
        <v>105</v>
      </c>
      <c r="DBJ77" s="57" t="s">
        <v>224</v>
      </c>
      <c r="DBK77" s="64">
        <v>11968</v>
      </c>
      <c r="DBL77" s="65" t="s">
        <v>243</v>
      </c>
      <c r="DBM77" s="2">
        <v>89</v>
      </c>
      <c r="DBN77" s="57" t="s">
        <v>256</v>
      </c>
      <c r="DBO77" s="57" t="s">
        <v>220</v>
      </c>
      <c r="DBP77" s="57" t="s">
        <v>100</v>
      </c>
      <c r="DBQ77" s="37" t="s">
        <v>105</v>
      </c>
      <c r="DBR77" s="57" t="s">
        <v>224</v>
      </c>
      <c r="DBS77" s="64">
        <v>11968</v>
      </c>
      <c r="DBT77" s="65" t="s">
        <v>243</v>
      </c>
      <c r="DBU77" s="2">
        <v>89</v>
      </c>
      <c r="DBV77" s="57" t="s">
        <v>256</v>
      </c>
      <c r="DBW77" s="57" t="s">
        <v>220</v>
      </c>
      <c r="DBX77" s="57" t="s">
        <v>100</v>
      </c>
      <c r="DBY77" s="37" t="s">
        <v>105</v>
      </c>
      <c r="DBZ77" s="57" t="s">
        <v>224</v>
      </c>
      <c r="DCA77" s="64">
        <v>11968</v>
      </c>
      <c r="DCB77" s="65" t="s">
        <v>243</v>
      </c>
      <c r="DCC77" s="2">
        <v>89</v>
      </c>
      <c r="DCD77" s="57" t="s">
        <v>256</v>
      </c>
      <c r="DCE77" s="57" t="s">
        <v>220</v>
      </c>
      <c r="DCF77" s="57" t="s">
        <v>100</v>
      </c>
      <c r="DCG77" s="37" t="s">
        <v>105</v>
      </c>
      <c r="DCH77" s="57" t="s">
        <v>224</v>
      </c>
      <c r="DCI77" s="64">
        <v>11968</v>
      </c>
      <c r="DCJ77" s="65" t="s">
        <v>243</v>
      </c>
      <c r="DCK77" s="2">
        <v>89</v>
      </c>
      <c r="DCL77" s="57" t="s">
        <v>256</v>
      </c>
      <c r="DCM77" s="57" t="s">
        <v>220</v>
      </c>
      <c r="DCN77" s="57" t="s">
        <v>100</v>
      </c>
      <c r="DCO77" s="37" t="s">
        <v>105</v>
      </c>
      <c r="DCP77" s="57" t="s">
        <v>224</v>
      </c>
      <c r="DCQ77" s="64">
        <v>11968</v>
      </c>
      <c r="DCR77" s="65" t="s">
        <v>243</v>
      </c>
      <c r="DCS77" s="2">
        <v>89</v>
      </c>
      <c r="DCT77" s="57" t="s">
        <v>256</v>
      </c>
      <c r="DCU77" s="57" t="s">
        <v>220</v>
      </c>
      <c r="DCV77" s="57" t="s">
        <v>100</v>
      </c>
      <c r="DCW77" s="37" t="s">
        <v>105</v>
      </c>
      <c r="DCX77" s="57" t="s">
        <v>224</v>
      </c>
      <c r="DCY77" s="64">
        <v>11968</v>
      </c>
      <c r="DCZ77" s="65" t="s">
        <v>243</v>
      </c>
      <c r="DDA77" s="2">
        <v>89</v>
      </c>
      <c r="DDB77" s="57" t="s">
        <v>256</v>
      </c>
      <c r="DDC77" s="57" t="s">
        <v>220</v>
      </c>
      <c r="DDD77" s="57" t="s">
        <v>100</v>
      </c>
      <c r="DDE77" s="37" t="s">
        <v>105</v>
      </c>
      <c r="DDF77" s="57" t="s">
        <v>224</v>
      </c>
      <c r="DDG77" s="64">
        <v>11968</v>
      </c>
      <c r="DDH77" s="65" t="s">
        <v>243</v>
      </c>
      <c r="DDI77" s="2">
        <v>89</v>
      </c>
      <c r="DDJ77" s="57" t="s">
        <v>256</v>
      </c>
      <c r="DDK77" s="57" t="s">
        <v>220</v>
      </c>
      <c r="DDL77" s="57" t="s">
        <v>100</v>
      </c>
      <c r="DDM77" s="37" t="s">
        <v>105</v>
      </c>
      <c r="DDN77" s="57" t="s">
        <v>224</v>
      </c>
      <c r="DDO77" s="64">
        <v>11968</v>
      </c>
      <c r="DDP77" s="65" t="s">
        <v>243</v>
      </c>
      <c r="DDQ77" s="2">
        <v>89</v>
      </c>
      <c r="DDR77" s="57" t="s">
        <v>256</v>
      </c>
      <c r="DDS77" s="57" t="s">
        <v>220</v>
      </c>
      <c r="DDT77" s="57" t="s">
        <v>100</v>
      </c>
      <c r="DDU77" s="37" t="s">
        <v>105</v>
      </c>
      <c r="DDV77" s="57" t="s">
        <v>224</v>
      </c>
      <c r="DDW77" s="64">
        <v>11968</v>
      </c>
      <c r="DDX77" s="65" t="s">
        <v>243</v>
      </c>
      <c r="DDY77" s="2">
        <v>89</v>
      </c>
      <c r="DDZ77" s="57" t="s">
        <v>256</v>
      </c>
      <c r="DEA77" s="57" t="s">
        <v>220</v>
      </c>
      <c r="DEB77" s="57" t="s">
        <v>100</v>
      </c>
      <c r="DEC77" s="37" t="s">
        <v>105</v>
      </c>
      <c r="DED77" s="57" t="s">
        <v>224</v>
      </c>
      <c r="DEE77" s="64">
        <v>11968</v>
      </c>
      <c r="DEF77" s="65" t="s">
        <v>243</v>
      </c>
      <c r="DEG77" s="2">
        <v>89</v>
      </c>
      <c r="DEH77" s="57" t="s">
        <v>256</v>
      </c>
      <c r="DEI77" s="57" t="s">
        <v>220</v>
      </c>
      <c r="DEJ77" s="57" t="s">
        <v>100</v>
      </c>
      <c r="DEK77" s="37" t="s">
        <v>105</v>
      </c>
      <c r="DEL77" s="57" t="s">
        <v>224</v>
      </c>
      <c r="DEM77" s="64">
        <v>11968</v>
      </c>
      <c r="DEN77" s="65" t="s">
        <v>243</v>
      </c>
      <c r="DEO77" s="2">
        <v>89</v>
      </c>
      <c r="DEP77" s="57" t="s">
        <v>256</v>
      </c>
      <c r="DEQ77" s="57" t="s">
        <v>220</v>
      </c>
      <c r="DER77" s="57" t="s">
        <v>100</v>
      </c>
      <c r="DES77" s="37" t="s">
        <v>105</v>
      </c>
      <c r="DET77" s="57" t="s">
        <v>224</v>
      </c>
      <c r="DEU77" s="64">
        <v>11968</v>
      </c>
      <c r="DEV77" s="65" t="s">
        <v>243</v>
      </c>
      <c r="DEW77" s="2">
        <v>89</v>
      </c>
      <c r="DEX77" s="57" t="s">
        <v>256</v>
      </c>
      <c r="DEY77" s="57" t="s">
        <v>220</v>
      </c>
      <c r="DEZ77" s="57" t="s">
        <v>100</v>
      </c>
      <c r="DFA77" s="37" t="s">
        <v>105</v>
      </c>
      <c r="DFB77" s="57" t="s">
        <v>224</v>
      </c>
      <c r="DFC77" s="64">
        <v>11968</v>
      </c>
      <c r="DFD77" s="65" t="s">
        <v>243</v>
      </c>
      <c r="DFE77" s="2">
        <v>89</v>
      </c>
      <c r="DFF77" s="57" t="s">
        <v>256</v>
      </c>
      <c r="DFG77" s="57" t="s">
        <v>220</v>
      </c>
      <c r="DFH77" s="57" t="s">
        <v>100</v>
      </c>
      <c r="DFI77" s="37" t="s">
        <v>105</v>
      </c>
      <c r="DFJ77" s="57" t="s">
        <v>224</v>
      </c>
      <c r="DFK77" s="64">
        <v>11968</v>
      </c>
      <c r="DFL77" s="65" t="s">
        <v>243</v>
      </c>
      <c r="DFM77" s="2">
        <v>89</v>
      </c>
      <c r="DFN77" s="57" t="s">
        <v>256</v>
      </c>
      <c r="DFO77" s="57" t="s">
        <v>220</v>
      </c>
      <c r="DFP77" s="57" t="s">
        <v>100</v>
      </c>
      <c r="DFQ77" s="37" t="s">
        <v>105</v>
      </c>
      <c r="DFR77" s="57" t="s">
        <v>224</v>
      </c>
      <c r="DFS77" s="64">
        <v>11968</v>
      </c>
      <c r="DFT77" s="65" t="s">
        <v>243</v>
      </c>
      <c r="DFU77" s="2">
        <v>89</v>
      </c>
      <c r="DFV77" s="57" t="s">
        <v>256</v>
      </c>
      <c r="DFW77" s="57" t="s">
        <v>220</v>
      </c>
      <c r="DFX77" s="57" t="s">
        <v>100</v>
      </c>
      <c r="DFY77" s="37" t="s">
        <v>105</v>
      </c>
      <c r="DFZ77" s="57" t="s">
        <v>224</v>
      </c>
      <c r="DGA77" s="64">
        <v>11968</v>
      </c>
      <c r="DGB77" s="65" t="s">
        <v>243</v>
      </c>
      <c r="DGC77" s="2">
        <v>89</v>
      </c>
      <c r="DGD77" s="57" t="s">
        <v>256</v>
      </c>
      <c r="DGE77" s="57" t="s">
        <v>220</v>
      </c>
      <c r="DGF77" s="57" t="s">
        <v>100</v>
      </c>
      <c r="DGG77" s="37" t="s">
        <v>105</v>
      </c>
      <c r="DGH77" s="57" t="s">
        <v>224</v>
      </c>
      <c r="DGI77" s="64">
        <v>11968</v>
      </c>
      <c r="DGJ77" s="65" t="s">
        <v>243</v>
      </c>
      <c r="DGK77" s="2">
        <v>89</v>
      </c>
      <c r="DGL77" s="57" t="s">
        <v>256</v>
      </c>
      <c r="DGM77" s="57" t="s">
        <v>220</v>
      </c>
      <c r="DGN77" s="57" t="s">
        <v>100</v>
      </c>
      <c r="DGO77" s="37" t="s">
        <v>105</v>
      </c>
      <c r="DGP77" s="57" t="s">
        <v>224</v>
      </c>
      <c r="DGQ77" s="64">
        <v>11968</v>
      </c>
      <c r="DGR77" s="65" t="s">
        <v>243</v>
      </c>
      <c r="DGS77" s="2">
        <v>89</v>
      </c>
      <c r="DGT77" s="57" t="s">
        <v>256</v>
      </c>
      <c r="DGU77" s="57" t="s">
        <v>220</v>
      </c>
      <c r="DGV77" s="57" t="s">
        <v>100</v>
      </c>
      <c r="DGW77" s="37" t="s">
        <v>105</v>
      </c>
      <c r="DGX77" s="57" t="s">
        <v>224</v>
      </c>
      <c r="DGY77" s="64">
        <v>11968</v>
      </c>
      <c r="DGZ77" s="65" t="s">
        <v>243</v>
      </c>
      <c r="DHA77" s="2">
        <v>89</v>
      </c>
      <c r="DHB77" s="57" t="s">
        <v>256</v>
      </c>
      <c r="DHC77" s="57" t="s">
        <v>220</v>
      </c>
      <c r="DHD77" s="57" t="s">
        <v>100</v>
      </c>
      <c r="DHE77" s="37" t="s">
        <v>105</v>
      </c>
      <c r="DHF77" s="57" t="s">
        <v>224</v>
      </c>
      <c r="DHG77" s="64">
        <v>11968</v>
      </c>
      <c r="DHH77" s="65" t="s">
        <v>243</v>
      </c>
      <c r="DHI77" s="2">
        <v>89</v>
      </c>
      <c r="DHJ77" s="57" t="s">
        <v>256</v>
      </c>
      <c r="DHK77" s="57" t="s">
        <v>220</v>
      </c>
      <c r="DHL77" s="57" t="s">
        <v>100</v>
      </c>
      <c r="DHM77" s="37" t="s">
        <v>105</v>
      </c>
      <c r="DHN77" s="57" t="s">
        <v>224</v>
      </c>
      <c r="DHO77" s="64">
        <v>11968</v>
      </c>
      <c r="DHP77" s="65" t="s">
        <v>243</v>
      </c>
      <c r="DHQ77" s="2">
        <v>89</v>
      </c>
      <c r="DHR77" s="57" t="s">
        <v>256</v>
      </c>
      <c r="DHS77" s="57" t="s">
        <v>220</v>
      </c>
      <c r="DHT77" s="57" t="s">
        <v>100</v>
      </c>
      <c r="DHU77" s="37" t="s">
        <v>105</v>
      </c>
      <c r="DHV77" s="57" t="s">
        <v>224</v>
      </c>
      <c r="DHW77" s="64">
        <v>11968</v>
      </c>
      <c r="DHX77" s="65" t="s">
        <v>243</v>
      </c>
      <c r="DHY77" s="2">
        <v>89</v>
      </c>
      <c r="DHZ77" s="57" t="s">
        <v>256</v>
      </c>
      <c r="DIA77" s="57" t="s">
        <v>220</v>
      </c>
      <c r="DIB77" s="57" t="s">
        <v>100</v>
      </c>
      <c r="DIC77" s="37" t="s">
        <v>105</v>
      </c>
      <c r="DID77" s="57" t="s">
        <v>224</v>
      </c>
      <c r="DIE77" s="64">
        <v>11968</v>
      </c>
      <c r="DIF77" s="65" t="s">
        <v>243</v>
      </c>
      <c r="DIG77" s="2">
        <v>89</v>
      </c>
      <c r="DIH77" s="57" t="s">
        <v>256</v>
      </c>
      <c r="DII77" s="57" t="s">
        <v>220</v>
      </c>
      <c r="DIJ77" s="57" t="s">
        <v>100</v>
      </c>
      <c r="DIK77" s="37" t="s">
        <v>105</v>
      </c>
      <c r="DIL77" s="57" t="s">
        <v>224</v>
      </c>
      <c r="DIM77" s="64">
        <v>11968</v>
      </c>
      <c r="DIN77" s="65" t="s">
        <v>243</v>
      </c>
      <c r="DIO77" s="2">
        <v>89</v>
      </c>
      <c r="DIP77" s="57" t="s">
        <v>256</v>
      </c>
      <c r="DIQ77" s="57" t="s">
        <v>220</v>
      </c>
      <c r="DIR77" s="57" t="s">
        <v>100</v>
      </c>
      <c r="DIS77" s="37" t="s">
        <v>105</v>
      </c>
      <c r="DIT77" s="57" t="s">
        <v>224</v>
      </c>
      <c r="DIU77" s="64">
        <v>11968</v>
      </c>
      <c r="DIV77" s="65" t="s">
        <v>243</v>
      </c>
      <c r="DIW77" s="2">
        <v>89</v>
      </c>
      <c r="DIX77" s="57" t="s">
        <v>256</v>
      </c>
      <c r="DIY77" s="57" t="s">
        <v>220</v>
      </c>
      <c r="DIZ77" s="57" t="s">
        <v>100</v>
      </c>
      <c r="DJA77" s="37" t="s">
        <v>105</v>
      </c>
      <c r="DJB77" s="57" t="s">
        <v>224</v>
      </c>
      <c r="DJC77" s="64">
        <v>11968</v>
      </c>
      <c r="DJD77" s="65" t="s">
        <v>243</v>
      </c>
      <c r="DJE77" s="2">
        <v>89</v>
      </c>
      <c r="DJF77" s="57" t="s">
        <v>256</v>
      </c>
      <c r="DJG77" s="57" t="s">
        <v>220</v>
      </c>
      <c r="DJH77" s="57" t="s">
        <v>100</v>
      </c>
      <c r="DJI77" s="37" t="s">
        <v>105</v>
      </c>
      <c r="DJJ77" s="57" t="s">
        <v>224</v>
      </c>
      <c r="DJK77" s="64">
        <v>11968</v>
      </c>
      <c r="DJL77" s="65" t="s">
        <v>243</v>
      </c>
      <c r="DJM77" s="2">
        <v>89</v>
      </c>
      <c r="DJN77" s="57" t="s">
        <v>256</v>
      </c>
      <c r="DJO77" s="57" t="s">
        <v>220</v>
      </c>
      <c r="DJP77" s="57" t="s">
        <v>100</v>
      </c>
      <c r="DJQ77" s="37" t="s">
        <v>105</v>
      </c>
      <c r="DJR77" s="57" t="s">
        <v>224</v>
      </c>
      <c r="DJS77" s="64">
        <v>11968</v>
      </c>
      <c r="DJT77" s="65" t="s">
        <v>243</v>
      </c>
      <c r="DJU77" s="2">
        <v>89</v>
      </c>
      <c r="DJV77" s="57" t="s">
        <v>256</v>
      </c>
      <c r="DJW77" s="57" t="s">
        <v>220</v>
      </c>
      <c r="DJX77" s="57" t="s">
        <v>100</v>
      </c>
      <c r="DJY77" s="37" t="s">
        <v>105</v>
      </c>
      <c r="DJZ77" s="57" t="s">
        <v>224</v>
      </c>
      <c r="DKA77" s="64">
        <v>11968</v>
      </c>
      <c r="DKB77" s="65" t="s">
        <v>243</v>
      </c>
      <c r="DKC77" s="2">
        <v>89</v>
      </c>
      <c r="DKD77" s="57" t="s">
        <v>256</v>
      </c>
      <c r="DKE77" s="57" t="s">
        <v>220</v>
      </c>
      <c r="DKF77" s="57" t="s">
        <v>100</v>
      </c>
      <c r="DKG77" s="37" t="s">
        <v>105</v>
      </c>
      <c r="DKH77" s="57" t="s">
        <v>224</v>
      </c>
      <c r="DKI77" s="64">
        <v>11968</v>
      </c>
      <c r="DKJ77" s="65" t="s">
        <v>243</v>
      </c>
      <c r="DKK77" s="2">
        <v>89</v>
      </c>
      <c r="DKL77" s="57" t="s">
        <v>256</v>
      </c>
      <c r="DKM77" s="57" t="s">
        <v>220</v>
      </c>
      <c r="DKN77" s="57" t="s">
        <v>100</v>
      </c>
      <c r="DKO77" s="37" t="s">
        <v>105</v>
      </c>
      <c r="DKP77" s="57" t="s">
        <v>224</v>
      </c>
      <c r="DKQ77" s="64">
        <v>11968</v>
      </c>
      <c r="DKR77" s="65" t="s">
        <v>243</v>
      </c>
      <c r="DKS77" s="2">
        <v>89</v>
      </c>
      <c r="DKT77" s="57" t="s">
        <v>256</v>
      </c>
      <c r="DKU77" s="57" t="s">
        <v>220</v>
      </c>
      <c r="DKV77" s="57" t="s">
        <v>100</v>
      </c>
      <c r="DKW77" s="37" t="s">
        <v>105</v>
      </c>
      <c r="DKX77" s="57" t="s">
        <v>224</v>
      </c>
      <c r="DKY77" s="64">
        <v>11968</v>
      </c>
      <c r="DKZ77" s="65" t="s">
        <v>243</v>
      </c>
      <c r="DLA77" s="2">
        <v>89</v>
      </c>
      <c r="DLB77" s="57" t="s">
        <v>256</v>
      </c>
      <c r="DLC77" s="57" t="s">
        <v>220</v>
      </c>
      <c r="DLD77" s="57" t="s">
        <v>100</v>
      </c>
      <c r="DLE77" s="37" t="s">
        <v>105</v>
      </c>
      <c r="DLF77" s="57" t="s">
        <v>224</v>
      </c>
      <c r="DLG77" s="64">
        <v>11968</v>
      </c>
      <c r="DLH77" s="65" t="s">
        <v>243</v>
      </c>
      <c r="DLI77" s="2">
        <v>89</v>
      </c>
      <c r="DLJ77" s="57" t="s">
        <v>256</v>
      </c>
      <c r="DLK77" s="57" t="s">
        <v>220</v>
      </c>
      <c r="DLL77" s="57" t="s">
        <v>100</v>
      </c>
      <c r="DLM77" s="37" t="s">
        <v>105</v>
      </c>
      <c r="DLN77" s="57" t="s">
        <v>224</v>
      </c>
      <c r="DLO77" s="64">
        <v>11968</v>
      </c>
      <c r="DLP77" s="65" t="s">
        <v>243</v>
      </c>
      <c r="DLQ77" s="2">
        <v>89</v>
      </c>
      <c r="DLR77" s="57" t="s">
        <v>256</v>
      </c>
      <c r="DLS77" s="57" t="s">
        <v>220</v>
      </c>
      <c r="DLT77" s="57" t="s">
        <v>100</v>
      </c>
      <c r="DLU77" s="37" t="s">
        <v>105</v>
      </c>
      <c r="DLV77" s="57" t="s">
        <v>224</v>
      </c>
      <c r="DLW77" s="64">
        <v>11968</v>
      </c>
      <c r="DLX77" s="65" t="s">
        <v>243</v>
      </c>
      <c r="DLY77" s="2">
        <v>89</v>
      </c>
      <c r="DLZ77" s="57" t="s">
        <v>256</v>
      </c>
      <c r="DMA77" s="57" t="s">
        <v>220</v>
      </c>
      <c r="DMB77" s="57" t="s">
        <v>100</v>
      </c>
      <c r="DMC77" s="37" t="s">
        <v>105</v>
      </c>
      <c r="DMD77" s="57" t="s">
        <v>224</v>
      </c>
      <c r="DME77" s="64">
        <v>11968</v>
      </c>
      <c r="DMF77" s="65" t="s">
        <v>243</v>
      </c>
      <c r="DMG77" s="2">
        <v>89</v>
      </c>
      <c r="DMH77" s="57" t="s">
        <v>256</v>
      </c>
      <c r="DMI77" s="57" t="s">
        <v>220</v>
      </c>
      <c r="DMJ77" s="57" t="s">
        <v>100</v>
      </c>
      <c r="DMK77" s="37" t="s">
        <v>105</v>
      </c>
      <c r="DML77" s="57" t="s">
        <v>224</v>
      </c>
      <c r="DMM77" s="64">
        <v>11968</v>
      </c>
      <c r="DMN77" s="65" t="s">
        <v>243</v>
      </c>
      <c r="DMO77" s="2">
        <v>89</v>
      </c>
      <c r="DMP77" s="57" t="s">
        <v>256</v>
      </c>
      <c r="DMQ77" s="57" t="s">
        <v>220</v>
      </c>
      <c r="DMR77" s="57" t="s">
        <v>100</v>
      </c>
      <c r="DMS77" s="37" t="s">
        <v>105</v>
      </c>
      <c r="DMT77" s="57" t="s">
        <v>224</v>
      </c>
      <c r="DMU77" s="64">
        <v>11968</v>
      </c>
      <c r="DMV77" s="65" t="s">
        <v>243</v>
      </c>
      <c r="DMW77" s="2">
        <v>89</v>
      </c>
      <c r="DMX77" s="57" t="s">
        <v>256</v>
      </c>
      <c r="DMY77" s="57" t="s">
        <v>220</v>
      </c>
      <c r="DMZ77" s="57" t="s">
        <v>100</v>
      </c>
      <c r="DNA77" s="37" t="s">
        <v>105</v>
      </c>
      <c r="DNB77" s="57" t="s">
        <v>224</v>
      </c>
      <c r="DNC77" s="64">
        <v>11968</v>
      </c>
      <c r="DND77" s="65" t="s">
        <v>243</v>
      </c>
      <c r="DNE77" s="2">
        <v>89</v>
      </c>
      <c r="DNF77" s="57" t="s">
        <v>256</v>
      </c>
      <c r="DNG77" s="57" t="s">
        <v>220</v>
      </c>
      <c r="DNH77" s="57" t="s">
        <v>100</v>
      </c>
      <c r="DNI77" s="37" t="s">
        <v>105</v>
      </c>
      <c r="DNJ77" s="57" t="s">
        <v>224</v>
      </c>
      <c r="DNK77" s="64">
        <v>11968</v>
      </c>
      <c r="DNL77" s="65" t="s">
        <v>243</v>
      </c>
      <c r="DNM77" s="2">
        <v>89</v>
      </c>
      <c r="DNN77" s="57" t="s">
        <v>256</v>
      </c>
      <c r="DNO77" s="57" t="s">
        <v>220</v>
      </c>
      <c r="DNP77" s="57" t="s">
        <v>100</v>
      </c>
      <c r="DNQ77" s="37" t="s">
        <v>105</v>
      </c>
      <c r="DNR77" s="57" t="s">
        <v>224</v>
      </c>
      <c r="DNS77" s="64">
        <v>11968</v>
      </c>
      <c r="DNT77" s="65" t="s">
        <v>243</v>
      </c>
      <c r="DNU77" s="2">
        <v>89</v>
      </c>
      <c r="DNV77" s="57" t="s">
        <v>256</v>
      </c>
      <c r="DNW77" s="57" t="s">
        <v>220</v>
      </c>
      <c r="DNX77" s="57" t="s">
        <v>100</v>
      </c>
      <c r="DNY77" s="37" t="s">
        <v>105</v>
      </c>
      <c r="DNZ77" s="57" t="s">
        <v>224</v>
      </c>
      <c r="DOA77" s="64">
        <v>11968</v>
      </c>
      <c r="DOB77" s="65" t="s">
        <v>243</v>
      </c>
      <c r="DOC77" s="2">
        <v>89</v>
      </c>
      <c r="DOD77" s="57" t="s">
        <v>256</v>
      </c>
      <c r="DOE77" s="57" t="s">
        <v>220</v>
      </c>
      <c r="DOF77" s="57" t="s">
        <v>100</v>
      </c>
      <c r="DOG77" s="37" t="s">
        <v>105</v>
      </c>
      <c r="DOH77" s="57" t="s">
        <v>224</v>
      </c>
      <c r="DOI77" s="64">
        <v>11968</v>
      </c>
      <c r="DOJ77" s="65" t="s">
        <v>243</v>
      </c>
      <c r="DOK77" s="2">
        <v>89</v>
      </c>
      <c r="DOL77" s="57" t="s">
        <v>256</v>
      </c>
      <c r="DOM77" s="57" t="s">
        <v>220</v>
      </c>
      <c r="DON77" s="57" t="s">
        <v>100</v>
      </c>
      <c r="DOO77" s="37" t="s">
        <v>105</v>
      </c>
      <c r="DOP77" s="57" t="s">
        <v>224</v>
      </c>
      <c r="DOQ77" s="64">
        <v>11968</v>
      </c>
      <c r="DOR77" s="65" t="s">
        <v>243</v>
      </c>
      <c r="DOS77" s="2">
        <v>89</v>
      </c>
      <c r="DOT77" s="57" t="s">
        <v>256</v>
      </c>
      <c r="DOU77" s="57" t="s">
        <v>220</v>
      </c>
      <c r="DOV77" s="57" t="s">
        <v>100</v>
      </c>
      <c r="DOW77" s="37" t="s">
        <v>105</v>
      </c>
      <c r="DOX77" s="57" t="s">
        <v>224</v>
      </c>
      <c r="DOY77" s="64">
        <v>11968</v>
      </c>
      <c r="DOZ77" s="65" t="s">
        <v>243</v>
      </c>
      <c r="DPA77" s="2">
        <v>89</v>
      </c>
      <c r="DPB77" s="57" t="s">
        <v>256</v>
      </c>
      <c r="DPC77" s="57" t="s">
        <v>220</v>
      </c>
      <c r="DPD77" s="57" t="s">
        <v>100</v>
      </c>
      <c r="DPE77" s="37" t="s">
        <v>105</v>
      </c>
      <c r="DPF77" s="57" t="s">
        <v>224</v>
      </c>
      <c r="DPG77" s="64">
        <v>11968</v>
      </c>
      <c r="DPH77" s="65" t="s">
        <v>243</v>
      </c>
      <c r="DPI77" s="2">
        <v>89</v>
      </c>
      <c r="DPJ77" s="57" t="s">
        <v>256</v>
      </c>
      <c r="DPK77" s="57" t="s">
        <v>220</v>
      </c>
      <c r="DPL77" s="57" t="s">
        <v>100</v>
      </c>
      <c r="DPM77" s="37" t="s">
        <v>105</v>
      </c>
      <c r="DPN77" s="57" t="s">
        <v>224</v>
      </c>
      <c r="DPO77" s="64">
        <v>11968</v>
      </c>
      <c r="DPP77" s="65" t="s">
        <v>243</v>
      </c>
      <c r="DPQ77" s="2">
        <v>89</v>
      </c>
      <c r="DPR77" s="57" t="s">
        <v>256</v>
      </c>
      <c r="DPS77" s="57" t="s">
        <v>220</v>
      </c>
      <c r="DPT77" s="57" t="s">
        <v>100</v>
      </c>
      <c r="DPU77" s="37" t="s">
        <v>105</v>
      </c>
      <c r="DPV77" s="57" t="s">
        <v>224</v>
      </c>
      <c r="DPW77" s="64">
        <v>11968</v>
      </c>
      <c r="DPX77" s="65" t="s">
        <v>243</v>
      </c>
      <c r="DPY77" s="2">
        <v>89</v>
      </c>
      <c r="DPZ77" s="57" t="s">
        <v>256</v>
      </c>
      <c r="DQA77" s="57" t="s">
        <v>220</v>
      </c>
      <c r="DQB77" s="57" t="s">
        <v>100</v>
      </c>
      <c r="DQC77" s="37" t="s">
        <v>105</v>
      </c>
      <c r="DQD77" s="57" t="s">
        <v>224</v>
      </c>
      <c r="DQE77" s="64">
        <v>11968</v>
      </c>
      <c r="DQF77" s="65" t="s">
        <v>243</v>
      </c>
      <c r="DQG77" s="2">
        <v>89</v>
      </c>
      <c r="DQH77" s="57" t="s">
        <v>256</v>
      </c>
      <c r="DQI77" s="57" t="s">
        <v>220</v>
      </c>
      <c r="DQJ77" s="57" t="s">
        <v>100</v>
      </c>
      <c r="DQK77" s="37" t="s">
        <v>105</v>
      </c>
      <c r="DQL77" s="57" t="s">
        <v>224</v>
      </c>
      <c r="DQM77" s="64">
        <v>11968</v>
      </c>
      <c r="DQN77" s="65" t="s">
        <v>243</v>
      </c>
      <c r="DQO77" s="2">
        <v>89</v>
      </c>
      <c r="DQP77" s="57" t="s">
        <v>256</v>
      </c>
      <c r="DQQ77" s="57" t="s">
        <v>220</v>
      </c>
      <c r="DQR77" s="57" t="s">
        <v>100</v>
      </c>
      <c r="DQS77" s="37" t="s">
        <v>105</v>
      </c>
      <c r="DQT77" s="57" t="s">
        <v>224</v>
      </c>
      <c r="DQU77" s="64">
        <v>11968</v>
      </c>
      <c r="DQV77" s="65" t="s">
        <v>243</v>
      </c>
      <c r="DQW77" s="2">
        <v>89</v>
      </c>
      <c r="DQX77" s="57" t="s">
        <v>256</v>
      </c>
      <c r="DQY77" s="57" t="s">
        <v>220</v>
      </c>
      <c r="DQZ77" s="57" t="s">
        <v>100</v>
      </c>
      <c r="DRA77" s="37" t="s">
        <v>105</v>
      </c>
      <c r="DRB77" s="57" t="s">
        <v>224</v>
      </c>
      <c r="DRC77" s="64">
        <v>11968</v>
      </c>
      <c r="DRD77" s="65" t="s">
        <v>243</v>
      </c>
      <c r="DRE77" s="2">
        <v>89</v>
      </c>
      <c r="DRF77" s="57" t="s">
        <v>256</v>
      </c>
      <c r="DRG77" s="57" t="s">
        <v>220</v>
      </c>
      <c r="DRH77" s="57" t="s">
        <v>100</v>
      </c>
      <c r="DRI77" s="37" t="s">
        <v>105</v>
      </c>
      <c r="DRJ77" s="57" t="s">
        <v>224</v>
      </c>
      <c r="DRK77" s="64">
        <v>11968</v>
      </c>
      <c r="DRL77" s="65" t="s">
        <v>243</v>
      </c>
      <c r="DRM77" s="2">
        <v>89</v>
      </c>
      <c r="DRN77" s="57" t="s">
        <v>256</v>
      </c>
      <c r="DRO77" s="57" t="s">
        <v>220</v>
      </c>
      <c r="DRP77" s="57" t="s">
        <v>100</v>
      </c>
      <c r="DRQ77" s="37" t="s">
        <v>105</v>
      </c>
      <c r="DRR77" s="57" t="s">
        <v>224</v>
      </c>
      <c r="DRS77" s="64">
        <v>11968</v>
      </c>
      <c r="DRT77" s="65" t="s">
        <v>243</v>
      </c>
      <c r="DRU77" s="2">
        <v>89</v>
      </c>
      <c r="DRV77" s="57" t="s">
        <v>256</v>
      </c>
      <c r="DRW77" s="57" t="s">
        <v>220</v>
      </c>
      <c r="DRX77" s="57" t="s">
        <v>100</v>
      </c>
      <c r="DRY77" s="37" t="s">
        <v>105</v>
      </c>
      <c r="DRZ77" s="57" t="s">
        <v>224</v>
      </c>
      <c r="DSA77" s="64">
        <v>11968</v>
      </c>
      <c r="DSB77" s="65" t="s">
        <v>243</v>
      </c>
      <c r="DSC77" s="2">
        <v>89</v>
      </c>
      <c r="DSD77" s="57" t="s">
        <v>256</v>
      </c>
      <c r="DSE77" s="57" t="s">
        <v>220</v>
      </c>
      <c r="DSF77" s="57" t="s">
        <v>100</v>
      </c>
      <c r="DSG77" s="37" t="s">
        <v>105</v>
      </c>
      <c r="DSH77" s="57" t="s">
        <v>224</v>
      </c>
      <c r="DSI77" s="64">
        <v>11968</v>
      </c>
      <c r="DSJ77" s="65" t="s">
        <v>243</v>
      </c>
      <c r="DSK77" s="2">
        <v>89</v>
      </c>
      <c r="DSL77" s="57" t="s">
        <v>256</v>
      </c>
      <c r="DSM77" s="57" t="s">
        <v>220</v>
      </c>
      <c r="DSN77" s="57" t="s">
        <v>100</v>
      </c>
      <c r="DSO77" s="37" t="s">
        <v>105</v>
      </c>
      <c r="DSP77" s="57" t="s">
        <v>224</v>
      </c>
      <c r="DSQ77" s="64">
        <v>11968</v>
      </c>
      <c r="DSR77" s="65" t="s">
        <v>243</v>
      </c>
      <c r="DSS77" s="2">
        <v>89</v>
      </c>
      <c r="DST77" s="57" t="s">
        <v>256</v>
      </c>
      <c r="DSU77" s="57" t="s">
        <v>220</v>
      </c>
      <c r="DSV77" s="57" t="s">
        <v>100</v>
      </c>
      <c r="DSW77" s="37" t="s">
        <v>105</v>
      </c>
      <c r="DSX77" s="57" t="s">
        <v>224</v>
      </c>
      <c r="DSY77" s="64">
        <v>11968</v>
      </c>
      <c r="DSZ77" s="65" t="s">
        <v>243</v>
      </c>
      <c r="DTA77" s="2">
        <v>89</v>
      </c>
      <c r="DTB77" s="57" t="s">
        <v>256</v>
      </c>
      <c r="DTC77" s="57" t="s">
        <v>220</v>
      </c>
      <c r="DTD77" s="57" t="s">
        <v>100</v>
      </c>
      <c r="DTE77" s="37" t="s">
        <v>105</v>
      </c>
      <c r="DTF77" s="57" t="s">
        <v>224</v>
      </c>
      <c r="DTG77" s="64">
        <v>11968</v>
      </c>
      <c r="DTH77" s="65" t="s">
        <v>243</v>
      </c>
      <c r="DTI77" s="2">
        <v>89</v>
      </c>
      <c r="DTJ77" s="57" t="s">
        <v>256</v>
      </c>
      <c r="DTK77" s="57" t="s">
        <v>220</v>
      </c>
      <c r="DTL77" s="57" t="s">
        <v>100</v>
      </c>
      <c r="DTM77" s="37" t="s">
        <v>105</v>
      </c>
      <c r="DTN77" s="57" t="s">
        <v>224</v>
      </c>
      <c r="DTO77" s="64">
        <v>11968</v>
      </c>
      <c r="DTP77" s="65" t="s">
        <v>243</v>
      </c>
      <c r="DTQ77" s="2">
        <v>89</v>
      </c>
      <c r="DTR77" s="57" t="s">
        <v>256</v>
      </c>
      <c r="DTS77" s="57" t="s">
        <v>220</v>
      </c>
      <c r="DTT77" s="57" t="s">
        <v>100</v>
      </c>
      <c r="DTU77" s="37" t="s">
        <v>105</v>
      </c>
      <c r="DTV77" s="57" t="s">
        <v>224</v>
      </c>
      <c r="DTW77" s="64">
        <v>11968</v>
      </c>
      <c r="DTX77" s="65" t="s">
        <v>243</v>
      </c>
      <c r="DTY77" s="2">
        <v>89</v>
      </c>
      <c r="DTZ77" s="57" t="s">
        <v>256</v>
      </c>
      <c r="DUA77" s="57" t="s">
        <v>220</v>
      </c>
      <c r="DUB77" s="57" t="s">
        <v>100</v>
      </c>
      <c r="DUC77" s="37" t="s">
        <v>105</v>
      </c>
      <c r="DUD77" s="57" t="s">
        <v>224</v>
      </c>
      <c r="DUE77" s="64">
        <v>11968</v>
      </c>
      <c r="DUF77" s="65" t="s">
        <v>243</v>
      </c>
      <c r="DUG77" s="2">
        <v>89</v>
      </c>
      <c r="DUH77" s="57" t="s">
        <v>256</v>
      </c>
      <c r="DUI77" s="57" t="s">
        <v>220</v>
      </c>
      <c r="DUJ77" s="57" t="s">
        <v>100</v>
      </c>
      <c r="DUK77" s="37" t="s">
        <v>105</v>
      </c>
      <c r="DUL77" s="57" t="s">
        <v>224</v>
      </c>
      <c r="DUM77" s="64">
        <v>11968</v>
      </c>
      <c r="DUN77" s="65" t="s">
        <v>243</v>
      </c>
      <c r="DUO77" s="2">
        <v>89</v>
      </c>
      <c r="DUP77" s="57" t="s">
        <v>256</v>
      </c>
      <c r="DUQ77" s="57" t="s">
        <v>220</v>
      </c>
      <c r="DUR77" s="57" t="s">
        <v>100</v>
      </c>
      <c r="DUS77" s="37" t="s">
        <v>105</v>
      </c>
      <c r="DUT77" s="57" t="s">
        <v>224</v>
      </c>
      <c r="DUU77" s="64">
        <v>11968</v>
      </c>
      <c r="DUV77" s="65" t="s">
        <v>243</v>
      </c>
      <c r="DUW77" s="2">
        <v>89</v>
      </c>
      <c r="DUX77" s="57" t="s">
        <v>256</v>
      </c>
      <c r="DUY77" s="57" t="s">
        <v>220</v>
      </c>
      <c r="DUZ77" s="57" t="s">
        <v>100</v>
      </c>
      <c r="DVA77" s="37" t="s">
        <v>105</v>
      </c>
      <c r="DVB77" s="57" t="s">
        <v>224</v>
      </c>
      <c r="DVC77" s="64">
        <v>11968</v>
      </c>
      <c r="DVD77" s="65" t="s">
        <v>243</v>
      </c>
      <c r="DVE77" s="2">
        <v>89</v>
      </c>
      <c r="DVF77" s="57" t="s">
        <v>256</v>
      </c>
      <c r="DVG77" s="57" t="s">
        <v>220</v>
      </c>
      <c r="DVH77" s="57" t="s">
        <v>100</v>
      </c>
      <c r="DVI77" s="37" t="s">
        <v>105</v>
      </c>
      <c r="DVJ77" s="57" t="s">
        <v>224</v>
      </c>
      <c r="DVK77" s="64">
        <v>11968</v>
      </c>
      <c r="DVL77" s="65" t="s">
        <v>243</v>
      </c>
      <c r="DVM77" s="2">
        <v>89</v>
      </c>
      <c r="DVN77" s="57" t="s">
        <v>256</v>
      </c>
      <c r="DVO77" s="57" t="s">
        <v>220</v>
      </c>
      <c r="DVP77" s="57" t="s">
        <v>100</v>
      </c>
      <c r="DVQ77" s="37" t="s">
        <v>105</v>
      </c>
      <c r="DVR77" s="57" t="s">
        <v>224</v>
      </c>
      <c r="DVS77" s="64">
        <v>11968</v>
      </c>
      <c r="DVT77" s="65" t="s">
        <v>243</v>
      </c>
      <c r="DVU77" s="2">
        <v>89</v>
      </c>
      <c r="DVV77" s="57" t="s">
        <v>256</v>
      </c>
      <c r="DVW77" s="57" t="s">
        <v>220</v>
      </c>
      <c r="DVX77" s="57" t="s">
        <v>100</v>
      </c>
      <c r="DVY77" s="37" t="s">
        <v>105</v>
      </c>
      <c r="DVZ77" s="57" t="s">
        <v>224</v>
      </c>
      <c r="DWA77" s="64">
        <v>11968</v>
      </c>
      <c r="DWB77" s="65" t="s">
        <v>243</v>
      </c>
      <c r="DWC77" s="2">
        <v>89</v>
      </c>
      <c r="DWD77" s="57" t="s">
        <v>256</v>
      </c>
      <c r="DWE77" s="57" t="s">
        <v>220</v>
      </c>
      <c r="DWF77" s="57" t="s">
        <v>100</v>
      </c>
      <c r="DWG77" s="37" t="s">
        <v>105</v>
      </c>
      <c r="DWH77" s="57" t="s">
        <v>224</v>
      </c>
      <c r="DWI77" s="64">
        <v>11968</v>
      </c>
      <c r="DWJ77" s="65" t="s">
        <v>243</v>
      </c>
      <c r="DWK77" s="2">
        <v>89</v>
      </c>
      <c r="DWL77" s="57" t="s">
        <v>256</v>
      </c>
      <c r="DWM77" s="57" t="s">
        <v>220</v>
      </c>
      <c r="DWN77" s="57" t="s">
        <v>100</v>
      </c>
      <c r="DWO77" s="37" t="s">
        <v>105</v>
      </c>
      <c r="DWP77" s="57" t="s">
        <v>224</v>
      </c>
      <c r="DWQ77" s="64">
        <v>11968</v>
      </c>
      <c r="DWR77" s="65" t="s">
        <v>243</v>
      </c>
      <c r="DWS77" s="2">
        <v>89</v>
      </c>
      <c r="DWT77" s="57" t="s">
        <v>256</v>
      </c>
      <c r="DWU77" s="57" t="s">
        <v>220</v>
      </c>
      <c r="DWV77" s="57" t="s">
        <v>100</v>
      </c>
      <c r="DWW77" s="37" t="s">
        <v>105</v>
      </c>
      <c r="DWX77" s="57" t="s">
        <v>224</v>
      </c>
      <c r="DWY77" s="64">
        <v>11968</v>
      </c>
      <c r="DWZ77" s="65" t="s">
        <v>243</v>
      </c>
      <c r="DXA77" s="2">
        <v>89</v>
      </c>
      <c r="DXB77" s="57" t="s">
        <v>256</v>
      </c>
      <c r="DXC77" s="57" t="s">
        <v>220</v>
      </c>
      <c r="DXD77" s="57" t="s">
        <v>100</v>
      </c>
      <c r="DXE77" s="37" t="s">
        <v>105</v>
      </c>
      <c r="DXF77" s="57" t="s">
        <v>224</v>
      </c>
      <c r="DXG77" s="64">
        <v>11968</v>
      </c>
      <c r="DXH77" s="65" t="s">
        <v>243</v>
      </c>
      <c r="DXI77" s="2">
        <v>89</v>
      </c>
      <c r="DXJ77" s="57" t="s">
        <v>256</v>
      </c>
      <c r="DXK77" s="57" t="s">
        <v>220</v>
      </c>
      <c r="DXL77" s="57" t="s">
        <v>100</v>
      </c>
      <c r="DXM77" s="37" t="s">
        <v>105</v>
      </c>
      <c r="DXN77" s="57" t="s">
        <v>224</v>
      </c>
      <c r="DXO77" s="64">
        <v>11968</v>
      </c>
      <c r="DXP77" s="65" t="s">
        <v>243</v>
      </c>
      <c r="DXQ77" s="2">
        <v>89</v>
      </c>
      <c r="DXR77" s="57" t="s">
        <v>256</v>
      </c>
      <c r="DXS77" s="57" t="s">
        <v>220</v>
      </c>
      <c r="DXT77" s="57" t="s">
        <v>100</v>
      </c>
      <c r="DXU77" s="37" t="s">
        <v>105</v>
      </c>
      <c r="DXV77" s="57" t="s">
        <v>224</v>
      </c>
      <c r="DXW77" s="64">
        <v>11968</v>
      </c>
      <c r="DXX77" s="65" t="s">
        <v>243</v>
      </c>
      <c r="DXY77" s="2">
        <v>89</v>
      </c>
      <c r="DXZ77" s="57" t="s">
        <v>256</v>
      </c>
      <c r="DYA77" s="57" t="s">
        <v>220</v>
      </c>
      <c r="DYB77" s="57" t="s">
        <v>100</v>
      </c>
      <c r="DYC77" s="37" t="s">
        <v>105</v>
      </c>
      <c r="DYD77" s="57" t="s">
        <v>224</v>
      </c>
      <c r="DYE77" s="64">
        <v>11968</v>
      </c>
      <c r="DYF77" s="65" t="s">
        <v>243</v>
      </c>
      <c r="DYG77" s="2">
        <v>89</v>
      </c>
      <c r="DYH77" s="57" t="s">
        <v>256</v>
      </c>
      <c r="DYI77" s="57" t="s">
        <v>220</v>
      </c>
      <c r="DYJ77" s="57" t="s">
        <v>100</v>
      </c>
      <c r="DYK77" s="37" t="s">
        <v>105</v>
      </c>
      <c r="DYL77" s="57" t="s">
        <v>224</v>
      </c>
      <c r="DYM77" s="64">
        <v>11968</v>
      </c>
      <c r="DYN77" s="65" t="s">
        <v>243</v>
      </c>
      <c r="DYO77" s="2">
        <v>89</v>
      </c>
      <c r="DYP77" s="57" t="s">
        <v>256</v>
      </c>
      <c r="DYQ77" s="57" t="s">
        <v>220</v>
      </c>
      <c r="DYR77" s="57" t="s">
        <v>100</v>
      </c>
      <c r="DYS77" s="37" t="s">
        <v>105</v>
      </c>
      <c r="DYT77" s="57" t="s">
        <v>224</v>
      </c>
      <c r="DYU77" s="64">
        <v>11968</v>
      </c>
      <c r="DYV77" s="65" t="s">
        <v>243</v>
      </c>
      <c r="DYW77" s="2">
        <v>89</v>
      </c>
      <c r="DYX77" s="57" t="s">
        <v>256</v>
      </c>
      <c r="DYY77" s="57" t="s">
        <v>220</v>
      </c>
      <c r="DYZ77" s="57" t="s">
        <v>100</v>
      </c>
      <c r="DZA77" s="37" t="s">
        <v>105</v>
      </c>
      <c r="DZB77" s="57" t="s">
        <v>224</v>
      </c>
      <c r="DZC77" s="64">
        <v>11968</v>
      </c>
      <c r="DZD77" s="65" t="s">
        <v>243</v>
      </c>
      <c r="DZE77" s="2">
        <v>89</v>
      </c>
      <c r="DZF77" s="57" t="s">
        <v>256</v>
      </c>
      <c r="DZG77" s="57" t="s">
        <v>220</v>
      </c>
      <c r="DZH77" s="57" t="s">
        <v>100</v>
      </c>
      <c r="DZI77" s="37" t="s">
        <v>105</v>
      </c>
      <c r="DZJ77" s="57" t="s">
        <v>224</v>
      </c>
      <c r="DZK77" s="64">
        <v>11968</v>
      </c>
      <c r="DZL77" s="65" t="s">
        <v>243</v>
      </c>
      <c r="DZM77" s="2">
        <v>89</v>
      </c>
      <c r="DZN77" s="57" t="s">
        <v>256</v>
      </c>
      <c r="DZO77" s="57" t="s">
        <v>220</v>
      </c>
      <c r="DZP77" s="57" t="s">
        <v>100</v>
      </c>
      <c r="DZQ77" s="37" t="s">
        <v>105</v>
      </c>
      <c r="DZR77" s="57" t="s">
        <v>224</v>
      </c>
      <c r="DZS77" s="64">
        <v>11968</v>
      </c>
      <c r="DZT77" s="65" t="s">
        <v>243</v>
      </c>
      <c r="DZU77" s="2">
        <v>89</v>
      </c>
      <c r="DZV77" s="57" t="s">
        <v>256</v>
      </c>
      <c r="DZW77" s="57" t="s">
        <v>220</v>
      </c>
      <c r="DZX77" s="57" t="s">
        <v>100</v>
      </c>
      <c r="DZY77" s="37" t="s">
        <v>105</v>
      </c>
      <c r="DZZ77" s="57" t="s">
        <v>224</v>
      </c>
      <c r="EAA77" s="64">
        <v>11968</v>
      </c>
      <c r="EAB77" s="65" t="s">
        <v>243</v>
      </c>
      <c r="EAC77" s="2">
        <v>89</v>
      </c>
      <c r="EAD77" s="57" t="s">
        <v>256</v>
      </c>
      <c r="EAE77" s="57" t="s">
        <v>220</v>
      </c>
      <c r="EAF77" s="57" t="s">
        <v>100</v>
      </c>
      <c r="EAG77" s="37" t="s">
        <v>105</v>
      </c>
      <c r="EAH77" s="57" t="s">
        <v>224</v>
      </c>
      <c r="EAI77" s="64">
        <v>11968</v>
      </c>
      <c r="EAJ77" s="65" t="s">
        <v>243</v>
      </c>
      <c r="EAK77" s="2">
        <v>89</v>
      </c>
      <c r="EAL77" s="57" t="s">
        <v>256</v>
      </c>
      <c r="EAM77" s="57" t="s">
        <v>220</v>
      </c>
      <c r="EAN77" s="57" t="s">
        <v>100</v>
      </c>
      <c r="EAO77" s="37" t="s">
        <v>105</v>
      </c>
      <c r="EAP77" s="57" t="s">
        <v>224</v>
      </c>
      <c r="EAQ77" s="64">
        <v>11968</v>
      </c>
      <c r="EAR77" s="65" t="s">
        <v>243</v>
      </c>
      <c r="EAS77" s="2">
        <v>89</v>
      </c>
      <c r="EAT77" s="57" t="s">
        <v>256</v>
      </c>
      <c r="EAU77" s="57" t="s">
        <v>220</v>
      </c>
      <c r="EAV77" s="57" t="s">
        <v>100</v>
      </c>
      <c r="EAW77" s="37" t="s">
        <v>105</v>
      </c>
      <c r="EAX77" s="57" t="s">
        <v>224</v>
      </c>
      <c r="EAY77" s="64">
        <v>11968</v>
      </c>
      <c r="EAZ77" s="65" t="s">
        <v>243</v>
      </c>
      <c r="EBA77" s="2">
        <v>89</v>
      </c>
      <c r="EBB77" s="57" t="s">
        <v>256</v>
      </c>
      <c r="EBC77" s="57" t="s">
        <v>220</v>
      </c>
      <c r="EBD77" s="57" t="s">
        <v>100</v>
      </c>
      <c r="EBE77" s="37" t="s">
        <v>105</v>
      </c>
      <c r="EBF77" s="57" t="s">
        <v>224</v>
      </c>
      <c r="EBG77" s="64">
        <v>11968</v>
      </c>
      <c r="EBH77" s="65" t="s">
        <v>243</v>
      </c>
      <c r="EBI77" s="2">
        <v>89</v>
      </c>
      <c r="EBJ77" s="57" t="s">
        <v>256</v>
      </c>
      <c r="EBK77" s="57" t="s">
        <v>220</v>
      </c>
      <c r="EBL77" s="57" t="s">
        <v>100</v>
      </c>
      <c r="EBM77" s="37" t="s">
        <v>105</v>
      </c>
      <c r="EBN77" s="57" t="s">
        <v>224</v>
      </c>
      <c r="EBO77" s="64">
        <v>11968</v>
      </c>
      <c r="EBP77" s="65" t="s">
        <v>243</v>
      </c>
      <c r="EBQ77" s="2">
        <v>89</v>
      </c>
      <c r="EBR77" s="57" t="s">
        <v>256</v>
      </c>
      <c r="EBS77" s="57" t="s">
        <v>220</v>
      </c>
      <c r="EBT77" s="57" t="s">
        <v>100</v>
      </c>
      <c r="EBU77" s="37" t="s">
        <v>105</v>
      </c>
      <c r="EBV77" s="57" t="s">
        <v>224</v>
      </c>
      <c r="EBW77" s="64">
        <v>11968</v>
      </c>
      <c r="EBX77" s="65" t="s">
        <v>243</v>
      </c>
      <c r="EBY77" s="2">
        <v>89</v>
      </c>
      <c r="EBZ77" s="57" t="s">
        <v>256</v>
      </c>
      <c r="ECA77" s="57" t="s">
        <v>220</v>
      </c>
      <c r="ECB77" s="57" t="s">
        <v>100</v>
      </c>
      <c r="ECC77" s="37" t="s">
        <v>105</v>
      </c>
      <c r="ECD77" s="57" t="s">
        <v>224</v>
      </c>
      <c r="ECE77" s="64">
        <v>11968</v>
      </c>
      <c r="ECF77" s="65" t="s">
        <v>243</v>
      </c>
      <c r="ECG77" s="2">
        <v>89</v>
      </c>
      <c r="ECH77" s="57" t="s">
        <v>256</v>
      </c>
      <c r="ECI77" s="57" t="s">
        <v>220</v>
      </c>
      <c r="ECJ77" s="57" t="s">
        <v>100</v>
      </c>
      <c r="ECK77" s="37" t="s">
        <v>105</v>
      </c>
      <c r="ECL77" s="57" t="s">
        <v>224</v>
      </c>
      <c r="ECM77" s="64">
        <v>11968</v>
      </c>
      <c r="ECN77" s="65" t="s">
        <v>243</v>
      </c>
      <c r="ECO77" s="2">
        <v>89</v>
      </c>
      <c r="ECP77" s="57" t="s">
        <v>256</v>
      </c>
      <c r="ECQ77" s="57" t="s">
        <v>220</v>
      </c>
      <c r="ECR77" s="57" t="s">
        <v>100</v>
      </c>
      <c r="ECS77" s="37" t="s">
        <v>105</v>
      </c>
      <c r="ECT77" s="57" t="s">
        <v>224</v>
      </c>
      <c r="ECU77" s="64">
        <v>11968</v>
      </c>
      <c r="ECV77" s="65" t="s">
        <v>243</v>
      </c>
      <c r="ECW77" s="2">
        <v>89</v>
      </c>
      <c r="ECX77" s="57" t="s">
        <v>256</v>
      </c>
      <c r="ECY77" s="57" t="s">
        <v>220</v>
      </c>
      <c r="ECZ77" s="57" t="s">
        <v>100</v>
      </c>
      <c r="EDA77" s="37" t="s">
        <v>105</v>
      </c>
      <c r="EDB77" s="57" t="s">
        <v>224</v>
      </c>
      <c r="EDC77" s="64">
        <v>11968</v>
      </c>
      <c r="EDD77" s="65" t="s">
        <v>243</v>
      </c>
      <c r="EDE77" s="2">
        <v>89</v>
      </c>
      <c r="EDF77" s="57" t="s">
        <v>256</v>
      </c>
      <c r="EDG77" s="57" t="s">
        <v>220</v>
      </c>
      <c r="EDH77" s="57" t="s">
        <v>100</v>
      </c>
      <c r="EDI77" s="37" t="s">
        <v>105</v>
      </c>
      <c r="EDJ77" s="57" t="s">
        <v>224</v>
      </c>
      <c r="EDK77" s="64">
        <v>11968</v>
      </c>
      <c r="EDL77" s="65" t="s">
        <v>243</v>
      </c>
      <c r="EDM77" s="2">
        <v>89</v>
      </c>
      <c r="EDN77" s="57" t="s">
        <v>256</v>
      </c>
      <c r="EDO77" s="57" t="s">
        <v>220</v>
      </c>
      <c r="EDP77" s="57" t="s">
        <v>100</v>
      </c>
      <c r="EDQ77" s="37" t="s">
        <v>105</v>
      </c>
      <c r="EDR77" s="57" t="s">
        <v>224</v>
      </c>
      <c r="EDS77" s="64">
        <v>11968</v>
      </c>
      <c r="EDT77" s="65" t="s">
        <v>243</v>
      </c>
      <c r="EDU77" s="2">
        <v>89</v>
      </c>
      <c r="EDV77" s="57" t="s">
        <v>256</v>
      </c>
      <c r="EDW77" s="57" t="s">
        <v>220</v>
      </c>
      <c r="EDX77" s="57" t="s">
        <v>100</v>
      </c>
      <c r="EDY77" s="37" t="s">
        <v>105</v>
      </c>
      <c r="EDZ77" s="57" t="s">
        <v>224</v>
      </c>
      <c r="EEA77" s="64">
        <v>11968</v>
      </c>
      <c r="EEB77" s="65" t="s">
        <v>243</v>
      </c>
      <c r="EEC77" s="2">
        <v>89</v>
      </c>
      <c r="EED77" s="57" t="s">
        <v>256</v>
      </c>
      <c r="EEE77" s="57" t="s">
        <v>220</v>
      </c>
      <c r="EEF77" s="57" t="s">
        <v>100</v>
      </c>
      <c r="EEG77" s="37" t="s">
        <v>105</v>
      </c>
      <c r="EEH77" s="57" t="s">
        <v>224</v>
      </c>
      <c r="EEI77" s="64">
        <v>11968</v>
      </c>
      <c r="EEJ77" s="65" t="s">
        <v>243</v>
      </c>
      <c r="EEK77" s="2">
        <v>89</v>
      </c>
      <c r="EEL77" s="57" t="s">
        <v>256</v>
      </c>
      <c r="EEM77" s="57" t="s">
        <v>220</v>
      </c>
      <c r="EEN77" s="57" t="s">
        <v>100</v>
      </c>
      <c r="EEO77" s="37" t="s">
        <v>105</v>
      </c>
      <c r="EEP77" s="57" t="s">
        <v>224</v>
      </c>
      <c r="EEQ77" s="64">
        <v>11968</v>
      </c>
      <c r="EER77" s="65" t="s">
        <v>243</v>
      </c>
      <c r="EES77" s="2">
        <v>89</v>
      </c>
      <c r="EET77" s="57" t="s">
        <v>256</v>
      </c>
      <c r="EEU77" s="57" t="s">
        <v>220</v>
      </c>
      <c r="EEV77" s="57" t="s">
        <v>100</v>
      </c>
      <c r="EEW77" s="37" t="s">
        <v>105</v>
      </c>
      <c r="EEX77" s="57" t="s">
        <v>224</v>
      </c>
      <c r="EEY77" s="64">
        <v>11968</v>
      </c>
      <c r="EEZ77" s="65" t="s">
        <v>243</v>
      </c>
      <c r="EFA77" s="2">
        <v>89</v>
      </c>
      <c r="EFB77" s="57" t="s">
        <v>256</v>
      </c>
      <c r="EFC77" s="57" t="s">
        <v>220</v>
      </c>
      <c r="EFD77" s="57" t="s">
        <v>100</v>
      </c>
      <c r="EFE77" s="37" t="s">
        <v>105</v>
      </c>
      <c r="EFF77" s="57" t="s">
        <v>224</v>
      </c>
      <c r="EFG77" s="64">
        <v>11968</v>
      </c>
      <c r="EFH77" s="65" t="s">
        <v>243</v>
      </c>
      <c r="EFI77" s="2">
        <v>89</v>
      </c>
      <c r="EFJ77" s="57" t="s">
        <v>256</v>
      </c>
      <c r="EFK77" s="57" t="s">
        <v>220</v>
      </c>
      <c r="EFL77" s="57" t="s">
        <v>100</v>
      </c>
      <c r="EFM77" s="37" t="s">
        <v>105</v>
      </c>
      <c r="EFN77" s="57" t="s">
        <v>224</v>
      </c>
      <c r="EFO77" s="64">
        <v>11968</v>
      </c>
      <c r="EFP77" s="65" t="s">
        <v>243</v>
      </c>
      <c r="EFQ77" s="2">
        <v>89</v>
      </c>
      <c r="EFR77" s="57" t="s">
        <v>256</v>
      </c>
      <c r="EFS77" s="57" t="s">
        <v>220</v>
      </c>
      <c r="EFT77" s="57" t="s">
        <v>100</v>
      </c>
      <c r="EFU77" s="37" t="s">
        <v>105</v>
      </c>
      <c r="EFV77" s="57" t="s">
        <v>224</v>
      </c>
      <c r="EFW77" s="64">
        <v>11968</v>
      </c>
      <c r="EFX77" s="65" t="s">
        <v>243</v>
      </c>
      <c r="EFY77" s="2">
        <v>89</v>
      </c>
      <c r="EFZ77" s="57" t="s">
        <v>256</v>
      </c>
      <c r="EGA77" s="57" t="s">
        <v>220</v>
      </c>
      <c r="EGB77" s="57" t="s">
        <v>100</v>
      </c>
      <c r="EGC77" s="37" t="s">
        <v>105</v>
      </c>
      <c r="EGD77" s="57" t="s">
        <v>224</v>
      </c>
      <c r="EGE77" s="64">
        <v>11968</v>
      </c>
      <c r="EGF77" s="65" t="s">
        <v>243</v>
      </c>
      <c r="EGG77" s="2">
        <v>89</v>
      </c>
      <c r="EGH77" s="57" t="s">
        <v>256</v>
      </c>
      <c r="EGI77" s="57" t="s">
        <v>220</v>
      </c>
      <c r="EGJ77" s="57" t="s">
        <v>100</v>
      </c>
      <c r="EGK77" s="37" t="s">
        <v>105</v>
      </c>
      <c r="EGL77" s="57" t="s">
        <v>224</v>
      </c>
      <c r="EGM77" s="64">
        <v>11968</v>
      </c>
      <c r="EGN77" s="65" t="s">
        <v>243</v>
      </c>
      <c r="EGO77" s="2">
        <v>89</v>
      </c>
      <c r="EGP77" s="57" t="s">
        <v>256</v>
      </c>
      <c r="EGQ77" s="57" t="s">
        <v>220</v>
      </c>
      <c r="EGR77" s="57" t="s">
        <v>100</v>
      </c>
      <c r="EGS77" s="37" t="s">
        <v>105</v>
      </c>
      <c r="EGT77" s="57" t="s">
        <v>224</v>
      </c>
      <c r="EGU77" s="64">
        <v>11968</v>
      </c>
      <c r="EGV77" s="65" t="s">
        <v>243</v>
      </c>
      <c r="EGW77" s="2">
        <v>89</v>
      </c>
      <c r="EGX77" s="57" t="s">
        <v>256</v>
      </c>
      <c r="EGY77" s="57" t="s">
        <v>220</v>
      </c>
      <c r="EGZ77" s="57" t="s">
        <v>100</v>
      </c>
      <c r="EHA77" s="37" t="s">
        <v>105</v>
      </c>
      <c r="EHB77" s="57" t="s">
        <v>224</v>
      </c>
      <c r="EHC77" s="64">
        <v>11968</v>
      </c>
      <c r="EHD77" s="65" t="s">
        <v>243</v>
      </c>
      <c r="EHE77" s="2">
        <v>89</v>
      </c>
      <c r="EHF77" s="57" t="s">
        <v>256</v>
      </c>
      <c r="EHG77" s="57" t="s">
        <v>220</v>
      </c>
      <c r="EHH77" s="57" t="s">
        <v>100</v>
      </c>
      <c r="EHI77" s="37" t="s">
        <v>105</v>
      </c>
      <c r="EHJ77" s="57" t="s">
        <v>224</v>
      </c>
      <c r="EHK77" s="64">
        <v>11968</v>
      </c>
      <c r="EHL77" s="65" t="s">
        <v>243</v>
      </c>
      <c r="EHM77" s="2">
        <v>89</v>
      </c>
      <c r="EHN77" s="57" t="s">
        <v>256</v>
      </c>
      <c r="EHO77" s="57" t="s">
        <v>220</v>
      </c>
      <c r="EHP77" s="57" t="s">
        <v>100</v>
      </c>
      <c r="EHQ77" s="37" t="s">
        <v>105</v>
      </c>
      <c r="EHR77" s="57" t="s">
        <v>224</v>
      </c>
      <c r="EHS77" s="64">
        <v>11968</v>
      </c>
      <c r="EHT77" s="65" t="s">
        <v>243</v>
      </c>
      <c r="EHU77" s="2">
        <v>89</v>
      </c>
      <c r="EHV77" s="57" t="s">
        <v>256</v>
      </c>
      <c r="EHW77" s="57" t="s">
        <v>220</v>
      </c>
      <c r="EHX77" s="57" t="s">
        <v>100</v>
      </c>
      <c r="EHY77" s="37" t="s">
        <v>105</v>
      </c>
      <c r="EHZ77" s="57" t="s">
        <v>224</v>
      </c>
      <c r="EIA77" s="64">
        <v>11968</v>
      </c>
      <c r="EIB77" s="65" t="s">
        <v>243</v>
      </c>
      <c r="EIC77" s="2">
        <v>89</v>
      </c>
      <c r="EID77" s="57" t="s">
        <v>256</v>
      </c>
      <c r="EIE77" s="57" t="s">
        <v>220</v>
      </c>
      <c r="EIF77" s="57" t="s">
        <v>100</v>
      </c>
      <c r="EIG77" s="37" t="s">
        <v>105</v>
      </c>
      <c r="EIH77" s="57" t="s">
        <v>224</v>
      </c>
      <c r="EII77" s="64">
        <v>11968</v>
      </c>
      <c r="EIJ77" s="65" t="s">
        <v>243</v>
      </c>
      <c r="EIK77" s="2">
        <v>89</v>
      </c>
      <c r="EIL77" s="57" t="s">
        <v>256</v>
      </c>
      <c r="EIM77" s="57" t="s">
        <v>220</v>
      </c>
      <c r="EIN77" s="57" t="s">
        <v>100</v>
      </c>
      <c r="EIO77" s="37" t="s">
        <v>105</v>
      </c>
      <c r="EIP77" s="57" t="s">
        <v>224</v>
      </c>
      <c r="EIQ77" s="64">
        <v>11968</v>
      </c>
      <c r="EIR77" s="65" t="s">
        <v>243</v>
      </c>
      <c r="EIS77" s="2">
        <v>89</v>
      </c>
      <c r="EIT77" s="57" t="s">
        <v>256</v>
      </c>
      <c r="EIU77" s="57" t="s">
        <v>220</v>
      </c>
      <c r="EIV77" s="57" t="s">
        <v>100</v>
      </c>
      <c r="EIW77" s="37" t="s">
        <v>105</v>
      </c>
      <c r="EIX77" s="57" t="s">
        <v>224</v>
      </c>
      <c r="EIY77" s="64">
        <v>11968</v>
      </c>
      <c r="EIZ77" s="65" t="s">
        <v>243</v>
      </c>
      <c r="EJA77" s="2">
        <v>89</v>
      </c>
      <c r="EJB77" s="57" t="s">
        <v>256</v>
      </c>
      <c r="EJC77" s="57" t="s">
        <v>220</v>
      </c>
      <c r="EJD77" s="57" t="s">
        <v>100</v>
      </c>
      <c r="EJE77" s="37" t="s">
        <v>105</v>
      </c>
      <c r="EJF77" s="57" t="s">
        <v>224</v>
      </c>
      <c r="EJG77" s="64">
        <v>11968</v>
      </c>
      <c r="EJH77" s="65" t="s">
        <v>243</v>
      </c>
      <c r="EJI77" s="2">
        <v>89</v>
      </c>
      <c r="EJJ77" s="57" t="s">
        <v>256</v>
      </c>
      <c r="EJK77" s="57" t="s">
        <v>220</v>
      </c>
      <c r="EJL77" s="57" t="s">
        <v>100</v>
      </c>
      <c r="EJM77" s="37" t="s">
        <v>105</v>
      </c>
      <c r="EJN77" s="57" t="s">
        <v>224</v>
      </c>
      <c r="EJO77" s="64">
        <v>11968</v>
      </c>
      <c r="EJP77" s="65" t="s">
        <v>243</v>
      </c>
      <c r="EJQ77" s="2">
        <v>89</v>
      </c>
      <c r="EJR77" s="57" t="s">
        <v>256</v>
      </c>
      <c r="EJS77" s="57" t="s">
        <v>220</v>
      </c>
      <c r="EJT77" s="57" t="s">
        <v>100</v>
      </c>
      <c r="EJU77" s="37" t="s">
        <v>105</v>
      </c>
      <c r="EJV77" s="57" t="s">
        <v>224</v>
      </c>
      <c r="EJW77" s="64">
        <v>11968</v>
      </c>
      <c r="EJX77" s="65" t="s">
        <v>243</v>
      </c>
      <c r="EJY77" s="2">
        <v>89</v>
      </c>
      <c r="EJZ77" s="57" t="s">
        <v>256</v>
      </c>
      <c r="EKA77" s="57" t="s">
        <v>220</v>
      </c>
      <c r="EKB77" s="57" t="s">
        <v>100</v>
      </c>
      <c r="EKC77" s="37" t="s">
        <v>105</v>
      </c>
      <c r="EKD77" s="57" t="s">
        <v>224</v>
      </c>
      <c r="EKE77" s="64">
        <v>11968</v>
      </c>
      <c r="EKF77" s="65" t="s">
        <v>243</v>
      </c>
      <c r="EKG77" s="2">
        <v>89</v>
      </c>
      <c r="EKH77" s="57" t="s">
        <v>256</v>
      </c>
      <c r="EKI77" s="57" t="s">
        <v>220</v>
      </c>
      <c r="EKJ77" s="57" t="s">
        <v>100</v>
      </c>
      <c r="EKK77" s="37" t="s">
        <v>105</v>
      </c>
      <c r="EKL77" s="57" t="s">
        <v>224</v>
      </c>
      <c r="EKM77" s="64">
        <v>11968</v>
      </c>
      <c r="EKN77" s="65" t="s">
        <v>243</v>
      </c>
      <c r="EKO77" s="2">
        <v>89</v>
      </c>
      <c r="EKP77" s="57" t="s">
        <v>256</v>
      </c>
      <c r="EKQ77" s="57" t="s">
        <v>220</v>
      </c>
      <c r="EKR77" s="57" t="s">
        <v>100</v>
      </c>
      <c r="EKS77" s="37" t="s">
        <v>105</v>
      </c>
      <c r="EKT77" s="57" t="s">
        <v>224</v>
      </c>
      <c r="EKU77" s="64">
        <v>11968</v>
      </c>
      <c r="EKV77" s="65" t="s">
        <v>243</v>
      </c>
      <c r="EKW77" s="2">
        <v>89</v>
      </c>
      <c r="EKX77" s="57" t="s">
        <v>256</v>
      </c>
      <c r="EKY77" s="57" t="s">
        <v>220</v>
      </c>
      <c r="EKZ77" s="57" t="s">
        <v>100</v>
      </c>
      <c r="ELA77" s="37" t="s">
        <v>105</v>
      </c>
      <c r="ELB77" s="57" t="s">
        <v>224</v>
      </c>
      <c r="ELC77" s="64">
        <v>11968</v>
      </c>
      <c r="ELD77" s="65" t="s">
        <v>243</v>
      </c>
      <c r="ELE77" s="2">
        <v>89</v>
      </c>
      <c r="ELF77" s="57" t="s">
        <v>256</v>
      </c>
      <c r="ELG77" s="57" t="s">
        <v>220</v>
      </c>
      <c r="ELH77" s="57" t="s">
        <v>100</v>
      </c>
      <c r="ELI77" s="37" t="s">
        <v>105</v>
      </c>
      <c r="ELJ77" s="57" t="s">
        <v>224</v>
      </c>
      <c r="ELK77" s="64">
        <v>11968</v>
      </c>
      <c r="ELL77" s="65" t="s">
        <v>243</v>
      </c>
      <c r="ELM77" s="2">
        <v>89</v>
      </c>
      <c r="ELN77" s="57" t="s">
        <v>256</v>
      </c>
      <c r="ELO77" s="57" t="s">
        <v>220</v>
      </c>
      <c r="ELP77" s="57" t="s">
        <v>100</v>
      </c>
      <c r="ELQ77" s="37" t="s">
        <v>105</v>
      </c>
      <c r="ELR77" s="57" t="s">
        <v>224</v>
      </c>
      <c r="ELS77" s="64">
        <v>11968</v>
      </c>
      <c r="ELT77" s="65" t="s">
        <v>243</v>
      </c>
      <c r="ELU77" s="2">
        <v>89</v>
      </c>
      <c r="ELV77" s="57" t="s">
        <v>256</v>
      </c>
      <c r="ELW77" s="57" t="s">
        <v>220</v>
      </c>
      <c r="ELX77" s="57" t="s">
        <v>100</v>
      </c>
      <c r="ELY77" s="37" t="s">
        <v>105</v>
      </c>
      <c r="ELZ77" s="57" t="s">
        <v>224</v>
      </c>
      <c r="EMA77" s="64">
        <v>11968</v>
      </c>
      <c r="EMB77" s="65" t="s">
        <v>243</v>
      </c>
      <c r="EMC77" s="2">
        <v>89</v>
      </c>
      <c r="EMD77" s="57" t="s">
        <v>256</v>
      </c>
      <c r="EME77" s="57" t="s">
        <v>220</v>
      </c>
      <c r="EMF77" s="57" t="s">
        <v>100</v>
      </c>
      <c r="EMG77" s="37" t="s">
        <v>105</v>
      </c>
      <c r="EMH77" s="57" t="s">
        <v>224</v>
      </c>
      <c r="EMI77" s="64">
        <v>11968</v>
      </c>
      <c r="EMJ77" s="65" t="s">
        <v>243</v>
      </c>
      <c r="EMK77" s="2">
        <v>89</v>
      </c>
      <c r="EML77" s="57" t="s">
        <v>256</v>
      </c>
      <c r="EMM77" s="57" t="s">
        <v>220</v>
      </c>
      <c r="EMN77" s="57" t="s">
        <v>100</v>
      </c>
      <c r="EMO77" s="37" t="s">
        <v>105</v>
      </c>
      <c r="EMP77" s="57" t="s">
        <v>224</v>
      </c>
      <c r="EMQ77" s="64">
        <v>11968</v>
      </c>
      <c r="EMR77" s="65" t="s">
        <v>243</v>
      </c>
      <c r="EMS77" s="2">
        <v>89</v>
      </c>
      <c r="EMT77" s="57" t="s">
        <v>256</v>
      </c>
      <c r="EMU77" s="57" t="s">
        <v>220</v>
      </c>
      <c r="EMV77" s="57" t="s">
        <v>100</v>
      </c>
      <c r="EMW77" s="37" t="s">
        <v>105</v>
      </c>
      <c r="EMX77" s="57" t="s">
        <v>224</v>
      </c>
      <c r="EMY77" s="64">
        <v>11968</v>
      </c>
      <c r="EMZ77" s="65" t="s">
        <v>243</v>
      </c>
      <c r="ENA77" s="2">
        <v>89</v>
      </c>
      <c r="ENB77" s="57" t="s">
        <v>256</v>
      </c>
      <c r="ENC77" s="57" t="s">
        <v>220</v>
      </c>
      <c r="END77" s="57" t="s">
        <v>100</v>
      </c>
      <c r="ENE77" s="37" t="s">
        <v>105</v>
      </c>
      <c r="ENF77" s="57" t="s">
        <v>224</v>
      </c>
      <c r="ENG77" s="64">
        <v>11968</v>
      </c>
      <c r="ENH77" s="65" t="s">
        <v>243</v>
      </c>
      <c r="ENI77" s="2">
        <v>89</v>
      </c>
      <c r="ENJ77" s="57" t="s">
        <v>256</v>
      </c>
      <c r="ENK77" s="57" t="s">
        <v>220</v>
      </c>
      <c r="ENL77" s="57" t="s">
        <v>100</v>
      </c>
      <c r="ENM77" s="37" t="s">
        <v>105</v>
      </c>
      <c r="ENN77" s="57" t="s">
        <v>224</v>
      </c>
      <c r="ENO77" s="64">
        <v>11968</v>
      </c>
      <c r="ENP77" s="65" t="s">
        <v>243</v>
      </c>
      <c r="ENQ77" s="2">
        <v>89</v>
      </c>
      <c r="ENR77" s="57" t="s">
        <v>256</v>
      </c>
      <c r="ENS77" s="57" t="s">
        <v>220</v>
      </c>
      <c r="ENT77" s="57" t="s">
        <v>100</v>
      </c>
      <c r="ENU77" s="37" t="s">
        <v>105</v>
      </c>
      <c r="ENV77" s="57" t="s">
        <v>224</v>
      </c>
      <c r="ENW77" s="64">
        <v>11968</v>
      </c>
      <c r="ENX77" s="65" t="s">
        <v>243</v>
      </c>
      <c r="ENY77" s="2">
        <v>89</v>
      </c>
      <c r="ENZ77" s="57" t="s">
        <v>256</v>
      </c>
      <c r="EOA77" s="57" t="s">
        <v>220</v>
      </c>
      <c r="EOB77" s="57" t="s">
        <v>100</v>
      </c>
      <c r="EOC77" s="37" t="s">
        <v>105</v>
      </c>
      <c r="EOD77" s="57" t="s">
        <v>224</v>
      </c>
      <c r="EOE77" s="64">
        <v>11968</v>
      </c>
      <c r="EOF77" s="65" t="s">
        <v>243</v>
      </c>
      <c r="EOG77" s="2">
        <v>89</v>
      </c>
      <c r="EOH77" s="57" t="s">
        <v>256</v>
      </c>
      <c r="EOI77" s="57" t="s">
        <v>220</v>
      </c>
      <c r="EOJ77" s="57" t="s">
        <v>100</v>
      </c>
      <c r="EOK77" s="37" t="s">
        <v>105</v>
      </c>
      <c r="EOL77" s="57" t="s">
        <v>224</v>
      </c>
      <c r="EOM77" s="64">
        <v>11968</v>
      </c>
      <c r="EON77" s="65" t="s">
        <v>243</v>
      </c>
      <c r="EOO77" s="2">
        <v>89</v>
      </c>
      <c r="EOP77" s="57" t="s">
        <v>256</v>
      </c>
      <c r="EOQ77" s="57" t="s">
        <v>220</v>
      </c>
      <c r="EOR77" s="57" t="s">
        <v>100</v>
      </c>
      <c r="EOS77" s="37" t="s">
        <v>105</v>
      </c>
      <c r="EOT77" s="57" t="s">
        <v>224</v>
      </c>
      <c r="EOU77" s="64">
        <v>11968</v>
      </c>
      <c r="EOV77" s="65" t="s">
        <v>243</v>
      </c>
      <c r="EOW77" s="2">
        <v>89</v>
      </c>
      <c r="EOX77" s="57" t="s">
        <v>256</v>
      </c>
      <c r="EOY77" s="57" t="s">
        <v>220</v>
      </c>
      <c r="EOZ77" s="57" t="s">
        <v>100</v>
      </c>
      <c r="EPA77" s="37" t="s">
        <v>105</v>
      </c>
      <c r="EPB77" s="57" t="s">
        <v>224</v>
      </c>
      <c r="EPC77" s="64">
        <v>11968</v>
      </c>
      <c r="EPD77" s="65" t="s">
        <v>243</v>
      </c>
      <c r="EPE77" s="2">
        <v>89</v>
      </c>
      <c r="EPF77" s="57" t="s">
        <v>256</v>
      </c>
      <c r="EPG77" s="57" t="s">
        <v>220</v>
      </c>
      <c r="EPH77" s="57" t="s">
        <v>100</v>
      </c>
      <c r="EPI77" s="37" t="s">
        <v>105</v>
      </c>
      <c r="EPJ77" s="57" t="s">
        <v>224</v>
      </c>
      <c r="EPK77" s="64">
        <v>11968</v>
      </c>
      <c r="EPL77" s="65" t="s">
        <v>243</v>
      </c>
      <c r="EPM77" s="2">
        <v>89</v>
      </c>
      <c r="EPN77" s="57" t="s">
        <v>256</v>
      </c>
      <c r="EPO77" s="57" t="s">
        <v>220</v>
      </c>
      <c r="EPP77" s="57" t="s">
        <v>100</v>
      </c>
      <c r="EPQ77" s="37" t="s">
        <v>105</v>
      </c>
      <c r="EPR77" s="57" t="s">
        <v>224</v>
      </c>
      <c r="EPS77" s="64">
        <v>11968</v>
      </c>
      <c r="EPT77" s="65" t="s">
        <v>243</v>
      </c>
      <c r="EPU77" s="2">
        <v>89</v>
      </c>
      <c r="EPV77" s="57" t="s">
        <v>256</v>
      </c>
      <c r="EPW77" s="57" t="s">
        <v>220</v>
      </c>
      <c r="EPX77" s="57" t="s">
        <v>100</v>
      </c>
      <c r="EPY77" s="37" t="s">
        <v>105</v>
      </c>
      <c r="EPZ77" s="57" t="s">
        <v>224</v>
      </c>
      <c r="EQA77" s="64">
        <v>11968</v>
      </c>
      <c r="EQB77" s="65" t="s">
        <v>243</v>
      </c>
      <c r="EQC77" s="2">
        <v>89</v>
      </c>
      <c r="EQD77" s="57" t="s">
        <v>256</v>
      </c>
      <c r="EQE77" s="57" t="s">
        <v>220</v>
      </c>
      <c r="EQF77" s="57" t="s">
        <v>100</v>
      </c>
      <c r="EQG77" s="37" t="s">
        <v>105</v>
      </c>
      <c r="EQH77" s="57" t="s">
        <v>224</v>
      </c>
      <c r="EQI77" s="64">
        <v>11968</v>
      </c>
      <c r="EQJ77" s="65" t="s">
        <v>243</v>
      </c>
      <c r="EQK77" s="2">
        <v>89</v>
      </c>
      <c r="EQL77" s="57" t="s">
        <v>256</v>
      </c>
      <c r="EQM77" s="57" t="s">
        <v>220</v>
      </c>
      <c r="EQN77" s="57" t="s">
        <v>100</v>
      </c>
      <c r="EQO77" s="37" t="s">
        <v>105</v>
      </c>
      <c r="EQP77" s="57" t="s">
        <v>224</v>
      </c>
      <c r="EQQ77" s="64">
        <v>11968</v>
      </c>
      <c r="EQR77" s="65" t="s">
        <v>243</v>
      </c>
      <c r="EQS77" s="2">
        <v>89</v>
      </c>
      <c r="EQT77" s="57" t="s">
        <v>256</v>
      </c>
      <c r="EQU77" s="57" t="s">
        <v>220</v>
      </c>
      <c r="EQV77" s="57" t="s">
        <v>100</v>
      </c>
      <c r="EQW77" s="37" t="s">
        <v>105</v>
      </c>
      <c r="EQX77" s="57" t="s">
        <v>224</v>
      </c>
      <c r="EQY77" s="64">
        <v>11968</v>
      </c>
      <c r="EQZ77" s="65" t="s">
        <v>243</v>
      </c>
      <c r="ERA77" s="2">
        <v>89</v>
      </c>
      <c r="ERB77" s="57" t="s">
        <v>256</v>
      </c>
      <c r="ERC77" s="57" t="s">
        <v>220</v>
      </c>
      <c r="ERD77" s="57" t="s">
        <v>100</v>
      </c>
      <c r="ERE77" s="37" t="s">
        <v>105</v>
      </c>
      <c r="ERF77" s="57" t="s">
        <v>224</v>
      </c>
      <c r="ERG77" s="64">
        <v>11968</v>
      </c>
      <c r="ERH77" s="65" t="s">
        <v>243</v>
      </c>
      <c r="ERI77" s="2">
        <v>89</v>
      </c>
      <c r="ERJ77" s="57" t="s">
        <v>256</v>
      </c>
      <c r="ERK77" s="57" t="s">
        <v>220</v>
      </c>
      <c r="ERL77" s="57" t="s">
        <v>100</v>
      </c>
      <c r="ERM77" s="37" t="s">
        <v>105</v>
      </c>
      <c r="ERN77" s="57" t="s">
        <v>224</v>
      </c>
      <c r="ERO77" s="64">
        <v>11968</v>
      </c>
      <c r="ERP77" s="65" t="s">
        <v>243</v>
      </c>
      <c r="ERQ77" s="2">
        <v>89</v>
      </c>
      <c r="ERR77" s="57" t="s">
        <v>256</v>
      </c>
      <c r="ERS77" s="57" t="s">
        <v>220</v>
      </c>
      <c r="ERT77" s="57" t="s">
        <v>100</v>
      </c>
      <c r="ERU77" s="37" t="s">
        <v>105</v>
      </c>
      <c r="ERV77" s="57" t="s">
        <v>224</v>
      </c>
      <c r="ERW77" s="64">
        <v>11968</v>
      </c>
      <c r="ERX77" s="65" t="s">
        <v>243</v>
      </c>
      <c r="ERY77" s="2">
        <v>89</v>
      </c>
      <c r="ERZ77" s="57" t="s">
        <v>256</v>
      </c>
      <c r="ESA77" s="57" t="s">
        <v>220</v>
      </c>
      <c r="ESB77" s="57" t="s">
        <v>100</v>
      </c>
      <c r="ESC77" s="37" t="s">
        <v>105</v>
      </c>
      <c r="ESD77" s="57" t="s">
        <v>224</v>
      </c>
      <c r="ESE77" s="64">
        <v>11968</v>
      </c>
      <c r="ESF77" s="65" t="s">
        <v>243</v>
      </c>
      <c r="ESG77" s="2">
        <v>89</v>
      </c>
      <c r="ESH77" s="57" t="s">
        <v>256</v>
      </c>
      <c r="ESI77" s="57" t="s">
        <v>220</v>
      </c>
      <c r="ESJ77" s="57" t="s">
        <v>100</v>
      </c>
      <c r="ESK77" s="37" t="s">
        <v>105</v>
      </c>
      <c r="ESL77" s="57" t="s">
        <v>224</v>
      </c>
      <c r="ESM77" s="64">
        <v>11968</v>
      </c>
      <c r="ESN77" s="65" t="s">
        <v>243</v>
      </c>
      <c r="ESO77" s="2">
        <v>89</v>
      </c>
      <c r="ESP77" s="57" t="s">
        <v>256</v>
      </c>
      <c r="ESQ77" s="57" t="s">
        <v>220</v>
      </c>
      <c r="ESR77" s="57" t="s">
        <v>100</v>
      </c>
      <c r="ESS77" s="37" t="s">
        <v>105</v>
      </c>
      <c r="EST77" s="57" t="s">
        <v>224</v>
      </c>
      <c r="ESU77" s="64">
        <v>11968</v>
      </c>
      <c r="ESV77" s="65" t="s">
        <v>243</v>
      </c>
      <c r="ESW77" s="2">
        <v>89</v>
      </c>
      <c r="ESX77" s="57" t="s">
        <v>256</v>
      </c>
      <c r="ESY77" s="57" t="s">
        <v>220</v>
      </c>
      <c r="ESZ77" s="57" t="s">
        <v>100</v>
      </c>
      <c r="ETA77" s="37" t="s">
        <v>105</v>
      </c>
      <c r="ETB77" s="57" t="s">
        <v>224</v>
      </c>
      <c r="ETC77" s="64">
        <v>11968</v>
      </c>
      <c r="ETD77" s="65" t="s">
        <v>243</v>
      </c>
      <c r="ETE77" s="2">
        <v>89</v>
      </c>
      <c r="ETF77" s="57" t="s">
        <v>256</v>
      </c>
      <c r="ETG77" s="57" t="s">
        <v>220</v>
      </c>
      <c r="ETH77" s="57" t="s">
        <v>100</v>
      </c>
      <c r="ETI77" s="37" t="s">
        <v>105</v>
      </c>
      <c r="ETJ77" s="57" t="s">
        <v>224</v>
      </c>
      <c r="ETK77" s="64">
        <v>11968</v>
      </c>
      <c r="ETL77" s="65" t="s">
        <v>243</v>
      </c>
      <c r="ETM77" s="2">
        <v>89</v>
      </c>
      <c r="ETN77" s="57" t="s">
        <v>256</v>
      </c>
      <c r="ETO77" s="57" t="s">
        <v>220</v>
      </c>
      <c r="ETP77" s="57" t="s">
        <v>100</v>
      </c>
      <c r="ETQ77" s="37" t="s">
        <v>105</v>
      </c>
      <c r="ETR77" s="57" t="s">
        <v>224</v>
      </c>
      <c r="ETS77" s="64">
        <v>11968</v>
      </c>
      <c r="ETT77" s="65" t="s">
        <v>243</v>
      </c>
      <c r="ETU77" s="2">
        <v>89</v>
      </c>
      <c r="ETV77" s="57" t="s">
        <v>256</v>
      </c>
      <c r="ETW77" s="57" t="s">
        <v>220</v>
      </c>
      <c r="ETX77" s="57" t="s">
        <v>100</v>
      </c>
      <c r="ETY77" s="37" t="s">
        <v>105</v>
      </c>
      <c r="ETZ77" s="57" t="s">
        <v>224</v>
      </c>
      <c r="EUA77" s="64">
        <v>11968</v>
      </c>
      <c r="EUB77" s="65" t="s">
        <v>243</v>
      </c>
      <c r="EUC77" s="2">
        <v>89</v>
      </c>
      <c r="EUD77" s="57" t="s">
        <v>256</v>
      </c>
      <c r="EUE77" s="57" t="s">
        <v>220</v>
      </c>
      <c r="EUF77" s="57" t="s">
        <v>100</v>
      </c>
      <c r="EUG77" s="37" t="s">
        <v>105</v>
      </c>
      <c r="EUH77" s="57" t="s">
        <v>224</v>
      </c>
      <c r="EUI77" s="64">
        <v>11968</v>
      </c>
      <c r="EUJ77" s="65" t="s">
        <v>243</v>
      </c>
      <c r="EUK77" s="2">
        <v>89</v>
      </c>
      <c r="EUL77" s="57" t="s">
        <v>256</v>
      </c>
      <c r="EUM77" s="57" t="s">
        <v>220</v>
      </c>
      <c r="EUN77" s="57" t="s">
        <v>100</v>
      </c>
      <c r="EUO77" s="37" t="s">
        <v>105</v>
      </c>
      <c r="EUP77" s="57" t="s">
        <v>224</v>
      </c>
      <c r="EUQ77" s="64">
        <v>11968</v>
      </c>
      <c r="EUR77" s="65" t="s">
        <v>243</v>
      </c>
      <c r="EUS77" s="2">
        <v>89</v>
      </c>
      <c r="EUT77" s="57" t="s">
        <v>256</v>
      </c>
      <c r="EUU77" s="57" t="s">
        <v>220</v>
      </c>
      <c r="EUV77" s="57" t="s">
        <v>100</v>
      </c>
      <c r="EUW77" s="37" t="s">
        <v>105</v>
      </c>
      <c r="EUX77" s="57" t="s">
        <v>224</v>
      </c>
      <c r="EUY77" s="64">
        <v>11968</v>
      </c>
      <c r="EUZ77" s="65" t="s">
        <v>243</v>
      </c>
      <c r="EVA77" s="2">
        <v>89</v>
      </c>
      <c r="EVB77" s="57" t="s">
        <v>256</v>
      </c>
      <c r="EVC77" s="57" t="s">
        <v>220</v>
      </c>
      <c r="EVD77" s="57" t="s">
        <v>100</v>
      </c>
      <c r="EVE77" s="37" t="s">
        <v>105</v>
      </c>
      <c r="EVF77" s="57" t="s">
        <v>224</v>
      </c>
      <c r="EVG77" s="64">
        <v>11968</v>
      </c>
      <c r="EVH77" s="65" t="s">
        <v>243</v>
      </c>
      <c r="EVI77" s="2">
        <v>89</v>
      </c>
      <c r="EVJ77" s="57" t="s">
        <v>256</v>
      </c>
      <c r="EVK77" s="57" t="s">
        <v>220</v>
      </c>
      <c r="EVL77" s="57" t="s">
        <v>100</v>
      </c>
      <c r="EVM77" s="37" t="s">
        <v>105</v>
      </c>
      <c r="EVN77" s="57" t="s">
        <v>224</v>
      </c>
      <c r="EVO77" s="64">
        <v>11968</v>
      </c>
      <c r="EVP77" s="65" t="s">
        <v>243</v>
      </c>
      <c r="EVQ77" s="2">
        <v>89</v>
      </c>
      <c r="EVR77" s="57" t="s">
        <v>256</v>
      </c>
      <c r="EVS77" s="57" t="s">
        <v>220</v>
      </c>
      <c r="EVT77" s="57" t="s">
        <v>100</v>
      </c>
      <c r="EVU77" s="37" t="s">
        <v>105</v>
      </c>
      <c r="EVV77" s="57" t="s">
        <v>224</v>
      </c>
      <c r="EVW77" s="64">
        <v>11968</v>
      </c>
      <c r="EVX77" s="65" t="s">
        <v>243</v>
      </c>
      <c r="EVY77" s="2">
        <v>89</v>
      </c>
      <c r="EVZ77" s="57" t="s">
        <v>256</v>
      </c>
      <c r="EWA77" s="57" t="s">
        <v>220</v>
      </c>
      <c r="EWB77" s="57" t="s">
        <v>100</v>
      </c>
      <c r="EWC77" s="37" t="s">
        <v>105</v>
      </c>
      <c r="EWD77" s="57" t="s">
        <v>224</v>
      </c>
      <c r="EWE77" s="64">
        <v>11968</v>
      </c>
      <c r="EWF77" s="65" t="s">
        <v>243</v>
      </c>
      <c r="EWG77" s="2">
        <v>89</v>
      </c>
      <c r="EWH77" s="57" t="s">
        <v>256</v>
      </c>
      <c r="EWI77" s="57" t="s">
        <v>220</v>
      </c>
      <c r="EWJ77" s="57" t="s">
        <v>100</v>
      </c>
      <c r="EWK77" s="37" t="s">
        <v>105</v>
      </c>
      <c r="EWL77" s="57" t="s">
        <v>224</v>
      </c>
      <c r="EWM77" s="64">
        <v>11968</v>
      </c>
      <c r="EWN77" s="65" t="s">
        <v>243</v>
      </c>
      <c r="EWO77" s="2">
        <v>89</v>
      </c>
      <c r="EWP77" s="57" t="s">
        <v>256</v>
      </c>
      <c r="EWQ77" s="57" t="s">
        <v>220</v>
      </c>
      <c r="EWR77" s="57" t="s">
        <v>100</v>
      </c>
      <c r="EWS77" s="37" t="s">
        <v>105</v>
      </c>
      <c r="EWT77" s="57" t="s">
        <v>224</v>
      </c>
      <c r="EWU77" s="64">
        <v>11968</v>
      </c>
      <c r="EWV77" s="65" t="s">
        <v>243</v>
      </c>
      <c r="EWW77" s="2">
        <v>89</v>
      </c>
      <c r="EWX77" s="57" t="s">
        <v>256</v>
      </c>
      <c r="EWY77" s="57" t="s">
        <v>220</v>
      </c>
      <c r="EWZ77" s="57" t="s">
        <v>100</v>
      </c>
      <c r="EXA77" s="37" t="s">
        <v>105</v>
      </c>
      <c r="EXB77" s="57" t="s">
        <v>224</v>
      </c>
      <c r="EXC77" s="64">
        <v>11968</v>
      </c>
      <c r="EXD77" s="65" t="s">
        <v>243</v>
      </c>
      <c r="EXE77" s="2">
        <v>89</v>
      </c>
      <c r="EXF77" s="57" t="s">
        <v>256</v>
      </c>
      <c r="EXG77" s="57" t="s">
        <v>220</v>
      </c>
      <c r="EXH77" s="57" t="s">
        <v>100</v>
      </c>
      <c r="EXI77" s="37" t="s">
        <v>105</v>
      </c>
      <c r="EXJ77" s="57" t="s">
        <v>224</v>
      </c>
      <c r="EXK77" s="64">
        <v>11968</v>
      </c>
      <c r="EXL77" s="65" t="s">
        <v>243</v>
      </c>
      <c r="EXM77" s="2">
        <v>89</v>
      </c>
      <c r="EXN77" s="57" t="s">
        <v>256</v>
      </c>
      <c r="EXO77" s="57" t="s">
        <v>220</v>
      </c>
      <c r="EXP77" s="57" t="s">
        <v>100</v>
      </c>
      <c r="EXQ77" s="37" t="s">
        <v>105</v>
      </c>
      <c r="EXR77" s="57" t="s">
        <v>224</v>
      </c>
      <c r="EXS77" s="64">
        <v>11968</v>
      </c>
      <c r="EXT77" s="65" t="s">
        <v>243</v>
      </c>
      <c r="EXU77" s="2">
        <v>89</v>
      </c>
      <c r="EXV77" s="57" t="s">
        <v>256</v>
      </c>
      <c r="EXW77" s="57" t="s">
        <v>220</v>
      </c>
      <c r="EXX77" s="57" t="s">
        <v>100</v>
      </c>
      <c r="EXY77" s="37" t="s">
        <v>105</v>
      </c>
      <c r="EXZ77" s="57" t="s">
        <v>224</v>
      </c>
      <c r="EYA77" s="64">
        <v>11968</v>
      </c>
      <c r="EYB77" s="65" t="s">
        <v>243</v>
      </c>
      <c r="EYC77" s="2">
        <v>89</v>
      </c>
      <c r="EYD77" s="57" t="s">
        <v>256</v>
      </c>
      <c r="EYE77" s="57" t="s">
        <v>220</v>
      </c>
      <c r="EYF77" s="57" t="s">
        <v>100</v>
      </c>
      <c r="EYG77" s="37" t="s">
        <v>105</v>
      </c>
      <c r="EYH77" s="57" t="s">
        <v>224</v>
      </c>
      <c r="EYI77" s="64">
        <v>11968</v>
      </c>
      <c r="EYJ77" s="65" t="s">
        <v>243</v>
      </c>
      <c r="EYK77" s="2">
        <v>89</v>
      </c>
      <c r="EYL77" s="57" t="s">
        <v>256</v>
      </c>
      <c r="EYM77" s="57" t="s">
        <v>220</v>
      </c>
      <c r="EYN77" s="57" t="s">
        <v>100</v>
      </c>
      <c r="EYO77" s="37" t="s">
        <v>105</v>
      </c>
      <c r="EYP77" s="57" t="s">
        <v>224</v>
      </c>
      <c r="EYQ77" s="64">
        <v>11968</v>
      </c>
      <c r="EYR77" s="65" t="s">
        <v>243</v>
      </c>
      <c r="EYS77" s="2">
        <v>89</v>
      </c>
      <c r="EYT77" s="57" t="s">
        <v>256</v>
      </c>
      <c r="EYU77" s="57" t="s">
        <v>220</v>
      </c>
      <c r="EYV77" s="57" t="s">
        <v>100</v>
      </c>
      <c r="EYW77" s="37" t="s">
        <v>105</v>
      </c>
      <c r="EYX77" s="57" t="s">
        <v>224</v>
      </c>
      <c r="EYY77" s="64">
        <v>11968</v>
      </c>
      <c r="EYZ77" s="65" t="s">
        <v>243</v>
      </c>
      <c r="EZA77" s="2">
        <v>89</v>
      </c>
      <c r="EZB77" s="57" t="s">
        <v>256</v>
      </c>
      <c r="EZC77" s="57" t="s">
        <v>220</v>
      </c>
      <c r="EZD77" s="57" t="s">
        <v>100</v>
      </c>
      <c r="EZE77" s="37" t="s">
        <v>105</v>
      </c>
      <c r="EZF77" s="57" t="s">
        <v>224</v>
      </c>
      <c r="EZG77" s="64">
        <v>11968</v>
      </c>
      <c r="EZH77" s="65" t="s">
        <v>243</v>
      </c>
      <c r="EZI77" s="2">
        <v>89</v>
      </c>
      <c r="EZJ77" s="57" t="s">
        <v>256</v>
      </c>
      <c r="EZK77" s="57" t="s">
        <v>220</v>
      </c>
      <c r="EZL77" s="57" t="s">
        <v>100</v>
      </c>
      <c r="EZM77" s="37" t="s">
        <v>105</v>
      </c>
      <c r="EZN77" s="57" t="s">
        <v>224</v>
      </c>
      <c r="EZO77" s="64">
        <v>11968</v>
      </c>
      <c r="EZP77" s="65" t="s">
        <v>243</v>
      </c>
      <c r="EZQ77" s="2">
        <v>89</v>
      </c>
      <c r="EZR77" s="57" t="s">
        <v>256</v>
      </c>
      <c r="EZS77" s="57" t="s">
        <v>220</v>
      </c>
      <c r="EZT77" s="57" t="s">
        <v>100</v>
      </c>
      <c r="EZU77" s="37" t="s">
        <v>105</v>
      </c>
      <c r="EZV77" s="57" t="s">
        <v>224</v>
      </c>
      <c r="EZW77" s="64">
        <v>11968</v>
      </c>
      <c r="EZX77" s="65" t="s">
        <v>243</v>
      </c>
      <c r="EZY77" s="2">
        <v>89</v>
      </c>
      <c r="EZZ77" s="57" t="s">
        <v>256</v>
      </c>
      <c r="FAA77" s="57" t="s">
        <v>220</v>
      </c>
      <c r="FAB77" s="57" t="s">
        <v>100</v>
      </c>
      <c r="FAC77" s="37" t="s">
        <v>105</v>
      </c>
      <c r="FAD77" s="57" t="s">
        <v>224</v>
      </c>
      <c r="FAE77" s="64">
        <v>11968</v>
      </c>
      <c r="FAF77" s="65" t="s">
        <v>243</v>
      </c>
      <c r="FAG77" s="2">
        <v>89</v>
      </c>
      <c r="FAH77" s="57" t="s">
        <v>256</v>
      </c>
      <c r="FAI77" s="57" t="s">
        <v>220</v>
      </c>
      <c r="FAJ77" s="57" t="s">
        <v>100</v>
      </c>
      <c r="FAK77" s="37" t="s">
        <v>105</v>
      </c>
      <c r="FAL77" s="57" t="s">
        <v>224</v>
      </c>
      <c r="FAM77" s="64">
        <v>11968</v>
      </c>
      <c r="FAN77" s="65" t="s">
        <v>243</v>
      </c>
      <c r="FAO77" s="2">
        <v>89</v>
      </c>
      <c r="FAP77" s="57" t="s">
        <v>256</v>
      </c>
      <c r="FAQ77" s="57" t="s">
        <v>220</v>
      </c>
      <c r="FAR77" s="57" t="s">
        <v>100</v>
      </c>
      <c r="FAS77" s="37" t="s">
        <v>105</v>
      </c>
      <c r="FAT77" s="57" t="s">
        <v>224</v>
      </c>
      <c r="FAU77" s="64">
        <v>11968</v>
      </c>
      <c r="FAV77" s="65" t="s">
        <v>243</v>
      </c>
      <c r="FAW77" s="2">
        <v>89</v>
      </c>
      <c r="FAX77" s="57" t="s">
        <v>256</v>
      </c>
      <c r="FAY77" s="57" t="s">
        <v>220</v>
      </c>
      <c r="FAZ77" s="57" t="s">
        <v>100</v>
      </c>
      <c r="FBA77" s="37" t="s">
        <v>105</v>
      </c>
      <c r="FBB77" s="57" t="s">
        <v>224</v>
      </c>
      <c r="FBC77" s="64">
        <v>11968</v>
      </c>
      <c r="FBD77" s="65" t="s">
        <v>243</v>
      </c>
      <c r="FBE77" s="2">
        <v>89</v>
      </c>
      <c r="FBF77" s="57" t="s">
        <v>256</v>
      </c>
      <c r="FBG77" s="57" t="s">
        <v>220</v>
      </c>
      <c r="FBH77" s="57" t="s">
        <v>100</v>
      </c>
      <c r="FBI77" s="37" t="s">
        <v>105</v>
      </c>
      <c r="FBJ77" s="57" t="s">
        <v>224</v>
      </c>
      <c r="FBK77" s="64">
        <v>11968</v>
      </c>
      <c r="FBL77" s="65" t="s">
        <v>243</v>
      </c>
      <c r="FBM77" s="2">
        <v>89</v>
      </c>
      <c r="FBN77" s="57" t="s">
        <v>256</v>
      </c>
      <c r="FBO77" s="57" t="s">
        <v>220</v>
      </c>
      <c r="FBP77" s="57" t="s">
        <v>100</v>
      </c>
      <c r="FBQ77" s="37" t="s">
        <v>105</v>
      </c>
      <c r="FBR77" s="57" t="s">
        <v>224</v>
      </c>
      <c r="FBS77" s="64">
        <v>11968</v>
      </c>
      <c r="FBT77" s="65" t="s">
        <v>243</v>
      </c>
      <c r="FBU77" s="2">
        <v>89</v>
      </c>
      <c r="FBV77" s="57" t="s">
        <v>256</v>
      </c>
      <c r="FBW77" s="57" t="s">
        <v>220</v>
      </c>
      <c r="FBX77" s="57" t="s">
        <v>100</v>
      </c>
      <c r="FBY77" s="37" t="s">
        <v>105</v>
      </c>
      <c r="FBZ77" s="57" t="s">
        <v>224</v>
      </c>
      <c r="FCA77" s="64">
        <v>11968</v>
      </c>
      <c r="FCB77" s="65" t="s">
        <v>243</v>
      </c>
      <c r="FCC77" s="2">
        <v>89</v>
      </c>
      <c r="FCD77" s="57" t="s">
        <v>256</v>
      </c>
      <c r="FCE77" s="57" t="s">
        <v>220</v>
      </c>
      <c r="FCF77" s="57" t="s">
        <v>100</v>
      </c>
      <c r="FCG77" s="37" t="s">
        <v>105</v>
      </c>
      <c r="FCH77" s="57" t="s">
        <v>224</v>
      </c>
      <c r="FCI77" s="64">
        <v>11968</v>
      </c>
      <c r="FCJ77" s="65" t="s">
        <v>243</v>
      </c>
      <c r="FCK77" s="2">
        <v>89</v>
      </c>
      <c r="FCL77" s="57" t="s">
        <v>256</v>
      </c>
      <c r="FCM77" s="57" t="s">
        <v>220</v>
      </c>
      <c r="FCN77" s="57" t="s">
        <v>100</v>
      </c>
      <c r="FCO77" s="37" t="s">
        <v>105</v>
      </c>
      <c r="FCP77" s="57" t="s">
        <v>224</v>
      </c>
      <c r="FCQ77" s="64">
        <v>11968</v>
      </c>
      <c r="FCR77" s="65" t="s">
        <v>243</v>
      </c>
      <c r="FCS77" s="2">
        <v>89</v>
      </c>
      <c r="FCT77" s="57" t="s">
        <v>256</v>
      </c>
      <c r="FCU77" s="57" t="s">
        <v>220</v>
      </c>
      <c r="FCV77" s="57" t="s">
        <v>100</v>
      </c>
      <c r="FCW77" s="37" t="s">
        <v>105</v>
      </c>
      <c r="FCX77" s="57" t="s">
        <v>224</v>
      </c>
      <c r="FCY77" s="64">
        <v>11968</v>
      </c>
      <c r="FCZ77" s="65" t="s">
        <v>243</v>
      </c>
      <c r="FDA77" s="2">
        <v>89</v>
      </c>
      <c r="FDB77" s="57" t="s">
        <v>256</v>
      </c>
      <c r="FDC77" s="57" t="s">
        <v>220</v>
      </c>
      <c r="FDD77" s="57" t="s">
        <v>100</v>
      </c>
      <c r="FDE77" s="37" t="s">
        <v>105</v>
      </c>
      <c r="FDF77" s="57" t="s">
        <v>224</v>
      </c>
      <c r="FDG77" s="64">
        <v>11968</v>
      </c>
      <c r="FDH77" s="65" t="s">
        <v>243</v>
      </c>
      <c r="FDI77" s="2">
        <v>89</v>
      </c>
      <c r="FDJ77" s="57" t="s">
        <v>256</v>
      </c>
      <c r="FDK77" s="57" t="s">
        <v>220</v>
      </c>
      <c r="FDL77" s="57" t="s">
        <v>100</v>
      </c>
      <c r="FDM77" s="37" t="s">
        <v>105</v>
      </c>
      <c r="FDN77" s="57" t="s">
        <v>224</v>
      </c>
      <c r="FDO77" s="64">
        <v>11968</v>
      </c>
      <c r="FDP77" s="65" t="s">
        <v>243</v>
      </c>
      <c r="FDQ77" s="2">
        <v>89</v>
      </c>
      <c r="FDR77" s="57" t="s">
        <v>256</v>
      </c>
      <c r="FDS77" s="57" t="s">
        <v>220</v>
      </c>
      <c r="FDT77" s="57" t="s">
        <v>100</v>
      </c>
      <c r="FDU77" s="37" t="s">
        <v>105</v>
      </c>
      <c r="FDV77" s="57" t="s">
        <v>224</v>
      </c>
      <c r="FDW77" s="64">
        <v>11968</v>
      </c>
      <c r="FDX77" s="65" t="s">
        <v>243</v>
      </c>
      <c r="FDY77" s="2">
        <v>89</v>
      </c>
      <c r="FDZ77" s="57" t="s">
        <v>256</v>
      </c>
      <c r="FEA77" s="57" t="s">
        <v>220</v>
      </c>
      <c r="FEB77" s="57" t="s">
        <v>100</v>
      </c>
      <c r="FEC77" s="37" t="s">
        <v>105</v>
      </c>
      <c r="FED77" s="57" t="s">
        <v>224</v>
      </c>
      <c r="FEE77" s="64">
        <v>11968</v>
      </c>
      <c r="FEF77" s="65" t="s">
        <v>243</v>
      </c>
      <c r="FEG77" s="2">
        <v>89</v>
      </c>
      <c r="FEH77" s="57" t="s">
        <v>256</v>
      </c>
      <c r="FEI77" s="57" t="s">
        <v>220</v>
      </c>
      <c r="FEJ77" s="57" t="s">
        <v>100</v>
      </c>
      <c r="FEK77" s="37" t="s">
        <v>105</v>
      </c>
      <c r="FEL77" s="57" t="s">
        <v>224</v>
      </c>
      <c r="FEM77" s="64">
        <v>11968</v>
      </c>
      <c r="FEN77" s="65" t="s">
        <v>243</v>
      </c>
      <c r="FEO77" s="2">
        <v>89</v>
      </c>
      <c r="FEP77" s="57" t="s">
        <v>256</v>
      </c>
      <c r="FEQ77" s="57" t="s">
        <v>220</v>
      </c>
      <c r="FER77" s="57" t="s">
        <v>100</v>
      </c>
      <c r="FES77" s="37" t="s">
        <v>105</v>
      </c>
      <c r="FET77" s="57" t="s">
        <v>224</v>
      </c>
      <c r="FEU77" s="64">
        <v>11968</v>
      </c>
      <c r="FEV77" s="65" t="s">
        <v>243</v>
      </c>
      <c r="FEW77" s="2">
        <v>89</v>
      </c>
      <c r="FEX77" s="57" t="s">
        <v>256</v>
      </c>
      <c r="FEY77" s="57" t="s">
        <v>220</v>
      </c>
      <c r="FEZ77" s="57" t="s">
        <v>100</v>
      </c>
      <c r="FFA77" s="37" t="s">
        <v>105</v>
      </c>
      <c r="FFB77" s="57" t="s">
        <v>224</v>
      </c>
      <c r="FFC77" s="64">
        <v>11968</v>
      </c>
      <c r="FFD77" s="65" t="s">
        <v>243</v>
      </c>
      <c r="FFE77" s="2">
        <v>89</v>
      </c>
      <c r="FFF77" s="57" t="s">
        <v>256</v>
      </c>
      <c r="FFG77" s="57" t="s">
        <v>220</v>
      </c>
      <c r="FFH77" s="57" t="s">
        <v>100</v>
      </c>
      <c r="FFI77" s="37" t="s">
        <v>105</v>
      </c>
      <c r="FFJ77" s="57" t="s">
        <v>224</v>
      </c>
      <c r="FFK77" s="64">
        <v>11968</v>
      </c>
      <c r="FFL77" s="65" t="s">
        <v>243</v>
      </c>
      <c r="FFM77" s="2">
        <v>89</v>
      </c>
      <c r="FFN77" s="57" t="s">
        <v>256</v>
      </c>
      <c r="FFO77" s="57" t="s">
        <v>220</v>
      </c>
      <c r="FFP77" s="57" t="s">
        <v>100</v>
      </c>
      <c r="FFQ77" s="37" t="s">
        <v>105</v>
      </c>
      <c r="FFR77" s="57" t="s">
        <v>224</v>
      </c>
      <c r="FFS77" s="64">
        <v>11968</v>
      </c>
      <c r="FFT77" s="65" t="s">
        <v>243</v>
      </c>
      <c r="FFU77" s="2">
        <v>89</v>
      </c>
      <c r="FFV77" s="57" t="s">
        <v>256</v>
      </c>
      <c r="FFW77" s="57" t="s">
        <v>220</v>
      </c>
      <c r="FFX77" s="57" t="s">
        <v>100</v>
      </c>
      <c r="FFY77" s="37" t="s">
        <v>105</v>
      </c>
      <c r="FFZ77" s="57" t="s">
        <v>224</v>
      </c>
      <c r="FGA77" s="64">
        <v>11968</v>
      </c>
      <c r="FGB77" s="65" t="s">
        <v>243</v>
      </c>
      <c r="FGC77" s="2">
        <v>89</v>
      </c>
      <c r="FGD77" s="57" t="s">
        <v>256</v>
      </c>
      <c r="FGE77" s="57" t="s">
        <v>220</v>
      </c>
      <c r="FGF77" s="57" t="s">
        <v>100</v>
      </c>
      <c r="FGG77" s="37" t="s">
        <v>105</v>
      </c>
      <c r="FGH77" s="57" t="s">
        <v>224</v>
      </c>
      <c r="FGI77" s="64">
        <v>11968</v>
      </c>
      <c r="FGJ77" s="65" t="s">
        <v>243</v>
      </c>
      <c r="FGK77" s="2">
        <v>89</v>
      </c>
      <c r="FGL77" s="57" t="s">
        <v>256</v>
      </c>
      <c r="FGM77" s="57" t="s">
        <v>220</v>
      </c>
      <c r="FGN77" s="57" t="s">
        <v>100</v>
      </c>
      <c r="FGO77" s="37" t="s">
        <v>105</v>
      </c>
      <c r="FGP77" s="57" t="s">
        <v>224</v>
      </c>
      <c r="FGQ77" s="64">
        <v>11968</v>
      </c>
      <c r="FGR77" s="65" t="s">
        <v>243</v>
      </c>
      <c r="FGS77" s="2">
        <v>89</v>
      </c>
      <c r="FGT77" s="57" t="s">
        <v>256</v>
      </c>
      <c r="FGU77" s="57" t="s">
        <v>220</v>
      </c>
      <c r="FGV77" s="57" t="s">
        <v>100</v>
      </c>
      <c r="FGW77" s="37" t="s">
        <v>105</v>
      </c>
      <c r="FGX77" s="57" t="s">
        <v>224</v>
      </c>
      <c r="FGY77" s="64">
        <v>11968</v>
      </c>
      <c r="FGZ77" s="65" t="s">
        <v>243</v>
      </c>
      <c r="FHA77" s="2">
        <v>89</v>
      </c>
      <c r="FHB77" s="57" t="s">
        <v>256</v>
      </c>
      <c r="FHC77" s="57" t="s">
        <v>220</v>
      </c>
      <c r="FHD77" s="57" t="s">
        <v>100</v>
      </c>
      <c r="FHE77" s="37" t="s">
        <v>105</v>
      </c>
      <c r="FHF77" s="57" t="s">
        <v>224</v>
      </c>
      <c r="FHG77" s="64">
        <v>11968</v>
      </c>
      <c r="FHH77" s="65" t="s">
        <v>243</v>
      </c>
      <c r="FHI77" s="2">
        <v>89</v>
      </c>
      <c r="FHJ77" s="57" t="s">
        <v>256</v>
      </c>
      <c r="FHK77" s="57" t="s">
        <v>220</v>
      </c>
      <c r="FHL77" s="57" t="s">
        <v>100</v>
      </c>
      <c r="FHM77" s="37" t="s">
        <v>105</v>
      </c>
      <c r="FHN77" s="57" t="s">
        <v>224</v>
      </c>
      <c r="FHO77" s="64">
        <v>11968</v>
      </c>
      <c r="FHP77" s="65" t="s">
        <v>243</v>
      </c>
      <c r="FHQ77" s="2">
        <v>89</v>
      </c>
      <c r="FHR77" s="57" t="s">
        <v>256</v>
      </c>
      <c r="FHS77" s="57" t="s">
        <v>220</v>
      </c>
      <c r="FHT77" s="57" t="s">
        <v>100</v>
      </c>
      <c r="FHU77" s="37" t="s">
        <v>105</v>
      </c>
      <c r="FHV77" s="57" t="s">
        <v>224</v>
      </c>
      <c r="FHW77" s="64">
        <v>11968</v>
      </c>
      <c r="FHX77" s="65" t="s">
        <v>243</v>
      </c>
      <c r="FHY77" s="2">
        <v>89</v>
      </c>
      <c r="FHZ77" s="57" t="s">
        <v>256</v>
      </c>
      <c r="FIA77" s="57" t="s">
        <v>220</v>
      </c>
      <c r="FIB77" s="57" t="s">
        <v>100</v>
      </c>
      <c r="FIC77" s="37" t="s">
        <v>105</v>
      </c>
      <c r="FID77" s="57" t="s">
        <v>224</v>
      </c>
      <c r="FIE77" s="64">
        <v>11968</v>
      </c>
      <c r="FIF77" s="65" t="s">
        <v>243</v>
      </c>
      <c r="FIG77" s="2">
        <v>89</v>
      </c>
      <c r="FIH77" s="57" t="s">
        <v>256</v>
      </c>
      <c r="FII77" s="57" t="s">
        <v>220</v>
      </c>
      <c r="FIJ77" s="57" t="s">
        <v>100</v>
      </c>
      <c r="FIK77" s="37" t="s">
        <v>105</v>
      </c>
      <c r="FIL77" s="57" t="s">
        <v>224</v>
      </c>
      <c r="FIM77" s="64">
        <v>11968</v>
      </c>
      <c r="FIN77" s="65" t="s">
        <v>243</v>
      </c>
      <c r="FIO77" s="2">
        <v>89</v>
      </c>
      <c r="FIP77" s="57" t="s">
        <v>256</v>
      </c>
      <c r="FIQ77" s="57" t="s">
        <v>220</v>
      </c>
      <c r="FIR77" s="57" t="s">
        <v>100</v>
      </c>
      <c r="FIS77" s="37" t="s">
        <v>105</v>
      </c>
      <c r="FIT77" s="57" t="s">
        <v>224</v>
      </c>
      <c r="FIU77" s="64">
        <v>11968</v>
      </c>
      <c r="FIV77" s="65" t="s">
        <v>243</v>
      </c>
      <c r="FIW77" s="2">
        <v>89</v>
      </c>
      <c r="FIX77" s="57" t="s">
        <v>256</v>
      </c>
      <c r="FIY77" s="57" t="s">
        <v>220</v>
      </c>
      <c r="FIZ77" s="57" t="s">
        <v>100</v>
      </c>
      <c r="FJA77" s="37" t="s">
        <v>105</v>
      </c>
      <c r="FJB77" s="57" t="s">
        <v>224</v>
      </c>
      <c r="FJC77" s="64">
        <v>11968</v>
      </c>
      <c r="FJD77" s="65" t="s">
        <v>243</v>
      </c>
      <c r="FJE77" s="2">
        <v>89</v>
      </c>
      <c r="FJF77" s="57" t="s">
        <v>256</v>
      </c>
      <c r="FJG77" s="57" t="s">
        <v>220</v>
      </c>
      <c r="FJH77" s="57" t="s">
        <v>100</v>
      </c>
      <c r="FJI77" s="37" t="s">
        <v>105</v>
      </c>
      <c r="FJJ77" s="57" t="s">
        <v>224</v>
      </c>
      <c r="FJK77" s="64">
        <v>11968</v>
      </c>
      <c r="FJL77" s="65" t="s">
        <v>243</v>
      </c>
      <c r="FJM77" s="2">
        <v>89</v>
      </c>
      <c r="FJN77" s="57" t="s">
        <v>256</v>
      </c>
      <c r="FJO77" s="57" t="s">
        <v>220</v>
      </c>
      <c r="FJP77" s="57" t="s">
        <v>100</v>
      </c>
      <c r="FJQ77" s="37" t="s">
        <v>105</v>
      </c>
      <c r="FJR77" s="57" t="s">
        <v>224</v>
      </c>
      <c r="FJS77" s="64">
        <v>11968</v>
      </c>
      <c r="FJT77" s="65" t="s">
        <v>243</v>
      </c>
      <c r="FJU77" s="2">
        <v>89</v>
      </c>
      <c r="FJV77" s="57" t="s">
        <v>256</v>
      </c>
      <c r="FJW77" s="57" t="s">
        <v>220</v>
      </c>
      <c r="FJX77" s="57" t="s">
        <v>100</v>
      </c>
      <c r="FJY77" s="37" t="s">
        <v>105</v>
      </c>
      <c r="FJZ77" s="57" t="s">
        <v>224</v>
      </c>
      <c r="FKA77" s="64">
        <v>11968</v>
      </c>
      <c r="FKB77" s="65" t="s">
        <v>243</v>
      </c>
      <c r="FKC77" s="2">
        <v>89</v>
      </c>
      <c r="FKD77" s="57" t="s">
        <v>256</v>
      </c>
      <c r="FKE77" s="57" t="s">
        <v>220</v>
      </c>
      <c r="FKF77" s="57" t="s">
        <v>100</v>
      </c>
      <c r="FKG77" s="37" t="s">
        <v>105</v>
      </c>
      <c r="FKH77" s="57" t="s">
        <v>224</v>
      </c>
      <c r="FKI77" s="64">
        <v>11968</v>
      </c>
      <c r="FKJ77" s="65" t="s">
        <v>243</v>
      </c>
      <c r="FKK77" s="2">
        <v>89</v>
      </c>
      <c r="FKL77" s="57" t="s">
        <v>256</v>
      </c>
      <c r="FKM77" s="57" t="s">
        <v>220</v>
      </c>
      <c r="FKN77" s="57" t="s">
        <v>100</v>
      </c>
      <c r="FKO77" s="37" t="s">
        <v>105</v>
      </c>
      <c r="FKP77" s="57" t="s">
        <v>224</v>
      </c>
      <c r="FKQ77" s="64">
        <v>11968</v>
      </c>
      <c r="FKR77" s="65" t="s">
        <v>243</v>
      </c>
      <c r="FKS77" s="2">
        <v>89</v>
      </c>
      <c r="FKT77" s="57" t="s">
        <v>256</v>
      </c>
      <c r="FKU77" s="57" t="s">
        <v>220</v>
      </c>
      <c r="FKV77" s="57" t="s">
        <v>100</v>
      </c>
      <c r="FKW77" s="37" t="s">
        <v>105</v>
      </c>
      <c r="FKX77" s="57" t="s">
        <v>224</v>
      </c>
      <c r="FKY77" s="64">
        <v>11968</v>
      </c>
      <c r="FKZ77" s="65" t="s">
        <v>243</v>
      </c>
      <c r="FLA77" s="2">
        <v>89</v>
      </c>
      <c r="FLB77" s="57" t="s">
        <v>256</v>
      </c>
      <c r="FLC77" s="57" t="s">
        <v>220</v>
      </c>
      <c r="FLD77" s="57" t="s">
        <v>100</v>
      </c>
      <c r="FLE77" s="37" t="s">
        <v>105</v>
      </c>
      <c r="FLF77" s="57" t="s">
        <v>224</v>
      </c>
      <c r="FLG77" s="64">
        <v>11968</v>
      </c>
      <c r="FLH77" s="65" t="s">
        <v>243</v>
      </c>
      <c r="FLI77" s="2">
        <v>89</v>
      </c>
      <c r="FLJ77" s="57" t="s">
        <v>256</v>
      </c>
      <c r="FLK77" s="57" t="s">
        <v>220</v>
      </c>
      <c r="FLL77" s="57" t="s">
        <v>100</v>
      </c>
      <c r="FLM77" s="37" t="s">
        <v>105</v>
      </c>
      <c r="FLN77" s="57" t="s">
        <v>224</v>
      </c>
      <c r="FLO77" s="64">
        <v>11968</v>
      </c>
      <c r="FLP77" s="65" t="s">
        <v>243</v>
      </c>
      <c r="FLQ77" s="2">
        <v>89</v>
      </c>
      <c r="FLR77" s="57" t="s">
        <v>256</v>
      </c>
      <c r="FLS77" s="57" t="s">
        <v>220</v>
      </c>
      <c r="FLT77" s="57" t="s">
        <v>100</v>
      </c>
      <c r="FLU77" s="37" t="s">
        <v>105</v>
      </c>
      <c r="FLV77" s="57" t="s">
        <v>224</v>
      </c>
      <c r="FLW77" s="64">
        <v>11968</v>
      </c>
      <c r="FLX77" s="65" t="s">
        <v>243</v>
      </c>
      <c r="FLY77" s="2">
        <v>89</v>
      </c>
      <c r="FLZ77" s="57" t="s">
        <v>256</v>
      </c>
      <c r="FMA77" s="57" t="s">
        <v>220</v>
      </c>
      <c r="FMB77" s="57" t="s">
        <v>100</v>
      </c>
      <c r="FMC77" s="37" t="s">
        <v>105</v>
      </c>
      <c r="FMD77" s="57" t="s">
        <v>224</v>
      </c>
      <c r="FME77" s="64">
        <v>11968</v>
      </c>
      <c r="FMF77" s="65" t="s">
        <v>243</v>
      </c>
      <c r="FMG77" s="2">
        <v>89</v>
      </c>
      <c r="FMH77" s="57" t="s">
        <v>256</v>
      </c>
      <c r="FMI77" s="57" t="s">
        <v>220</v>
      </c>
      <c r="FMJ77" s="57" t="s">
        <v>100</v>
      </c>
      <c r="FMK77" s="37" t="s">
        <v>105</v>
      </c>
      <c r="FML77" s="57" t="s">
        <v>224</v>
      </c>
      <c r="FMM77" s="64">
        <v>11968</v>
      </c>
      <c r="FMN77" s="65" t="s">
        <v>243</v>
      </c>
      <c r="FMO77" s="2">
        <v>89</v>
      </c>
      <c r="FMP77" s="57" t="s">
        <v>256</v>
      </c>
      <c r="FMQ77" s="57" t="s">
        <v>220</v>
      </c>
      <c r="FMR77" s="57" t="s">
        <v>100</v>
      </c>
      <c r="FMS77" s="37" t="s">
        <v>105</v>
      </c>
      <c r="FMT77" s="57" t="s">
        <v>224</v>
      </c>
      <c r="FMU77" s="64">
        <v>11968</v>
      </c>
      <c r="FMV77" s="65" t="s">
        <v>243</v>
      </c>
      <c r="FMW77" s="2">
        <v>89</v>
      </c>
      <c r="FMX77" s="57" t="s">
        <v>256</v>
      </c>
      <c r="FMY77" s="57" t="s">
        <v>220</v>
      </c>
      <c r="FMZ77" s="57" t="s">
        <v>100</v>
      </c>
      <c r="FNA77" s="37" t="s">
        <v>105</v>
      </c>
      <c r="FNB77" s="57" t="s">
        <v>224</v>
      </c>
      <c r="FNC77" s="64">
        <v>11968</v>
      </c>
      <c r="FND77" s="65" t="s">
        <v>243</v>
      </c>
      <c r="FNE77" s="2">
        <v>89</v>
      </c>
      <c r="FNF77" s="57" t="s">
        <v>256</v>
      </c>
      <c r="FNG77" s="57" t="s">
        <v>220</v>
      </c>
      <c r="FNH77" s="57" t="s">
        <v>100</v>
      </c>
      <c r="FNI77" s="37" t="s">
        <v>105</v>
      </c>
      <c r="FNJ77" s="57" t="s">
        <v>224</v>
      </c>
      <c r="FNK77" s="64">
        <v>11968</v>
      </c>
      <c r="FNL77" s="65" t="s">
        <v>243</v>
      </c>
      <c r="FNM77" s="2">
        <v>89</v>
      </c>
      <c r="FNN77" s="57" t="s">
        <v>256</v>
      </c>
      <c r="FNO77" s="57" t="s">
        <v>220</v>
      </c>
      <c r="FNP77" s="57" t="s">
        <v>100</v>
      </c>
      <c r="FNQ77" s="37" t="s">
        <v>105</v>
      </c>
      <c r="FNR77" s="57" t="s">
        <v>224</v>
      </c>
      <c r="FNS77" s="64">
        <v>11968</v>
      </c>
      <c r="FNT77" s="65" t="s">
        <v>243</v>
      </c>
      <c r="FNU77" s="2">
        <v>89</v>
      </c>
      <c r="FNV77" s="57" t="s">
        <v>256</v>
      </c>
      <c r="FNW77" s="57" t="s">
        <v>220</v>
      </c>
      <c r="FNX77" s="57" t="s">
        <v>100</v>
      </c>
      <c r="FNY77" s="37" t="s">
        <v>105</v>
      </c>
      <c r="FNZ77" s="57" t="s">
        <v>224</v>
      </c>
      <c r="FOA77" s="64">
        <v>11968</v>
      </c>
      <c r="FOB77" s="65" t="s">
        <v>243</v>
      </c>
      <c r="FOC77" s="2">
        <v>89</v>
      </c>
      <c r="FOD77" s="57" t="s">
        <v>256</v>
      </c>
      <c r="FOE77" s="57" t="s">
        <v>220</v>
      </c>
      <c r="FOF77" s="57" t="s">
        <v>100</v>
      </c>
      <c r="FOG77" s="37" t="s">
        <v>105</v>
      </c>
      <c r="FOH77" s="57" t="s">
        <v>224</v>
      </c>
      <c r="FOI77" s="64">
        <v>11968</v>
      </c>
      <c r="FOJ77" s="65" t="s">
        <v>243</v>
      </c>
      <c r="FOK77" s="2">
        <v>89</v>
      </c>
      <c r="FOL77" s="57" t="s">
        <v>256</v>
      </c>
      <c r="FOM77" s="57" t="s">
        <v>220</v>
      </c>
      <c r="FON77" s="57" t="s">
        <v>100</v>
      </c>
      <c r="FOO77" s="37" t="s">
        <v>105</v>
      </c>
      <c r="FOP77" s="57" t="s">
        <v>224</v>
      </c>
      <c r="FOQ77" s="64">
        <v>11968</v>
      </c>
      <c r="FOR77" s="65" t="s">
        <v>243</v>
      </c>
      <c r="FOS77" s="2">
        <v>89</v>
      </c>
      <c r="FOT77" s="57" t="s">
        <v>256</v>
      </c>
      <c r="FOU77" s="57" t="s">
        <v>220</v>
      </c>
      <c r="FOV77" s="57" t="s">
        <v>100</v>
      </c>
      <c r="FOW77" s="37" t="s">
        <v>105</v>
      </c>
      <c r="FOX77" s="57" t="s">
        <v>224</v>
      </c>
      <c r="FOY77" s="64">
        <v>11968</v>
      </c>
      <c r="FOZ77" s="65" t="s">
        <v>243</v>
      </c>
      <c r="FPA77" s="2">
        <v>89</v>
      </c>
      <c r="FPB77" s="57" t="s">
        <v>256</v>
      </c>
      <c r="FPC77" s="57" t="s">
        <v>220</v>
      </c>
      <c r="FPD77" s="57" t="s">
        <v>100</v>
      </c>
      <c r="FPE77" s="37" t="s">
        <v>105</v>
      </c>
      <c r="FPF77" s="57" t="s">
        <v>224</v>
      </c>
      <c r="FPG77" s="64">
        <v>11968</v>
      </c>
      <c r="FPH77" s="65" t="s">
        <v>243</v>
      </c>
      <c r="FPI77" s="2">
        <v>89</v>
      </c>
      <c r="FPJ77" s="57" t="s">
        <v>256</v>
      </c>
      <c r="FPK77" s="57" t="s">
        <v>220</v>
      </c>
      <c r="FPL77" s="57" t="s">
        <v>100</v>
      </c>
      <c r="FPM77" s="37" t="s">
        <v>105</v>
      </c>
      <c r="FPN77" s="57" t="s">
        <v>224</v>
      </c>
      <c r="FPO77" s="64">
        <v>11968</v>
      </c>
      <c r="FPP77" s="65" t="s">
        <v>243</v>
      </c>
      <c r="FPQ77" s="2">
        <v>89</v>
      </c>
      <c r="FPR77" s="57" t="s">
        <v>256</v>
      </c>
      <c r="FPS77" s="57" t="s">
        <v>220</v>
      </c>
      <c r="FPT77" s="57" t="s">
        <v>100</v>
      </c>
      <c r="FPU77" s="37" t="s">
        <v>105</v>
      </c>
      <c r="FPV77" s="57" t="s">
        <v>224</v>
      </c>
      <c r="FPW77" s="64">
        <v>11968</v>
      </c>
      <c r="FPX77" s="65" t="s">
        <v>243</v>
      </c>
      <c r="FPY77" s="2">
        <v>89</v>
      </c>
      <c r="FPZ77" s="57" t="s">
        <v>256</v>
      </c>
      <c r="FQA77" s="57" t="s">
        <v>220</v>
      </c>
      <c r="FQB77" s="57" t="s">
        <v>100</v>
      </c>
      <c r="FQC77" s="37" t="s">
        <v>105</v>
      </c>
      <c r="FQD77" s="57" t="s">
        <v>224</v>
      </c>
      <c r="FQE77" s="64">
        <v>11968</v>
      </c>
      <c r="FQF77" s="65" t="s">
        <v>243</v>
      </c>
      <c r="FQG77" s="2">
        <v>89</v>
      </c>
      <c r="FQH77" s="57" t="s">
        <v>256</v>
      </c>
      <c r="FQI77" s="57" t="s">
        <v>220</v>
      </c>
      <c r="FQJ77" s="57" t="s">
        <v>100</v>
      </c>
      <c r="FQK77" s="37" t="s">
        <v>105</v>
      </c>
      <c r="FQL77" s="57" t="s">
        <v>224</v>
      </c>
      <c r="FQM77" s="64">
        <v>11968</v>
      </c>
      <c r="FQN77" s="65" t="s">
        <v>243</v>
      </c>
      <c r="FQO77" s="2">
        <v>89</v>
      </c>
      <c r="FQP77" s="57" t="s">
        <v>256</v>
      </c>
      <c r="FQQ77" s="57" t="s">
        <v>220</v>
      </c>
      <c r="FQR77" s="57" t="s">
        <v>100</v>
      </c>
      <c r="FQS77" s="37" t="s">
        <v>105</v>
      </c>
      <c r="FQT77" s="57" t="s">
        <v>224</v>
      </c>
      <c r="FQU77" s="64">
        <v>11968</v>
      </c>
      <c r="FQV77" s="65" t="s">
        <v>243</v>
      </c>
      <c r="FQW77" s="2">
        <v>89</v>
      </c>
      <c r="FQX77" s="57" t="s">
        <v>256</v>
      </c>
      <c r="FQY77" s="57" t="s">
        <v>220</v>
      </c>
      <c r="FQZ77" s="57" t="s">
        <v>100</v>
      </c>
      <c r="FRA77" s="37" t="s">
        <v>105</v>
      </c>
      <c r="FRB77" s="57" t="s">
        <v>224</v>
      </c>
      <c r="FRC77" s="64">
        <v>11968</v>
      </c>
      <c r="FRD77" s="65" t="s">
        <v>243</v>
      </c>
      <c r="FRE77" s="2">
        <v>89</v>
      </c>
      <c r="FRF77" s="57" t="s">
        <v>256</v>
      </c>
      <c r="FRG77" s="57" t="s">
        <v>220</v>
      </c>
      <c r="FRH77" s="57" t="s">
        <v>100</v>
      </c>
      <c r="FRI77" s="37" t="s">
        <v>105</v>
      </c>
      <c r="FRJ77" s="57" t="s">
        <v>224</v>
      </c>
      <c r="FRK77" s="64">
        <v>11968</v>
      </c>
      <c r="FRL77" s="65" t="s">
        <v>243</v>
      </c>
      <c r="FRM77" s="2">
        <v>89</v>
      </c>
      <c r="FRN77" s="57" t="s">
        <v>256</v>
      </c>
      <c r="FRO77" s="57" t="s">
        <v>220</v>
      </c>
      <c r="FRP77" s="57" t="s">
        <v>100</v>
      </c>
      <c r="FRQ77" s="37" t="s">
        <v>105</v>
      </c>
      <c r="FRR77" s="57" t="s">
        <v>224</v>
      </c>
      <c r="FRS77" s="64">
        <v>11968</v>
      </c>
      <c r="FRT77" s="65" t="s">
        <v>243</v>
      </c>
      <c r="FRU77" s="2">
        <v>89</v>
      </c>
      <c r="FRV77" s="57" t="s">
        <v>256</v>
      </c>
      <c r="FRW77" s="57" t="s">
        <v>220</v>
      </c>
      <c r="FRX77" s="57" t="s">
        <v>100</v>
      </c>
      <c r="FRY77" s="37" t="s">
        <v>105</v>
      </c>
      <c r="FRZ77" s="57" t="s">
        <v>224</v>
      </c>
      <c r="FSA77" s="64">
        <v>11968</v>
      </c>
      <c r="FSB77" s="65" t="s">
        <v>243</v>
      </c>
      <c r="FSC77" s="2">
        <v>89</v>
      </c>
      <c r="FSD77" s="57" t="s">
        <v>256</v>
      </c>
      <c r="FSE77" s="57" t="s">
        <v>220</v>
      </c>
      <c r="FSF77" s="57" t="s">
        <v>100</v>
      </c>
      <c r="FSG77" s="37" t="s">
        <v>105</v>
      </c>
      <c r="FSH77" s="57" t="s">
        <v>224</v>
      </c>
      <c r="FSI77" s="64">
        <v>11968</v>
      </c>
      <c r="FSJ77" s="65" t="s">
        <v>243</v>
      </c>
      <c r="FSK77" s="2">
        <v>89</v>
      </c>
      <c r="FSL77" s="57" t="s">
        <v>256</v>
      </c>
      <c r="FSM77" s="57" t="s">
        <v>220</v>
      </c>
      <c r="FSN77" s="57" t="s">
        <v>100</v>
      </c>
      <c r="FSO77" s="37" t="s">
        <v>105</v>
      </c>
      <c r="FSP77" s="57" t="s">
        <v>224</v>
      </c>
      <c r="FSQ77" s="64">
        <v>11968</v>
      </c>
      <c r="FSR77" s="65" t="s">
        <v>243</v>
      </c>
      <c r="FSS77" s="2">
        <v>89</v>
      </c>
      <c r="FST77" s="57" t="s">
        <v>256</v>
      </c>
      <c r="FSU77" s="57" t="s">
        <v>220</v>
      </c>
      <c r="FSV77" s="57" t="s">
        <v>100</v>
      </c>
      <c r="FSW77" s="37" t="s">
        <v>105</v>
      </c>
      <c r="FSX77" s="57" t="s">
        <v>224</v>
      </c>
      <c r="FSY77" s="64">
        <v>11968</v>
      </c>
      <c r="FSZ77" s="65" t="s">
        <v>243</v>
      </c>
      <c r="FTA77" s="2">
        <v>89</v>
      </c>
      <c r="FTB77" s="57" t="s">
        <v>256</v>
      </c>
      <c r="FTC77" s="57" t="s">
        <v>220</v>
      </c>
      <c r="FTD77" s="57" t="s">
        <v>100</v>
      </c>
      <c r="FTE77" s="37" t="s">
        <v>105</v>
      </c>
      <c r="FTF77" s="57" t="s">
        <v>224</v>
      </c>
      <c r="FTG77" s="64">
        <v>11968</v>
      </c>
      <c r="FTH77" s="65" t="s">
        <v>243</v>
      </c>
      <c r="FTI77" s="2">
        <v>89</v>
      </c>
      <c r="FTJ77" s="57" t="s">
        <v>256</v>
      </c>
      <c r="FTK77" s="57" t="s">
        <v>220</v>
      </c>
      <c r="FTL77" s="57" t="s">
        <v>100</v>
      </c>
      <c r="FTM77" s="37" t="s">
        <v>105</v>
      </c>
      <c r="FTN77" s="57" t="s">
        <v>224</v>
      </c>
      <c r="FTO77" s="64">
        <v>11968</v>
      </c>
      <c r="FTP77" s="65" t="s">
        <v>243</v>
      </c>
      <c r="FTQ77" s="2">
        <v>89</v>
      </c>
      <c r="FTR77" s="57" t="s">
        <v>256</v>
      </c>
      <c r="FTS77" s="57" t="s">
        <v>220</v>
      </c>
      <c r="FTT77" s="57" t="s">
        <v>100</v>
      </c>
      <c r="FTU77" s="37" t="s">
        <v>105</v>
      </c>
      <c r="FTV77" s="57" t="s">
        <v>224</v>
      </c>
      <c r="FTW77" s="64">
        <v>11968</v>
      </c>
      <c r="FTX77" s="65" t="s">
        <v>243</v>
      </c>
      <c r="FTY77" s="2">
        <v>89</v>
      </c>
      <c r="FTZ77" s="57" t="s">
        <v>256</v>
      </c>
      <c r="FUA77" s="57" t="s">
        <v>220</v>
      </c>
      <c r="FUB77" s="57" t="s">
        <v>100</v>
      </c>
      <c r="FUC77" s="37" t="s">
        <v>105</v>
      </c>
      <c r="FUD77" s="57" t="s">
        <v>224</v>
      </c>
      <c r="FUE77" s="64">
        <v>11968</v>
      </c>
      <c r="FUF77" s="65" t="s">
        <v>243</v>
      </c>
      <c r="FUG77" s="2">
        <v>89</v>
      </c>
      <c r="FUH77" s="57" t="s">
        <v>256</v>
      </c>
      <c r="FUI77" s="57" t="s">
        <v>220</v>
      </c>
      <c r="FUJ77" s="57" t="s">
        <v>100</v>
      </c>
      <c r="FUK77" s="37" t="s">
        <v>105</v>
      </c>
      <c r="FUL77" s="57" t="s">
        <v>224</v>
      </c>
      <c r="FUM77" s="64">
        <v>11968</v>
      </c>
      <c r="FUN77" s="65" t="s">
        <v>243</v>
      </c>
      <c r="FUO77" s="2">
        <v>89</v>
      </c>
      <c r="FUP77" s="57" t="s">
        <v>256</v>
      </c>
      <c r="FUQ77" s="57" t="s">
        <v>220</v>
      </c>
      <c r="FUR77" s="57" t="s">
        <v>100</v>
      </c>
      <c r="FUS77" s="37" t="s">
        <v>105</v>
      </c>
      <c r="FUT77" s="57" t="s">
        <v>224</v>
      </c>
      <c r="FUU77" s="64">
        <v>11968</v>
      </c>
      <c r="FUV77" s="65" t="s">
        <v>243</v>
      </c>
      <c r="FUW77" s="2">
        <v>89</v>
      </c>
      <c r="FUX77" s="57" t="s">
        <v>256</v>
      </c>
      <c r="FUY77" s="57" t="s">
        <v>220</v>
      </c>
      <c r="FUZ77" s="57" t="s">
        <v>100</v>
      </c>
      <c r="FVA77" s="37" t="s">
        <v>105</v>
      </c>
      <c r="FVB77" s="57" t="s">
        <v>224</v>
      </c>
      <c r="FVC77" s="64">
        <v>11968</v>
      </c>
      <c r="FVD77" s="65" t="s">
        <v>243</v>
      </c>
      <c r="FVE77" s="2">
        <v>89</v>
      </c>
      <c r="FVF77" s="57" t="s">
        <v>256</v>
      </c>
      <c r="FVG77" s="57" t="s">
        <v>220</v>
      </c>
      <c r="FVH77" s="57" t="s">
        <v>100</v>
      </c>
      <c r="FVI77" s="37" t="s">
        <v>105</v>
      </c>
      <c r="FVJ77" s="57" t="s">
        <v>224</v>
      </c>
      <c r="FVK77" s="64">
        <v>11968</v>
      </c>
      <c r="FVL77" s="65" t="s">
        <v>243</v>
      </c>
      <c r="FVM77" s="2">
        <v>89</v>
      </c>
      <c r="FVN77" s="57" t="s">
        <v>256</v>
      </c>
      <c r="FVO77" s="57" t="s">
        <v>220</v>
      </c>
      <c r="FVP77" s="57" t="s">
        <v>100</v>
      </c>
      <c r="FVQ77" s="37" t="s">
        <v>105</v>
      </c>
      <c r="FVR77" s="57" t="s">
        <v>224</v>
      </c>
      <c r="FVS77" s="64">
        <v>11968</v>
      </c>
      <c r="FVT77" s="65" t="s">
        <v>243</v>
      </c>
      <c r="FVU77" s="2">
        <v>89</v>
      </c>
      <c r="FVV77" s="57" t="s">
        <v>256</v>
      </c>
      <c r="FVW77" s="57" t="s">
        <v>220</v>
      </c>
      <c r="FVX77" s="57" t="s">
        <v>100</v>
      </c>
      <c r="FVY77" s="37" t="s">
        <v>105</v>
      </c>
      <c r="FVZ77" s="57" t="s">
        <v>224</v>
      </c>
      <c r="FWA77" s="64">
        <v>11968</v>
      </c>
      <c r="FWB77" s="65" t="s">
        <v>243</v>
      </c>
      <c r="FWC77" s="2">
        <v>89</v>
      </c>
      <c r="FWD77" s="57" t="s">
        <v>256</v>
      </c>
      <c r="FWE77" s="57" t="s">
        <v>220</v>
      </c>
      <c r="FWF77" s="57" t="s">
        <v>100</v>
      </c>
      <c r="FWG77" s="37" t="s">
        <v>105</v>
      </c>
      <c r="FWH77" s="57" t="s">
        <v>224</v>
      </c>
      <c r="FWI77" s="64">
        <v>11968</v>
      </c>
      <c r="FWJ77" s="65" t="s">
        <v>243</v>
      </c>
      <c r="FWK77" s="2">
        <v>89</v>
      </c>
      <c r="FWL77" s="57" t="s">
        <v>256</v>
      </c>
      <c r="FWM77" s="57" t="s">
        <v>220</v>
      </c>
      <c r="FWN77" s="57" t="s">
        <v>100</v>
      </c>
      <c r="FWO77" s="37" t="s">
        <v>105</v>
      </c>
      <c r="FWP77" s="57" t="s">
        <v>224</v>
      </c>
      <c r="FWQ77" s="64">
        <v>11968</v>
      </c>
      <c r="FWR77" s="65" t="s">
        <v>243</v>
      </c>
      <c r="FWS77" s="2">
        <v>89</v>
      </c>
      <c r="FWT77" s="57" t="s">
        <v>256</v>
      </c>
      <c r="FWU77" s="57" t="s">
        <v>220</v>
      </c>
      <c r="FWV77" s="57" t="s">
        <v>100</v>
      </c>
      <c r="FWW77" s="37" t="s">
        <v>105</v>
      </c>
      <c r="FWX77" s="57" t="s">
        <v>224</v>
      </c>
      <c r="FWY77" s="64">
        <v>11968</v>
      </c>
      <c r="FWZ77" s="65" t="s">
        <v>243</v>
      </c>
      <c r="FXA77" s="2">
        <v>89</v>
      </c>
      <c r="FXB77" s="57" t="s">
        <v>256</v>
      </c>
      <c r="FXC77" s="57" t="s">
        <v>220</v>
      </c>
      <c r="FXD77" s="57" t="s">
        <v>100</v>
      </c>
      <c r="FXE77" s="37" t="s">
        <v>105</v>
      </c>
      <c r="FXF77" s="57" t="s">
        <v>224</v>
      </c>
      <c r="FXG77" s="64">
        <v>11968</v>
      </c>
      <c r="FXH77" s="65" t="s">
        <v>243</v>
      </c>
      <c r="FXI77" s="2">
        <v>89</v>
      </c>
      <c r="FXJ77" s="57" t="s">
        <v>256</v>
      </c>
      <c r="FXK77" s="57" t="s">
        <v>220</v>
      </c>
      <c r="FXL77" s="57" t="s">
        <v>100</v>
      </c>
      <c r="FXM77" s="37" t="s">
        <v>105</v>
      </c>
      <c r="FXN77" s="57" t="s">
        <v>224</v>
      </c>
      <c r="FXO77" s="64">
        <v>11968</v>
      </c>
      <c r="FXP77" s="65" t="s">
        <v>243</v>
      </c>
      <c r="FXQ77" s="2">
        <v>89</v>
      </c>
      <c r="FXR77" s="57" t="s">
        <v>256</v>
      </c>
      <c r="FXS77" s="57" t="s">
        <v>220</v>
      </c>
      <c r="FXT77" s="57" t="s">
        <v>100</v>
      </c>
      <c r="FXU77" s="37" t="s">
        <v>105</v>
      </c>
      <c r="FXV77" s="57" t="s">
        <v>224</v>
      </c>
      <c r="FXW77" s="64">
        <v>11968</v>
      </c>
      <c r="FXX77" s="65" t="s">
        <v>243</v>
      </c>
      <c r="FXY77" s="2">
        <v>89</v>
      </c>
      <c r="FXZ77" s="57" t="s">
        <v>256</v>
      </c>
      <c r="FYA77" s="57" t="s">
        <v>220</v>
      </c>
      <c r="FYB77" s="57" t="s">
        <v>100</v>
      </c>
      <c r="FYC77" s="37" t="s">
        <v>105</v>
      </c>
      <c r="FYD77" s="57" t="s">
        <v>224</v>
      </c>
      <c r="FYE77" s="64">
        <v>11968</v>
      </c>
      <c r="FYF77" s="65" t="s">
        <v>243</v>
      </c>
      <c r="FYG77" s="2">
        <v>89</v>
      </c>
      <c r="FYH77" s="57" t="s">
        <v>256</v>
      </c>
      <c r="FYI77" s="57" t="s">
        <v>220</v>
      </c>
      <c r="FYJ77" s="57" t="s">
        <v>100</v>
      </c>
      <c r="FYK77" s="37" t="s">
        <v>105</v>
      </c>
      <c r="FYL77" s="57" t="s">
        <v>224</v>
      </c>
      <c r="FYM77" s="64">
        <v>11968</v>
      </c>
      <c r="FYN77" s="65" t="s">
        <v>243</v>
      </c>
      <c r="FYO77" s="2">
        <v>89</v>
      </c>
      <c r="FYP77" s="57" t="s">
        <v>256</v>
      </c>
      <c r="FYQ77" s="57" t="s">
        <v>220</v>
      </c>
      <c r="FYR77" s="57" t="s">
        <v>100</v>
      </c>
      <c r="FYS77" s="37" t="s">
        <v>105</v>
      </c>
      <c r="FYT77" s="57" t="s">
        <v>224</v>
      </c>
      <c r="FYU77" s="64">
        <v>11968</v>
      </c>
      <c r="FYV77" s="65" t="s">
        <v>243</v>
      </c>
      <c r="FYW77" s="2">
        <v>89</v>
      </c>
      <c r="FYX77" s="57" t="s">
        <v>256</v>
      </c>
      <c r="FYY77" s="57" t="s">
        <v>220</v>
      </c>
      <c r="FYZ77" s="57" t="s">
        <v>100</v>
      </c>
      <c r="FZA77" s="37" t="s">
        <v>105</v>
      </c>
      <c r="FZB77" s="57" t="s">
        <v>224</v>
      </c>
      <c r="FZC77" s="64">
        <v>11968</v>
      </c>
      <c r="FZD77" s="65" t="s">
        <v>243</v>
      </c>
      <c r="FZE77" s="2">
        <v>89</v>
      </c>
      <c r="FZF77" s="57" t="s">
        <v>256</v>
      </c>
      <c r="FZG77" s="57" t="s">
        <v>220</v>
      </c>
      <c r="FZH77" s="57" t="s">
        <v>100</v>
      </c>
      <c r="FZI77" s="37" t="s">
        <v>105</v>
      </c>
      <c r="FZJ77" s="57" t="s">
        <v>224</v>
      </c>
      <c r="FZK77" s="64">
        <v>11968</v>
      </c>
      <c r="FZL77" s="65" t="s">
        <v>243</v>
      </c>
      <c r="FZM77" s="2">
        <v>89</v>
      </c>
      <c r="FZN77" s="57" t="s">
        <v>256</v>
      </c>
      <c r="FZO77" s="57" t="s">
        <v>220</v>
      </c>
      <c r="FZP77" s="57" t="s">
        <v>100</v>
      </c>
      <c r="FZQ77" s="37" t="s">
        <v>105</v>
      </c>
      <c r="FZR77" s="57" t="s">
        <v>224</v>
      </c>
      <c r="FZS77" s="64">
        <v>11968</v>
      </c>
      <c r="FZT77" s="65" t="s">
        <v>243</v>
      </c>
      <c r="FZU77" s="2">
        <v>89</v>
      </c>
      <c r="FZV77" s="57" t="s">
        <v>256</v>
      </c>
      <c r="FZW77" s="57" t="s">
        <v>220</v>
      </c>
      <c r="FZX77" s="57" t="s">
        <v>100</v>
      </c>
      <c r="FZY77" s="37" t="s">
        <v>105</v>
      </c>
      <c r="FZZ77" s="57" t="s">
        <v>224</v>
      </c>
      <c r="GAA77" s="64">
        <v>11968</v>
      </c>
      <c r="GAB77" s="65" t="s">
        <v>243</v>
      </c>
      <c r="GAC77" s="2">
        <v>89</v>
      </c>
      <c r="GAD77" s="57" t="s">
        <v>256</v>
      </c>
      <c r="GAE77" s="57" t="s">
        <v>220</v>
      </c>
      <c r="GAF77" s="57" t="s">
        <v>100</v>
      </c>
      <c r="GAG77" s="37" t="s">
        <v>105</v>
      </c>
      <c r="GAH77" s="57" t="s">
        <v>224</v>
      </c>
      <c r="GAI77" s="64">
        <v>11968</v>
      </c>
      <c r="GAJ77" s="65" t="s">
        <v>243</v>
      </c>
      <c r="GAK77" s="2">
        <v>89</v>
      </c>
      <c r="GAL77" s="57" t="s">
        <v>256</v>
      </c>
      <c r="GAM77" s="57" t="s">
        <v>220</v>
      </c>
      <c r="GAN77" s="57" t="s">
        <v>100</v>
      </c>
      <c r="GAO77" s="37" t="s">
        <v>105</v>
      </c>
      <c r="GAP77" s="57" t="s">
        <v>224</v>
      </c>
      <c r="GAQ77" s="64">
        <v>11968</v>
      </c>
      <c r="GAR77" s="65" t="s">
        <v>243</v>
      </c>
      <c r="GAS77" s="2">
        <v>89</v>
      </c>
      <c r="GAT77" s="57" t="s">
        <v>256</v>
      </c>
      <c r="GAU77" s="57" t="s">
        <v>220</v>
      </c>
      <c r="GAV77" s="57" t="s">
        <v>100</v>
      </c>
      <c r="GAW77" s="37" t="s">
        <v>105</v>
      </c>
      <c r="GAX77" s="57" t="s">
        <v>224</v>
      </c>
      <c r="GAY77" s="64">
        <v>11968</v>
      </c>
      <c r="GAZ77" s="65" t="s">
        <v>243</v>
      </c>
      <c r="GBA77" s="2">
        <v>89</v>
      </c>
      <c r="GBB77" s="57" t="s">
        <v>256</v>
      </c>
      <c r="GBC77" s="57" t="s">
        <v>220</v>
      </c>
      <c r="GBD77" s="57" t="s">
        <v>100</v>
      </c>
      <c r="GBE77" s="37" t="s">
        <v>105</v>
      </c>
      <c r="GBF77" s="57" t="s">
        <v>224</v>
      </c>
      <c r="GBG77" s="64">
        <v>11968</v>
      </c>
      <c r="GBH77" s="65" t="s">
        <v>243</v>
      </c>
      <c r="GBI77" s="2">
        <v>89</v>
      </c>
      <c r="GBJ77" s="57" t="s">
        <v>256</v>
      </c>
      <c r="GBK77" s="57" t="s">
        <v>220</v>
      </c>
      <c r="GBL77" s="57" t="s">
        <v>100</v>
      </c>
      <c r="GBM77" s="37" t="s">
        <v>105</v>
      </c>
      <c r="GBN77" s="57" t="s">
        <v>224</v>
      </c>
      <c r="GBO77" s="64">
        <v>11968</v>
      </c>
      <c r="GBP77" s="65" t="s">
        <v>243</v>
      </c>
      <c r="GBQ77" s="2">
        <v>89</v>
      </c>
      <c r="GBR77" s="57" t="s">
        <v>256</v>
      </c>
      <c r="GBS77" s="57" t="s">
        <v>220</v>
      </c>
      <c r="GBT77" s="57" t="s">
        <v>100</v>
      </c>
      <c r="GBU77" s="37" t="s">
        <v>105</v>
      </c>
      <c r="GBV77" s="57" t="s">
        <v>224</v>
      </c>
      <c r="GBW77" s="64">
        <v>11968</v>
      </c>
      <c r="GBX77" s="65" t="s">
        <v>243</v>
      </c>
      <c r="GBY77" s="2">
        <v>89</v>
      </c>
      <c r="GBZ77" s="57" t="s">
        <v>256</v>
      </c>
      <c r="GCA77" s="57" t="s">
        <v>220</v>
      </c>
      <c r="GCB77" s="57" t="s">
        <v>100</v>
      </c>
      <c r="GCC77" s="37" t="s">
        <v>105</v>
      </c>
      <c r="GCD77" s="57" t="s">
        <v>224</v>
      </c>
      <c r="GCE77" s="64">
        <v>11968</v>
      </c>
      <c r="GCF77" s="65" t="s">
        <v>243</v>
      </c>
      <c r="GCG77" s="2">
        <v>89</v>
      </c>
      <c r="GCH77" s="57" t="s">
        <v>256</v>
      </c>
      <c r="GCI77" s="57" t="s">
        <v>220</v>
      </c>
      <c r="GCJ77" s="57" t="s">
        <v>100</v>
      </c>
      <c r="GCK77" s="37" t="s">
        <v>105</v>
      </c>
      <c r="GCL77" s="57" t="s">
        <v>224</v>
      </c>
      <c r="GCM77" s="64">
        <v>11968</v>
      </c>
      <c r="GCN77" s="65" t="s">
        <v>243</v>
      </c>
      <c r="GCO77" s="2">
        <v>89</v>
      </c>
      <c r="GCP77" s="57" t="s">
        <v>256</v>
      </c>
      <c r="GCQ77" s="57" t="s">
        <v>220</v>
      </c>
      <c r="GCR77" s="57" t="s">
        <v>100</v>
      </c>
      <c r="GCS77" s="37" t="s">
        <v>105</v>
      </c>
      <c r="GCT77" s="57" t="s">
        <v>224</v>
      </c>
      <c r="GCU77" s="64">
        <v>11968</v>
      </c>
      <c r="GCV77" s="65" t="s">
        <v>243</v>
      </c>
      <c r="GCW77" s="2">
        <v>89</v>
      </c>
      <c r="GCX77" s="57" t="s">
        <v>256</v>
      </c>
      <c r="GCY77" s="57" t="s">
        <v>220</v>
      </c>
      <c r="GCZ77" s="57" t="s">
        <v>100</v>
      </c>
      <c r="GDA77" s="37" t="s">
        <v>105</v>
      </c>
      <c r="GDB77" s="57" t="s">
        <v>224</v>
      </c>
      <c r="GDC77" s="64">
        <v>11968</v>
      </c>
      <c r="GDD77" s="65" t="s">
        <v>243</v>
      </c>
      <c r="GDE77" s="2">
        <v>89</v>
      </c>
      <c r="GDF77" s="57" t="s">
        <v>256</v>
      </c>
      <c r="GDG77" s="57" t="s">
        <v>220</v>
      </c>
      <c r="GDH77" s="57" t="s">
        <v>100</v>
      </c>
      <c r="GDI77" s="37" t="s">
        <v>105</v>
      </c>
      <c r="GDJ77" s="57" t="s">
        <v>224</v>
      </c>
      <c r="GDK77" s="64">
        <v>11968</v>
      </c>
      <c r="GDL77" s="65" t="s">
        <v>243</v>
      </c>
      <c r="GDM77" s="2">
        <v>89</v>
      </c>
      <c r="GDN77" s="57" t="s">
        <v>256</v>
      </c>
      <c r="GDO77" s="57" t="s">
        <v>220</v>
      </c>
      <c r="GDP77" s="57" t="s">
        <v>100</v>
      </c>
      <c r="GDQ77" s="37" t="s">
        <v>105</v>
      </c>
      <c r="GDR77" s="57" t="s">
        <v>224</v>
      </c>
      <c r="GDS77" s="64">
        <v>11968</v>
      </c>
      <c r="GDT77" s="65" t="s">
        <v>243</v>
      </c>
      <c r="GDU77" s="2">
        <v>89</v>
      </c>
      <c r="GDV77" s="57" t="s">
        <v>256</v>
      </c>
      <c r="GDW77" s="57" t="s">
        <v>220</v>
      </c>
      <c r="GDX77" s="57" t="s">
        <v>100</v>
      </c>
      <c r="GDY77" s="37" t="s">
        <v>105</v>
      </c>
      <c r="GDZ77" s="57" t="s">
        <v>224</v>
      </c>
      <c r="GEA77" s="64">
        <v>11968</v>
      </c>
      <c r="GEB77" s="65" t="s">
        <v>243</v>
      </c>
      <c r="GEC77" s="2">
        <v>89</v>
      </c>
      <c r="GED77" s="57" t="s">
        <v>256</v>
      </c>
      <c r="GEE77" s="57" t="s">
        <v>220</v>
      </c>
      <c r="GEF77" s="57" t="s">
        <v>100</v>
      </c>
      <c r="GEG77" s="37" t="s">
        <v>105</v>
      </c>
      <c r="GEH77" s="57" t="s">
        <v>224</v>
      </c>
      <c r="GEI77" s="64">
        <v>11968</v>
      </c>
      <c r="GEJ77" s="65" t="s">
        <v>243</v>
      </c>
      <c r="GEK77" s="2">
        <v>89</v>
      </c>
      <c r="GEL77" s="57" t="s">
        <v>256</v>
      </c>
      <c r="GEM77" s="57" t="s">
        <v>220</v>
      </c>
      <c r="GEN77" s="57" t="s">
        <v>100</v>
      </c>
      <c r="GEO77" s="37" t="s">
        <v>105</v>
      </c>
      <c r="GEP77" s="57" t="s">
        <v>224</v>
      </c>
      <c r="GEQ77" s="64">
        <v>11968</v>
      </c>
      <c r="GER77" s="65" t="s">
        <v>243</v>
      </c>
      <c r="GES77" s="2">
        <v>89</v>
      </c>
      <c r="GET77" s="57" t="s">
        <v>256</v>
      </c>
      <c r="GEU77" s="57" t="s">
        <v>220</v>
      </c>
      <c r="GEV77" s="57" t="s">
        <v>100</v>
      </c>
      <c r="GEW77" s="37" t="s">
        <v>105</v>
      </c>
      <c r="GEX77" s="57" t="s">
        <v>224</v>
      </c>
      <c r="GEY77" s="64">
        <v>11968</v>
      </c>
      <c r="GEZ77" s="65" t="s">
        <v>243</v>
      </c>
      <c r="GFA77" s="2">
        <v>89</v>
      </c>
      <c r="GFB77" s="57" t="s">
        <v>256</v>
      </c>
      <c r="GFC77" s="57" t="s">
        <v>220</v>
      </c>
      <c r="GFD77" s="57" t="s">
        <v>100</v>
      </c>
      <c r="GFE77" s="37" t="s">
        <v>105</v>
      </c>
      <c r="GFF77" s="57" t="s">
        <v>224</v>
      </c>
      <c r="GFG77" s="64">
        <v>11968</v>
      </c>
      <c r="GFH77" s="65" t="s">
        <v>243</v>
      </c>
      <c r="GFI77" s="2">
        <v>89</v>
      </c>
      <c r="GFJ77" s="57" t="s">
        <v>256</v>
      </c>
      <c r="GFK77" s="57" t="s">
        <v>220</v>
      </c>
      <c r="GFL77" s="57" t="s">
        <v>100</v>
      </c>
      <c r="GFM77" s="37" t="s">
        <v>105</v>
      </c>
      <c r="GFN77" s="57" t="s">
        <v>224</v>
      </c>
      <c r="GFO77" s="64">
        <v>11968</v>
      </c>
      <c r="GFP77" s="65" t="s">
        <v>243</v>
      </c>
      <c r="GFQ77" s="2">
        <v>89</v>
      </c>
      <c r="GFR77" s="57" t="s">
        <v>256</v>
      </c>
      <c r="GFS77" s="57" t="s">
        <v>220</v>
      </c>
      <c r="GFT77" s="57" t="s">
        <v>100</v>
      </c>
      <c r="GFU77" s="37" t="s">
        <v>105</v>
      </c>
      <c r="GFV77" s="57" t="s">
        <v>224</v>
      </c>
      <c r="GFW77" s="64">
        <v>11968</v>
      </c>
      <c r="GFX77" s="65" t="s">
        <v>243</v>
      </c>
      <c r="GFY77" s="2">
        <v>89</v>
      </c>
      <c r="GFZ77" s="57" t="s">
        <v>256</v>
      </c>
      <c r="GGA77" s="57" t="s">
        <v>220</v>
      </c>
      <c r="GGB77" s="57" t="s">
        <v>100</v>
      </c>
      <c r="GGC77" s="37" t="s">
        <v>105</v>
      </c>
      <c r="GGD77" s="57" t="s">
        <v>224</v>
      </c>
      <c r="GGE77" s="64">
        <v>11968</v>
      </c>
      <c r="GGF77" s="65" t="s">
        <v>243</v>
      </c>
      <c r="GGG77" s="2">
        <v>89</v>
      </c>
      <c r="GGH77" s="57" t="s">
        <v>256</v>
      </c>
      <c r="GGI77" s="57" t="s">
        <v>220</v>
      </c>
      <c r="GGJ77" s="57" t="s">
        <v>100</v>
      </c>
      <c r="GGK77" s="37" t="s">
        <v>105</v>
      </c>
      <c r="GGL77" s="57" t="s">
        <v>224</v>
      </c>
      <c r="GGM77" s="64">
        <v>11968</v>
      </c>
      <c r="GGN77" s="65" t="s">
        <v>243</v>
      </c>
      <c r="GGO77" s="2">
        <v>89</v>
      </c>
      <c r="GGP77" s="57" t="s">
        <v>256</v>
      </c>
      <c r="GGQ77" s="57" t="s">
        <v>220</v>
      </c>
      <c r="GGR77" s="57" t="s">
        <v>100</v>
      </c>
      <c r="GGS77" s="37" t="s">
        <v>105</v>
      </c>
      <c r="GGT77" s="57" t="s">
        <v>224</v>
      </c>
      <c r="GGU77" s="64">
        <v>11968</v>
      </c>
      <c r="GGV77" s="65" t="s">
        <v>243</v>
      </c>
      <c r="GGW77" s="2">
        <v>89</v>
      </c>
      <c r="GGX77" s="57" t="s">
        <v>256</v>
      </c>
      <c r="GGY77" s="57" t="s">
        <v>220</v>
      </c>
      <c r="GGZ77" s="57" t="s">
        <v>100</v>
      </c>
      <c r="GHA77" s="37" t="s">
        <v>105</v>
      </c>
      <c r="GHB77" s="57" t="s">
        <v>224</v>
      </c>
      <c r="GHC77" s="64">
        <v>11968</v>
      </c>
      <c r="GHD77" s="65" t="s">
        <v>243</v>
      </c>
      <c r="GHE77" s="2">
        <v>89</v>
      </c>
      <c r="GHF77" s="57" t="s">
        <v>256</v>
      </c>
      <c r="GHG77" s="57" t="s">
        <v>220</v>
      </c>
      <c r="GHH77" s="57" t="s">
        <v>100</v>
      </c>
      <c r="GHI77" s="37" t="s">
        <v>105</v>
      </c>
      <c r="GHJ77" s="57" t="s">
        <v>224</v>
      </c>
      <c r="GHK77" s="64">
        <v>11968</v>
      </c>
      <c r="GHL77" s="65" t="s">
        <v>243</v>
      </c>
      <c r="GHM77" s="2">
        <v>89</v>
      </c>
      <c r="GHN77" s="57" t="s">
        <v>256</v>
      </c>
      <c r="GHO77" s="57" t="s">
        <v>220</v>
      </c>
      <c r="GHP77" s="57" t="s">
        <v>100</v>
      </c>
      <c r="GHQ77" s="37" t="s">
        <v>105</v>
      </c>
      <c r="GHR77" s="57" t="s">
        <v>224</v>
      </c>
      <c r="GHS77" s="64">
        <v>11968</v>
      </c>
      <c r="GHT77" s="65" t="s">
        <v>243</v>
      </c>
      <c r="GHU77" s="2">
        <v>89</v>
      </c>
      <c r="GHV77" s="57" t="s">
        <v>256</v>
      </c>
      <c r="GHW77" s="57" t="s">
        <v>220</v>
      </c>
      <c r="GHX77" s="57" t="s">
        <v>100</v>
      </c>
      <c r="GHY77" s="37" t="s">
        <v>105</v>
      </c>
      <c r="GHZ77" s="57" t="s">
        <v>224</v>
      </c>
      <c r="GIA77" s="64">
        <v>11968</v>
      </c>
      <c r="GIB77" s="65" t="s">
        <v>243</v>
      </c>
      <c r="GIC77" s="2">
        <v>89</v>
      </c>
      <c r="GID77" s="57" t="s">
        <v>256</v>
      </c>
      <c r="GIE77" s="57" t="s">
        <v>220</v>
      </c>
      <c r="GIF77" s="57" t="s">
        <v>100</v>
      </c>
      <c r="GIG77" s="37" t="s">
        <v>105</v>
      </c>
      <c r="GIH77" s="57" t="s">
        <v>224</v>
      </c>
      <c r="GII77" s="64">
        <v>11968</v>
      </c>
      <c r="GIJ77" s="65" t="s">
        <v>243</v>
      </c>
      <c r="GIK77" s="2">
        <v>89</v>
      </c>
      <c r="GIL77" s="57" t="s">
        <v>256</v>
      </c>
      <c r="GIM77" s="57" t="s">
        <v>220</v>
      </c>
      <c r="GIN77" s="57" t="s">
        <v>100</v>
      </c>
      <c r="GIO77" s="37" t="s">
        <v>105</v>
      </c>
      <c r="GIP77" s="57" t="s">
        <v>224</v>
      </c>
      <c r="GIQ77" s="64">
        <v>11968</v>
      </c>
      <c r="GIR77" s="65" t="s">
        <v>243</v>
      </c>
      <c r="GIS77" s="2">
        <v>89</v>
      </c>
      <c r="GIT77" s="57" t="s">
        <v>256</v>
      </c>
      <c r="GIU77" s="57" t="s">
        <v>220</v>
      </c>
      <c r="GIV77" s="57" t="s">
        <v>100</v>
      </c>
      <c r="GIW77" s="37" t="s">
        <v>105</v>
      </c>
      <c r="GIX77" s="57" t="s">
        <v>224</v>
      </c>
      <c r="GIY77" s="64">
        <v>11968</v>
      </c>
      <c r="GIZ77" s="65" t="s">
        <v>243</v>
      </c>
      <c r="GJA77" s="2">
        <v>89</v>
      </c>
      <c r="GJB77" s="57" t="s">
        <v>256</v>
      </c>
      <c r="GJC77" s="57" t="s">
        <v>220</v>
      </c>
      <c r="GJD77" s="57" t="s">
        <v>100</v>
      </c>
      <c r="GJE77" s="37" t="s">
        <v>105</v>
      </c>
      <c r="GJF77" s="57" t="s">
        <v>224</v>
      </c>
      <c r="GJG77" s="64">
        <v>11968</v>
      </c>
      <c r="GJH77" s="65" t="s">
        <v>243</v>
      </c>
      <c r="GJI77" s="2">
        <v>89</v>
      </c>
      <c r="GJJ77" s="57" t="s">
        <v>256</v>
      </c>
      <c r="GJK77" s="57" t="s">
        <v>220</v>
      </c>
      <c r="GJL77" s="57" t="s">
        <v>100</v>
      </c>
      <c r="GJM77" s="37" t="s">
        <v>105</v>
      </c>
      <c r="GJN77" s="57" t="s">
        <v>224</v>
      </c>
      <c r="GJO77" s="64">
        <v>11968</v>
      </c>
      <c r="GJP77" s="65" t="s">
        <v>243</v>
      </c>
      <c r="GJQ77" s="2">
        <v>89</v>
      </c>
      <c r="GJR77" s="57" t="s">
        <v>256</v>
      </c>
      <c r="GJS77" s="57" t="s">
        <v>220</v>
      </c>
      <c r="GJT77" s="57" t="s">
        <v>100</v>
      </c>
      <c r="GJU77" s="37" t="s">
        <v>105</v>
      </c>
      <c r="GJV77" s="57" t="s">
        <v>224</v>
      </c>
      <c r="GJW77" s="64">
        <v>11968</v>
      </c>
      <c r="GJX77" s="65" t="s">
        <v>243</v>
      </c>
      <c r="GJY77" s="2">
        <v>89</v>
      </c>
      <c r="GJZ77" s="57" t="s">
        <v>256</v>
      </c>
      <c r="GKA77" s="57" t="s">
        <v>220</v>
      </c>
      <c r="GKB77" s="57" t="s">
        <v>100</v>
      </c>
      <c r="GKC77" s="37" t="s">
        <v>105</v>
      </c>
      <c r="GKD77" s="57" t="s">
        <v>224</v>
      </c>
      <c r="GKE77" s="64">
        <v>11968</v>
      </c>
      <c r="GKF77" s="65" t="s">
        <v>243</v>
      </c>
      <c r="GKG77" s="2">
        <v>89</v>
      </c>
      <c r="GKH77" s="57" t="s">
        <v>256</v>
      </c>
      <c r="GKI77" s="57" t="s">
        <v>220</v>
      </c>
      <c r="GKJ77" s="57" t="s">
        <v>100</v>
      </c>
      <c r="GKK77" s="37" t="s">
        <v>105</v>
      </c>
      <c r="GKL77" s="57" t="s">
        <v>224</v>
      </c>
      <c r="GKM77" s="64">
        <v>11968</v>
      </c>
      <c r="GKN77" s="65" t="s">
        <v>243</v>
      </c>
      <c r="GKO77" s="2">
        <v>89</v>
      </c>
      <c r="GKP77" s="57" t="s">
        <v>256</v>
      </c>
      <c r="GKQ77" s="57" t="s">
        <v>220</v>
      </c>
      <c r="GKR77" s="57" t="s">
        <v>100</v>
      </c>
      <c r="GKS77" s="37" t="s">
        <v>105</v>
      </c>
      <c r="GKT77" s="57" t="s">
        <v>224</v>
      </c>
      <c r="GKU77" s="64">
        <v>11968</v>
      </c>
      <c r="GKV77" s="65" t="s">
        <v>243</v>
      </c>
      <c r="GKW77" s="2">
        <v>89</v>
      </c>
      <c r="GKX77" s="57" t="s">
        <v>256</v>
      </c>
      <c r="GKY77" s="57" t="s">
        <v>220</v>
      </c>
      <c r="GKZ77" s="57" t="s">
        <v>100</v>
      </c>
      <c r="GLA77" s="37" t="s">
        <v>105</v>
      </c>
      <c r="GLB77" s="57" t="s">
        <v>224</v>
      </c>
      <c r="GLC77" s="64">
        <v>11968</v>
      </c>
      <c r="GLD77" s="65" t="s">
        <v>243</v>
      </c>
      <c r="GLE77" s="2">
        <v>89</v>
      </c>
      <c r="GLF77" s="57" t="s">
        <v>256</v>
      </c>
      <c r="GLG77" s="57" t="s">
        <v>220</v>
      </c>
      <c r="GLH77" s="57" t="s">
        <v>100</v>
      </c>
      <c r="GLI77" s="37" t="s">
        <v>105</v>
      </c>
      <c r="GLJ77" s="57" t="s">
        <v>224</v>
      </c>
      <c r="GLK77" s="64">
        <v>11968</v>
      </c>
      <c r="GLL77" s="65" t="s">
        <v>243</v>
      </c>
      <c r="GLM77" s="2">
        <v>89</v>
      </c>
      <c r="GLN77" s="57" t="s">
        <v>256</v>
      </c>
      <c r="GLO77" s="57" t="s">
        <v>220</v>
      </c>
      <c r="GLP77" s="57" t="s">
        <v>100</v>
      </c>
      <c r="GLQ77" s="37" t="s">
        <v>105</v>
      </c>
      <c r="GLR77" s="57" t="s">
        <v>224</v>
      </c>
      <c r="GLS77" s="64">
        <v>11968</v>
      </c>
      <c r="GLT77" s="65" t="s">
        <v>243</v>
      </c>
      <c r="GLU77" s="2">
        <v>89</v>
      </c>
      <c r="GLV77" s="57" t="s">
        <v>256</v>
      </c>
      <c r="GLW77" s="57" t="s">
        <v>220</v>
      </c>
      <c r="GLX77" s="57" t="s">
        <v>100</v>
      </c>
      <c r="GLY77" s="37" t="s">
        <v>105</v>
      </c>
      <c r="GLZ77" s="57" t="s">
        <v>224</v>
      </c>
      <c r="GMA77" s="64">
        <v>11968</v>
      </c>
      <c r="GMB77" s="65" t="s">
        <v>243</v>
      </c>
      <c r="GMC77" s="2">
        <v>89</v>
      </c>
      <c r="GMD77" s="57" t="s">
        <v>256</v>
      </c>
      <c r="GME77" s="57" t="s">
        <v>220</v>
      </c>
      <c r="GMF77" s="57" t="s">
        <v>100</v>
      </c>
      <c r="GMG77" s="37" t="s">
        <v>105</v>
      </c>
      <c r="GMH77" s="57" t="s">
        <v>224</v>
      </c>
      <c r="GMI77" s="64">
        <v>11968</v>
      </c>
      <c r="GMJ77" s="65" t="s">
        <v>243</v>
      </c>
      <c r="GMK77" s="2">
        <v>89</v>
      </c>
      <c r="GML77" s="57" t="s">
        <v>256</v>
      </c>
      <c r="GMM77" s="57" t="s">
        <v>220</v>
      </c>
      <c r="GMN77" s="57" t="s">
        <v>100</v>
      </c>
      <c r="GMO77" s="37" t="s">
        <v>105</v>
      </c>
      <c r="GMP77" s="57" t="s">
        <v>224</v>
      </c>
      <c r="GMQ77" s="64">
        <v>11968</v>
      </c>
      <c r="GMR77" s="65" t="s">
        <v>243</v>
      </c>
      <c r="GMS77" s="2">
        <v>89</v>
      </c>
      <c r="GMT77" s="57" t="s">
        <v>256</v>
      </c>
      <c r="GMU77" s="57" t="s">
        <v>220</v>
      </c>
      <c r="GMV77" s="57" t="s">
        <v>100</v>
      </c>
      <c r="GMW77" s="37" t="s">
        <v>105</v>
      </c>
      <c r="GMX77" s="57" t="s">
        <v>224</v>
      </c>
      <c r="GMY77" s="64">
        <v>11968</v>
      </c>
      <c r="GMZ77" s="65" t="s">
        <v>243</v>
      </c>
      <c r="GNA77" s="2">
        <v>89</v>
      </c>
      <c r="GNB77" s="57" t="s">
        <v>256</v>
      </c>
      <c r="GNC77" s="57" t="s">
        <v>220</v>
      </c>
      <c r="GND77" s="57" t="s">
        <v>100</v>
      </c>
      <c r="GNE77" s="37" t="s">
        <v>105</v>
      </c>
      <c r="GNF77" s="57" t="s">
        <v>224</v>
      </c>
      <c r="GNG77" s="64">
        <v>11968</v>
      </c>
      <c r="GNH77" s="65" t="s">
        <v>243</v>
      </c>
      <c r="GNI77" s="2">
        <v>89</v>
      </c>
      <c r="GNJ77" s="57" t="s">
        <v>256</v>
      </c>
      <c r="GNK77" s="57" t="s">
        <v>220</v>
      </c>
      <c r="GNL77" s="57" t="s">
        <v>100</v>
      </c>
      <c r="GNM77" s="37" t="s">
        <v>105</v>
      </c>
      <c r="GNN77" s="57" t="s">
        <v>224</v>
      </c>
      <c r="GNO77" s="64">
        <v>11968</v>
      </c>
      <c r="GNP77" s="65" t="s">
        <v>243</v>
      </c>
      <c r="GNQ77" s="2">
        <v>89</v>
      </c>
      <c r="GNR77" s="57" t="s">
        <v>256</v>
      </c>
      <c r="GNS77" s="57" t="s">
        <v>220</v>
      </c>
      <c r="GNT77" s="57" t="s">
        <v>100</v>
      </c>
      <c r="GNU77" s="37" t="s">
        <v>105</v>
      </c>
      <c r="GNV77" s="57" t="s">
        <v>224</v>
      </c>
      <c r="GNW77" s="64">
        <v>11968</v>
      </c>
      <c r="GNX77" s="65" t="s">
        <v>243</v>
      </c>
      <c r="GNY77" s="2">
        <v>89</v>
      </c>
      <c r="GNZ77" s="57" t="s">
        <v>256</v>
      </c>
      <c r="GOA77" s="57" t="s">
        <v>220</v>
      </c>
      <c r="GOB77" s="57" t="s">
        <v>100</v>
      </c>
      <c r="GOC77" s="37" t="s">
        <v>105</v>
      </c>
      <c r="GOD77" s="57" t="s">
        <v>224</v>
      </c>
      <c r="GOE77" s="64">
        <v>11968</v>
      </c>
      <c r="GOF77" s="65" t="s">
        <v>243</v>
      </c>
      <c r="GOG77" s="2">
        <v>89</v>
      </c>
      <c r="GOH77" s="57" t="s">
        <v>256</v>
      </c>
      <c r="GOI77" s="57" t="s">
        <v>220</v>
      </c>
      <c r="GOJ77" s="57" t="s">
        <v>100</v>
      </c>
      <c r="GOK77" s="37" t="s">
        <v>105</v>
      </c>
      <c r="GOL77" s="57" t="s">
        <v>224</v>
      </c>
      <c r="GOM77" s="64">
        <v>11968</v>
      </c>
      <c r="GON77" s="65" t="s">
        <v>243</v>
      </c>
      <c r="GOO77" s="2">
        <v>89</v>
      </c>
      <c r="GOP77" s="57" t="s">
        <v>256</v>
      </c>
      <c r="GOQ77" s="57" t="s">
        <v>220</v>
      </c>
      <c r="GOR77" s="57" t="s">
        <v>100</v>
      </c>
      <c r="GOS77" s="37" t="s">
        <v>105</v>
      </c>
      <c r="GOT77" s="57" t="s">
        <v>224</v>
      </c>
      <c r="GOU77" s="64">
        <v>11968</v>
      </c>
      <c r="GOV77" s="65" t="s">
        <v>243</v>
      </c>
      <c r="GOW77" s="2">
        <v>89</v>
      </c>
      <c r="GOX77" s="57" t="s">
        <v>256</v>
      </c>
      <c r="GOY77" s="57" t="s">
        <v>220</v>
      </c>
      <c r="GOZ77" s="57" t="s">
        <v>100</v>
      </c>
      <c r="GPA77" s="37" t="s">
        <v>105</v>
      </c>
      <c r="GPB77" s="57" t="s">
        <v>224</v>
      </c>
      <c r="GPC77" s="64">
        <v>11968</v>
      </c>
      <c r="GPD77" s="65" t="s">
        <v>243</v>
      </c>
      <c r="GPE77" s="2">
        <v>89</v>
      </c>
      <c r="GPF77" s="57" t="s">
        <v>256</v>
      </c>
      <c r="GPG77" s="57" t="s">
        <v>220</v>
      </c>
      <c r="GPH77" s="57" t="s">
        <v>100</v>
      </c>
      <c r="GPI77" s="37" t="s">
        <v>105</v>
      </c>
      <c r="GPJ77" s="57" t="s">
        <v>224</v>
      </c>
      <c r="GPK77" s="64">
        <v>11968</v>
      </c>
      <c r="GPL77" s="65" t="s">
        <v>243</v>
      </c>
      <c r="GPM77" s="2">
        <v>89</v>
      </c>
      <c r="GPN77" s="57" t="s">
        <v>256</v>
      </c>
      <c r="GPO77" s="57" t="s">
        <v>220</v>
      </c>
      <c r="GPP77" s="57" t="s">
        <v>100</v>
      </c>
      <c r="GPQ77" s="37" t="s">
        <v>105</v>
      </c>
      <c r="GPR77" s="57" t="s">
        <v>224</v>
      </c>
      <c r="GPS77" s="64">
        <v>11968</v>
      </c>
      <c r="GPT77" s="65" t="s">
        <v>243</v>
      </c>
      <c r="GPU77" s="2">
        <v>89</v>
      </c>
      <c r="GPV77" s="57" t="s">
        <v>256</v>
      </c>
      <c r="GPW77" s="57" t="s">
        <v>220</v>
      </c>
      <c r="GPX77" s="57" t="s">
        <v>100</v>
      </c>
      <c r="GPY77" s="37" t="s">
        <v>105</v>
      </c>
      <c r="GPZ77" s="57" t="s">
        <v>224</v>
      </c>
      <c r="GQA77" s="64">
        <v>11968</v>
      </c>
      <c r="GQB77" s="65" t="s">
        <v>243</v>
      </c>
      <c r="GQC77" s="2">
        <v>89</v>
      </c>
      <c r="GQD77" s="57" t="s">
        <v>256</v>
      </c>
      <c r="GQE77" s="57" t="s">
        <v>220</v>
      </c>
      <c r="GQF77" s="57" t="s">
        <v>100</v>
      </c>
      <c r="GQG77" s="37" t="s">
        <v>105</v>
      </c>
      <c r="GQH77" s="57" t="s">
        <v>224</v>
      </c>
      <c r="GQI77" s="64">
        <v>11968</v>
      </c>
      <c r="GQJ77" s="65" t="s">
        <v>243</v>
      </c>
      <c r="GQK77" s="2">
        <v>89</v>
      </c>
      <c r="GQL77" s="57" t="s">
        <v>256</v>
      </c>
      <c r="GQM77" s="57" t="s">
        <v>220</v>
      </c>
      <c r="GQN77" s="57" t="s">
        <v>100</v>
      </c>
      <c r="GQO77" s="37" t="s">
        <v>105</v>
      </c>
      <c r="GQP77" s="57" t="s">
        <v>224</v>
      </c>
      <c r="GQQ77" s="64">
        <v>11968</v>
      </c>
      <c r="GQR77" s="65" t="s">
        <v>243</v>
      </c>
      <c r="GQS77" s="2">
        <v>89</v>
      </c>
      <c r="GQT77" s="57" t="s">
        <v>256</v>
      </c>
      <c r="GQU77" s="57" t="s">
        <v>220</v>
      </c>
      <c r="GQV77" s="57" t="s">
        <v>100</v>
      </c>
      <c r="GQW77" s="37" t="s">
        <v>105</v>
      </c>
      <c r="GQX77" s="57" t="s">
        <v>224</v>
      </c>
      <c r="GQY77" s="64">
        <v>11968</v>
      </c>
      <c r="GQZ77" s="65" t="s">
        <v>243</v>
      </c>
      <c r="GRA77" s="2">
        <v>89</v>
      </c>
      <c r="GRB77" s="57" t="s">
        <v>256</v>
      </c>
      <c r="GRC77" s="57" t="s">
        <v>220</v>
      </c>
      <c r="GRD77" s="57" t="s">
        <v>100</v>
      </c>
      <c r="GRE77" s="37" t="s">
        <v>105</v>
      </c>
      <c r="GRF77" s="57" t="s">
        <v>224</v>
      </c>
      <c r="GRG77" s="64">
        <v>11968</v>
      </c>
      <c r="GRH77" s="65" t="s">
        <v>243</v>
      </c>
      <c r="GRI77" s="2">
        <v>89</v>
      </c>
      <c r="GRJ77" s="57" t="s">
        <v>256</v>
      </c>
      <c r="GRK77" s="57" t="s">
        <v>220</v>
      </c>
      <c r="GRL77" s="57" t="s">
        <v>100</v>
      </c>
      <c r="GRM77" s="37" t="s">
        <v>105</v>
      </c>
      <c r="GRN77" s="57" t="s">
        <v>224</v>
      </c>
      <c r="GRO77" s="64">
        <v>11968</v>
      </c>
      <c r="GRP77" s="65" t="s">
        <v>243</v>
      </c>
      <c r="GRQ77" s="2">
        <v>89</v>
      </c>
      <c r="GRR77" s="57" t="s">
        <v>256</v>
      </c>
      <c r="GRS77" s="57" t="s">
        <v>220</v>
      </c>
      <c r="GRT77" s="57" t="s">
        <v>100</v>
      </c>
      <c r="GRU77" s="37" t="s">
        <v>105</v>
      </c>
      <c r="GRV77" s="57" t="s">
        <v>224</v>
      </c>
      <c r="GRW77" s="64">
        <v>11968</v>
      </c>
      <c r="GRX77" s="65" t="s">
        <v>243</v>
      </c>
      <c r="GRY77" s="2">
        <v>89</v>
      </c>
      <c r="GRZ77" s="57" t="s">
        <v>256</v>
      </c>
      <c r="GSA77" s="57" t="s">
        <v>220</v>
      </c>
      <c r="GSB77" s="57" t="s">
        <v>100</v>
      </c>
      <c r="GSC77" s="37" t="s">
        <v>105</v>
      </c>
      <c r="GSD77" s="57" t="s">
        <v>224</v>
      </c>
      <c r="GSE77" s="64">
        <v>11968</v>
      </c>
      <c r="GSF77" s="65" t="s">
        <v>243</v>
      </c>
      <c r="GSG77" s="2">
        <v>89</v>
      </c>
      <c r="GSH77" s="57" t="s">
        <v>256</v>
      </c>
      <c r="GSI77" s="57" t="s">
        <v>220</v>
      </c>
      <c r="GSJ77" s="57" t="s">
        <v>100</v>
      </c>
      <c r="GSK77" s="37" t="s">
        <v>105</v>
      </c>
      <c r="GSL77" s="57" t="s">
        <v>224</v>
      </c>
      <c r="GSM77" s="64">
        <v>11968</v>
      </c>
      <c r="GSN77" s="65" t="s">
        <v>243</v>
      </c>
      <c r="GSO77" s="2">
        <v>89</v>
      </c>
      <c r="GSP77" s="57" t="s">
        <v>256</v>
      </c>
      <c r="GSQ77" s="57" t="s">
        <v>220</v>
      </c>
      <c r="GSR77" s="57" t="s">
        <v>100</v>
      </c>
      <c r="GSS77" s="37" t="s">
        <v>105</v>
      </c>
      <c r="GST77" s="57" t="s">
        <v>224</v>
      </c>
      <c r="GSU77" s="64">
        <v>11968</v>
      </c>
      <c r="GSV77" s="65" t="s">
        <v>243</v>
      </c>
      <c r="GSW77" s="2">
        <v>89</v>
      </c>
      <c r="GSX77" s="57" t="s">
        <v>256</v>
      </c>
      <c r="GSY77" s="57" t="s">
        <v>220</v>
      </c>
      <c r="GSZ77" s="57" t="s">
        <v>100</v>
      </c>
      <c r="GTA77" s="37" t="s">
        <v>105</v>
      </c>
      <c r="GTB77" s="57" t="s">
        <v>224</v>
      </c>
      <c r="GTC77" s="64">
        <v>11968</v>
      </c>
      <c r="GTD77" s="65" t="s">
        <v>243</v>
      </c>
      <c r="GTE77" s="2">
        <v>89</v>
      </c>
      <c r="GTF77" s="57" t="s">
        <v>256</v>
      </c>
      <c r="GTG77" s="57" t="s">
        <v>220</v>
      </c>
      <c r="GTH77" s="57" t="s">
        <v>100</v>
      </c>
      <c r="GTI77" s="37" t="s">
        <v>105</v>
      </c>
      <c r="GTJ77" s="57" t="s">
        <v>224</v>
      </c>
      <c r="GTK77" s="64">
        <v>11968</v>
      </c>
      <c r="GTL77" s="65" t="s">
        <v>243</v>
      </c>
      <c r="GTM77" s="2">
        <v>89</v>
      </c>
      <c r="GTN77" s="57" t="s">
        <v>256</v>
      </c>
      <c r="GTO77" s="57" t="s">
        <v>220</v>
      </c>
      <c r="GTP77" s="57" t="s">
        <v>100</v>
      </c>
      <c r="GTQ77" s="37" t="s">
        <v>105</v>
      </c>
      <c r="GTR77" s="57" t="s">
        <v>224</v>
      </c>
      <c r="GTS77" s="64">
        <v>11968</v>
      </c>
      <c r="GTT77" s="65" t="s">
        <v>243</v>
      </c>
      <c r="GTU77" s="2">
        <v>89</v>
      </c>
      <c r="GTV77" s="57" t="s">
        <v>256</v>
      </c>
      <c r="GTW77" s="57" t="s">
        <v>220</v>
      </c>
      <c r="GTX77" s="57" t="s">
        <v>100</v>
      </c>
      <c r="GTY77" s="37" t="s">
        <v>105</v>
      </c>
      <c r="GTZ77" s="57" t="s">
        <v>224</v>
      </c>
      <c r="GUA77" s="64">
        <v>11968</v>
      </c>
      <c r="GUB77" s="65" t="s">
        <v>243</v>
      </c>
      <c r="GUC77" s="2">
        <v>89</v>
      </c>
      <c r="GUD77" s="57" t="s">
        <v>256</v>
      </c>
      <c r="GUE77" s="57" t="s">
        <v>220</v>
      </c>
      <c r="GUF77" s="57" t="s">
        <v>100</v>
      </c>
      <c r="GUG77" s="37" t="s">
        <v>105</v>
      </c>
      <c r="GUH77" s="57" t="s">
        <v>224</v>
      </c>
      <c r="GUI77" s="64">
        <v>11968</v>
      </c>
      <c r="GUJ77" s="65" t="s">
        <v>243</v>
      </c>
      <c r="GUK77" s="2">
        <v>89</v>
      </c>
      <c r="GUL77" s="57" t="s">
        <v>256</v>
      </c>
      <c r="GUM77" s="57" t="s">
        <v>220</v>
      </c>
      <c r="GUN77" s="57" t="s">
        <v>100</v>
      </c>
      <c r="GUO77" s="37" t="s">
        <v>105</v>
      </c>
      <c r="GUP77" s="57" t="s">
        <v>224</v>
      </c>
      <c r="GUQ77" s="64">
        <v>11968</v>
      </c>
      <c r="GUR77" s="65" t="s">
        <v>243</v>
      </c>
      <c r="GUS77" s="2">
        <v>89</v>
      </c>
      <c r="GUT77" s="57" t="s">
        <v>256</v>
      </c>
      <c r="GUU77" s="57" t="s">
        <v>220</v>
      </c>
      <c r="GUV77" s="57" t="s">
        <v>100</v>
      </c>
      <c r="GUW77" s="37" t="s">
        <v>105</v>
      </c>
      <c r="GUX77" s="57" t="s">
        <v>224</v>
      </c>
      <c r="GUY77" s="64">
        <v>11968</v>
      </c>
      <c r="GUZ77" s="65" t="s">
        <v>243</v>
      </c>
      <c r="GVA77" s="2">
        <v>89</v>
      </c>
      <c r="GVB77" s="57" t="s">
        <v>256</v>
      </c>
      <c r="GVC77" s="57" t="s">
        <v>220</v>
      </c>
      <c r="GVD77" s="57" t="s">
        <v>100</v>
      </c>
      <c r="GVE77" s="37" t="s">
        <v>105</v>
      </c>
      <c r="GVF77" s="57" t="s">
        <v>224</v>
      </c>
      <c r="GVG77" s="64">
        <v>11968</v>
      </c>
      <c r="GVH77" s="65" t="s">
        <v>243</v>
      </c>
      <c r="GVI77" s="2">
        <v>89</v>
      </c>
      <c r="GVJ77" s="57" t="s">
        <v>256</v>
      </c>
      <c r="GVK77" s="57" t="s">
        <v>220</v>
      </c>
      <c r="GVL77" s="57" t="s">
        <v>100</v>
      </c>
      <c r="GVM77" s="37" t="s">
        <v>105</v>
      </c>
      <c r="GVN77" s="57" t="s">
        <v>224</v>
      </c>
      <c r="GVO77" s="64">
        <v>11968</v>
      </c>
      <c r="GVP77" s="65" t="s">
        <v>243</v>
      </c>
      <c r="GVQ77" s="2">
        <v>89</v>
      </c>
      <c r="GVR77" s="57" t="s">
        <v>256</v>
      </c>
      <c r="GVS77" s="57" t="s">
        <v>220</v>
      </c>
      <c r="GVT77" s="57" t="s">
        <v>100</v>
      </c>
      <c r="GVU77" s="37" t="s">
        <v>105</v>
      </c>
      <c r="GVV77" s="57" t="s">
        <v>224</v>
      </c>
      <c r="GVW77" s="64">
        <v>11968</v>
      </c>
      <c r="GVX77" s="65" t="s">
        <v>243</v>
      </c>
      <c r="GVY77" s="2">
        <v>89</v>
      </c>
      <c r="GVZ77" s="57" t="s">
        <v>256</v>
      </c>
      <c r="GWA77" s="57" t="s">
        <v>220</v>
      </c>
      <c r="GWB77" s="57" t="s">
        <v>100</v>
      </c>
      <c r="GWC77" s="37" t="s">
        <v>105</v>
      </c>
      <c r="GWD77" s="57" t="s">
        <v>224</v>
      </c>
      <c r="GWE77" s="64">
        <v>11968</v>
      </c>
      <c r="GWF77" s="65" t="s">
        <v>243</v>
      </c>
      <c r="GWG77" s="2">
        <v>89</v>
      </c>
      <c r="GWH77" s="57" t="s">
        <v>256</v>
      </c>
      <c r="GWI77" s="57" t="s">
        <v>220</v>
      </c>
      <c r="GWJ77" s="57" t="s">
        <v>100</v>
      </c>
      <c r="GWK77" s="37" t="s">
        <v>105</v>
      </c>
      <c r="GWL77" s="57" t="s">
        <v>224</v>
      </c>
      <c r="GWM77" s="64">
        <v>11968</v>
      </c>
      <c r="GWN77" s="65" t="s">
        <v>243</v>
      </c>
      <c r="GWO77" s="2">
        <v>89</v>
      </c>
      <c r="GWP77" s="57" t="s">
        <v>256</v>
      </c>
      <c r="GWQ77" s="57" t="s">
        <v>220</v>
      </c>
      <c r="GWR77" s="57" t="s">
        <v>100</v>
      </c>
      <c r="GWS77" s="37" t="s">
        <v>105</v>
      </c>
      <c r="GWT77" s="57" t="s">
        <v>224</v>
      </c>
      <c r="GWU77" s="64">
        <v>11968</v>
      </c>
      <c r="GWV77" s="65" t="s">
        <v>243</v>
      </c>
      <c r="GWW77" s="2">
        <v>89</v>
      </c>
      <c r="GWX77" s="57" t="s">
        <v>256</v>
      </c>
      <c r="GWY77" s="57" t="s">
        <v>220</v>
      </c>
      <c r="GWZ77" s="57" t="s">
        <v>100</v>
      </c>
      <c r="GXA77" s="37" t="s">
        <v>105</v>
      </c>
      <c r="GXB77" s="57" t="s">
        <v>224</v>
      </c>
      <c r="GXC77" s="64">
        <v>11968</v>
      </c>
      <c r="GXD77" s="65" t="s">
        <v>243</v>
      </c>
      <c r="GXE77" s="2">
        <v>89</v>
      </c>
      <c r="GXF77" s="57" t="s">
        <v>256</v>
      </c>
      <c r="GXG77" s="57" t="s">
        <v>220</v>
      </c>
      <c r="GXH77" s="57" t="s">
        <v>100</v>
      </c>
      <c r="GXI77" s="37" t="s">
        <v>105</v>
      </c>
      <c r="GXJ77" s="57" t="s">
        <v>224</v>
      </c>
      <c r="GXK77" s="64">
        <v>11968</v>
      </c>
      <c r="GXL77" s="65" t="s">
        <v>243</v>
      </c>
      <c r="GXM77" s="2">
        <v>89</v>
      </c>
      <c r="GXN77" s="57" t="s">
        <v>256</v>
      </c>
      <c r="GXO77" s="57" t="s">
        <v>220</v>
      </c>
      <c r="GXP77" s="57" t="s">
        <v>100</v>
      </c>
      <c r="GXQ77" s="37" t="s">
        <v>105</v>
      </c>
      <c r="GXR77" s="57" t="s">
        <v>224</v>
      </c>
      <c r="GXS77" s="64">
        <v>11968</v>
      </c>
      <c r="GXT77" s="65" t="s">
        <v>243</v>
      </c>
      <c r="GXU77" s="2">
        <v>89</v>
      </c>
      <c r="GXV77" s="57" t="s">
        <v>256</v>
      </c>
      <c r="GXW77" s="57" t="s">
        <v>220</v>
      </c>
      <c r="GXX77" s="57" t="s">
        <v>100</v>
      </c>
      <c r="GXY77" s="37" t="s">
        <v>105</v>
      </c>
      <c r="GXZ77" s="57" t="s">
        <v>224</v>
      </c>
      <c r="GYA77" s="64">
        <v>11968</v>
      </c>
      <c r="GYB77" s="65" t="s">
        <v>243</v>
      </c>
      <c r="GYC77" s="2">
        <v>89</v>
      </c>
      <c r="GYD77" s="57" t="s">
        <v>256</v>
      </c>
      <c r="GYE77" s="57" t="s">
        <v>220</v>
      </c>
      <c r="GYF77" s="57" t="s">
        <v>100</v>
      </c>
      <c r="GYG77" s="37" t="s">
        <v>105</v>
      </c>
      <c r="GYH77" s="57" t="s">
        <v>224</v>
      </c>
      <c r="GYI77" s="64">
        <v>11968</v>
      </c>
      <c r="GYJ77" s="65" t="s">
        <v>243</v>
      </c>
      <c r="GYK77" s="2">
        <v>89</v>
      </c>
      <c r="GYL77" s="57" t="s">
        <v>256</v>
      </c>
      <c r="GYM77" s="57" t="s">
        <v>220</v>
      </c>
      <c r="GYN77" s="57" t="s">
        <v>100</v>
      </c>
      <c r="GYO77" s="37" t="s">
        <v>105</v>
      </c>
      <c r="GYP77" s="57" t="s">
        <v>224</v>
      </c>
      <c r="GYQ77" s="64">
        <v>11968</v>
      </c>
      <c r="GYR77" s="65" t="s">
        <v>243</v>
      </c>
      <c r="GYS77" s="2">
        <v>89</v>
      </c>
      <c r="GYT77" s="57" t="s">
        <v>256</v>
      </c>
      <c r="GYU77" s="57" t="s">
        <v>220</v>
      </c>
      <c r="GYV77" s="57" t="s">
        <v>100</v>
      </c>
      <c r="GYW77" s="37" t="s">
        <v>105</v>
      </c>
      <c r="GYX77" s="57" t="s">
        <v>224</v>
      </c>
      <c r="GYY77" s="64">
        <v>11968</v>
      </c>
      <c r="GYZ77" s="65" t="s">
        <v>243</v>
      </c>
      <c r="GZA77" s="2">
        <v>89</v>
      </c>
      <c r="GZB77" s="57" t="s">
        <v>256</v>
      </c>
      <c r="GZC77" s="57" t="s">
        <v>220</v>
      </c>
      <c r="GZD77" s="57" t="s">
        <v>100</v>
      </c>
      <c r="GZE77" s="37" t="s">
        <v>105</v>
      </c>
      <c r="GZF77" s="57" t="s">
        <v>224</v>
      </c>
      <c r="GZG77" s="64">
        <v>11968</v>
      </c>
      <c r="GZH77" s="65" t="s">
        <v>243</v>
      </c>
      <c r="GZI77" s="2">
        <v>89</v>
      </c>
      <c r="GZJ77" s="57" t="s">
        <v>256</v>
      </c>
      <c r="GZK77" s="57" t="s">
        <v>220</v>
      </c>
      <c r="GZL77" s="57" t="s">
        <v>100</v>
      </c>
      <c r="GZM77" s="37" t="s">
        <v>105</v>
      </c>
      <c r="GZN77" s="57" t="s">
        <v>224</v>
      </c>
      <c r="GZO77" s="64">
        <v>11968</v>
      </c>
      <c r="GZP77" s="65" t="s">
        <v>243</v>
      </c>
      <c r="GZQ77" s="2">
        <v>89</v>
      </c>
      <c r="GZR77" s="57" t="s">
        <v>256</v>
      </c>
      <c r="GZS77" s="57" t="s">
        <v>220</v>
      </c>
      <c r="GZT77" s="57" t="s">
        <v>100</v>
      </c>
      <c r="GZU77" s="37" t="s">
        <v>105</v>
      </c>
      <c r="GZV77" s="57" t="s">
        <v>224</v>
      </c>
      <c r="GZW77" s="64">
        <v>11968</v>
      </c>
      <c r="GZX77" s="65" t="s">
        <v>243</v>
      </c>
      <c r="GZY77" s="2">
        <v>89</v>
      </c>
      <c r="GZZ77" s="57" t="s">
        <v>256</v>
      </c>
      <c r="HAA77" s="57" t="s">
        <v>220</v>
      </c>
      <c r="HAB77" s="57" t="s">
        <v>100</v>
      </c>
      <c r="HAC77" s="37" t="s">
        <v>105</v>
      </c>
      <c r="HAD77" s="57" t="s">
        <v>224</v>
      </c>
      <c r="HAE77" s="64">
        <v>11968</v>
      </c>
      <c r="HAF77" s="65" t="s">
        <v>243</v>
      </c>
      <c r="HAG77" s="2">
        <v>89</v>
      </c>
      <c r="HAH77" s="57" t="s">
        <v>256</v>
      </c>
      <c r="HAI77" s="57" t="s">
        <v>220</v>
      </c>
      <c r="HAJ77" s="57" t="s">
        <v>100</v>
      </c>
      <c r="HAK77" s="37" t="s">
        <v>105</v>
      </c>
      <c r="HAL77" s="57" t="s">
        <v>224</v>
      </c>
      <c r="HAM77" s="64">
        <v>11968</v>
      </c>
      <c r="HAN77" s="65" t="s">
        <v>243</v>
      </c>
      <c r="HAO77" s="2">
        <v>89</v>
      </c>
      <c r="HAP77" s="57" t="s">
        <v>256</v>
      </c>
      <c r="HAQ77" s="57" t="s">
        <v>220</v>
      </c>
      <c r="HAR77" s="57" t="s">
        <v>100</v>
      </c>
      <c r="HAS77" s="37" t="s">
        <v>105</v>
      </c>
      <c r="HAT77" s="57" t="s">
        <v>224</v>
      </c>
      <c r="HAU77" s="64">
        <v>11968</v>
      </c>
      <c r="HAV77" s="65" t="s">
        <v>243</v>
      </c>
      <c r="HAW77" s="2">
        <v>89</v>
      </c>
      <c r="HAX77" s="57" t="s">
        <v>256</v>
      </c>
      <c r="HAY77" s="57" t="s">
        <v>220</v>
      </c>
      <c r="HAZ77" s="57" t="s">
        <v>100</v>
      </c>
      <c r="HBA77" s="37" t="s">
        <v>105</v>
      </c>
      <c r="HBB77" s="57" t="s">
        <v>224</v>
      </c>
      <c r="HBC77" s="64">
        <v>11968</v>
      </c>
      <c r="HBD77" s="65" t="s">
        <v>243</v>
      </c>
      <c r="HBE77" s="2">
        <v>89</v>
      </c>
      <c r="HBF77" s="57" t="s">
        <v>256</v>
      </c>
      <c r="HBG77" s="57" t="s">
        <v>220</v>
      </c>
      <c r="HBH77" s="57" t="s">
        <v>100</v>
      </c>
      <c r="HBI77" s="37" t="s">
        <v>105</v>
      </c>
      <c r="HBJ77" s="57" t="s">
        <v>224</v>
      </c>
      <c r="HBK77" s="64">
        <v>11968</v>
      </c>
      <c r="HBL77" s="65" t="s">
        <v>243</v>
      </c>
      <c r="HBM77" s="2">
        <v>89</v>
      </c>
      <c r="HBN77" s="57" t="s">
        <v>256</v>
      </c>
      <c r="HBO77" s="57" t="s">
        <v>220</v>
      </c>
      <c r="HBP77" s="57" t="s">
        <v>100</v>
      </c>
      <c r="HBQ77" s="37" t="s">
        <v>105</v>
      </c>
      <c r="HBR77" s="57" t="s">
        <v>224</v>
      </c>
      <c r="HBS77" s="64">
        <v>11968</v>
      </c>
      <c r="HBT77" s="65" t="s">
        <v>243</v>
      </c>
      <c r="HBU77" s="2">
        <v>89</v>
      </c>
      <c r="HBV77" s="57" t="s">
        <v>256</v>
      </c>
      <c r="HBW77" s="57" t="s">
        <v>220</v>
      </c>
      <c r="HBX77" s="57" t="s">
        <v>100</v>
      </c>
      <c r="HBY77" s="37" t="s">
        <v>105</v>
      </c>
      <c r="HBZ77" s="57" t="s">
        <v>224</v>
      </c>
      <c r="HCA77" s="64">
        <v>11968</v>
      </c>
      <c r="HCB77" s="65" t="s">
        <v>243</v>
      </c>
      <c r="HCC77" s="2">
        <v>89</v>
      </c>
      <c r="HCD77" s="57" t="s">
        <v>256</v>
      </c>
      <c r="HCE77" s="57" t="s">
        <v>220</v>
      </c>
      <c r="HCF77" s="57" t="s">
        <v>100</v>
      </c>
      <c r="HCG77" s="37" t="s">
        <v>105</v>
      </c>
      <c r="HCH77" s="57" t="s">
        <v>224</v>
      </c>
      <c r="HCI77" s="64">
        <v>11968</v>
      </c>
      <c r="HCJ77" s="65" t="s">
        <v>243</v>
      </c>
      <c r="HCK77" s="2">
        <v>89</v>
      </c>
      <c r="HCL77" s="57" t="s">
        <v>256</v>
      </c>
      <c r="HCM77" s="57" t="s">
        <v>220</v>
      </c>
      <c r="HCN77" s="57" t="s">
        <v>100</v>
      </c>
      <c r="HCO77" s="37" t="s">
        <v>105</v>
      </c>
      <c r="HCP77" s="57" t="s">
        <v>224</v>
      </c>
      <c r="HCQ77" s="64">
        <v>11968</v>
      </c>
      <c r="HCR77" s="65" t="s">
        <v>243</v>
      </c>
      <c r="HCS77" s="2">
        <v>89</v>
      </c>
      <c r="HCT77" s="57" t="s">
        <v>256</v>
      </c>
      <c r="HCU77" s="57" t="s">
        <v>220</v>
      </c>
      <c r="HCV77" s="57" t="s">
        <v>100</v>
      </c>
      <c r="HCW77" s="37" t="s">
        <v>105</v>
      </c>
      <c r="HCX77" s="57" t="s">
        <v>224</v>
      </c>
      <c r="HCY77" s="64">
        <v>11968</v>
      </c>
      <c r="HCZ77" s="65" t="s">
        <v>243</v>
      </c>
      <c r="HDA77" s="2">
        <v>89</v>
      </c>
      <c r="HDB77" s="57" t="s">
        <v>256</v>
      </c>
      <c r="HDC77" s="57" t="s">
        <v>220</v>
      </c>
      <c r="HDD77" s="57" t="s">
        <v>100</v>
      </c>
      <c r="HDE77" s="37" t="s">
        <v>105</v>
      </c>
      <c r="HDF77" s="57" t="s">
        <v>224</v>
      </c>
      <c r="HDG77" s="64">
        <v>11968</v>
      </c>
      <c r="HDH77" s="65" t="s">
        <v>243</v>
      </c>
      <c r="HDI77" s="2">
        <v>89</v>
      </c>
      <c r="HDJ77" s="57" t="s">
        <v>256</v>
      </c>
      <c r="HDK77" s="57" t="s">
        <v>220</v>
      </c>
      <c r="HDL77" s="57" t="s">
        <v>100</v>
      </c>
      <c r="HDM77" s="37" t="s">
        <v>105</v>
      </c>
      <c r="HDN77" s="57" t="s">
        <v>224</v>
      </c>
      <c r="HDO77" s="64">
        <v>11968</v>
      </c>
      <c r="HDP77" s="65" t="s">
        <v>243</v>
      </c>
      <c r="HDQ77" s="2">
        <v>89</v>
      </c>
      <c r="HDR77" s="57" t="s">
        <v>256</v>
      </c>
      <c r="HDS77" s="57" t="s">
        <v>220</v>
      </c>
      <c r="HDT77" s="57" t="s">
        <v>100</v>
      </c>
      <c r="HDU77" s="37" t="s">
        <v>105</v>
      </c>
      <c r="HDV77" s="57" t="s">
        <v>224</v>
      </c>
      <c r="HDW77" s="64">
        <v>11968</v>
      </c>
      <c r="HDX77" s="65" t="s">
        <v>243</v>
      </c>
      <c r="HDY77" s="2">
        <v>89</v>
      </c>
      <c r="HDZ77" s="57" t="s">
        <v>256</v>
      </c>
      <c r="HEA77" s="57" t="s">
        <v>220</v>
      </c>
      <c r="HEB77" s="57" t="s">
        <v>100</v>
      </c>
      <c r="HEC77" s="37" t="s">
        <v>105</v>
      </c>
      <c r="HED77" s="57" t="s">
        <v>224</v>
      </c>
      <c r="HEE77" s="64">
        <v>11968</v>
      </c>
      <c r="HEF77" s="65" t="s">
        <v>243</v>
      </c>
      <c r="HEG77" s="2">
        <v>89</v>
      </c>
      <c r="HEH77" s="57" t="s">
        <v>256</v>
      </c>
      <c r="HEI77" s="57" t="s">
        <v>220</v>
      </c>
      <c r="HEJ77" s="57" t="s">
        <v>100</v>
      </c>
      <c r="HEK77" s="37" t="s">
        <v>105</v>
      </c>
      <c r="HEL77" s="57" t="s">
        <v>224</v>
      </c>
      <c r="HEM77" s="64">
        <v>11968</v>
      </c>
      <c r="HEN77" s="65" t="s">
        <v>243</v>
      </c>
      <c r="HEO77" s="2">
        <v>89</v>
      </c>
      <c r="HEP77" s="57" t="s">
        <v>256</v>
      </c>
      <c r="HEQ77" s="57" t="s">
        <v>220</v>
      </c>
      <c r="HER77" s="57" t="s">
        <v>100</v>
      </c>
      <c r="HES77" s="37" t="s">
        <v>105</v>
      </c>
      <c r="HET77" s="57" t="s">
        <v>224</v>
      </c>
      <c r="HEU77" s="64">
        <v>11968</v>
      </c>
      <c r="HEV77" s="65" t="s">
        <v>243</v>
      </c>
      <c r="HEW77" s="2">
        <v>89</v>
      </c>
      <c r="HEX77" s="57" t="s">
        <v>256</v>
      </c>
      <c r="HEY77" s="57" t="s">
        <v>220</v>
      </c>
      <c r="HEZ77" s="57" t="s">
        <v>100</v>
      </c>
      <c r="HFA77" s="37" t="s">
        <v>105</v>
      </c>
      <c r="HFB77" s="57" t="s">
        <v>224</v>
      </c>
      <c r="HFC77" s="64">
        <v>11968</v>
      </c>
      <c r="HFD77" s="65" t="s">
        <v>243</v>
      </c>
      <c r="HFE77" s="2">
        <v>89</v>
      </c>
      <c r="HFF77" s="57" t="s">
        <v>256</v>
      </c>
      <c r="HFG77" s="57" t="s">
        <v>220</v>
      </c>
      <c r="HFH77" s="57" t="s">
        <v>100</v>
      </c>
      <c r="HFI77" s="37" t="s">
        <v>105</v>
      </c>
      <c r="HFJ77" s="57" t="s">
        <v>224</v>
      </c>
      <c r="HFK77" s="64">
        <v>11968</v>
      </c>
      <c r="HFL77" s="65" t="s">
        <v>243</v>
      </c>
      <c r="HFM77" s="2">
        <v>89</v>
      </c>
      <c r="HFN77" s="57" t="s">
        <v>256</v>
      </c>
      <c r="HFO77" s="57" t="s">
        <v>220</v>
      </c>
      <c r="HFP77" s="57" t="s">
        <v>100</v>
      </c>
      <c r="HFQ77" s="37" t="s">
        <v>105</v>
      </c>
      <c r="HFR77" s="57" t="s">
        <v>224</v>
      </c>
      <c r="HFS77" s="64">
        <v>11968</v>
      </c>
      <c r="HFT77" s="65" t="s">
        <v>243</v>
      </c>
      <c r="HFU77" s="2">
        <v>89</v>
      </c>
      <c r="HFV77" s="57" t="s">
        <v>256</v>
      </c>
      <c r="HFW77" s="57" t="s">
        <v>220</v>
      </c>
      <c r="HFX77" s="57" t="s">
        <v>100</v>
      </c>
      <c r="HFY77" s="37" t="s">
        <v>105</v>
      </c>
      <c r="HFZ77" s="57" t="s">
        <v>224</v>
      </c>
      <c r="HGA77" s="64">
        <v>11968</v>
      </c>
      <c r="HGB77" s="65" t="s">
        <v>243</v>
      </c>
      <c r="HGC77" s="2">
        <v>89</v>
      </c>
      <c r="HGD77" s="57" t="s">
        <v>256</v>
      </c>
      <c r="HGE77" s="57" t="s">
        <v>220</v>
      </c>
      <c r="HGF77" s="57" t="s">
        <v>100</v>
      </c>
      <c r="HGG77" s="37" t="s">
        <v>105</v>
      </c>
      <c r="HGH77" s="57" t="s">
        <v>224</v>
      </c>
      <c r="HGI77" s="64">
        <v>11968</v>
      </c>
      <c r="HGJ77" s="65" t="s">
        <v>243</v>
      </c>
      <c r="HGK77" s="2">
        <v>89</v>
      </c>
      <c r="HGL77" s="57" t="s">
        <v>256</v>
      </c>
      <c r="HGM77" s="57" t="s">
        <v>220</v>
      </c>
      <c r="HGN77" s="57" t="s">
        <v>100</v>
      </c>
      <c r="HGO77" s="37" t="s">
        <v>105</v>
      </c>
      <c r="HGP77" s="57" t="s">
        <v>224</v>
      </c>
      <c r="HGQ77" s="64">
        <v>11968</v>
      </c>
      <c r="HGR77" s="65" t="s">
        <v>243</v>
      </c>
      <c r="HGS77" s="2">
        <v>89</v>
      </c>
      <c r="HGT77" s="57" t="s">
        <v>256</v>
      </c>
      <c r="HGU77" s="57" t="s">
        <v>220</v>
      </c>
      <c r="HGV77" s="57" t="s">
        <v>100</v>
      </c>
      <c r="HGW77" s="37" t="s">
        <v>105</v>
      </c>
      <c r="HGX77" s="57" t="s">
        <v>224</v>
      </c>
      <c r="HGY77" s="64">
        <v>11968</v>
      </c>
      <c r="HGZ77" s="65" t="s">
        <v>243</v>
      </c>
      <c r="HHA77" s="2">
        <v>89</v>
      </c>
      <c r="HHB77" s="57" t="s">
        <v>256</v>
      </c>
      <c r="HHC77" s="57" t="s">
        <v>220</v>
      </c>
      <c r="HHD77" s="57" t="s">
        <v>100</v>
      </c>
      <c r="HHE77" s="37" t="s">
        <v>105</v>
      </c>
      <c r="HHF77" s="57" t="s">
        <v>224</v>
      </c>
      <c r="HHG77" s="64">
        <v>11968</v>
      </c>
      <c r="HHH77" s="65" t="s">
        <v>243</v>
      </c>
      <c r="HHI77" s="2">
        <v>89</v>
      </c>
      <c r="HHJ77" s="57" t="s">
        <v>256</v>
      </c>
      <c r="HHK77" s="57" t="s">
        <v>220</v>
      </c>
      <c r="HHL77" s="57" t="s">
        <v>100</v>
      </c>
      <c r="HHM77" s="37" t="s">
        <v>105</v>
      </c>
      <c r="HHN77" s="57" t="s">
        <v>224</v>
      </c>
      <c r="HHO77" s="64">
        <v>11968</v>
      </c>
      <c r="HHP77" s="65" t="s">
        <v>243</v>
      </c>
      <c r="HHQ77" s="2">
        <v>89</v>
      </c>
      <c r="HHR77" s="57" t="s">
        <v>256</v>
      </c>
      <c r="HHS77" s="57" t="s">
        <v>220</v>
      </c>
      <c r="HHT77" s="57" t="s">
        <v>100</v>
      </c>
      <c r="HHU77" s="37" t="s">
        <v>105</v>
      </c>
      <c r="HHV77" s="57" t="s">
        <v>224</v>
      </c>
      <c r="HHW77" s="64">
        <v>11968</v>
      </c>
      <c r="HHX77" s="65" t="s">
        <v>243</v>
      </c>
      <c r="HHY77" s="2">
        <v>89</v>
      </c>
      <c r="HHZ77" s="57" t="s">
        <v>256</v>
      </c>
      <c r="HIA77" s="57" t="s">
        <v>220</v>
      </c>
      <c r="HIB77" s="57" t="s">
        <v>100</v>
      </c>
      <c r="HIC77" s="37" t="s">
        <v>105</v>
      </c>
      <c r="HID77" s="57" t="s">
        <v>224</v>
      </c>
      <c r="HIE77" s="64">
        <v>11968</v>
      </c>
      <c r="HIF77" s="65" t="s">
        <v>243</v>
      </c>
      <c r="HIG77" s="2">
        <v>89</v>
      </c>
      <c r="HIH77" s="57" t="s">
        <v>256</v>
      </c>
      <c r="HII77" s="57" t="s">
        <v>220</v>
      </c>
      <c r="HIJ77" s="57" t="s">
        <v>100</v>
      </c>
      <c r="HIK77" s="37" t="s">
        <v>105</v>
      </c>
      <c r="HIL77" s="57" t="s">
        <v>224</v>
      </c>
      <c r="HIM77" s="64">
        <v>11968</v>
      </c>
      <c r="HIN77" s="65" t="s">
        <v>243</v>
      </c>
      <c r="HIO77" s="2">
        <v>89</v>
      </c>
      <c r="HIP77" s="57" t="s">
        <v>256</v>
      </c>
      <c r="HIQ77" s="57" t="s">
        <v>220</v>
      </c>
      <c r="HIR77" s="57" t="s">
        <v>100</v>
      </c>
      <c r="HIS77" s="37" t="s">
        <v>105</v>
      </c>
      <c r="HIT77" s="57" t="s">
        <v>224</v>
      </c>
      <c r="HIU77" s="64">
        <v>11968</v>
      </c>
      <c r="HIV77" s="65" t="s">
        <v>243</v>
      </c>
      <c r="HIW77" s="2">
        <v>89</v>
      </c>
      <c r="HIX77" s="57" t="s">
        <v>256</v>
      </c>
      <c r="HIY77" s="57" t="s">
        <v>220</v>
      </c>
      <c r="HIZ77" s="57" t="s">
        <v>100</v>
      </c>
      <c r="HJA77" s="37" t="s">
        <v>105</v>
      </c>
      <c r="HJB77" s="57" t="s">
        <v>224</v>
      </c>
      <c r="HJC77" s="64">
        <v>11968</v>
      </c>
      <c r="HJD77" s="65" t="s">
        <v>243</v>
      </c>
      <c r="HJE77" s="2">
        <v>89</v>
      </c>
      <c r="HJF77" s="57" t="s">
        <v>256</v>
      </c>
      <c r="HJG77" s="57" t="s">
        <v>220</v>
      </c>
      <c r="HJH77" s="57" t="s">
        <v>100</v>
      </c>
      <c r="HJI77" s="37" t="s">
        <v>105</v>
      </c>
      <c r="HJJ77" s="57" t="s">
        <v>224</v>
      </c>
      <c r="HJK77" s="64">
        <v>11968</v>
      </c>
      <c r="HJL77" s="65" t="s">
        <v>243</v>
      </c>
      <c r="HJM77" s="2">
        <v>89</v>
      </c>
      <c r="HJN77" s="57" t="s">
        <v>256</v>
      </c>
      <c r="HJO77" s="57" t="s">
        <v>220</v>
      </c>
      <c r="HJP77" s="57" t="s">
        <v>100</v>
      </c>
      <c r="HJQ77" s="37" t="s">
        <v>105</v>
      </c>
      <c r="HJR77" s="57" t="s">
        <v>224</v>
      </c>
      <c r="HJS77" s="64">
        <v>11968</v>
      </c>
      <c r="HJT77" s="65" t="s">
        <v>243</v>
      </c>
      <c r="HJU77" s="2">
        <v>89</v>
      </c>
      <c r="HJV77" s="57" t="s">
        <v>256</v>
      </c>
      <c r="HJW77" s="57" t="s">
        <v>220</v>
      </c>
      <c r="HJX77" s="57" t="s">
        <v>100</v>
      </c>
      <c r="HJY77" s="37" t="s">
        <v>105</v>
      </c>
      <c r="HJZ77" s="57" t="s">
        <v>224</v>
      </c>
      <c r="HKA77" s="64">
        <v>11968</v>
      </c>
      <c r="HKB77" s="65" t="s">
        <v>243</v>
      </c>
      <c r="HKC77" s="2">
        <v>89</v>
      </c>
      <c r="HKD77" s="57" t="s">
        <v>256</v>
      </c>
      <c r="HKE77" s="57" t="s">
        <v>220</v>
      </c>
      <c r="HKF77" s="57" t="s">
        <v>100</v>
      </c>
      <c r="HKG77" s="37" t="s">
        <v>105</v>
      </c>
      <c r="HKH77" s="57" t="s">
        <v>224</v>
      </c>
      <c r="HKI77" s="64">
        <v>11968</v>
      </c>
      <c r="HKJ77" s="65" t="s">
        <v>243</v>
      </c>
      <c r="HKK77" s="2">
        <v>89</v>
      </c>
      <c r="HKL77" s="57" t="s">
        <v>256</v>
      </c>
      <c r="HKM77" s="57" t="s">
        <v>220</v>
      </c>
      <c r="HKN77" s="57" t="s">
        <v>100</v>
      </c>
      <c r="HKO77" s="37" t="s">
        <v>105</v>
      </c>
      <c r="HKP77" s="57" t="s">
        <v>224</v>
      </c>
      <c r="HKQ77" s="64">
        <v>11968</v>
      </c>
      <c r="HKR77" s="65" t="s">
        <v>243</v>
      </c>
      <c r="HKS77" s="2">
        <v>89</v>
      </c>
      <c r="HKT77" s="57" t="s">
        <v>256</v>
      </c>
      <c r="HKU77" s="57" t="s">
        <v>220</v>
      </c>
      <c r="HKV77" s="57" t="s">
        <v>100</v>
      </c>
      <c r="HKW77" s="37" t="s">
        <v>105</v>
      </c>
      <c r="HKX77" s="57" t="s">
        <v>224</v>
      </c>
      <c r="HKY77" s="64">
        <v>11968</v>
      </c>
      <c r="HKZ77" s="65" t="s">
        <v>243</v>
      </c>
      <c r="HLA77" s="2">
        <v>89</v>
      </c>
      <c r="HLB77" s="57" t="s">
        <v>256</v>
      </c>
      <c r="HLC77" s="57" t="s">
        <v>220</v>
      </c>
      <c r="HLD77" s="57" t="s">
        <v>100</v>
      </c>
      <c r="HLE77" s="37" t="s">
        <v>105</v>
      </c>
      <c r="HLF77" s="57" t="s">
        <v>224</v>
      </c>
      <c r="HLG77" s="64">
        <v>11968</v>
      </c>
      <c r="HLH77" s="65" t="s">
        <v>243</v>
      </c>
      <c r="HLI77" s="2">
        <v>89</v>
      </c>
      <c r="HLJ77" s="57" t="s">
        <v>256</v>
      </c>
      <c r="HLK77" s="57" t="s">
        <v>220</v>
      </c>
      <c r="HLL77" s="57" t="s">
        <v>100</v>
      </c>
      <c r="HLM77" s="37" t="s">
        <v>105</v>
      </c>
      <c r="HLN77" s="57" t="s">
        <v>224</v>
      </c>
      <c r="HLO77" s="64">
        <v>11968</v>
      </c>
      <c r="HLP77" s="65" t="s">
        <v>243</v>
      </c>
      <c r="HLQ77" s="2">
        <v>89</v>
      </c>
      <c r="HLR77" s="57" t="s">
        <v>256</v>
      </c>
      <c r="HLS77" s="57" t="s">
        <v>220</v>
      </c>
      <c r="HLT77" s="57" t="s">
        <v>100</v>
      </c>
      <c r="HLU77" s="37" t="s">
        <v>105</v>
      </c>
      <c r="HLV77" s="57" t="s">
        <v>224</v>
      </c>
      <c r="HLW77" s="64">
        <v>11968</v>
      </c>
      <c r="HLX77" s="65" t="s">
        <v>243</v>
      </c>
      <c r="HLY77" s="2">
        <v>89</v>
      </c>
      <c r="HLZ77" s="57" t="s">
        <v>256</v>
      </c>
      <c r="HMA77" s="57" t="s">
        <v>220</v>
      </c>
      <c r="HMB77" s="57" t="s">
        <v>100</v>
      </c>
      <c r="HMC77" s="37" t="s">
        <v>105</v>
      </c>
      <c r="HMD77" s="57" t="s">
        <v>224</v>
      </c>
      <c r="HME77" s="64">
        <v>11968</v>
      </c>
      <c r="HMF77" s="65" t="s">
        <v>243</v>
      </c>
      <c r="HMG77" s="2">
        <v>89</v>
      </c>
      <c r="HMH77" s="57" t="s">
        <v>256</v>
      </c>
      <c r="HMI77" s="57" t="s">
        <v>220</v>
      </c>
      <c r="HMJ77" s="57" t="s">
        <v>100</v>
      </c>
      <c r="HMK77" s="37" t="s">
        <v>105</v>
      </c>
      <c r="HML77" s="57" t="s">
        <v>224</v>
      </c>
      <c r="HMM77" s="64">
        <v>11968</v>
      </c>
      <c r="HMN77" s="65" t="s">
        <v>243</v>
      </c>
      <c r="HMO77" s="2">
        <v>89</v>
      </c>
      <c r="HMP77" s="57" t="s">
        <v>256</v>
      </c>
      <c r="HMQ77" s="57" t="s">
        <v>220</v>
      </c>
      <c r="HMR77" s="57" t="s">
        <v>100</v>
      </c>
      <c r="HMS77" s="37" t="s">
        <v>105</v>
      </c>
      <c r="HMT77" s="57" t="s">
        <v>224</v>
      </c>
      <c r="HMU77" s="64">
        <v>11968</v>
      </c>
      <c r="HMV77" s="65" t="s">
        <v>243</v>
      </c>
      <c r="HMW77" s="2">
        <v>89</v>
      </c>
      <c r="HMX77" s="57" t="s">
        <v>256</v>
      </c>
      <c r="HMY77" s="57" t="s">
        <v>220</v>
      </c>
      <c r="HMZ77" s="57" t="s">
        <v>100</v>
      </c>
      <c r="HNA77" s="37" t="s">
        <v>105</v>
      </c>
      <c r="HNB77" s="57" t="s">
        <v>224</v>
      </c>
      <c r="HNC77" s="64">
        <v>11968</v>
      </c>
      <c r="HND77" s="65" t="s">
        <v>243</v>
      </c>
      <c r="HNE77" s="2">
        <v>89</v>
      </c>
      <c r="HNF77" s="57" t="s">
        <v>256</v>
      </c>
      <c r="HNG77" s="57" t="s">
        <v>220</v>
      </c>
      <c r="HNH77" s="57" t="s">
        <v>100</v>
      </c>
      <c r="HNI77" s="37" t="s">
        <v>105</v>
      </c>
      <c r="HNJ77" s="57" t="s">
        <v>224</v>
      </c>
      <c r="HNK77" s="64">
        <v>11968</v>
      </c>
      <c r="HNL77" s="65" t="s">
        <v>243</v>
      </c>
      <c r="HNM77" s="2">
        <v>89</v>
      </c>
      <c r="HNN77" s="57" t="s">
        <v>256</v>
      </c>
      <c r="HNO77" s="57" t="s">
        <v>220</v>
      </c>
      <c r="HNP77" s="57" t="s">
        <v>100</v>
      </c>
      <c r="HNQ77" s="37" t="s">
        <v>105</v>
      </c>
      <c r="HNR77" s="57" t="s">
        <v>224</v>
      </c>
      <c r="HNS77" s="64">
        <v>11968</v>
      </c>
      <c r="HNT77" s="65" t="s">
        <v>243</v>
      </c>
      <c r="HNU77" s="2">
        <v>89</v>
      </c>
      <c r="HNV77" s="57" t="s">
        <v>256</v>
      </c>
      <c r="HNW77" s="57" t="s">
        <v>220</v>
      </c>
      <c r="HNX77" s="57" t="s">
        <v>100</v>
      </c>
      <c r="HNY77" s="37" t="s">
        <v>105</v>
      </c>
      <c r="HNZ77" s="57" t="s">
        <v>224</v>
      </c>
      <c r="HOA77" s="64">
        <v>11968</v>
      </c>
      <c r="HOB77" s="65" t="s">
        <v>243</v>
      </c>
      <c r="HOC77" s="2">
        <v>89</v>
      </c>
      <c r="HOD77" s="57" t="s">
        <v>256</v>
      </c>
      <c r="HOE77" s="57" t="s">
        <v>220</v>
      </c>
      <c r="HOF77" s="57" t="s">
        <v>100</v>
      </c>
      <c r="HOG77" s="37" t="s">
        <v>105</v>
      </c>
      <c r="HOH77" s="57" t="s">
        <v>224</v>
      </c>
      <c r="HOI77" s="64">
        <v>11968</v>
      </c>
      <c r="HOJ77" s="65" t="s">
        <v>243</v>
      </c>
      <c r="HOK77" s="2">
        <v>89</v>
      </c>
      <c r="HOL77" s="57" t="s">
        <v>256</v>
      </c>
      <c r="HOM77" s="57" t="s">
        <v>220</v>
      </c>
      <c r="HON77" s="57" t="s">
        <v>100</v>
      </c>
      <c r="HOO77" s="37" t="s">
        <v>105</v>
      </c>
      <c r="HOP77" s="57" t="s">
        <v>224</v>
      </c>
      <c r="HOQ77" s="64">
        <v>11968</v>
      </c>
      <c r="HOR77" s="65" t="s">
        <v>243</v>
      </c>
      <c r="HOS77" s="2">
        <v>89</v>
      </c>
      <c r="HOT77" s="57" t="s">
        <v>256</v>
      </c>
      <c r="HOU77" s="57" t="s">
        <v>220</v>
      </c>
      <c r="HOV77" s="57" t="s">
        <v>100</v>
      </c>
      <c r="HOW77" s="37" t="s">
        <v>105</v>
      </c>
      <c r="HOX77" s="57" t="s">
        <v>224</v>
      </c>
      <c r="HOY77" s="64">
        <v>11968</v>
      </c>
      <c r="HOZ77" s="65" t="s">
        <v>243</v>
      </c>
      <c r="HPA77" s="2">
        <v>89</v>
      </c>
      <c r="HPB77" s="57" t="s">
        <v>256</v>
      </c>
      <c r="HPC77" s="57" t="s">
        <v>220</v>
      </c>
      <c r="HPD77" s="57" t="s">
        <v>100</v>
      </c>
      <c r="HPE77" s="37" t="s">
        <v>105</v>
      </c>
      <c r="HPF77" s="57" t="s">
        <v>224</v>
      </c>
      <c r="HPG77" s="64">
        <v>11968</v>
      </c>
      <c r="HPH77" s="65" t="s">
        <v>243</v>
      </c>
      <c r="HPI77" s="2">
        <v>89</v>
      </c>
      <c r="HPJ77" s="57" t="s">
        <v>256</v>
      </c>
      <c r="HPK77" s="57" t="s">
        <v>220</v>
      </c>
      <c r="HPL77" s="57" t="s">
        <v>100</v>
      </c>
      <c r="HPM77" s="37" t="s">
        <v>105</v>
      </c>
      <c r="HPN77" s="57" t="s">
        <v>224</v>
      </c>
      <c r="HPO77" s="64">
        <v>11968</v>
      </c>
      <c r="HPP77" s="65" t="s">
        <v>243</v>
      </c>
      <c r="HPQ77" s="2">
        <v>89</v>
      </c>
      <c r="HPR77" s="57" t="s">
        <v>256</v>
      </c>
      <c r="HPS77" s="57" t="s">
        <v>220</v>
      </c>
      <c r="HPT77" s="57" t="s">
        <v>100</v>
      </c>
      <c r="HPU77" s="37" t="s">
        <v>105</v>
      </c>
      <c r="HPV77" s="57" t="s">
        <v>224</v>
      </c>
      <c r="HPW77" s="64">
        <v>11968</v>
      </c>
      <c r="HPX77" s="65" t="s">
        <v>243</v>
      </c>
      <c r="HPY77" s="2">
        <v>89</v>
      </c>
      <c r="HPZ77" s="57" t="s">
        <v>256</v>
      </c>
      <c r="HQA77" s="57" t="s">
        <v>220</v>
      </c>
      <c r="HQB77" s="57" t="s">
        <v>100</v>
      </c>
      <c r="HQC77" s="37" t="s">
        <v>105</v>
      </c>
      <c r="HQD77" s="57" t="s">
        <v>224</v>
      </c>
      <c r="HQE77" s="64">
        <v>11968</v>
      </c>
      <c r="HQF77" s="65" t="s">
        <v>243</v>
      </c>
      <c r="HQG77" s="2">
        <v>89</v>
      </c>
      <c r="HQH77" s="57" t="s">
        <v>256</v>
      </c>
      <c r="HQI77" s="57" t="s">
        <v>220</v>
      </c>
      <c r="HQJ77" s="57" t="s">
        <v>100</v>
      </c>
      <c r="HQK77" s="37" t="s">
        <v>105</v>
      </c>
      <c r="HQL77" s="57" t="s">
        <v>224</v>
      </c>
      <c r="HQM77" s="64">
        <v>11968</v>
      </c>
      <c r="HQN77" s="65" t="s">
        <v>243</v>
      </c>
      <c r="HQO77" s="2">
        <v>89</v>
      </c>
      <c r="HQP77" s="57" t="s">
        <v>256</v>
      </c>
      <c r="HQQ77" s="57" t="s">
        <v>220</v>
      </c>
      <c r="HQR77" s="57" t="s">
        <v>100</v>
      </c>
      <c r="HQS77" s="37" t="s">
        <v>105</v>
      </c>
      <c r="HQT77" s="57" t="s">
        <v>224</v>
      </c>
      <c r="HQU77" s="64">
        <v>11968</v>
      </c>
      <c r="HQV77" s="65" t="s">
        <v>243</v>
      </c>
      <c r="HQW77" s="2">
        <v>89</v>
      </c>
      <c r="HQX77" s="57" t="s">
        <v>256</v>
      </c>
      <c r="HQY77" s="57" t="s">
        <v>220</v>
      </c>
      <c r="HQZ77" s="57" t="s">
        <v>100</v>
      </c>
      <c r="HRA77" s="37" t="s">
        <v>105</v>
      </c>
      <c r="HRB77" s="57" t="s">
        <v>224</v>
      </c>
      <c r="HRC77" s="64">
        <v>11968</v>
      </c>
      <c r="HRD77" s="65" t="s">
        <v>243</v>
      </c>
      <c r="HRE77" s="2">
        <v>89</v>
      </c>
      <c r="HRF77" s="57" t="s">
        <v>256</v>
      </c>
      <c r="HRG77" s="57" t="s">
        <v>220</v>
      </c>
      <c r="HRH77" s="57" t="s">
        <v>100</v>
      </c>
      <c r="HRI77" s="37" t="s">
        <v>105</v>
      </c>
      <c r="HRJ77" s="57" t="s">
        <v>224</v>
      </c>
      <c r="HRK77" s="64">
        <v>11968</v>
      </c>
      <c r="HRL77" s="65" t="s">
        <v>243</v>
      </c>
      <c r="HRM77" s="2">
        <v>89</v>
      </c>
      <c r="HRN77" s="57" t="s">
        <v>256</v>
      </c>
      <c r="HRO77" s="57" t="s">
        <v>220</v>
      </c>
      <c r="HRP77" s="57" t="s">
        <v>100</v>
      </c>
      <c r="HRQ77" s="37" t="s">
        <v>105</v>
      </c>
      <c r="HRR77" s="57" t="s">
        <v>224</v>
      </c>
      <c r="HRS77" s="64">
        <v>11968</v>
      </c>
      <c r="HRT77" s="65" t="s">
        <v>243</v>
      </c>
      <c r="HRU77" s="2">
        <v>89</v>
      </c>
      <c r="HRV77" s="57" t="s">
        <v>256</v>
      </c>
      <c r="HRW77" s="57" t="s">
        <v>220</v>
      </c>
      <c r="HRX77" s="57" t="s">
        <v>100</v>
      </c>
      <c r="HRY77" s="37" t="s">
        <v>105</v>
      </c>
      <c r="HRZ77" s="57" t="s">
        <v>224</v>
      </c>
      <c r="HSA77" s="64">
        <v>11968</v>
      </c>
      <c r="HSB77" s="65" t="s">
        <v>243</v>
      </c>
      <c r="HSC77" s="2">
        <v>89</v>
      </c>
      <c r="HSD77" s="57" t="s">
        <v>256</v>
      </c>
      <c r="HSE77" s="57" t="s">
        <v>220</v>
      </c>
      <c r="HSF77" s="57" t="s">
        <v>100</v>
      </c>
      <c r="HSG77" s="37" t="s">
        <v>105</v>
      </c>
      <c r="HSH77" s="57" t="s">
        <v>224</v>
      </c>
      <c r="HSI77" s="64">
        <v>11968</v>
      </c>
      <c r="HSJ77" s="65" t="s">
        <v>243</v>
      </c>
      <c r="HSK77" s="2">
        <v>89</v>
      </c>
      <c r="HSL77" s="57" t="s">
        <v>256</v>
      </c>
      <c r="HSM77" s="57" t="s">
        <v>220</v>
      </c>
      <c r="HSN77" s="57" t="s">
        <v>100</v>
      </c>
      <c r="HSO77" s="37" t="s">
        <v>105</v>
      </c>
      <c r="HSP77" s="57" t="s">
        <v>224</v>
      </c>
      <c r="HSQ77" s="64">
        <v>11968</v>
      </c>
      <c r="HSR77" s="65" t="s">
        <v>243</v>
      </c>
      <c r="HSS77" s="2">
        <v>89</v>
      </c>
      <c r="HST77" s="57" t="s">
        <v>256</v>
      </c>
      <c r="HSU77" s="57" t="s">
        <v>220</v>
      </c>
      <c r="HSV77" s="57" t="s">
        <v>100</v>
      </c>
      <c r="HSW77" s="37" t="s">
        <v>105</v>
      </c>
      <c r="HSX77" s="57" t="s">
        <v>224</v>
      </c>
      <c r="HSY77" s="64">
        <v>11968</v>
      </c>
      <c r="HSZ77" s="65" t="s">
        <v>243</v>
      </c>
      <c r="HTA77" s="2">
        <v>89</v>
      </c>
      <c r="HTB77" s="57" t="s">
        <v>256</v>
      </c>
      <c r="HTC77" s="57" t="s">
        <v>220</v>
      </c>
      <c r="HTD77" s="57" t="s">
        <v>100</v>
      </c>
      <c r="HTE77" s="37" t="s">
        <v>105</v>
      </c>
      <c r="HTF77" s="57" t="s">
        <v>224</v>
      </c>
      <c r="HTG77" s="64">
        <v>11968</v>
      </c>
      <c r="HTH77" s="65" t="s">
        <v>243</v>
      </c>
      <c r="HTI77" s="2">
        <v>89</v>
      </c>
      <c r="HTJ77" s="57" t="s">
        <v>256</v>
      </c>
      <c r="HTK77" s="57" t="s">
        <v>220</v>
      </c>
      <c r="HTL77" s="57" t="s">
        <v>100</v>
      </c>
      <c r="HTM77" s="37" t="s">
        <v>105</v>
      </c>
      <c r="HTN77" s="57" t="s">
        <v>224</v>
      </c>
      <c r="HTO77" s="64">
        <v>11968</v>
      </c>
      <c r="HTP77" s="65" t="s">
        <v>243</v>
      </c>
      <c r="HTQ77" s="2">
        <v>89</v>
      </c>
      <c r="HTR77" s="57" t="s">
        <v>256</v>
      </c>
      <c r="HTS77" s="57" t="s">
        <v>220</v>
      </c>
      <c r="HTT77" s="57" t="s">
        <v>100</v>
      </c>
      <c r="HTU77" s="37" t="s">
        <v>105</v>
      </c>
      <c r="HTV77" s="57" t="s">
        <v>224</v>
      </c>
      <c r="HTW77" s="64">
        <v>11968</v>
      </c>
      <c r="HTX77" s="65" t="s">
        <v>243</v>
      </c>
      <c r="HTY77" s="2">
        <v>89</v>
      </c>
      <c r="HTZ77" s="57" t="s">
        <v>256</v>
      </c>
      <c r="HUA77" s="57" t="s">
        <v>220</v>
      </c>
      <c r="HUB77" s="57" t="s">
        <v>100</v>
      </c>
      <c r="HUC77" s="37" t="s">
        <v>105</v>
      </c>
      <c r="HUD77" s="57" t="s">
        <v>224</v>
      </c>
      <c r="HUE77" s="64">
        <v>11968</v>
      </c>
      <c r="HUF77" s="65" t="s">
        <v>243</v>
      </c>
      <c r="HUG77" s="2">
        <v>89</v>
      </c>
      <c r="HUH77" s="57" t="s">
        <v>256</v>
      </c>
      <c r="HUI77" s="57" t="s">
        <v>220</v>
      </c>
      <c r="HUJ77" s="57" t="s">
        <v>100</v>
      </c>
      <c r="HUK77" s="37" t="s">
        <v>105</v>
      </c>
      <c r="HUL77" s="57" t="s">
        <v>224</v>
      </c>
      <c r="HUM77" s="64">
        <v>11968</v>
      </c>
      <c r="HUN77" s="65" t="s">
        <v>243</v>
      </c>
      <c r="HUO77" s="2">
        <v>89</v>
      </c>
      <c r="HUP77" s="57" t="s">
        <v>256</v>
      </c>
      <c r="HUQ77" s="57" t="s">
        <v>220</v>
      </c>
      <c r="HUR77" s="57" t="s">
        <v>100</v>
      </c>
      <c r="HUS77" s="37" t="s">
        <v>105</v>
      </c>
      <c r="HUT77" s="57" t="s">
        <v>224</v>
      </c>
      <c r="HUU77" s="64">
        <v>11968</v>
      </c>
      <c r="HUV77" s="65" t="s">
        <v>243</v>
      </c>
      <c r="HUW77" s="2">
        <v>89</v>
      </c>
      <c r="HUX77" s="57" t="s">
        <v>256</v>
      </c>
      <c r="HUY77" s="57" t="s">
        <v>220</v>
      </c>
      <c r="HUZ77" s="57" t="s">
        <v>100</v>
      </c>
      <c r="HVA77" s="37" t="s">
        <v>105</v>
      </c>
      <c r="HVB77" s="57" t="s">
        <v>224</v>
      </c>
      <c r="HVC77" s="64">
        <v>11968</v>
      </c>
      <c r="HVD77" s="65" t="s">
        <v>243</v>
      </c>
      <c r="HVE77" s="2">
        <v>89</v>
      </c>
      <c r="HVF77" s="57" t="s">
        <v>256</v>
      </c>
      <c r="HVG77" s="57" t="s">
        <v>220</v>
      </c>
      <c r="HVH77" s="57" t="s">
        <v>100</v>
      </c>
      <c r="HVI77" s="37" t="s">
        <v>105</v>
      </c>
      <c r="HVJ77" s="57" t="s">
        <v>224</v>
      </c>
      <c r="HVK77" s="64">
        <v>11968</v>
      </c>
      <c r="HVL77" s="65" t="s">
        <v>243</v>
      </c>
      <c r="HVM77" s="2">
        <v>89</v>
      </c>
      <c r="HVN77" s="57" t="s">
        <v>256</v>
      </c>
      <c r="HVO77" s="57" t="s">
        <v>220</v>
      </c>
      <c r="HVP77" s="57" t="s">
        <v>100</v>
      </c>
      <c r="HVQ77" s="37" t="s">
        <v>105</v>
      </c>
      <c r="HVR77" s="57" t="s">
        <v>224</v>
      </c>
      <c r="HVS77" s="64">
        <v>11968</v>
      </c>
      <c r="HVT77" s="65" t="s">
        <v>243</v>
      </c>
      <c r="HVU77" s="2">
        <v>89</v>
      </c>
      <c r="HVV77" s="57" t="s">
        <v>256</v>
      </c>
      <c r="HVW77" s="57" t="s">
        <v>220</v>
      </c>
      <c r="HVX77" s="57" t="s">
        <v>100</v>
      </c>
      <c r="HVY77" s="37" t="s">
        <v>105</v>
      </c>
      <c r="HVZ77" s="57" t="s">
        <v>224</v>
      </c>
      <c r="HWA77" s="64">
        <v>11968</v>
      </c>
      <c r="HWB77" s="65" t="s">
        <v>243</v>
      </c>
      <c r="HWC77" s="2">
        <v>89</v>
      </c>
      <c r="HWD77" s="57" t="s">
        <v>256</v>
      </c>
      <c r="HWE77" s="57" t="s">
        <v>220</v>
      </c>
      <c r="HWF77" s="57" t="s">
        <v>100</v>
      </c>
      <c r="HWG77" s="37" t="s">
        <v>105</v>
      </c>
      <c r="HWH77" s="57" t="s">
        <v>224</v>
      </c>
      <c r="HWI77" s="64">
        <v>11968</v>
      </c>
      <c r="HWJ77" s="65" t="s">
        <v>243</v>
      </c>
      <c r="HWK77" s="2">
        <v>89</v>
      </c>
      <c r="HWL77" s="57" t="s">
        <v>256</v>
      </c>
      <c r="HWM77" s="57" t="s">
        <v>220</v>
      </c>
      <c r="HWN77" s="57" t="s">
        <v>100</v>
      </c>
      <c r="HWO77" s="37" t="s">
        <v>105</v>
      </c>
      <c r="HWP77" s="57" t="s">
        <v>224</v>
      </c>
      <c r="HWQ77" s="64">
        <v>11968</v>
      </c>
      <c r="HWR77" s="65" t="s">
        <v>243</v>
      </c>
      <c r="HWS77" s="2">
        <v>89</v>
      </c>
      <c r="HWT77" s="57" t="s">
        <v>256</v>
      </c>
      <c r="HWU77" s="57" t="s">
        <v>220</v>
      </c>
      <c r="HWV77" s="57" t="s">
        <v>100</v>
      </c>
      <c r="HWW77" s="37" t="s">
        <v>105</v>
      </c>
      <c r="HWX77" s="57" t="s">
        <v>224</v>
      </c>
      <c r="HWY77" s="64">
        <v>11968</v>
      </c>
      <c r="HWZ77" s="65" t="s">
        <v>243</v>
      </c>
      <c r="HXA77" s="2">
        <v>89</v>
      </c>
      <c r="HXB77" s="57" t="s">
        <v>256</v>
      </c>
      <c r="HXC77" s="57" t="s">
        <v>220</v>
      </c>
      <c r="HXD77" s="57" t="s">
        <v>100</v>
      </c>
      <c r="HXE77" s="37" t="s">
        <v>105</v>
      </c>
      <c r="HXF77" s="57" t="s">
        <v>224</v>
      </c>
      <c r="HXG77" s="64">
        <v>11968</v>
      </c>
      <c r="HXH77" s="65" t="s">
        <v>243</v>
      </c>
      <c r="HXI77" s="2">
        <v>89</v>
      </c>
      <c r="HXJ77" s="57" t="s">
        <v>256</v>
      </c>
      <c r="HXK77" s="57" t="s">
        <v>220</v>
      </c>
      <c r="HXL77" s="57" t="s">
        <v>100</v>
      </c>
      <c r="HXM77" s="37" t="s">
        <v>105</v>
      </c>
      <c r="HXN77" s="57" t="s">
        <v>224</v>
      </c>
      <c r="HXO77" s="64">
        <v>11968</v>
      </c>
      <c r="HXP77" s="65" t="s">
        <v>243</v>
      </c>
      <c r="HXQ77" s="2">
        <v>89</v>
      </c>
      <c r="HXR77" s="57" t="s">
        <v>256</v>
      </c>
      <c r="HXS77" s="57" t="s">
        <v>220</v>
      </c>
      <c r="HXT77" s="57" t="s">
        <v>100</v>
      </c>
      <c r="HXU77" s="37" t="s">
        <v>105</v>
      </c>
      <c r="HXV77" s="57" t="s">
        <v>224</v>
      </c>
      <c r="HXW77" s="64">
        <v>11968</v>
      </c>
      <c r="HXX77" s="65" t="s">
        <v>243</v>
      </c>
      <c r="HXY77" s="2">
        <v>89</v>
      </c>
      <c r="HXZ77" s="57" t="s">
        <v>256</v>
      </c>
      <c r="HYA77" s="57" t="s">
        <v>220</v>
      </c>
      <c r="HYB77" s="57" t="s">
        <v>100</v>
      </c>
      <c r="HYC77" s="37" t="s">
        <v>105</v>
      </c>
      <c r="HYD77" s="57" t="s">
        <v>224</v>
      </c>
      <c r="HYE77" s="64">
        <v>11968</v>
      </c>
      <c r="HYF77" s="65" t="s">
        <v>243</v>
      </c>
      <c r="HYG77" s="2">
        <v>89</v>
      </c>
      <c r="HYH77" s="57" t="s">
        <v>256</v>
      </c>
      <c r="HYI77" s="57" t="s">
        <v>220</v>
      </c>
      <c r="HYJ77" s="57" t="s">
        <v>100</v>
      </c>
      <c r="HYK77" s="37" t="s">
        <v>105</v>
      </c>
      <c r="HYL77" s="57" t="s">
        <v>224</v>
      </c>
      <c r="HYM77" s="64">
        <v>11968</v>
      </c>
      <c r="HYN77" s="65" t="s">
        <v>243</v>
      </c>
      <c r="HYO77" s="2">
        <v>89</v>
      </c>
      <c r="HYP77" s="57" t="s">
        <v>256</v>
      </c>
      <c r="HYQ77" s="57" t="s">
        <v>220</v>
      </c>
      <c r="HYR77" s="57" t="s">
        <v>100</v>
      </c>
      <c r="HYS77" s="37" t="s">
        <v>105</v>
      </c>
      <c r="HYT77" s="57" t="s">
        <v>224</v>
      </c>
      <c r="HYU77" s="64">
        <v>11968</v>
      </c>
      <c r="HYV77" s="65" t="s">
        <v>243</v>
      </c>
      <c r="HYW77" s="2">
        <v>89</v>
      </c>
      <c r="HYX77" s="57" t="s">
        <v>256</v>
      </c>
      <c r="HYY77" s="57" t="s">
        <v>220</v>
      </c>
      <c r="HYZ77" s="57" t="s">
        <v>100</v>
      </c>
      <c r="HZA77" s="37" t="s">
        <v>105</v>
      </c>
      <c r="HZB77" s="57" t="s">
        <v>224</v>
      </c>
      <c r="HZC77" s="64">
        <v>11968</v>
      </c>
      <c r="HZD77" s="65" t="s">
        <v>243</v>
      </c>
      <c r="HZE77" s="2">
        <v>89</v>
      </c>
      <c r="HZF77" s="57" t="s">
        <v>256</v>
      </c>
      <c r="HZG77" s="57" t="s">
        <v>220</v>
      </c>
      <c r="HZH77" s="57" t="s">
        <v>100</v>
      </c>
      <c r="HZI77" s="37" t="s">
        <v>105</v>
      </c>
      <c r="HZJ77" s="57" t="s">
        <v>224</v>
      </c>
      <c r="HZK77" s="64">
        <v>11968</v>
      </c>
      <c r="HZL77" s="65" t="s">
        <v>243</v>
      </c>
      <c r="HZM77" s="2">
        <v>89</v>
      </c>
      <c r="HZN77" s="57" t="s">
        <v>256</v>
      </c>
      <c r="HZO77" s="57" t="s">
        <v>220</v>
      </c>
      <c r="HZP77" s="57" t="s">
        <v>100</v>
      </c>
      <c r="HZQ77" s="37" t="s">
        <v>105</v>
      </c>
      <c r="HZR77" s="57" t="s">
        <v>224</v>
      </c>
      <c r="HZS77" s="64">
        <v>11968</v>
      </c>
      <c r="HZT77" s="65" t="s">
        <v>243</v>
      </c>
      <c r="HZU77" s="2">
        <v>89</v>
      </c>
      <c r="HZV77" s="57" t="s">
        <v>256</v>
      </c>
      <c r="HZW77" s="57" t="s">
        <v>220</v>
      </c>
      <c r="HZX77" s="57" t="s">
        <v>100</v>
      </c>
      <c r="HZY77" s="37" t="s">
        <v>105</v>
      </c>
      <c r="HZZ77" s="57" t="s">
        <v>224</v>
      </c>
      <c r="IAA77" s="64">
        <v>11968</v>
      </c>
      <c r="IAB77" s="65" t="s">
        <v>243</v>
      </c>
      <c r="IAC77" s="2">
        <v>89</v>
      </c>
      <c r="IAD77" s="57" t="s">
        <v>256</v>
      </c>
      <c r="IAE77" s="57" t="s">
        <v>220</v>
      </c>
      <c r="IAF77" s="57" t="s">
        <v>100</v>
      </c>
      <c r="IAG77" s="37" t="s">
        <v>105</v>
      </c>
      <c r="IAH77" s="57" t="s">
        <v>224</v>
      </c>
      <c r="IAI77" s="64">
        <v>11968</v>
      </c>
      <c r="IAJ77" s="65" t="s">
        <v>243</v>
      </c>
      <c r="IAK77" s="2">
        <v>89</v>
      </c>
      <c r="IAL77" s="57" t="s">
        <v>256</v>
      </c>
      <c r="IAM77" s="57" t="s">
        <v>220</v>
      </c>
      <c r="IAN77" s="57" t="s">
        <v>100</v>
      </c>
      <c r="IAO77" s="37" t="s">
        <v>105</v>
      </c>
      <c r="IAP77" s="57" t="s">
        <v>224</v>
      </c>
      <c r="IAQ77" s="64">
        <v>11968</v>
      </c>
      <c r="IAR77" s="65" t="s">
        <v>243</v>
      </c>
      <c r="IAS77" s="2">
        <v>89</v>
      </c>
      <c r="IAT77" s="57" t="s">
        <v>256</v>
      </c>
      <c r="IAU77" s="57" t="s">
        <v>220</v>
      </c>
      <c r="IAV77" s="57" t="s">
        <v>100</v>
      </c>
      <c r="IAW77" s="37" t="s">
        <v>105</v>
      </c>
      <c r="IAX77" s="57" t="s">
        <v>224</v>
      </c>
      <c r="IAY77" s="64">
        <v>11968</v>
      </c>
      <c r="IAZ77" s="65" t="s">
        <v>243</v>
      </c>
      <c r="IBA77" s="2">
        <v>89</v>
      </c>
      <c r="IBB77" s="57" t="s">
        <v>256</v>
      </c>
      <c r="IBC77" s="57" t="s">
        <v>220</v>
      </c>
      <c r="IBD77" s="57" t="s">
        <v>100</v>
      </c>
      <c r="IBE77" s="37" t="s">
        <v>105</v>
      </c>
      <c r="IBF77" s="57" t="s">
        <v>224</v>
      </c>
      <c r="IBG77" s="64">
        <v>11968</v>
      </c>
      <c r="IBH77" s="65" t="s">
        <v>243</v>
      </c>
      <c r="IBI77" s="2">
        <v>89</v>
      </c>
      <c r="IBJ77" s="57" t="s">
        <v>256</v>
      </c>
      <c r="IBK77" s="57" t="s">
        <v>220</v>
      </c>
      <c r="IBL77" s="57" t="s">
        <v>100</v>
      </c>
      <c r="IBM77" s="37" t="s">
        <v>105</v>
      </c>
      <c r="IBN77" s="57" t="s">
        <v>224</v>
      </c>
      <c r="IBO77" s="64">
        <v>11968</v>
      </c>
      <c r="IBP77" s="65" t="s">
        <v>243</v>
      </c>
      <c r="IBQ77" s="2">
        <v>89</v>
      </c>
      <c r="IBR77" s="57" t="s">
        <v>256</v>
      </c>
      <c r="IBS77" s="57" t="s">
        <v>220</v>
      </c>
      <c r="IBT77" s="57" t="s">
        <v>100</v>
      </c>
      <c r="IBU77" s="37" t="s">
        <v>105</v>
      </c>
      <c r="IBV77" s="57" t="s">
        <v>224</v>
      </c>
      <c r="IBW77" s="64">
        <v>11968</v>
      </c>
      <c r="IBX77" s="65" t="s">
        <v>243</v>
      </c>
      <c r="IBY77" s="2">
        <v>89</v>
      </c>
      <c r="IBZ77" s="57" t="s">
        <v>256</v>
      </c>
      <c r="ICA77" s="57" t="s">
        <v>220</v>
      </c>
      <c r="ICB77" s="57" t="s">
        <v>100</v>
      </c>
      <c r="ICC77" s="37" t="s">
        <v>105</v>
      </c>
      <c r="ICD77" s="57" t="s">
        <v>224</v>
      </c>
      <c r="ICE77" s="64">
        <v>11968</v>
      </c>
      <c r="ICF77" s="65" t="s">
        <v>243</v>
      </c>
      <c r="ICG77" s="2">
        <v>89</v>
      </c>
      <c r="ICH77" s="57" t="s">
        <v>256</v>
      </c>
      <c r="ICI77" s="57" t="s">
        <v>220</v>
      </c>
      <c r="ICJ77" s="57" t="s">
        <v>100</v>
      </c>
      <c r="ICK77" s="37" t="s">
        <v>105</v>
      </c>
      <c r="ICL77" s="57" t="s">
        <v>224</v>
      </c>
      <c r="ICM77" s="64">
        <v>11968</v>
      </c>
      <c r="ICN77" s="65" t="s">
        <v>243</v>
      </c>
      <c r="ICO77" s="2">
        <v>89</v>
      </c>
      <c r="ICP77" s="57" t="s">
        <v>256</v>
      </c>
      <c r="ICQ77" s="57" t="s">
        <v>220</v>
      </c>
      <c r="ICR77" s="57" t="s">
        <v>100</v>
      </c>
      <c r="ICS77" s="37" t="s">
        <v>105</v>
      </c>
      <c r="ICT77" s="57" t="s">
        <v>224</v>
      </c>
      <c r="ICU77" s="64">
        <v>11968</v>
      </c>
      <c r="ICV77" s="65" t="s">
        <v>243</v>
      </c>
      <c r="ICW77" s="2">
        <v>89</v>
      </c>
      <c r="ICX77" s="57" t="s">
        <v>256</v>
      </c>
      <c r="ICY77" s="57" t="s">
        <v>220</v>
      </c>
      <c r="ICZ77" s="57" t="s">
        <v>100</v>
      </c>
      <c r="IDA77" s="37" t="s">
        <v>105</v>
      </c>
      <c r="IDB77" s="57" t="s">
        <v>224</v>
      </c>
      <c r="IDC77" s="64">
        <v>11968</v>
      </c>
      <c r="IDD77" s="65" t="s">
        <v>243</v>
      </c>
      <c r="IDE77" s="2">
        <v>89</v>
      </c>
      <c r="IDF77" s="57" t="s">
        <v>256</v>
      </c>
      <c r="IDG77" s="57" t="s">
        <v>220</v>
      </c>
      <c r="IDH77" s="57" t="s">
        <v>100</v>
      </c>
      <c r="IDI77" s="37" t="s">
        <v>105</v>
      </c>
      <c r="IDJ77" s="57" t="s">
        <v>224</v>
      </c>
      <c r="IDK77" s="64">
        <v>11968</v>
      </c>
      <c r="IDL77" s="65" t="s">
        <v>243</v>
      </c>
      <c r="IDM77" s="2">
        <v>89</v>
      </c>
      <c r="IDN77" s="57" t="s">
        <v>256</v>
      </c>
      <c r="IDO77" s="57" t="s">
        <v>220</v>
      </c>
      <c r="IDP77" s="57" t="s">
        <v>100</v>
      </c>
      <c r="IDQ77" s="37" t="s">
        <v>105</v>
      </c>
      <c r="IDR77" s="57" t="s">
        <v>224</v>
      </c>
      <c r="IDS77" s="64">
        <v>11968</v>
      </c>
      <c r="IDT77" s="65" t="s">
        <v>243</v>
      </c>
      <c r="IDU77" s="2">
        <v>89</v>
      </c>
      <c r="IDV77" s="57" t="s">
        <v>256</v>
      </c>
      <c r="IDW77" s="57" t="s">
        <v>220</v>
      </c>
      <c r="IDX77" s="57" t="s">
        <v>100</v>
      </c>
      <c r="IDY77" s="37" t="s">
        <v>105</v>
      </c>
      <c r="IDZ77" s="57" t="s">
        <v>224</v>
      </c>
      <c r="IEA77" s="64">
        <v>11968</v>
      </c>
      <c r="IEB77" s="65" t="s">
        <v>243</v>
      </c>
      <c r="IEC77" s="2">
        <v>89</v>
      </c>
      <c r="IED77" s="57" t="s">
        <v>256</v>
      </c>
      <c r="IEE77" s="57" t="s">
        <v>220</v>
      </c>
      <c r="IEF77" s="57" t="s">
        <v>100</v>
      </c>
      <c r="IEG77" s="37" t="s">
        <v>105</v>
      </c>
      <c r="IEH77" s="57" t="s">
        <v>224</v>
      </c>
      <c r="IEI77" s="64">
        <v>11968</v>
      </c>
      <c r="IEJ77" s="65" t="s">
        <v>243</v>
      </c>
      <c r="IEK77" s="2">
        <v>89</v>
      </c>
      <c r="IEL77" s="57" t="s">
        <v>256</v>
      </c>
      <c r="IEM77" s="57" t="s">
        <v>220</v>
      </c>
      <c r="IEN77" s="57" t="s">
        <v>100</v>
      </c>
      <c r="IEO77" s="37" t="s">
        <v>105</v>
      </c>
      <c r="IEP77" s="57" t="s">
        <v>224</v>
      </c>
      <c r="IEQ77" s="64">
        <v>11968</v>
      </c>
      <c r="IER77" s="65" t="s">
        <v>243</v>
      </c>
      <c r="IES77" s="2">
        <v>89</v>
      </c>
      <c r="IET77" s="57" t="s">
        <v>256</v>
      </c>
      <c r="IEU77" s="57" t="s">
        <v>220</v>
      </c>
      <c r="IEV77" s="57" t="s">
        <v>100</v>
      </c>
      <c r="IEW77" s="37" t="s">
        <v>105</v>
      </c>
      <c r="IEX77" s="57" t="s">
        <v>224</v>
      </c>
      <c r="IEY77" s="64">
        <v>11968</v>
      </c>
      <c r="IEZ77" s="65" t="s">
        <v>243</v>
      </c>
      <c r="IFA77" s="2">
        <v>89</v>
      </c>
      <c r="IFB77" s="57" t="s">
        <v>256</v>
      </c>
      <c r="IFC77" s="57" t="s">
        <v>220</v>
      </c>
      <c r="IFD77" s="57" t="s">
        <v>100</v>
      </c>
      <c r="IFE77" s="37" t="s">
        <v>105</v>
      </c>
      <c r="IFF77" s="57" t="s">
        <v>224</v>
      </c>
      <c r="IFG77" s="64">
        <v>11968</v>
      </c>
      <c r="IFH77" s="65" t="s">
        <v>243</v>
      </c>
      <c r="IFI77" s="2">
        <v>89</v>
      </c>
      <c r="IFJ77" s="57" t="s">
        <v>256</v>
      </c>
      <c r="IFK77" s="57" t="s">
        <v>220</v>
      </c>
      <c r="IFL77" s="57" t="s">
        <v>100</v>
      </c>
      <c r="IFM77" s="37" t="s">
        <v>105</v>
      </c>
      <c r="IFN77" s="57" t="s">
        <v>224</v>
      </c>
      <c r="IFO77" s="64">
        <v>11968</v>
      </c>
      <c r="IFP77" s="65" t="s">
        <v>243</v>
      </c>
      <c r="IFQ77" s="2">
        <v>89</v>
      </c>
      <c r="IFR77" s="57" t="s">
        <v>256</v>
      </c>
      <c r="IFS77" s="57" t="s">
        <v>220</v>
      </c>
      <c r="IFT77" s="57" t="s">
        <v>100</v>
      </c>
      <c r="IFU77" s="37" t="s">
        <v>105</v>
      </c>
      <c r="IFV77" s="57" t="s">
        <v>224</v>
      </c>
      <c r="IFW77" s="64">
        <v>11968</v>
      </c>
      <c r="IFX77" s="65" t="s">
        <v>243</v>
      </c>
      <c r="IFY77" s="2">
        <v>89</v>
      </c>
      <c r="IFZ77" s="57" t="s">
        <v>256</v>
      </c>
      <c r="IGA77" s="57" t="s">
        <v>220</v>
      </c>
      <c r="IGB77" s="57" t="s">
        <v>100</v>
      </c>
      <c r="IGC77" s="37" t="s">
        <v>105</v>
      </c>
      <c r="IGD77" s="57" t="s">
        <v>224</v>
      </c>
      <c r="IGE77" s="64">
        <v>11968</v>
      </c>
      <c r="IGF77" s="65" t="s">
        <v>243</v>
      </c>
      <c r="IGG77" s="2">
        <v>89</v>
      </c>
      <c r="IGH77" s="57" t="s">
        <v>256</v>
      </c>
      <c r="IGI77" s="57" t="s">
        <v>220</v>
      </c>
      <c r="IGJ77" s="57" t="s">
        <v>100</v>
      </c>
      <c r="IGK77" s="37" t="s">
        <v>105</v>
      </c>
      <c r="IGL77" s="57" t="s">
        <v>224</v>
      </c>
      <c r="IGM77" s="64">
        <v>11968</v>
      </c>
      <c r="IGN77" s="65" t="s">
        <v>243</v>
      </c>
      <c r="IGO77" s="2">
        <v>89</v>
      </c>
      <c r="IGP77" s="57" t="s">
        <v>256</v>
      </c>
      <c r="IGQ77" s="57" t="s">
        <v>220</v>
      </c>
      <c r="IGR77" s="57" t="s">
        <v>100</v>
      </c>
      <c r="IGS77" s="37" t="s">
        <v>105</v>
      </c>
      <c r="IGT77" s="57" t="s">
        <v>224</v>
      </c>
      <c r="IGU77" s="64">
        <v>11968</v>
      </c>
      <c r="IGV77" s="65" t="s">
        <v>243</v>
      </c>
      <c r="IGW77" s="2">
        <v>89</v>
      </c>
      <c r="IGX77" s="57" t="s">
        <v>256</v>
      </c>
      <c r="IGY77" s="57" t="s">
        <v>220</v>
      </c>
      <c r="IGZ77" s="57" t="s">
        <v>100</v>
      </c>
      <c r="IHA77" s="37" t="s">
        <v>105</v>
      </c>
      <c r="IHB77" s="57" t="s">
        <v>224</v>
      </c>
      <c r="IHC77" s="64">
        <v>11968</v>
      </c>
      <c r="IHD77" s="65" t="s">
        <v>243</v>
      </c>
      <c r="IHE77" s="2">
        <v>89</v>
      </c>
      <c r="IHF77" s="57" t="s">
        <v>256</v>
      </c>
      <c r="IHG77" s="57" t="s">
        <v>220</v>
      </c>
      <c r="IHH77" s="57" t="s">
        <v>100</v>
      </c>
      <c r="IHI77" s="37" t="s">
        <v>105</v>
      </c>
      <c r="IHJ77" s="57" t="s">
        <v>224</v>
      </c>
      <c r="IHK77" s="64">
        <v>11968</v>
      </c>
      <c r="IHL77" s="65" t="s">
        <v>243</v>
      </c>
      <c r="IHM77" s="2">
        <v>89</v>
      </c>
      <c r="IHN77" s="57" t="s">
        <v>256</v>
      </c>
      <c r="IHO77" s="57" t="s">
        <v>220</v>
      </c>
      <c r="IHP77" s="57" t="s">
        <v>100</v>
      </c>
      <c r="IHQ77" s="37" t="s">
        <v>105</v>
      </c>
      <c r="IHR77" s="57" t="s">
        <v>224</v>
      </c>
      <c r="IHS77" s="64">
        <v>11968</v>
      </c>
      <c r="IHT77" s="65" t="s">
        <v>243</v>
      </c>
      <c r="IHU77" s="2">
        <v>89</v>
      </c>
      <c r="IHV77" s="57" t="s">
        <v>256</v>
      </c>
      <c r="IHW77" s="57" t="s">
        <v>220</v>
      </c>
      <c r="IHX77" s="57" t="s">
        <v>100</v>
      </c>
      <c r="IHY77" s="37" t="s">
        <v>105</v>
      </c>
      <c r="IHZ77" s="57" t="s">
        <v>224</v>
      </c>
      <c r="IIA77" s="64">
        <v>11968</v>
      </c>
      <c r="IIB77" s="65" t="s">
        <v>243</v>
      </c>
      <c r="IIC77" s="2">
        <v>89</v>
      </c>
      <c r="IID77" s="57" t="s">
        <v>256</v>
      </c>
      <c r="IIE77" s="57" t="s">
        <v>220</v>
      </c>
      <c r="IIF77" s="57" t="s">
        <v>100</v>
      </c>
      <c r="IIG77" s="37" t="s">
        <v>105</v>
      </c>
      <c r="IIH77" s="57" t="s">
        <v>224</v>
      </c>
      <c r="III77" s="64">
        <v>11968</v>
      </c>
      <c r="IIJ77" s="65" t="s">
        <v>243</v>
      </c>
      <c r="IIK77" s="2">
        <v>89</v>
      </c>
      <c r="IIL77" s="57" t="s">
        <v>256</v>
      </c>
      <c r="IIM77" s="57" t="s">
        <v>220</v>
      </c>
      <c r="IIN77" s="57" t="s">
        <v>100</v>
      </c>
      <c r="IIO77" s="37" t="s">
        <v>105</v>
      </c>
      <c r="IIP77" s="57" t="s">
        <v>224</v>
      </c>
      <c r="IIQ77" s="64">
        <v>11968</v>
      </c>
      <c r="IIR77" s="65" t="s">
        <v>243</v>
      </c>
      <c r="IIS77" s="2">
        <v>89</v>
      </c>
      <c r="IIT77" s="57" t="s">
        <v>256</v>
      </c>
      <c r="IIU77" s="57" t="s">
        <v>220</v>
      </c>
      <c r="IIV77" s="57" t="s">
        <v>100</v>
      </c>
      <c r="IIW77" s="37" t="s">
        <v>105</v>
      </c>
      <c r="IIX77" s="57" t="s">
        <v>224</v>
      </c>
      <c r="IIY77" s="64">
        <v>11968</v>
      </c>
      <c r="IIZ77" s="65" t="s">
        <v>243</v>
      </c>
      <c r="IJA77" s="2">
        <v>89</v>
      </c>
      <c r="IJB77" s="57" t="s">
        <v>256</v>
      </c>
      <c r="IJC77" s="57" t="s">
        <v>220</v>
      </c>
      <c r="IJD77" s="57" t="s">
        <v>100</v>
      </c>
      <c r="IJE77" s="37" t="s">
        <v>105</v>
      </c>
      <c r="IJF77" s="57" t="s">
        <v>224</v>
      </c>
      <c r="IJG77" s="64">
        <v>11968</v>
      </c>
      <c r="IJH77" s="65" t="s">
        <v>243</v>
      </c>
      <c r="IJI77" s="2">
        <v>89</v>
      </c>
      <c r="IJJ77" s="57" t="s">
        <v>256</v>
      </c>
      <c r="IJK77" s="57" t="s">
        <v>220</v>
      </c>
      <c r="IJL77" s="57" t="s">
        <v>100</v>
      </c>
      <c r="IJM77" s="37" t="s">
        <v>105</v>
      </c>
      <c r="IJN77" s="57" t="s">
        <v>224</v>
      </c>
      <c r="IJO77" s="64">
        <v>11968</v>
      </c>
      <c r="IJP77" s="65" t="s">
        <v>243</v>
      </c>
      <c r="IJQ77" s="2">
        <v>89</v>
      </c>
      <c r="IJR77" s="57" t="s">
        <v>256</v>
      </c>
      <c r="IJS77" s="57" t="s">
        <v>220</v>
      </c>
      <c r="IJT77" s="57" t="s">
        <v>100</v>
      </c>
      <c r="IJU77" s="37" t="s">
        <v>105</v>
      </c>
      <c r="IJV77" s="57" t="s">
        <v>224</v>
      </c>
      <c r="IJW77" s="64">
        <v>11968</v>
      </c>
      <c r="IJX77" s="65" t="s">
        <v>243</v>
      </c>
      <c r="IJY77" s="2">
        <v>89</v>
      </c>
      <c r="IJZ77" s="57" t="s">
        <v>256</v>
      </c>
      <c r="IKA77" s="57" t="s">
        <v>220</v>
      </c>
      <c r="IKB77" s="57" t="s">
        <v>100</v>
      </c>
      <c r="IKC77" s="37" t="s">
        <v>105</v>
      </c>
      <c r="IKD77" s="57" t="s">
        <v>224</v>
      </c>
      <c r="IKE77" s="64">
        <v>11968</v>
      </c>
      <c r="IKF77" s="65" t="s">
        <v>243</v>
      </c>
      <c r="IKG77" s="2">
        <v>89</v>
      </c>
      <c r="IKH77" s="57" t="s">
        <v>256</v>
      </c>
      <c r="IKI77" s="57" t="s">
        <v>220</v>
      </c>
      <c r="IKJ77" s="57" t="s">
        <v>100</v>
      </c>
      <c r="IKK77" s="37" t="s">
        <v>105</v>
      </c>
      <c r="IKL77" s="57" t="s">
        <v>224</v>
      </c>
      <c r="IKM77" s="64">
        <v>11968</v>
      </c>
      <c r="IKN77" s="65" t="s">
        <v>243</v>
      </c>
      <c r="IKO77" s="2">
        <v>89</v>
      </c>
      <c r="IKP77" s="57" t="s">
        <v>256</v>
      </c>
      <c r="IKQ77" s="57" t="s">
        <v>220</v>
      </c>
      <c r="IKR77" s="57" t="s">
        <v>100</v>
      </c>
      <c r="IKS77" s="37" t="s">
        <v>105</v>
      </c>
      <c r="IKT77" s="57" t="s">
        <v>224</v>
      </c>
      <c r="IKU77" s="64">
        <v>11968</v>
      </c>
      <c r="IKV77" s="65" t="s">
        <v>243</v>
      </c>
      <c r="IKW77" s="2">
        <v>89</v>
      </c>
      <c r="IKX77" s="57" t="s">
        <v>256</v>
      </c>
      <c r="IKY77" s="57" t="s">
        <v>220</v>
      </c>
      <c r="IKZ77" s="57" t="s">
        <v>100</v>
      </c>
      <c r="ILA77" s="37" t="s">
        <v>105</v>
      </c>
      <c r="ILB77" s="57" t="s">
        <v>224</v>
      </c>
      <c r="ILC77" s="64">
        <v>11968</v>
      </c>
      <c r="ILD77" s="65" t="s">
        <v>243</v>
      </c>
      <c r="ILE77" s="2">
        <v>89</v>
      </c>
      <c r="ILF77" s="57" t="s">
        <v>256</v>
      </c>
      <c r="ILG77" s="57" t="s">
        <v>220</v>
      </c>
      <c r="ILH77" s="57" t="s">
        <v>100</v>
      </c>
      <c r="ILI77" s="37" t="s">
        <v>105</v>
      </c>
      <c r="ILJ77" s="57" t="s">
        <v>224</v>
      </c>
      <c r="ILK77" s="64">
        <v>11968</v>
      </c>
      <c r="ILL77" s="65" t="s">
        <v>243</v>
      </c>
      <c r="ILM77" s="2">
        <v>89</v>
      </c>
      <c r="ILN77" s="57" t="s">
        <v>256</v>
      </c>
      <c r="ILO77" s="57" t="s">
        <v>220</v>
      </c>
      <c r="ILP77" s="57" t="s">
        <v>100</v>
      </c>
      <c r="ILQ77" s="37" t="s">
        <v>105</v>
      </c>
      <c r="ILR77" s="57" t="s">
        <v>224</v>
      </c>
      <c r="ILS77" s="64">
        <v>11968</v>
      </c>
      <c r="ILT77" s="65" t="s">
        <v>243</v>
      </c>
      <c r="ILU77" s="2">
        <v>89</v>
      </c>
      <c r="ILV77" s="57" t="s">
        <v>256</v>
      </c>
      <c r="ILW77" s="57" t="s">
        <v>220</v>
      </c>
      <c r="ILX77" s="57" t="s">
        <v>100</v>
      </c>
      <c r="ILY77" s="37" t="s">
        <v>105</v>
      </c>
      <c r="ILZ77" s="57" t="s">
        <v>224</v>
      </c>
      <c r="IMA77" s="64">
        <v>11968</v>
      </c>
      <c r="IMB77" s="65" t="s">
        <v>243</v>
      </c>
      <c r="IMC77" s="2">
        <v>89</v>
      </c>
      <c r="IMD77" s="57" t="s">
        <v>256</v>
      </c>
      <c r="IME77" s="57" t="s">
        <v>220</v>
      </c>
      <c r="IMF77" s="57" t="s">
        <v>100</v>
      </c>
      <c r="IMG77" s="37" t="s">
        <v>105</v>
      </c>
      <c r="IMH77" s="57" t="s">
        <v>224</v>
      </c>
      <c r="IMI77" s="64">
        <v>11968</v>
      </c>
      <c r="IMJ77" s="65" t="s">
        <v>243</v>
      </c>
      <c r="IMK77" s="2">
        <v>89</v>
      </c>
      <c r="IML77" s="57" t="s">
        <v>256</v>
      </c>
      <c r="IMM77" s="57" t="s">
        <v>220</v>
      </c>
      <c r="IMN77" s="57" t="s">
        <v>100</v>
      </c>
      <c r="IMO77" s="37" t="s">
        <v>105</v>
      </c>
      <c r="IMP77" s="57" t="s">
        <v>224</v>
      </c>
      <c r="IMQ77" s="64">
        <v>11968</v>
      </c>
      <c r="IMR77" s="65" t="s">
        <v>243</v>
      </c>
      <c r="IMS77" s="2">
        <v>89</v>
      </c>
      <c r="IMT77" s="57" t="s">
        <v>256</v>
      </c>
      <c r="IMU77" s="57" t="s">
        <v>220</v>
      </c>
      <c r="IMV77" s="57" t="s">
        <v>100</v>
      </c>
      <c r="IMW77" s="37" t="s">
        <v>105</v>
      </c>
      <c r="IMX77" s="57" t="s">
        <v>224</v>
      </c>
      <c r="IMY77" s="64">
        <v>11968</v>
      </c>
      <c r="IMZ77" s="65" t="s">
        <v>243</v>
      </c>
      <c r="INA77" s="2">
        <v>89</v>
      </c>
      <c r="INB77" s="57" t="s">
        <v>256</v>
      </c>
      <c r="INC77" s="57" t="s">
        <v>220</v>
      </c>
      <c r="IND77" s="57" t="s">
        <v>100</v>
      </c>
      <c r="INE77" s="37" t="s">
        <v>105</v>
      </c>
      <c r="INF77" s="57" t="s">
        <v>224</v>
      </c>
      <c r="ING77" s="64">
        <v>11968</v>
      </c>
      <c r="INH77" s="65" t="s">
        <v>243</v>
      </c>
      <c r="INI77" s="2">
        <v>89</v>
      </c>
      <c r="INJ77" s="57" t="s">
        <v>256</v>
      </c>
      <c r="INK77" s="57" t="s">
        <v>220</v>
      </c>
      <c r="INL77" s="57" t="s">
        <v>100</v>
      </c>
      <c r="INM77" s="37" t="s">
        <v>105</v>
      </c>
      <c r="INN77" s="57" t="s">
        <v>224</v>
      </c>
      <c r="INO77" s="64">
        <v>11968</v>
      </c>
      <c r="INP77" s="65" t="s">
        <v>243</v>
      </c>
      <c r="INQ77" s="2">
        <v>89</v>
      </c>
      <c r="INR77" s="57" t="s">
        <v>256</v>
      </c>
      <c r="INS77" s="57" t="s">
        <v>220</v>
      </c>
      <c r="INT77" s="57" t="s">
        <v>100</v>
      </c>
      <c r="INU77" s="37" t="s">
        <v>105</v>
      </c>
      <c r="INV77" s="57" t="s">
        <v>224</v>
      </c>
      <c r="INW77" s="64">
        <v>11968</v>
      </c>
      <c r="INX77" s="65" t="s">
        <v>243</v>
      </c>
      <c r="INY77" s="2">
        <v>89</v>
      </c>
      <c r="INZ77" s="57" t="s">
        <v>256</v>
      </c>
      <c r="IOA77" s="57" t="s">
        <v>220</v>
      </c>
      <c r="IOB77" s="57" t="s">
        <v>100</v>
      </c>
      <c r="IOC77" s="37" t="s">
        <v>105</v>
      </c>
      <c r="IOD77" s="57" t="s">
        <v>224</v>
      </c>
      <c r="IOE77" s="64">
        <v>11968</v>
      </c>
      <c r="IOF77" s="65" t="s">
        <v>243</v>
      </c>
      <c r="IOG77" s="2">
        <v>89</v>
      </c>
      <c r="IOH77" s="57" t="s">
        <v>256</v>
      </c>
      <c r="IOI77" s="57" t="s">
        <v>220</v>
      </c>
      <c r="IOJ77" s="57" t="s">
        <v>100</v>
      </c>
      <c r="IOK77" s="37" t="s">
        <v>105</v>
      </c>
      <c r="IOL77" s="57" t="s">
        <v>224</v>
      </c>
      <c r="IOM77" s="64">
        <v>11968</v>
      </c>
      <c r="ION77" s="65" t="s">
        <v>243</v>
      </c>
      <c r="IOO77" s="2">
        <v>89</v>
      </c>
      <c r="IOP77" s="57" t="s">
        <v>256</v>
      </c>
      <c r="IOQ77" s="57" t="s">
        <v>220</v>
      </c>
      <c r="IOR77" s="57" t="s">
        <v>100</v>
      </c>
      <c r="IOS77" s="37" t="s">
        <v>105</v>
      </c>
      <c r="IOT77" s="57" t="s">
        <v>224</v>
      </c>
      <c r="IOU77" s="64">
        <v>11968</v>
      </c>
      <c r="IOV77" s="65" t="s">
        <v>243</v>
      </c>
      <c r="IOW77" s="2">
        <v>89</v>
      </c>
      <c r="IOX77" s="57" t="s">
        <v>256</v>
      </c>
      <c r="IOY77" s="57" t="s">
        <v>220</v>
      </c>
      <c r="IOZ77" s="57" t="s">
        <v>100</v>
      </c>
      <c r="IPA77" s="37" t="s">
        <v>105</v>
      </c>
      <c r="IPB77" s="57" t="s">
        <v>224</v>
      </c>
      <c r="IPC77" s="64">
        <v>11968</v>
      </c>
      <c r="IPD77" s="65" t="s">
        <v>243</v>
      </c>
      <c r="IPE77" s="2">
        <v>89</v>
      </c>
      <c r="IPF77" s="57" t="s">
        <v>256</v>
      </c>
      <c r="IPG77" s="57" t="s">
        <v>220</v>
      </c>
      <c r="IPH77" s="57" t="s">
        <v>100</v>
      </c>
      <c r="IPI77" s="37" t="s">
        <v>105</v>
      </c>
      <c r="IPJ77" s="57" t="s">
        <v>224</v>
      </c>
      <c r="IPK77" s="64">
        <v>11968</v>
      </c>
      <c r="IPL77" s="65" t="s">
        <v>243</v>
      </c>
      <c r="IPM77" s="2">
        <v>89</v>
      </c>
      <c r="IPN77" s="57" t="s">
        <v>256</v>
      </c>
      <c r="IPO77" s="57" t="s">
        <v>220</v>
      </c>
      <c r="IPP77" s="57" t="s">
        <v>100</v>
      </c>
      <c r="IPQ77" s="37" t="s">
        <v>105</v>
      </c>
      <c r="IPR77" s="57" t="s">
        <v>224</v>
      </c>
      <c r="IPS77" s="64">
        <v>11968</v>
      </c>
      <c r="IPT77" s="65" t="s">
        <v>243</v>
      </c>
      <c r="IPU77" s="2">
        <v>89</v>
      </c>
      <c r="IPV77" s="57" t="s">
        <v>256</v>
      </c>
      <c r="IPW77" s="57" t="s">
        <v>220</v>
      </c>
      <c r="IPX77" s="57" t="s">
        <v>100</v>
      </c>
      <c r="IPY77" s="37" t="s">
        <v>105</v>
      </c>
      <c r="IPZ77" s="57" t="s">
        <v>224</v>
      </c>
      <c r="IQA77" s="64">
        <v>11968</v>
      </c>
      <c r="IQB77" s="65" t="s">
        <v>243</v>
      </c>
      <c r="IQC77" s="2">
        <v>89</v>
      </c>
      <c r="IQD77" s="57" t="s">
        <v>256</v>
      </c>
      <c r="IQE77" s="57" t="s">
        <v>220</v>
      </c>
      <c r="IQF77" s="57" t="s">
        <v>100</v>
      </c>
      <c r="IQG77" s="37" t="s">
        <v>105</v>
      </c>
      <c r="IQH77" s="57" t="s">
        <v>224</v>
      </c>
      <c r="IQI77" s="64">
        <v>11968</v>
      </c>
      <c r="IQJ77" s="65" t="s">
        <v>243</v>
      </c>
      <c r="IQK77" s="2">
        <v>89</v>
      </c>
      <c r="IQL77" s="57" t="s">
        <v>256</v>
      </c>
      <c r="IQM77" s="57" t="s">
        <v>220</v>
      </c>
      <c r="IQN77" s="57" t="s">
        <v>100</v>
      </c>
      <c r="IQO77" s="37" t="s">
        <v>105</v>
      </c>
      <c r="IQP77" s="57" t="s">
        <v>224</v>
      </c>
      <c r="IQQ77" s="64">
        <v>11968</v>
      </c>
      <c r="IQR77" s="65" t="s">
        <v>243</v>
      </c>
      <c r="IQS77" s="2">
        <v>89</v>
      </c>
      <c r="IQT77" s="57" t="s">
        <v>256</v>
      </c>
      <c r="IQU77" s="57" t="s">
        <v>220</v>
      </c>
      <c r="IQV77" s="57" t="s">
        <v>100</v>
      </c>
      <c r="IQW77" s="37" t="s">
        <v>105</v>
      </c>
      <c r="IQX77" s="57" t="s">
        <v>224</v>
      </c>
      <c r="IQY77" s="64">
        <v>11968</v>
      </c>
      <c r="IQZ77" s="65" t="s">
        <v>243</v>
      </c>
      <c r="IRA77" s="2">
        <v>89</v>
      </c>
      <c r="IRB77" s="57" t="s">
        <v>256</v>
      </c>
      <c r="IRC77" s="57" t="s">
        <v>220</v>
      </c>
      <c r="IRD77" s="57" t="s">
        <v>100</v>
      </c>
      <c r="IRE77" s="37" t="s">
        <v>105</v>
      </c>
      <c r="IRF77" s="57" t="s">
        <v>224</v>
      </c>
      <c r="IRG77" s="64">
        <v>11968</v>
      </c>
      <c r="IRH77" s="65" t="s">
        <v>243</v>
      </c>
      <c r="IRI77" s="2">
        <v>89</v>
      </c>
      <c r="IRJ77" s="57" t="s">
        <v>256</v>
      </c>
      <c r="IRK77" s="57" t="s">
        <v>220</v>
      </c>
      <c r="IRL77" s="57" t="s">
        <v>100</v>
      </c>
      <c r="IRM77" s="37" t="s">
        <v>105</v>
      </c>
      <c r="IRN77" s="57" t="s">
        <v>224</v>
      </c>
      <c r="IRO77" s="64">
        <v>11968</v>
      </c>
      <c r="IRP77" s="65" t="s">
        <v>243</v>
      </c>
      <c r="IRQ77" s="2">
        <v>89</v>
      </c>
      <c r="IRR77" s="57" t="s">
        <v>256</v>
      </c>
      <c r="IRS77" s="57" t="s">
        <v>220</v>
      </c>
      <c r="IRT77" s="57" t="s">
        <v>100</v>
      </c>
      <c r="IRU77" s="37" t="s">
        <v>105</v>
      </c>
      <c r="IRV77" s="57" t="s">
        <v>224</v>
      </c>
      <c r="IRW77" s="64">
        <v>11968</v>
      </c>
      <c r="IRX77" s="65" t="s">
        <v>243</v>
      </c>
      <c r="IRY77" s="2">
        <v>89</v>
      </c>
      <c r="IRZ77" s="57" t="s">
        <v>256</v>
      </c>
      <c r="ISA77" s="57" t="s">
        <v>220</v>
      </c>
      <c r="ISB77" s="57" t="s">
        <v>100</v>
      </c>
      <c r="ISC77" s="37" t="s">
        <v>105</v>
      </c>
      <c r="ISD77" s="57" t="s">
        <v>224</v>
      </c>
      <c r="ISE77" s="64">
        <v>11968</v>
      </c>
      <c r="ISF77" s="65" t="s">
        <v>243</v>
      </c>
      <c r="ISG77" s="2">
        <v>89</v>
      </c>
      <c r="ISH77" s="57" t="s">
        <v>256</v>
      </c>
      <c r="ISI77" s="57" t="s">
        <v>220</v>
      </c>
      <c r="ISJ77" s="57" t="s">
        <v>100</v>
      </c>
      <c r="ISK77" s="37" t="s">
        <v>105</v>
      </c>
      <c r="ISL77" s="57" t="s">
        <v>224</v>
      </c>
      <c r="ISM77" s="64">
        <v>11968</v>
      </c>
      <c r="ISN77" s="65" t="s">
        <v>243</v>
      </c>
      <c r="ISO77" s="2">
        <v>89</v>
      </c>
      <c r="ISP77" s="57" t="s">
        <v>256</v>
      </c>
      <c r="ISQ77" s="57" t="s">
        <v>220</v>
      </c>
      <c r="ISR77" s="57" t="s">
        <v>100</v>
      </c>
      <c r="ISS77" s="37" t="s">
        <v>105</v>
      </c>
      <c r="IST77" s="57" t="s">
        <v>224</v>
      </c>
      <c r="ISU77" s="64">
        <v>11968</v>
      </c>
      <c r="ISV77" s="65" t="s">
        <v>243</v>
      </c>
      <c r="ISW77" s="2">
        <v>89</v>
      </c>
      <c r="ISX77" s="57" t="s">
        <v>256</v>
      </c>
      <c r="ISY77" s="57" t="s">
        <v>220</v>
      </c>
      <c r="ISZ77" s="57" t="s">
        <v>100</v>
      </c>
      <c r="ITA77" s="37" t="s">
        <v>105</v>
      </c>
      <c r="ITB77" s="57" t="s">
        <v>224</v>
      </c>
      <c r="ITC77" s="64">
        <v>11968</v>
      </c>
      <c r="ITD77" s="65" t="s">
        <v>243</v>
      </c>
      <c r="ITE77" s="2">
        <v>89</v>
      </c>
      <c r="ITF77" s="57" t="s">
        <v>256</v>
      </c>
      <c r="ITG77" s="57" t="s">
        <v>220</v>
      </c>
      <c r="ITH77" s="57" t="s">
        <v>100</v>
      </c>
      <c r="ITI77" s="37" t="s">
        <v>105</v>
      </c>
      <c r="ITJ77" s="57" t="s">
        <v>224</v>
      </c>
      <c r="ITK77" s="64">
        <v>11968</v>
      </c>
      <c r="ITL77" s="65" t="s">
        <v>243</v>
      </c>
      <c r="ITM77" s="2">
        <v>89</v>
      </c>
      <c r="ITN77" s="57" t="s">
        <v>256</v>
      </c>
      <c r="ITO77" s="57" t="s">
        <v>220</v>
      </c>
      <c r="ITP77" s="57" t="s">
        <v>100</v>
      </c>
      <c r="ITQ77" s="37" t="s">
        <v>105</v>
      </c>
      <c r="ITR77" s="57" t="s">
        <v>224</v>
      </c>
      <c r="ITS77" s="64">
        <v>11968</v>
      </c>
      <c r="ITT77" s="65" t="s">
        <v>243</v>
      </c>
      <c r="ITU77" s="2">
        <v>89</v>
      </c>
      <c r="ITV77" s="57" t="s">
        <v>256</v>
      </c>
      <c r="ITW77" s="57" t="s">
        <v>220</v>
      </c>
      <c r="ITX77" s="57" t="s">
        <v>100</v>
      </c>
      <c r="ITY77" s="37" t="s">
        <v>105</v>
      </c>
      <c r="ITZ77" s="57" t="s">
        <v>224</v>
      </c>
      <c r="IUA77" s="64">
        <v>11968</v>
      </c>
      <c r="IUB77" s="65" t="s">
        <v>243</v>
      </c>
      <c r="IUC77" s="2">
        <v>89</v>
      </c>
      <c r="IUD77" s="57" t="s">
        <v>256</v>
      </c>
      <c r="IUE77" s="57" t="s">
        <v>220</v>
      </c>
      <c r="IUF77" s="57" t="s">
        <v>100</v>
      </c>
      <c r="IUG77" s="37" t="s">
        <v>105</v>
      </c>
      <c r="IUH77" s="57" t="s">
        <v>224</v>
      </c>
      <c r="IUI77" s="64">
        <v>11968</v>
      </c>
      <c r="IUJ77" s="65" t="s">
        <v>243</v>
      </c>
      <c r="IUK77" s="2">
        <v>89</v>
      </c>
      <c r="IUL77" s="57" t="s">
        <v>256</v>
      </c>
      <c r="IUM77" s="57" t="s">
        <v>220</v>
      </c>
      <c r="IUN77" s="57" t="s">
        <v>100</v>
      </c>
      <c r="IUO77" s="37" t="s">
        <v>105</v>
      </c>
      <c r="IUP77" s="57" t="s">
        <v>224</v>
      </c>
      <c r="IUQ77" s="64">
        <v>11968</v>
      </c>
      <c r="IUR77" s="65" t="s">
        <v>243</v>
      </c>
      <c r="IUS77" s="2">
        <v>89</v>
      </c>
      <c r="IUT77" s="57" t="s">
        <v>256</v>
      </c>
      <c r="IUU77" s="57" t="s">
        <v>220</v>
      </c>
      <c r="IUV77" s="57" t="s">
        <v>100</v>
      </c>
      <c r="IUW77" s="37" t="s">
        <v>105</v>
      </c>
      <c r="IUX77" s="57" t="s">
        <v>224</v>
      </c>
      <c r="IUY77" s="64">
        <v>11968</v>
      </c>
      <c r="IUZ77" s="65" t="s">
        <v>243</v>
      </c>
      <c r="IVA77" s="2">
        <v>89</v>
      </c>
      <c r="IVB77" s="57" t="s">
        <v>256</v>
      </c>
      <c r="IVC77" s="57" t="s">
        <v>220</v>
      </c>
      <c r="IVD77" s="57" t="s">
        <v>100</v>
      </c>
      <c r="IVE77" s="37" t="s">
        <v>105</v>
      </c>
      <c r="IVF77" s="57" t="s">
        <v>224</v>
      </c>
      <c r="IVG77" s="64">
        <v>11968</v>
      </c>
      <c r="IVH77" s="65" t="s">
        <v>243</v>
      </c>
      <c r="IVI77" s="2">
        <v>89</v>
      </c>
      <c r="IVJ77" s="57" t="s">
        <v>256</v>
      </c>
      <c r="IVK77" s="57" t="s">
        <v>220</v>
      </c>
      <c r="IVL77" s="57" t="s">
        <v>100</v>
      </c>
      <c r="IVM77" s="37" t="s">
        <v>105</v>
      </c>
      <c r="IVN77" s="57" t="s">
        <v>224</v>
      </c>
      <c r="IVO77" s="64">
        <v>11968</v>
      </c>
      <c r="IVP77" s="65" t="s">
        <v>243</v>
      </c>
      <c r="IVQ77" s="2">
        <v>89</v>
      </c>
      <c r="IVR77" s="57" t="s">
        <v>256</v>
      </c>
      <c r="IVS77" s="57" t="s">
        <v>220</v>
      </c>
      <c r="IVT77" s="57" t="s">
        <v>100</v>
      </c>
      <c r="IVU77" s="37" t="s">
        <v>105</v>
      </c>
      <c r="IVV77" s="57" t="s">
        <v>224</v>
      </c>
      <c r="IVW77" s="64">
        <v>11968</v>
      </c>
      <c r="IVX77" s="65" t="s">
        <v>243</v>
      </c>
      <c r="IVY77" s="2">
        <v>89</v>
      </c>
      <c r="IVZ77" s="57" t="s">
        <v>256</v>
      </c>
      <c r="IWA77" s="57" t="s">
        <v>220</v>
      </c>
      <c r="IWB77" s="57" t="s">
        <v>100</v>
      </c>
      <c r="IWC77" s="37" t="s">
        <v>105</v>
      </c>
      <c r="IWD77" s="57" t="s">
        <v>224</v>
      </c>
      <c r="IWE77" s="64">
        <v>11968</v>
      </c>
      <c r="IWF77" s="65" t="s">
        <v>243</v>
      </c>
      <c r="IWG77" s="2">
        <v>89</v>
      </c>
      <c r="IWH77" s="57" t="s">
        <v>256</v>
      </c>
      <c r="IWI77" s="57" t="s">
        <v>220</v>
      </c>
      <c r="IWJ77" s="57" t="s">
        <v>100</v>
      </c>
      <c r="IWK77" s="37" t="s">
        <v>105</v>
      </c>
      <c r="IWL77" s="57" t="s">
        <v>224</v>
      </c>
      <c r="IWM77" s="64">
        <v>11968</v>
      </c>
      <c r="IWN77" s="65" t="s">
        <v>243</v>
      </c>
      <c r="IWO77" s="2">
        <v>89</v>
      </c>
      <c r="IWP77" s="57" t="s">
        <v>256</v>
      </c>
      <c r="IWQ77" s="57" t="s">
        <v>220</v>
      </c>
      <c r="IWR77" s="57" t="s">
        <v>100</v>
      </c>
      <c r="IWS77" s="37" t="s">
        <v>105</v>
      </c>
      <c r="IWT77" s="57" t="s">
        <v>224</v>
      </c>
      <c r="IWU77" s="64">
        <v>11968</v>
      </c>
      <c r="IWV77" s="65" t="s">
        <v>243</v>
      </c>
      <c r="IWW77" s="2">
        <v>89</v>
      </c>
      <c r="IWX77" s="57" t="s">
        <v>256</v>
      </c>
      <c r="IWY77" s="57" t="s">
        <v>220</v>
      </c>
      <c r="IWZ77" s="57" t="s">
        <v>100</v>
      </c>
      <c r="IXA77" s="37" t="s">
        <v>105</v>
      </c>
      <c r="IXB77" s="57" t="s">
        <v>224</v>
      </c>
      <c r="IXC77" s="64">
        <v>11968</v>
      </c>
      <c r="IXD77" s="65" t="s">
        <v>243</v>
      </c>
      <c r="IXE77" s="2">
        <v>89</v>
      </c>
      <c r="IXF77" s="57" t="s">
        <v>256</v>
      </c>
      <c r="IXG77" s="57" t="s">
        <v>220</v>
      </c>
      <c r="IXH77" s="57" t="s">
        <v>100</v>
      </c>
      <c r="IXI77" s="37" t="s">
        <v>105</v>
      </c>
      <c r="IXJ77" s="57" t="s">
        <v>224</v>
      </c>
      <c r="IXK77" s="64">
        <v>11968</v>
      </c>
      <c r="IXL77" s="65" t="s">
        <v>243</v>
      </c>
      <c r="IXM77" s="2">
        <v>89</v>
      </c>
      <c r="IXN77" s="57" t="s">
        <v>256</v>
      </c>
      <c r="IXO77" s="57" t="s">
        <v>220</v>
      </c>
      <c r="IXP77" s="57" t="s">
        <v>100</v>
      </c>
      <c r="IXQ77" s="37" t="s">
        <v>105</v>
      </c>
      <c r="IXR77" s="57" t="s">
        <v>224</v>
      </c>
      <c r="IXS77" s="64">
        <v>11968</v>
      </c>
      <c r="IXT77" s="65" t="s">
        <v>243</v>
      </c>
      <c r="IXU77" s="2">
        <v>89</v>
      </c>
      <c r="IXV77" s="57" t="s">
        <v>256</v>
      </c>
      <c r="IXW77" s="57" t="s">
        <v>220</v>
      </c>
      <c r="IXX77" s="57" t="s">
        <v>100</v>
      </c>
      <c r="IXY77" s="37" t="s">
        <v>105</v>
      </c>
      <c r="IXZ77" s="57" t="s">
        <v>224</v>
      </c>
      <c r="IYA77" s="64">
        <v>11968</v>
      </c>
      <c r="IYB77" s="65" t="s">
        <v>243</v>
      </c>
      <c r="IYC77" s="2">
        <v>89</v>
      </c>
      <c r="IYD77" s="57" t="s">
        <v>256</v>
      </c>
      <c r="IYE77" s="57" t="s">
        <v>220</v>
      </c>
      <c r="IYF77" s="57" t="s">
        <v>100</v>
      </c>
      <c r="IYG77" s="37" t="s">
        <v>105</v>
      </c>
      <c r="IYH77" s="57" t="s">
        <v>224</v>
      </c>
      <c r="IYI77" s="64">
        <v>11968</v>
      </c>
      <c r="IYJ77" s="65" t="s">
        <v>243</v>
      </c>
      <c r="IYK77" s="2">
        <v>89</v>
      </c>
      <c r="IYL77" s="57" t="s">
        <v>256</v>
      </c>
      <c r="IYM77" s="57" t="s">
        <v>220</v>
      </c>
      <c r="IYN77" s="57" t="s">
        <v>100</v>
      </c>
      <c r="IYO77" s="37" t="s">
        <v>105</v>
      </c>
      <c r="IYP77" s="57" t="s">
        <v>224</v>
      </c>
      <c r="IYQ77" s="64">
        <v>11968</v>
      </c>
      <c r="IYR77" s="65" t="s">
        <v>243</v>
      </c>
      <c r="IYS77" s="2">
        <v>89</v>
      </c>
      <c r="IYT77" s="57" t="s">
        <v>256</v>
      </c>
      <c r="IYU77" s="57" t="s">
        <v>220</v>
      </c>
      <c r="IYV77" s="57" t="s">
        <v>100</v>
      </c>
      <c r="IYW77" s="37" t="s">
        <v>105</v>
      </c>
      <c r="IYX77" s="57" t="s">
        <v>224</v>
      </c>
      <c r="IYY77" s="64">
        <v>11968</v>
      </c>
      <c r="IYZ77" s="65" t="s">
        <v>243</v>
      </c>
      <c r="IZA77" s="2">
        <v>89</v>
      </c>
      <c r="IZB77" s="57" t="s">
        <v>256</v>
      </c>
      <c r="IZC77" s="57" t="s">
        <v>220</v>
      </c>
      <c r="IZD77" s="57" t="s">
        <v>100</v>
      </c>
      <c r="IZE77" s="37" t="s">
        <v>105</v>
      </c>
      <c r="IZF77" s="57" t="s">
        <v>224</v>
      </c>
      <c r="IZG77" s="64">
        <v>11968</v>
      </c>
      <c r="IZH77" s="65" t="s">
        <v>243</v>
      </c>
      <c r="IZI77" s="2">
        <v>89</v>
      </c>
      <c r="IZJ77" s="57" t="s">
        <v>256</v>
      </c>
      <c r="IZK77" s="57" t="s">
        <v>220</v>
      </c>
      <c r="IZL77" s="57" t="s">
        <v>100</v>
      </c>
      <c r="IZM77" s="37" t="s">
        <v>105</v>
      </c>
      <c r="IZN77" s="57" t="s">
        <v>224</v>
      </c>
      <c r="IZO77" s="64">
        <v>11968</v>
      </c>
      <c r="IZP77" s="65" t="s">
        <v>243</v>
      </c>
      <c r="IZQ77" s="2">
        <v>89</v>
      </c>
      <c r="IZR77" s="57" t="s">
        <v>256</v>
      </c>
      <c r="IZS77" s="57" t="s">
        <v>220</v>
      </c>
      <c r="IZT77" s="57" t="s">
        <v>100</v>
      </c>
      <c r="IZU77" s="37" t="s">
        <v>105</v>
      </c>
      <c r="IZV77" s="57" t="s">
        <v>224</v>
      </c>
      <c r="IZW77" s="64">
        <v>11968</v>
      </c>
      <c r="IZX77" s="65" t="s">
        <v>243</v>
      </c>
      <c r="IZY77" s="2">
        <v>89</v>
      </c>
      <c r="IZZ77" s="57" t="s">
        <v>256</v>
      </c>
      <c r="JAA77" s="57" t="s">
        <v>220</v>
      </c>
      <c r="JAB77" s="57" t="s">
        <v>100</v>
      </c>
      <c r="JAC77" s="37" t="s">
        <v>105</v>
      </c>
      <c r="JAD77" s="57" t="s">
        <v>224</v>
      </c>
      <c r="JAE77" s="64">
        <v>11968</v>
      </c>
      <c r="JAF77" s="65" t="s">
        <v>243</v>
      </c>
      <c r="JAG77" s="2">
        <v>89</v>
      </c>
      <c r="JAH77" s="57" t="s">
        <v>256</v>
      </c>
      <c r="JAI77" s="57" t="s">
        <v>220</v>
      </c>
      <c r="JAJ77" s="57" t="s">
        <v>100</v>
      </c>
      <c r="JAK77" s="37" t="s">
        <v>105</v>
      </c>
      <c r="JAL77" s="57" t="s">
        <v>224</v>
      </c>
      <c r="JAM77" s="64">
        <v>11968</v>
      </c>
      <c r="JAN77" s="65" t="s">
        <v>243</v>
      </c>
      <c r="JAO77" s="2">
        <v>89</v>
      </c>
      <c r="JAP77" s="57" t="s">
        <v>256</v>
      </c>
      <c r="JAQ77" s="57" t="s">
        <v>220</v>
      </c>
      <c r="JAR77" s="57" t="s">
        <v>100</v>
      </c>
      <c r="JAS77" s="37" t="s">
        <v>105</v>
      </c>
      <c r="JAT77" s="57" t="s">
        <v>224</v>
      </c>
      <c r="JAU77" s="64">
        <v>11968</v>
      </c>
      <c r="JAV77" s="65" t="s">
        <v>243</v>
      </c>
      <c r="JAW77" s="2">
        <v>89</v>
      </c>
      <c r="JAX77" s="57" t="s">
        <v>256</v>
      </c>
      <c r="JAY77" s="57" t="s">
        <v>220</v>
      </c>
      <c r="JAZ77" s="57" t="s">
        <v>100</v>
      </c>
      <c r="JBA77" s="37" t="s">
        <v>105</v>
      </c>
      <c r="JBB77" s="57" t="s">
        <v>224</v>
      </c>
      <c r="JBC77" s="64">
        <v>11968</v>
      </c>
      <c r="JBD77" s="65" t="s">
        <v>243</v>
      </c>
      <c r="JBE77" s="2">
        <v>89</v>
      </c>
      <c r="JBF77" s="57" t="s">
        <v>256</v>
      </c>
      <c r="JBG77" s="57" t="s">
        <v>220</v>
      </c>
      <c r="JBH77" s="57" t="s">
        <v>100</v>
      </c>
      <c r="JBI77" s="37" t="s">
        <v>105</v>
      </c>
      <c r="JBJ77" s="57" t="s">
        <v>224</v>
      </c>
      <c r="JBK77" s="64">
        <v>11968</v>
      </c>
      <c r="JBL77" s="65" t="s">
        <v>243</v>
      </c>
      <c r="JBM77" s="2">
        <v>89</v>
      </c>
      <c r="JBN77" s="57" t="s">
        <v>256</v>
      </c>
      <c r="JBO77" s="57" t="s">
        <v>220</v>
      </c>
      <c r="JBP77" s="57" t="s">
        <v>100</v>
      </c>
      <c r="JBQ77" s="37" t="s">
        <v>105</v>
      </c>
      <c r="JBR77" s="57" t="s">
        <v>224</v>
      </c>
      <c r="JBS77" s="64">
        <v>11968</v>
      </c>
      <c r="JBT77" s="65" t="s">
        <v>243</v>
      </c>
      <c r="JBU77" s="2">
        <v>89</v>
      </c>
      <c r="JBV77" s="57" t="s">
        <v>256</v>
      </c>
      <c r="JBW77" s="57" t="s">
        <v>220</v>
      </c>
      <c r="JBX77" s="57" t="s">
        <v>100</v>
      </c>
      <c r="JBY77" s="37" t="s">
        <v>105</v>
      </c>
      <c r="JBZ77" s="57" t="s">
        <v>224</v>
      </c>
      <c r="JCA77" s="64">
        <v>11968</v>
      </c>
      <c r="JCB77" s="65" t="s">
        <v>243</v>
      </c>
      <c r="JCC77" s="2">
        <v>89</v>
      </c>
      <c r="JCD77" s="57" t="s">
        <v>256</v>
      </c>
      <c r="JCE77" s="57" t="s">
        <v>220</v>
      </c>
      <c r="JCF77" s="57" t="s">
        <v>100</v>
      </c>
      <c r="JCG77" s="37" t="s">
        <v>105</v>
      </c>
      <c r="JCH77" s="57" t="s">
        <v>224</v>
      </c>
      <c r="JCI77" s="64">
        <v>11968</v>
      </c>
      <c r="JCJ77" s="65" t="s">
        <v>243</v>
      </c>
      <c r="JCK77" s="2">
        <v>89</v>
      </c>
      <c r="JCL77" s="57" t="s">
        <v>256</v>
      </c>
      <c r="JCM77" s="57" t="s">
        <v>220</v>
      </c>
      <c r="JCN77" s="57" t="s">
        <v>100</v>
      </c>
      <c r="JCO77" s="37" t="s">
        <v>105</v>
      </c>
      <c r="JCP77" s="57" t="s">
        <v>224</v>
      </c>
      <c r="JCQ77" s="64">
        <v>11968</v>
      </c>
      <c r="JCR77" s="65" t="s">
        <v>243</v>
      </c>
      <c r="JCS77" s="2">
        <v>89</v>
      </c>
      <c r="JCT77" s="57" t="s">
        <v>256</v>
      </c>
      <c r="JCU77" s="57" t="s">
        <v>220</v>
      </c>
      <c r="JCV77" s="57" t="s">
        <v>100</v>
      </c>
      <c r="JCW77" s="37" t="s">
        <v>105</v>
      </c>
      <c r="JCX77" s="57" t="s">
        <v>224</v>
      </c>
      <c r="JCY77" s="64">
        <v>11968</v>
      </c>
      <c r="JCZ77" s="65" t="s">
        <v>243</v>
      </c>
      <c r="JDA77" s="2">
        <v>89</v>
      </c>
      <c r="JDB77" s="57" t="s">
        <v>256</v>
      </c>
      <c r="JDC77" s="57" t="s">
        <v>220</v>
      </c>
      <c r="JDD77" s="57" t="s">
        <v>100</v>
      </c>
      <c r="JDE77" s="37" t="s">
        <v>105</v>
      </c>
      <c r="JDF77" s="57" t="s">
        <v>224</v>
      </c>
      <c r="JDG77" s="64">
        <v>11968</v>
      </c>
      <c r="JDH77" s="65" t="s">
        <v>243</v>
      </c>
      <c r="JDI77" s="2">
        <v>89</v>
      </c>
      <c r="JDJ77" s="57" t="s">
        <v>256</v>
      </c>
      <c r="JDK77" s="57" t="s">
        <v>220</v>
      </c>
      <c r="JDL77" s="57" t="s">
        <v>100</v>
      </c>
      <c r="JDM77" s="37" t="s">
        <v>105</v>
      </c>
      <c r="JDN77" s="57" t="s">
        <v>224</v>
      </c>
      <c r="JDO77" s="64">
        <v>11968</v>
      </c>
      <c r="JDP77" s="65" t="s">
        <v>243</v>
      </c>
      <c r="JDQ77" s="2">
        <v>89</v>
      </c>
      <c r="JDR77" s="57" t="s">
        <v>256</v>
      </c>
      <c r="JDS77" s="57" t="s">
        <v>220</v>
      </c>
      <c r="JDT77" s="57" t="s">
        <v>100</v>
      </c>
      <c r="JDU77" s="37" t="s">
        <v>105</v>
      </c>
      <c r="JDV77" s="57" t="s">
        <v>224</v>
      </c>
      <c r="JDW77" s="64">
        <v>11968</v>
      </c>
      <c r="JDX77" s="65" t="s">
        <v>243</v>
      </c>
      <c r="JDY77" s="2">
        <v>89</v>
      </c>
      <c r="JDZ77" s="57" t="s">
        <v>256</v>
      </c>
      <c r="JEA77" s="57" t="s">
        <v>220</v>
      </c>
      <c r="JEB77" s="57" t="s">
        <v>100</v>
      </c>
      <c r="JEC77" s="37" t="s">
        <v>105</v>
      </c>
      <c r="JED77" s="57" t="s">
        <v>224</v>
      </c>
      <c r="JEE77" s="64">
        <v>11968</v>
      </c>
      <c r="JEF77" s="65" t="s">
        <v>243</v>
      </c>
      <c r="JEG77" s="2">
        <v>89</v>
      </c>
      <c r="JEH77" s="57" t="s">
        <v>256</v>
      </c>
      <c r="JEI77" s="57" t="s">
        <v>220</v>
      </c>
      <c r="JEJ77" s="57" t="s">
        <v>100</v>
      </c>
      <c r="JEK77" s="37" t="s">
        <v>105</v>
      </c>
      <c r="JEL77" s="57" t="s">
        <v>224</v>
      </c>
      <c r="JEM77" s="64">
        <v>11968</v>
      </c>
      <c r="JEN77" s="65" t="s">
        <v>243</v>
      </c>
      <c r="JEO77" s="2">
        <v>89</v>
      </c>
      <c r="JEP77" s="57" t="s">
        <v>256</v>
      </c>
      <c r="JEQ77" s="57" t="s">
        <v>220</v>
      </c>
      <c r="JER77" s="57" t="s">
        <v>100</v>
      </c>
      <c r="JES77" s="37" t="s">
        <v>105</v>
      </c>
      <c r="JET77" s="57" t="s">
        <v>224</v>
      </c>
      <c r="JEU77" s="64">
        <v>11968</v>
      </c>
      <c r="JEV77" s="65" t="s">
        <v>243</v>
      </c>
      <c r="JEW77" s="2">
        <v>89</v>
      </c>
      <c r="JEX77" s="57" t="s">
        <v>256</v>
      </c>
      <c r="JEY77" s="57" t="s">
        <v>220</v>
      </c>
      <c r="JEZ77" s="57" t="s">
        <v>100</v>
      </c>
      <c r="JFA77" s="37" t="s">
        <v>105</v>
      </c>
      <c r="JFB77" s="57" t="s">
        <v>224</v>
      </c>
      <c r="JFC77" s="64">
        <v>11968</v>
      </c>
      <c r="JFD77" s="65" t="s">
        <v>243</v>
      </c>
      <c r="JFE77" s="2">
        <v>89</v>
      </c>
      <c r="JFF77" s="57" t="s">
        <v>256</v>
      </c>
      <c r="JFG77" s="57" t="s">
        <v>220</v>
      </c>
      <c r="JFH77" s="57" t="s">
        <v>100</v>
      </c>
      <c r="JFI77" s="37" t="s">
        <v>105</v>
      </c>
      <c r="JFJ77" s="57" t="s">
        <v>224</v>
      </c>
      <c r="JFK77" s="64">
        <v>11968</v>
      </c>
      <c r="JFL77" s="65" t="s">
        <v>243</v>
      </c>
      <c r="JFM77" s="2">
        <v>89</v>
      </c>
      <c r="JFN77" s="57" t="s">
        <v>256</v>
      </c>
      <c r="JFO77" s="57" t="s">
        <v>220</v>
      </c>
      <c r="JFP77" s="57" t="s">
        <v>100</v>
      </c>
      <c r="JFQ77" s="37" t="s">
        <v>105</v>
      </c>
      <c r="JFR77" s="57" t="s">
        <v>224</v>
      </c>
      <c r="JFS77" s="64">
        <v>11968</v>
      </c>
      <c r="JFT77" s="65" t="s">
        <v>243</v>
      </c>
      <c r="JFU77" s="2">
        <v>89</v>
      </c>
      <c r="JFV77" s="57" t="s">
        <v>256</v>
      </c>
      <c r="JFW77" s="57" t="s">
        <v>220</v>
      </c>
      <c r="JFX77" s="57" t="s">
        <v>100</v>
      </c>
      <c r="JFY77" s="37" t="s">
        <v>105</v>
      </c>
      <c r="JFZ77" s="57" t="s">
        <v>224</v>
      </c>
      <c r="JGA77" s="64">
        <v>11968</v>
      </c>
      <c r="JGB77" s="65" t="s">
        <v>243</v>
      </c>
      <c r="JGC77" s="2">
        <v>89</v>
      </c>
      <c r="JGD77" s="57" t="s">
        <v>256</v>
      </c>
      <c r="JGE77" s="57" t="s">
        <v>220</v>
      </c>
      <c r="JGF77" s="57" t="s">
        <v>100</v>
      </c>
      <c r="JGG77" s="37" t="s">
        <v>105</v>
      </c>
      <c r="JGH77" s="57" t="s">
        <v>224</v>
      </c>
      <c r="JGI77" s="64">
        <v>11968</v>
      </c>
      <c r="JGJ77" s="65" t="s">
        <v>243</v>
      </c>
      <c r="JGK77" s="2">
        <v>89</v>
      </c>
      <c r="JGL77" s="57" t="s">
        <v>256</v>
      </c>
      <c r="JGM77" s="57" t="s">
        <v>220</v>
      </c>
      <c r="JGN77" s="57" t="s">
        <v>100</v>
      </c>
      <c r="JGO77" s="37" t="s">
        <v>105</v>
      </c>
      <c r="JGP77" s="57" t="s">
        <v>224</v>
      </c>
      <c r="JGQ77" s="64">
        <v>11968</v>
      </c>
      <c r="JGR77" s="65" t="s">
        <v>243</v>
      </c>
      <c r="JGS77" s="2">
        <v>89</v>
      </c>
      <c r="JGT77" s="57" t="s">
        <v>256</v>
      </c>
      <c r="JGU77" s="57" t="s">
        <v>220</v>
      </c>
      <c r="JGV77" s="57" t="s">
        <v>100</v>
      </c>
      <c r="JGW77" s="37" t="s">
        <v>105</v>
      </c>
      <c r="JGX77" s="57" t="s">
        <v>224</v>
      </c>
      <c r="JGY77" s="64">
        <v>11968</v>
      </c>
      <c r="JGZ77" s="65" t="s">
        <v>243</v>
      </c>
      <c r="JHA77" s="2">
        <v>89</v>
      </c>
      <c r="JHB77" s="57" t="s">
        <v>256</v>
      </c>
      <c r="JHC77" s="57" t="s">
        <v>220</v>
      </c>
      <c r="JHD77" s="57" t="s">
        <v>100</v>
      </c>
      <c r="JHE77" s="37" t="s">
        <v>105</v>
      </c>
      <c r="JHF77" s="57" t="s">
        <v>224</v>
      </c>
      <c r="JHG77" s="64">
        <v>11968</v>
      </c>
      <c r="JHH77" s="65" t="s">
        <v>243</v>
      </c>
      <c r="JHI77" s="2">
        <v>89</v>
      </c>
      <c r="JHJ77" s="57" t="s">
        <v>256</v>
      </c>
      <c r="JHK77" s="57" t="s">
        <v>220</v>
      </c>
      <c r="JHL77" s="57" t="s">
        <v>100</v>
      </c>
      <c r="JHM77" s="37" t="s">
        <v>105</v>
      </c>
      <c r="JHN77" s="57" t="s">
        <v>224</v>
      </c>
      <c r="JHO77" s="64">
        <v>11968</v>
      </c>
      <c r="JHP77" s="65" t="s">
        <v>243</v>
      </c>
      <c r="JHQ77" s="2">
        <v>89</v>
      </c>
      <c r="JHR77" s="57" t="s">
        <v>256</v>
      </c>
      <c r="JHS77" s="57" t="s">
        <v>220</v>
      </c>
      <c r="JHT77" s="57" t="s">
        <v>100</v>
      </c>
      <c r="JHU77" s="37" t="s">
        <v>105</v>
      </c>
      <c r="JHV77" s="57" t="s">
        <v>224</v>
      </c>
      <c r="JHW77" s="64">
        <v>11968</v>
      </c>
      <c r="JHX77" s="65" t="s">
        <v>243</v>
      </c>
      <c r="JHY77" s="2">
        <v>89</v>
      </c>
      <c r="JHZ77" s="57" t="s">
        <v>256</v>
      </c>
      <c r="JIA77" s="57" t="s">
        <v>220</v>
      </c>
      <c r="JIB77" s="57" t="s">
        <v>100</v>
      </c>
      <c r="JIC77" s="37" t="s">
        <v>105</v>
      </c>
      <c r="JID77" s="57" t="s">
        <v>224</v>
      </c>
      <c r="JIE77" s="64">
        <v>11968</v>
      </c>
      <c r="JIF77" s="65" t="s">
        <v>243</v>
      </c>
      <c r="JIG77" s="2">
        <v>89</v>
      </c>
      <c r="JIH77" s="57" t="s">
        <v>256</v>
      </c>
      <c r="JII77" s="57" t="s">
        <v>220</v>
      </c>
      <c r="JIJ77" s="57" t="s">
        <v>100</v>
      </c>
      <c r="JIK77" s="37" t="s">
        <v>105</v>
      </c>
      <c r="JIL77" s="57" t="s">
        <v>224</v>
      </c>
      <c r="JIM77" s="64">
        <v>11968</v>
      </c>
      <c r="JIN77" s="65" t="s">
        <v>243</v>
      </c>
      <c r="JIO77" s="2">
        <v>89</v>
      </c>
      <c r="JIP77" s="57" t="s">
        <v>256</v>
      </c>
      <c r="JIQ77" s="57" t="s">
        <v>220</v>
      </c>
      <c r="JIR77" s="57" t="s">
        <v>100</v>
      </c>
      <c r="JIS77" s="37" t="s">
        <v>105</v>
      </c>
      <c r="JIT77" s="57" t="s">
        <v>224</v>
      </c>
      <c r="JIU77" s="64">
        <v>11968</v>
      </c>
      <c r="JIV77" s="65" t="s">
        <v>243</v>
      </c>
      <c r="JIW77" s="2">
        <v>89</v>
      </c>
      <c r="JIX77" s="57" t="s">
        <v>256</v>
      </c>
      <c r="JIY77" s="57" t="s">
        <v>220</v>
      </c>
      <c r="JIZ77" s="57" t="s">
        <v>100</v>
      </c>
      <c r="JJA77" s="37" t="s">
        <v>105</v>
      </c>
      <c r="JJB77" s="57" t="s">
        <v>224</v>
      </c>
      <c r="JJC77" s="64">
        <v>11968</v>
      </c>
      <c r="JJD77" s="65" t="s">
        <v>243</v>
      </c>
      <c r="JJE77" s="2">
        <v>89</v>
      </c>
      <c r="JJF77" s="57" t="s">
        <v>256</v>
      </c>
      <c r="JJG77" s="57" t="s">
        <v>220</v>
      </c>
      <c r="JJH77" s="57" t="s">
        <v>100</v>
      </c>
      <c r="JJI77" s="37" t="s">
        <v>105</v>
      </c>
      <c r="JJJ77" s="57" t="s">
        <v>224</v>
      </c>
      <c r="JJK77" s="64">
        <v>11968</v>
      </c>
      <c r="JJL77" s="65" t="s">
        <v>243</v>
      </c>
      <c r="JJM77" s="2">
        <v>89</v>
      </c>
      <c r="JJN77" s="57" t="s">
        <v>256</v>
      </c>
      <c r="JJO77" s="57" t="s">
        <v>220</v>
      </c>
      <c r="JJP77" s="57" t="s">
        <v>100</v>
      </c>
      <c r="JJQ77" s="37" t="s">
        <v>105</v>
      </c>
      <c r="JJR77" s="57" t="s">
        <v>224</v>
      </c>
      <c r="JJS77" s="64">
        <v>11968</v>
      </c>
      <c r="JJT77" s="65" t="s">
        <v>243</v>
      </c>
      <c r="JJU77" s="2">
        <v>89</v>
      </c>
      <c r="JJV77" s="57" t="s">
        <v>256</v>
      </c>
      <c r="JJW77" s="57" t="s">
        <v>220</v>
      </c>
      <c r="JJX77" s="57" t="s">
        <v>100</v>
      </c>
      <c r="JJY77" s="37" t="s">
        <v>105</v>
      </c>
      <c r="JJZ77" s="57" t="s">
        <v>224</v>
      </c>
      <c r="JKA77" s="64">
        <v>11968</v>
      </c>
      <c r="JKB77" s="65" t="s">
        <v>243</v>
      </c>
      <c r="JKC77" s="2">
        <v>89</v>
      </c>
      <c r="JKD77" s="57" t="s">
        <v>256</v>
      </c>
      <c r="JKE77" s="57" t="s">
        <v>220</v>
      </c>
      <c r="JKF77" s="57" t="s">
        <v>100</v>
      </c>
      <c r="JKG77" s="37" t="s">
        <v>105</v>
      </c>
      <c r="JKH77" s="57" t="s">
        <v>224</v>
      </c>
      <c r="JKI77" s="64">
        <v>11968</v>
      </c>
      <c r="JKJ77" s="65" t="s">
        <v>243</v>
      </c>
      <c r="JKK77" s="2">
        <v>89</v>
      </c>
      <c r="JKL77" s="57" t="s">
        <v>256</v>
      </c>
      <c r="JKM77" s="57" t="s">
        <v>220</v>
      </c>
      <c r="JKN77" s="57" t="s">
        <v>100</v>
      </c>
      <c r="JKO77" s="37" t="s">
        <v>105</v>
      </c>
      <c r="JKP77" s="57" t="s">
        <v>224</v>
      </c>
      <c r="JKQ77" s="64">
        <v>11968</v>
      </c>
      <c r="JKR77" s="65" t="s">
        <v>243</v>
      </c>
      <c r="JKS77" s="2">
        <v>89</v>
      </c>
      <c r="JKT77" s="57" t="s">
        <v>256</v>
      </c>
      <c r="JKU77" s="57" t="s">
        <v>220</v>
      </c>
      <c r="JKV77" s="57" t="s">
        <v>100</v>
      </c>
      <c r="JKW77" s="37" t="s">
        <v>105</v>
      </c>
      <c r="JKX77" s="57" t="s">
        <v>224</v>
      </c>
      <c r="JKY77" s="64">
        <v>11968</v>
      </c>
      <c r="JKZ77" s="65" t="s">
        <v>243</v>
      </c>
      <c r="JLA77" s="2">
        <v>89</v>
      </c>
      <c r="JLB77" s="57" t="s">
        <v>256</v>
      </c>
      <c r="JLC77" s="57" t="s">
        <v>220</v>
      </c>
      <c r="JLD77" s="57" t="s">
        <v>100</v>
      </c>
      <c r="JLE77" s="37" t="s">
        <v>105</v>
      </c>
      <c r="JLF77" s="57" t="s">
        <v>224</v>
      </c>
      <c r="JLG77" s="64">
        <v>11968</v>
      </c>
      <c r="JLH77" s="65" t="s">
        <v>243</v>
      </c>
      <c r="JLI77" s="2">
        <v>89</v>
      </c>
      <c r="JLJ77" s="57" t="s">
        <v>256</v>
      </c>
      <c r="JLK77" s="57" t="s">
        <v>220</v>
      </c>
      <c r="JLL77" s="57" t="s">
        <v>100</v>
      </c>
      <c r="JLM77" s="37" t="s">
        <v>105</v>
      </c>
      <c r="JLN77" s="57" t="s">
        <v>224</v>
      </c>
      <c r="JLO77" s="64">
        <v>11968</v>
      </c>
      <c r="JLP77" s="65" t="s">
        <v>243</v>
      </c>
      <c r="JLQ77" s="2">
        <v>89</v>
      </c>
      <c r="JLR77" s="57" t="s">
        <v>256</v>
      </c>
      <c r="JLS77" s="57" t="s">
        <v>220</v>
      </c>
      <c r="JLT77" s="57" t="s">
        <v>100</v>
      </c>
      <c r="JLU77" s="37" t="s">
        <v>105</v>
      </c>
      <c r="JLV77" s="57" t="s">
        <v>224</v>
      </c>
      <c r="JLW77" s="64">
        <v>11968</v>
      </c>
      <c r="JLX77" s="65" t="s">
        <v>243</v>
      </c>
      <c r="JLY77" s="2">
        <v>89</v>
      </c>
      <c r="JLZ77" s="57" t="s">
        <v>256</v>
      </c>
      <c r="JMA77" s="57" t="s">
        <v>220</v>
      </c>
      <c r="JMB77" s="57" t="s">
        <v>100</v>
      </c>
      <c r="JMC77" s="37" t="s">
        <v>105</v>
      </c>
      <c r="JMD77" s="57" t="s">
        <v>224</v>
      </c>
      <c r="JME77" s="64">
        <v>11968</v>
      </c>
      <c r="JMF77" s="65" t="s">
        <v>243</v>
      </c>
      <c r="JMG77" s="2">
        <v>89</v>
      </c>
      <c r="JMH77" s="57" t="s">
        <v>256</v>
      </c>
      <c r="JMI77" s="57" t="s">
        <v>220</v>
      </c>
      <c r="JMJ77" s="57" t="s">
        <v>100</v>
      </c>
      <c r="JMK77" s="37" t="s">
        <v>105</v>
      </c>
      <c r="JML77" s="57" t="s">
        <v>224</v>
      </c>
      <c r="JMM77" s="64">
        <v>11968</v>
      </c>
      <c r="JMN77" s="65" t="s">
        <v>243</v>
      </c>
      <c r="JMO77" s="2">
        <v>89</v>
      </c>
      <c r="JMP77" s="57" t="s">
        <v>256</v>
      </c>
      <c r="JMQ77" s="57" t="s">
        <v>220</v>
      </c>
      <c r="JMR77" s="57" t="s">
        <v>100</v>
      </c>
      <c r="JMS77" s="37" t="s">
        <v>105</v>
      </c>
      <c r="JMT77" s="57" t="s">
        <v>224</v>
      </c>
      <c r="JMU77" s="64">
        <v>11968</v>
      </c>
      <c r="JMV77" s="65" t="s">
        <v>243</v>
      </c>
      <c r="JMW77" s="2">
        <v>89</v>
      </c>
      <c r="JMX77" s="57" t="s">
        <v>256</v>
      </c>
      <c r="JMY77" s="57" t="s">
        <v>220</v>
      </c>
      <c r="JMZ77" s="57" t="s">
        <v>100</v>
      </c>
      <c r="JNA77" s="37" t="s">
        <v>105</v>
      </c>
      <c r="JNB77" s="57" t="s">
        <v>224</v>
      </c>
      <c r="JNC77" s="64">
        <v>11968</v>
      </c>
      <c r="JND77" s="65" t="s">
        <v>243</v>
      </c>
      <c r="JNE77" s="2">
        <v>89</v>
      </c>
      <c r="JNF77" s="57" t="s">
        <v>256</v>
      </c>
      <c r="JNG77" s="57" t="s">
        <v>220</v>
      </c>
      <c r="JNH77" s="57" t="s">
        <v>100</v>
      </c>
      <c r="JNI77" s="37" t="s">
        <v>105</v>
      </c>
      <c r="JNJ77" s="57" t="s">
        <v>224</v>
      </c>
      <c r="JNK77" s="64">
        <v>11968</v>
      </c>
      <c r="JNL77" s="65" t="s">
        <v>243</v>
      </c>
      <c r="JNM77" s="2">
        <v>89</v>
      </c>
      <c r="JNN77" s="57" t="s">
        <v>256</v>
      </c>
      <c r="JNO77" s="57" t="s">
        <v>220</v>
      </c>
      <c r="JNP77" s="57" t="s">
        <v>100</v>
      </c>
      <c r="JNQ77" s="37" t="s">
        <v>105</v>
      </c>
      <c r="JNR77" s="57" t="s">
        <v>224</v>
      </c>
      <c r="JNS77" s="64">
        <v>11968</v>
      </c>
      <c r="JNT77" s="65" t="s">
        <v>243</v>
      </c>
      <c r="JNU77" s="2">
        <v>89</v>
      </c>
      <c r="JNV77" s="57" t="s">
        <v>256</v>
      </c>
      <c r="JNW77" s="57" t="s">
        <v>220</v>
      </c>
      <c r="JNX77" s="57" t="s">
        <v>100</v>
      </c>
      <c r="JNY77" s="37" t="s">
        <v>105</v>
      </c>
      <c r="JNZ77" s="57" t="s">
        <v>224</v>
      </c>
      <c r="JOA77" s="64">
        <v>11968</v>
      </c>
      <c r="JOB77" s="65" t="s">
        <v>243</v>
      </c>
      <c r="JOC77" s="2">
        <v>89</v>
      </c>
      <c r="JOD77" s="57" t="s">
        <v>256</v>
      </c>
      <c r="JOE77" s="57" t="s">
        <v>220</v>
      </c>
      <c r="JOF77" s="57" t="s">
        <v>100</v>
      </c>
      <c r="JOG77" s="37" t="s">
        <v>105</v>
      </c>
      <c r="JOH77" s="57" t="s">
        <v>224</v>
      </c>
      <c r="JOI77" s="64">
        <v>11968</v>
      </c>
      <c r="JOJ77" s="65" t="s">
        <v>243</v>
      </c>
      <c r="JOK77" s="2">
        <v>89</v>
      </c>
      <c r="JOL77" s="57" t="s">
        <v>256</v>
      </c>
      <c r="JOM77" s="57" t="s">
        <v>220</v>
      </c>
      <c r="JON77" s="57" t="s">
        <v>100</v>
      </c>
      <c r="JOO77" s="37" t="s">
        <v>105</v>
      </c>
      <c r="JOP77" s="57" t="s">
        <v>224</v>
      </c>
      <c r="JOQ77" s="64">
        <v>11968</v>
      </c>
      <c r="JOR77" s="65" t="s">
        <v>243</v>
      </c>
      <c r="JOS77" s="2">
        <v>89</v>
      </c>
      <c r="JOT77" s="57" t="s">
        <v>256</v>
      </c>
      <c r="JOU77" s="57" t="s">
        <v>220</v>
      </c>
      <c r="JOV77" s="57" t="s">
        <v>100</v>
      </c>
      <c r="JOW77" s="37" t="s">
        <v>105</v>
      </c>
      <c r="JOX77" s="57" t="s">
        <v>224</v>
      </c>
      <c r="JOY77" s="64">
        <v>11968</v>
      </c>
      <c r="JOZ77" s="65" t="s">
        <v>243</v>
      </c>
      <c r="JPA77" s="2">
        <v>89</v>
      </c>
      <c r="JPB77" s="57" t="s">
        <v>256</v>
      </c>
      <c r="JPC77" s="57" t="s">
        <v>220</v>
      </c>
      <c r="JPD77" s="57" t="s">
        <v>100</v>
      </c>
      <c r="JPE77" s="37" t="s">
        <v>105</v>
      </c>
      <c r="JPF77" s="57" t="s">
        <v>224</v>
      </c>
      <c r="JPG77" s="64">
        <v>11968</v>
      </c>
      <c r="JPH77" s="65" t="s">
        <v>243</v>
      </c>
      <c r="JPI77" s="2">
        <v>89</v>
      </c>
      <c r="JPJ77" s="57" t="s">
        <v>256</v>
      </c>
      <c r="JPK77" s="57" t="s">
        <v>220</v>
      </c>
      <c r="JPL77" s="57" t="s">
        <v>100</v>
      </c>
      <c r="JPM77" s="37" t="s">
        <v>105</v>
      </c>
      <c r="JPN77" s="57" t="s">
        <v>224</v>
      </c>
      <c r="JPO77" s="64">
        <v>11968</v>
      </c>
      <c r="JPP77" s="65" t="s">
        <v>243</v>
      </c>
      <c r="JPQ77" s="2">
        <v>89</v>
      </c>
      <c r="JPR77" s="57" t="s">
        <v>256</v>
      </c>
      <c r="JPS77" s="57" t="s">
        <v>220</v>
      </c>
      <c r="JPT77" s="57" t="s">
        <v>100</v>
      </c>
      <c r="JPU77" s="37" t="s">
        <v>105</v>
      </c>
      <c r="JPV77" s="57" t="s">
        <v>224</v>
      </c>
      <c r="JPW77" s="64">
        <v>11968</v>
      </c>
      <c r="JPX77" s="65" t="s">
        <v>243</v>
      </c>
      <c r="JPY77" s="2">
        <v>89</v>
      </c>
      <c r="JPZ77" s="57" t="s">
        <v>256</v>
      </c>
      <c r="JQA77" s="57" t="s">
        <v>220</v>
      </c>
      <c r="JQB77" s="57" t="s">
        <v>100</v>
      </c>
      <c r="JQC77" s="37" t="s">
        <v>105</v>
      </c>
      <c r="JQD77" s="57" t="s">
        <v>224</v>
      </c>
      <c r="JQE77" s="64">
        <v>11968</v>
      </c>
      <c r="JQF77" s="65" t="s">
        <v>243</v>
      </c>
      <c r="JQG77" s="2">
        <v>89</v>
      </c>
      <c r="JQH77" s="57" t="s">
        <v>256</v>
      </c>
      <c r="JQI77" s="57" t="s">
        <v>220</v>
      </c>
      <c r="JQJ77" s="57" t="s">
        <v>100</v>
      </c>
      <c r="JQK77" s="37" t="s">
        <v>105</v>
      </c>
      <c r="JQL77" s="57" t="s">
        <v>224</v>
      </c>
      <c r="JQM77" s="64">
        <v>11968</v>
      </c>
      <c r="JQN77" s="65" t="s">
        <v>243</v>
      </c>
      <c r="JQO77" s="2">
        <v>89</v>
      </c>
      <c r="JQP77" s="57" t="s">
        <v>256</v>
      </c>
      <c r="JQQ77" s="57" t="s">
        <v>220</v>
      </c>
      <c r="JQR77" s="57" t="s">
        <v>100</v>
      </c>
      <c r="JQS77" s="37" t="s">
        <v>105</v>
      </c>
      <c r="JQT77" s="57" t="s">
        <v>224</v>
      </c>
      <c r="JQU77" s="64">
        <v>11968</v>
      </c>
      <c r="JQV77" s="65" t="s">
        <v>243</v>
      </c>
      <c r="JQW77" s="2">
        <v>89</v>
      </c>
      <c r="JQX77" s="57" t="s">
        <v>256</v>
      </c>
      <c r="JQY77" s="57" t="s">
        <v>220</v>
      </c>
      <c r="JQZ77" s="57" t="s">
        <v>100</v>
      </c>
      <c r="JRA77" s="37" t="s">
        <v>105</v>
      </c>
      <c r="JRB77" s="57" t="s">
        <v>224</v>
      </c>
      <c r="JRC77" s="64">
        <v>11968</v>
      </c>
      <c r="JRD77" s="65" t="s">
        <v>243</v>
      </c>
      <c r="JRE77" s="2">
        <v>89</v>
      </c>
      <c r="JRF77" s="57" t="s">
        <v>256</v>
      </c>
      <c r="JRG77" s="57" t="s">
        <v>220</v>
      </c>
      <c r="JRH77" s="57" t="s">
        <v>100</v>
      </c>
      <c r="JRI77" s="37" t="s">
        <v>105</v>
      </c>
      <c r="JRJ77" s="57" t="s">
        <v>224</v>
      </c>
      <c r="JRK77" s="64">
        <v>11968</v>
      </c>
      <c r="JRL77" s="65" t="s">
        <v>243</v>
      </c>
      <c r="JRM77" s="2">
        <v>89</v>
      </c>
      <c r="JRN77" s="57" t="s">
        <v>256</v>
      </c>
      <c r="JRO77" s="57" t="s">
        <v>220</v>
      </c>
      <c r="JRP77" s="57" t="s">
        <v>100</v>
      </c>
      <c r="JRQ77" s="37" t="s">
        <v>105</v>
      </c>
      <c r="JRR77" s="57" t="s">
        <v>224</v>
      </c>
      <c r="JRS77" s="64">
        <v>11968</v>
      </c>
      <c r="JRT77" s="65" t="s">
        <v>243</v>
      </c>
      <c r="JRU77" s="2">
        <v>89</v>
      </c>
      <c r="JRV77" s="57" t="s">
        <v>256</v>
      </c>
      <c r="JRW77" s="57" t="s">
        <v>220</v>
      </c>
      <c r="JRX77" s="57" t="s">
        <v>100</v>
      </c>
      <c r="JRY77" s="37" t="s">
        <v>105</v>
      </c>
      <c r="JRZ77" s="57" t="s">
        <v>224</v>
      </c>
      <c r="JSA77" s="64">
        <v>11968</v>
      </c>
      <c r="JSB77" s="65" t="s">
        <v>243</v>
      </c>
      <c r="JSC77" s="2">
        <v>89</v>
      </c>
      <c r="JSD77" s="57" t="s">
        <v>256</v>
      </c>
      <c r="JSE77" s="57" t="s">
        <v>220</v>
      </c>
      <c r="JSF77" s="57" t="s">
        <v>100</v>
      </c>
      <c r="JSG77" s="37" t="s">
        <v>105</v>
      </c>
      <c r="JSH77" s="57" t="s">
        <v>224</v>
      </c>
      <c r="JSI77" s="64">
        <v>11968</v>
      </c>
      <c r="JSJ77" s="65" t="s">
        <v>243</v>
      </c>
      <c r="JSK77" s="2">
        <v>89</v>
      </c>
      <c r="JSL77" s="57" t="s">
        <v>256</v>
      </c>
      <c r="JSM77" s="57" t="s">
        <v>220</v>
      </c>
      <c r="JSN77" s="57" t="s">
        <v>100</v>
      </c>
      <c r="JSO77" s="37" t="s">
        <v>105</v>
      </c>
      <c r="JSP77" s="57" t="s">
        <v>224</v>
      </c>
      <c r="JSQ77" s="64">
        <v>11968</v>
      </c>
      <c r="JSR77" s="65" t="s">
        <v>243</v>
      </c>
      <c r="JSS77" s="2">
        <v>89</v>
      </c>
      <c r="JST77" s="57" t="s">
        <v>256</v>
      </c>
      <c r="JSU77" s="57" t="s">
        <v>220</v>
      </c>
      <c r="JSV77" s="57" t="s">
        <v>100</v>
      </c>
      <c r="JSW77" s="37" t="s">
        <v>105</v>
      </c>
      <c r="JSX77" s="57" t="s">
        <v>224</v>
      </c>
      <c r="JSY77" s="64">
        <v>11968</v>
      </c>
      <c r="JSZ77" s="65" t="s">
        <v>243</v>
      </c>
      <c r="JTA77" s="2">
        <v>89</v>
      </c>
      <c r="JTB77" s="57" t="s">
        <v>256</v>
      </c>
      <c r="JTC77" s="57" t="s">
        <v>220</v>
      </c>
      <c r="JTD77" s="57" t="s">
        <v>100</v>
      </c>
      <c r="JTE77" s="37" t="s">
        <v>105</v>
      </c>
      <c r="JTF77" s="57" t="s">
        <v>224</v>
      </c>
      <c r="JTG77" s="64">
        <v>11968</v>
      </c>
      <c r="JTH77" s="65" t="s">
        <v>243</v>
      </c>
      <c r="JTI77" s="2">
        <v>89</v>
      </c>
      <c r="JTJ77" s="57" t="s">
        <v>256</v>
      </c>
      <c r="JTK77" s="57" t="s">
        <v>220</v>
      </c>
      <c r="JTL77" s="57" t="s">
        <v>100</v>
      </c>
      <c r="JTM77" s="37" t="s">
        <v>105</v>
      </c>
      <c r="JTN77" s="57" t="s">
        <v>224</v>
      </c>
      <c r="JTO77" s="64">
        <v>11968</v>
      </c>
      <c r="JTP77" s="65" t="s">
        <v>243</v>
      </c>
      <c r="JTQ77" s="2">
        <v>89</v>
      </c>
      <c r="JTR77" s="57" t="s">
        <v>256</v>
      </c>
      <c r="JTS77" s="57" t="s">
        <v>220</v>
      </c>
      <c r="JTT77" s="57" t="s">
        <v>100</v>
      </c>
      <c r="JTU77" s="37" t="s">
        <v>105</v>
      </c>
      <c r="JTV77" s="57" t="s">
        <v>224</v>
      </c>
      <c r="JTW77" s="64">
        <v>11968</v>
      </c>
      <c r="JTX77" s="65" t="s">
        <v>243</v>
      </c>
      <c r="JTY77" s="2">
        <v>89</v>
      </c>
      <c r="JTZ77" s="57" t="s">
        <v>256</v>
      </c>
      <c r="JUA77" s="57" t="s">
        <v>220</v>
      </c>
      <c r="JUB77" s="57" t="s">
        <v>100</v>
      </c>
      <c r="JUC77" s="37" t="s">
        <v>105</v>
      </c>
      <c r="JUD77" s="57" t="s">
        <v>224</v>
      </c>
      <c r="JUE77" s="64">
        <v>11968</v>
      </c>
      <c r="JUF77" s="65" t="s">
        <v>243</v>
      </c>
      <c r="JUG77" s="2">
        <v>89</v>
      </c>
      <c r="JUH77" s="57" t="s">
        <v>256</v>
      </c>
      <c r="JUI77" s="57" t="s">
        <v>220</v>
      </c>
      <c r="JUJ77" s="57" t="s">
        <v>100</v>
      </c>
      <c r="JUK77" s="37" t="s">
        <v>105</v>
      </c>
      <c r="JUL77" s="57" t="s">
        <v>224</v>
      </c>
      <c r="JUM77" s="64">
        <v>11968</v>
      </c>
      <c r="JUN77" s="65" t="s">
        <v>243</v>
      </c>
      <c r="JUO77" s="2">
        <v>89</v>
      </c>
      <c r="JUP77" s="57" t="s">
        <v>256</v>
      </c>
      <c r="JUQ77" s="57" t="s">
        <v>220</v>
      </c>
      <c r="JUR77" s="57" t="s">
        <v>100</v>
      </c>
      <c r="JUS77" s="37" t="s">
        <v>105</v>
      </c>
      <c r="JUT77" s="57" t="s">
        <v>224</v>
      </c>
      <c r="JUU77" s="64">
        <v>11968</v>
      </c>
      <c r="JUV77" s="65" t="s">
        <v>243</v>
      </c>
      <c r="JUW77" s="2">
        <v>89</v>
      </c>
      <c r="JUX77" s="57" t="s">
        <v>256</v>
      </c>
      <c r="JUY77" s="57" t="s">
        <v>220</v>
      </c>
      <c r="JUZ77" s="57" t="s">
        <v>100</v>
      </c>
      <c r="JVA77" s="37" t="s">
        <v>105</v>
      </c>
      <c r="JVB77" s="57" t="s">
        <v>224</v>
      </c>
      <c r="JVC77" s="64">
        <v>11968</v>
      </c>
      <c r="JVD77" s="65" t="s">
        <v>243</v>
      </c>
      <c r="JVE77" s="2">
        <v>89</v>
      </c>
      <c r="JVF77" s="57" t="s">
        <v>256</v>
      </c>
      <c r="JVG77" s="57" t="s">
        <v>220</v>
      </c>
      <c r="JVH77" s="57" t="s">
        <v>100</v>
      </c>
      <c r="JVI77" s="37" t="s">
        <v>105</v>
      </c>
      <c r="JVJ77" s="57" t="s">
        <v>224</v>
      </c>
      <c r="JVK77" s="64">
        <v>11968</v>
      </c>
      <c r="JVL77" s="65" t="s">
        <v>243</v>
      </c>
      <c r="JVM77" s="2">
        <v>89</v>
      </c>
      <c r="JVN77" s="57" t="s">
        <v>256</v>
      </c>
      <c r="JVO77" s="57" t="s">
        <v>220</v>
      </c>
      <c r="JVP77" s="57" t="s">
        <v>100</v>
      </c>
      <c r="JVQ77" s="37" t="s">
        <v>105</v>
      </c>
      <c r="JVR77" s="57" t="s">
        <v>224</v>
      </c>
      <c r="JVS77" s="64">
        <v>11968</v>
      </c>
      <c r="JVT77" s="65" t="s">
        <v>243</v>
      </c>
      <c r="JVU77" s="2">
        <v>89</v>
      </c>
      <c r="JVV77" s="57" t="s">
        <v>256</v>
      </c>
      <c r="JVW77" s="57" t="s">
        <v>220</v>
      </c>
      <c r="JVX77" s="57" t="s">
        <v>100</v>
      </c>
      <c r="JVY77" s="37" t="s">
        <v>105</v>
      </c>
      <c r="JVZ77" s="57" t="s">
        <v>224</v>
      </c>
      <c r="JWA77" s="64">
        <v>11968</v>
      </c>
      <c r="JWB77" s="65" t="s">
        <v>243</v>
      </c>
      <c r="JWC77" s="2">
        <v>89</v>
      </c>
      <c r="JWD77" s="57" t="s">
        <v>256</v>
      </c>
      <c r="JWE77" s="57" t="s">
        <v>220</v>
      </c>
      <c r="JWF77" s="57" t="s">
        <v>100</v>
      </c>
      <c r="JWG77" s="37" t="s">
        <v>105</v>
      </c>
      <c r="JWH77" s="57" t="s">
        <v>224</v>
      </c>
      <c r="JWI77" s="64">
        <v>11968</v>
      </c>
      <c r="JWJ77" s="65" t="s">
        <v>243</v>
      </c>
      <c r="JWK77" s="2">
        <v>89</v>
      </c>
      <c r="JWL77" s="57" t="s">
        <v>256</v>
      </c>
      <c r="JWM77" s="57" t="s">
        <v>220</v>
      </c>
      <c r="JWN77" s="57" t="s">
        <v>100</v>
      </c>
      <c r="JWO77" s="37" t="s">
        <v>105</v>
      </c>
      <c r="JWP77" s="57" t="s">
        <v>224</v>
      </c>
      <c r="JWQ77" s="64">
        <v>11968</v>
      </c>
      <c r="JWR77" s="65" t="s">
        <v>243</v>
      </c>
      <c r="JWS77" s="2">
        <v>89</v>
      </c>
      <c r="JWT77" s="57" t="s">
        <v>256</v>
      </c>
      <c r="JWU77" s="57" t="s">
        <v>220</v>
      </c>
      <c r="JWV77" s="57" t="s">
        <v>100</v>
      </c>
      <c r="JWW77" s="37" t="s">
        <v>105</v>
      </c>
      <c r="JWX77" s="57" t="s">
        <v>224</v>
      </c>
      <c r="JWY77" s="64">
        <v>11968</v>
      </c>
      <c r="JWZ77" s="65" t="s">
        <v>243</v>
      </c>
      <c r="JXA77" s="2">
        <v>89</v>
      </c>
      <c r="JXB77" s="57" t="s">
        <v>256</v>
      </c>
      <c r="JXC77" s="57" t="s">
        <v>220</v>
      </c>
      <c r="JXD77" s="57" t="s">
        <v>100</v>
      </c>
      <c r="JXE77" s="37" t="s">
        <v>105</v>
      </c>
      <c r="JXF77" s="57" t="s">
        <v>224</v>
      </c>
      <c r="JXG77" s="64">
        <v>11968</v>
      </c>
      <c r="JXH77" s="65" t="s">
        <v>243</v>
      </c>
      <c r="JXI77" s="2">
        <v>89</v>
      </c>
      <c r="JXJ77" s="57" t="s">
        <v>256</v>
      </c>
      <c r="JXK77" s="57" t="s">
        <v>220</v>
      </c>
      <c r="JXL77" s="57" t="s">
        <v>100</v>
      </c>
      <c r="JXM77" s="37" t="s">
        <v>105</v>
      </c>
      <c r="JXN77" s="57" t="s">
        <v>224</v>
      </c>
      <c r="JXO77" s="64">
        <v>11968</v>
      </c>
      <c r="JXP77" s="65" t="s">
        <v>243</v>
      </c>
      <c r="JXQ77" s="2">
        <v>89</v>
      </c>
      <c r="JXR77" s="57" t="s">
        <v>256</v>
      </c>
      <c r="JXS77" s="57" t="s">
        <v>220</v>
      </c>
      <c r="JXT77" s="57" t="s">
        <v>100</v>
      </c>
      <c r="JXU77" s="37" t="s">
        <v>105</v>
      </c>
      <c r="JXV77" s="57" t="s">
        <v>224</v>
      </c>
      <c r="JXW77" s="64">
        <v>11968</v>
      </c>
      <c r="JXX77" s="65" t="s">
        <v>243</v>
      </c>
      <c r="JXY77" s="2">
        <v>89</v>
      </c>
      <c r="JXZ77" s="57" t="s">
        <v>256</v>
      </c>
      <c r="JYA77" s="57" t="s">
        <v>220</v>
      </c>
      <c r="JYB77" s="57" t="s">
        <v>100</v>
      </c>
      <c r="JYC77" s="37" t="s">
        <v>105</v>
      </c>
      <c r="JYD77" s="57" t="s">
        <v>224</v>
      </c>
      <c r="JYE77" s="64">
        <v>11968</v>
      </c>
      <c r="JYF77" s="65" t="s">
        <v>243</v>
      </c>
      <c r="JYG77" s="2">
        <v>89</v>
      </c>
      <c r="JYH77" s="57" t="s">
        <v>256</v>
      </c>
      <c r="JYI77" s="57" t="s">
        <v>220</v>
      </c>
      <c r="JYJ77" s="57" t="s">
        <v>100</v>
      </c>
      <c r="JYK77" s="37" t="s">
        <v>105</v>
      </c>
      <c r="JYL77" s="57" t="s">
        <v>224</v>
      </c>
      <c r="JYM77" s="64">
        <v>11968</v>
      </c>
      <c r="JYN77" s="65" t="s">
        <v>243</v>
      </c>
      <c r="JYO77" s="2">
        <v>89</v>
      </c>
      <c r="JYP77" s="57" t="s">
        <v>256</v>
      </c>
      <c r="JYQ77" s="57" t="s">
        <v>220</v>
      </c>
      <c r="JYR77" s="57" t="s">
        <v>100</v>
      </c>
      <c r="JYS77" s="37" t="s">
        <v>105</v>
      </c>
      <c r="JYT77" s="57" t="s">
        <v>224</v>
      </c>
      <c r="JYU77" s="64">
        <v>11968</v>
      </c>
      <c r="JYV77" s="65" t="s">
        <v>243</v>
      </c>
      <c r="JYW77" s="2">
        <v>89</v>
      </c>
      <c r="JYX77" s="57" t="s">
        <v>256</v>
      </c>
      <c r="JYY77" s="57" t="s">
        <v>220</v>
      </c>
      <c r="JYZ77" s="57" t="s">
        <v>100</v>
      </c>
      <c r="JZA77" s="37" t="s">
        <v>105</v>
      </c>
      <c r="JZB77" s="57" t="s">
        <v>224</v>
      </c>
      <c r="JZC77" s="64">
        <v>11968</v>
      </c>
      <c r="JZD77" s="65" t="s">
        <v>243</v>
      </c>
      <c r="JZE77" s="2">
        <v>89</v>
      </c>
      <c r="JZF77" s="57" t="s">
        <v>256</v>
      </c>
      <c r="JZG77" s="57" t="s">
        <v>220</v>
      </c>
      <c r="JZH77" s="57" t="s">
        <v>100</v>
      </c>
      <c r="JZI77" s="37" t="s">
        <v>105</v>
      </c>
      <c r="JZJ77" s="57" t="s">
        <v>224</v>
      </c>
      <c r="JZK77" s="64">
        <v>11968</v>
      </c>
      <c r="JZL77" s="65" t="s">
        <v>243</v>
      </c>
      <c r="JZM77" s="2">
        <v>89</v>
      </c>
      <c r="JZN77" s="57" t="s">
        <v>256</v>
      </c>
      <c r="JZO77" s="57" t="s">
        <v>220</v>
      </c>
      <c r="JZP77" s="57" t="s">
        <v>100</v>
      </c>
      <c r="JZQ77" s="37" t="s">
        <v>105</v>
      </c>
      <c r="JZR77" s="57" t="s">
        <v>224</v>
      </c>
      <c r="JZS77" s="64">
        <v>11968</v>
      </c>
      <c r="JZT77" s="65" t="s">
        <v>243</v>
      </c>
      <c r="JZU77" s="2">
        <v>89</v>
      </c>
      <c r="JZV77" s="57" t="s">
        <v>256</v>
      </c>
      <c r="JZW77" s="57" t="s">
        <v>220</v>
      </c>
      <c r="JZX77" s="57" t="s">
        <v>100</v>
      </c>
      <c r="JZY77" s="37" t="s">
        <v>105</v>
      </c>
      <c r="JZZ77" s="57" t="s">
        <v>224</v>
      </c>
      <c r="KAA77" s="64">
        <v>11968</v>
      </c>
      <c r="KAB77" s="65" t="s">
        <v>243</v>
      </c>
      <c r="KAC77" s="2">
        <v>89</v>
      </c>
      <c r="KAD77" s="57" t="s">
        <v>256</v>
      </c>
      <c r="KAE77" s="57" t="s">
        <v>220</v>
      </c>
      <c r="KAF77" s="57" t="s">
        <v>100</v>
      </c>
      <c r="KAG77" s="37" t="s">
        <v>105</v>
      </c>
      <c r="KAH77" s="57" t="s">
        <v>224</v>
      </c>
      <c r="KAI77" s="64">
        <v>11968</v>
      </c>
      <c r="KAJ77" s="65" t="s">
        <v>243</v>
      </c>
      <c r="KAK77" s="2">
        <v>89</v>
      </c>
      <c r="KAL77" s="57" t="s">
        <v>256</v>
      </c>
      <c r="KAM77" s="57" t="s">
        <v>220</v>
      </c>
      <c r="KAN77" s="57" t="s">
        <v>100</v>
      </c>
      <c r="KAO77" s="37" t="s">
        <v>105</v>
      </c>
      <c r="KAP77" s="57" t="s">
        <v>224</v>
      </c>
      <c r="KAQ77" s="64">
        <v>11968</v>
      </c>
      <c r="KAR77" s="65" t="s">
        <v>243</v>
      </c>
      <c r="KAS77" s="2">
        <v>89</v>
      </c>
      <c r="KAT77" s="57" t="s">
        <v>256</v>
      </c>
      <c r="KAU77" s="57" t="s">
        <v>220</v>
      </c>
      <c r="KAV77" s="57" t="s">
        <v>100</v>
      </c>
      <c r="KAW77" s="37" t="s">
        <v>105</v>
      </c>
      <c r="KAX77" s="57" t="s">
        <v>224</v>
      </c>
      <c r="KAY77" s="64">
        <v>11968</v>
      </c>
      <c r="KAZ77" s="65" t="s">
        <v>243</v>
      </c>
      <c r="KBA77" s="2">
        <v>89</v>
      </c>
      <c r="KBB77" s="57" t="s">
        <v>256</v>
      </c>
      <c r="KBC77" s="57" t="s">
        <v>220</v>
      </c>
      <c r="KBD77" s="57" t="s">
        <v>100</v>
      </c>
      <c r="KBE77" s="37" t="s">
        <v>105</v>
      </c>
      <c r="KBF77" s="57" t="s">
        <v>224</v>
      </c>
      <c r="KBG77" s="64">
        <v>11968</v>
      </c>
      <c r="KBH77" s="65" t="s">
        <v>243</v>
      </c>
      <c r="KBI77" s="2">
        <v>89</v>
      </c>
      <c r="KBJ77" s="57" t="s">
        <v>256</v>
      </c>
      <c r="KBK77" s="57" t="s">
        <v>220</v>
      </c>
      <c r="KBL77" s="57" t="s">
        <v>100</v>
      </c>
      <c r="KBM77" s="37" t="s">
        <v>105</v>
      </c>
      <c r="KBN77" s="57" t="s">
        <v>224</v>
      </c>
      <c r="KBO77" s="64">
        <v>11968</v>
      </c>
      <c r="KBP77" s="65" t="s">
        <v>243</v>
      </c>
      <c r="KBQ77" s="2">
        <v>89</v>
      </c>
      <c r="KBR77" s="57" t="s">
        <v>256</v>
      </c>
      <c r="KBS77" s="57" t="s">
        <v>220</v>
      </c>
      <c r="KBT77" s="57" t="s">
        <v>100</v>
      </c>
      <c r="KBU77" s="37" t="s">
        <v>105</v>
      </c>
      <c r="KBV77" s="57" t="s">
        <v>224</v>
      </c>
      <c r="KBW77" s="64">
        <v>11968</v>
      </c>
      <c r="KBX77" s="65" t="s">
        <v>243</v>
      </c>
      <c r="KBY77" s="2">
        <v>89</v>
      </c>
      <c r="KBZ77" s="57" t="s">
        <v>256</v>
      </c>
      <c r="KCA77" s="57" t="s">
        <v>220</v>
      </c>
      <c r="KCB77" s="57" t="s">
        <v>100</v>
      </c>
      <c r="KCC77" s="37" t="s">
        <v>105</v>
      </c>
      <c r="KCD77" s="57" t="s">
        <v>224</v>
      </c>
      <c r="KCE77" s="64">
        <v>11968</v>
      </c>
      <c r="KCF77" s="65" t="s">
        <v>243</v>
      </c>
      <c r="KCG77" s="2">
        <v>89</v>
      </c>
      <c r="KCH77" s="57" t="s">
        <v>256</v>
      </c>
      <c r="KCI77" s="57" t="s">
        <v>220</v>
      </c>
      <c r="KCJ77" s="57" t="s">
        <v>100</v>
      </c>
      <c r="KCK77" s="37" t="s">
        <v>105</v>
      </c>
      <c r="KCL77" s="57" t="s">
        <v>224</v>
      </c>
      <c r="KCM77" s="64">
        <v>11968</v>
      </c>
      <c r="KCN77" s="65" t="s">
        <v>243</v>
      </c>
      <c r="KCO77" s="2">
        <v>89</v>
      </c>
      <c r="KCP77" s="57" t="s">
        <v>256</v>
      </c>
      <c r="KCQ77" s="57" t="s">
        <v>220</v>
      </c>
      <c r="KCR77" s="57" t="s">
        <v>100</v>
      </c>
      <c r="KCS77" s="37" t="s">
        <v>105</v>
      </c>
      <c r="KCT77" s="57" t="s">
        <v>224</v>
      </c>
      <c r="KCU77" s="64">
        <v>11968</v>
      </c>
      <c r="KCV77" s="65" t="s">
        <v>243</v>
      </c>
      <c r="KCW77" s="2">
        <v>89</v>
      </c>
      <c r="KCX77" s="57" t="s">
        <v>256</v>
      </c>
      <c r="KCY77" s="57" t="s">
        <v>220</v>
      </c>
      <c r="KCZ77" s="57" t="s">
        <v>100</v>
      </c>
      <c r="KDA77" s="37" t="s">
        <v>105</v>
      </c>
      <c r="KDB77" s="57" t="s">
        <v>224</v>
      </c>
      <c r="KDC77" s="64">
        <v>11968</v>
      </c>
      <c r="KDD77" s="65" t="s">
        <v>243</v>
      </c>
      <c r="KDE77" s="2">
        <v>89</v>
      </c>
      <c r="KDF77" s="57" t="s">
        <v>256</v>
      </c>
      <c r="KDG77" s="57" t="s">
        <v>220</v>
      </c>
      <c r="KDH77" s="57" t="s">
        <v>100</v>
      </c>
      <c r="KDI77" s="37" t="s">
        <v>105</v>
      </c>
      <c r="KDJ77" s="57" t="s">
        <v>224</v>
      </c>
      <c r="KDK77" s="64">
        <v>11968</v>
      </c>
      <c r="KDL77" s="65" t="s">
        <v>243</v>
      </c>
      <c r="KDM77" s="2">
        <v>89</v>
      </c>
      <c r="KDN77" s="57" t="s">
        <v>256</v>
      </c>
      <c r="KDO77" s="57" t="s">
        <v>220</v>
      </c>
      <c r="KDP77" s="57" t="s">
        <v>100</v>
      </c>
      <c r="KDQ77" s="37" t="s">
        <v>105</v>
      </c>
      <c r="KDR77" s="57" t="s">
        <v>224</v>
      </c>
      <c r="KDS77" s="64">
        <v>11968</v>
      </c>
      <c r="KDT77" s="65" t="s">
        <v>243</v>
      </c>
      <c r="KDU77" s="2">
        <v>89</v>
      </c>
      <c r="KDV77" s="57" t="s">
        <v>256</v>
      </c>
      <c r="KDW77" s="57" t="s">
        <v>220</v>
      </c>
      <c r="KDX77" s="57" t="s">
        <v>100</v>
      </c>
      <c r="KDY77" s="37" t="s">
        <v>105</v>
      </c>
      <c r="KDZ77" s="57" t="s">
        <v>224</v>
      </c>
      <c r="KEA77" s="64">
        <v>11968</v>
      </c>
      <c r="KEB77" s="65" t="s">
        <v>243</v>
      </c>
      <c r="KEC77" s="2">
        <v>89</v>
      </c>
      <c r="KED77" s="57" t="s">
        <v>256</v>
      </c>
      <c r="KEE77" s="57" t="s">
        <v>220</v>
      </c>
      <c r="KEF77" s="57" t="s">
        <v>100</v>
      </c>
      <c r="KEG77" s="37" t="s">
        <v>105</v>
      </c>
      <c r="KEH77" s="57" t="s">
        <v>224</v>
      </c>
      <c r="KEI77" s="64">
        <v>11968</v>
      </c>
      <c r="KEJ77" s="65" t="s">
        <v>243</v>
      </c>
      <c r="KEK77" s="2">
        <v>89</v>
      </c>
      <c r="KEL77" s="57" t="s">
        <v>256</v>
      </c>
      <c r="KEM77" s="57" t="s">
        <v>220</v>
      </c>
      <c r="KEN77" s="57" t="s">
        <v>100</v>
      </c>
      <c r="KEO77" s="37" t="s">
        <v>105</v>
      </c>
      <c r="KEP77" s="57" t="s">
        <v>224</v>
      </c>
      <c r="KEQ77" s="64">
        <v>11968</v>
      </c>
      <c r="KER77" s="65" t="s">
        <v>243</v>
      </c>
      <c r="KES77" s="2">
        <v>89</v>
      </c>
      <c r="KET77" s="57" t="s">
        <v>256</v>
      </c>
      <c r="KEU77" s="57" t="s">
        <v>220</v>
      </c>
      <c r="KEV77" s="57" t="s">
        <v>100</v>
      </c>
      <c r="KEW77" s="37" t="s">
        <v>105</v>
      </c>
      <c r="KEX77" s="57" t="s">
        <v>224</v>
      </c>
      <c r="KEY77" s="64">
        <v>11968</v>
      </c>
      <c r="KEZ77" s="65" t="s">
        <v>243</v>
      </c>
      <c r="KFA77" s="2">
        <v>89</v>
      </c>
      <c r="KFB77" s="57" t="s">
        <v>256</v>
      </c>
      <c r="KFC77" s="57" t="s">
        <v>220</v>
      </c>
      <c r="KFD77" s="57" t="s">
        <v>100</v>
      </c>
      <c r="KFE77" s="37" t="s">
        <v>105</v>
      </c>
      <c r="KFF77" s="57" t="s">
        <v>224</v>
      </c>
      <c r="KFG77" s="64">
        <v>11968</v>
      </c>
      <c r="KFH77" s="65" t="s">
        <v>243</v>
      </c>
      <c r="KFI77" s="2">
        <v>89</v>
      </c>
      <c r="KFJ77" s="57" t="s">
        <v>256</v>
      </c>
      <c r="KFK77" s="57" t="s">
        <v>220</v>
      </c>
      <c r="KFL77" s="57" t="s">
        <v>100</v>
      </c>
      <c r="KFM77" s="37" t="s">
        <v>105</v>
      </c>
      <c r="KFN77" s="57" t="s">
        <v>224</v>
      </c>
      <c r="KFO77" s="64">
        <v>11968</v>
      </c>
      <c r="KFP77" s="65" t="s">
        <v>243</v>
      </c>
      <c r="KFQ77" s="2">
        <v>89</v>
      </c>
      <c r="KFR77" s="57" t="s">
        <v>256</v>
      </c>
      <c r="KFS77" s="57" t="s">
        <v>220</v>
      </c>
      <c r="KFT77" s="57" t="s">
        <v>100</v>
      </c>
      <c r="KFU77" s="37" t="s">
        <v>105</v>
      </c>
      <c r="KFV77" s="57" t="s">
        <v>224</v>
      </c>
      <c r="KFW77" s="64">
        <v>11968</v>
      </c>
      <c r="KFX77" s="65" t="s">
        <v>243</v>
      </c>
      <c r="KFY77" s="2">
        <v>89</v>
      </c>
      <c r="KFZ77" s="57" t="s">
        <v>256</v>
      </c>
      <c r="KGA77" s="57" t="s">
        <v>220</v>
      </c>
      <c r="KGB77" s="57" t="s">
        <v>100</v>
      </c>
      <c r="KGC77" s="37" t="s">
        <v>105</v>
      </c>
      <c r="KGD77" s="57" t="s">
        <v>224</v>
      </c>
      <c r="KGE77" s="64">
        <v>11968</v>
      </c>
      <c r="KGF77" s="65" t="s">
        <v>243</v>
      </c>
      <c r="KGG77" s="2">
        <v>89</v>
      </c>
      <c r="KGH77" s="57" t="s">
        <v>256</v>
      </c>
      <c r="KGI77" s="57" t="s">
        <v>220</v>
      </c>
      <c r="KGJ77" s="57" t="s">
        <v>100</v>
      </c>
      <c r="KGK77" s="37" t="s">
        <v>105</v>
      </c>
      <c r="KGL77" s="57" t="s">
        <v>224</v>
      </c>
      <c r="KGM77" s="64">
        <v>11968</v>
      </c>
      <c r="KGN77" s="65" t="s">
        <v>243</v>
      </c>
      <c r="KGO77" s="2">
        <v>89</v>
      </c>
      <c r="KGP77" s="57" t="s">
        <v>256</v>
      </c>
      <c r="KGQ77" s="57" t="s">
        <v>220</v>
      </c>
      <c r="KGR77" s="57" t="s">
        <v>100</v>
      </c>
      <c r="KGS77" s="37" t="s">
        <v>105</v>
      </c>
      <c r="KGT77" s="57" t="s">
        <v>224</v>
      </c>
      <c r="KGU77" s="64">
        <v>11968</v>
      </c>
      <c r="KGV77" s="65" t="s">
        <v>243</v>
      </c>
      <c r="KGW77" s="2">
        <v>89</v>
      </c>
      <c r="KGX77" s="57" t="s">
        <v>256</v>
      </c>
      <c r="KGY77" s="57" t="s">
        <v>220</v>
      </c>
      <c r="KGZ77" s="57" t="s">
        <v>100</v>
      </c>
      <c r="KHA77" s="37" t="s">
        <v>105</v>
      </c>
      <c r="KHB77" s="57" t="s">
        <v>224</v>
      </c>
      <c r="KHC77" s="64">
        <v>11968</v>
      </c>
      <c r="KHD77" s="65" t="s">
        <v>243</v>
      </c>
      <c r="KHE77" s="2">
        <v>89</v>
      </c>
      <c r="KHF77" s="57" t="s">
        <v>256</v>
      </c>
      <c r="KHG77" s="57" t="s">
        <v>220</v>
      </c>
      <c r="KHH77" s="57" t="s">
        <v>100</v>
      </c>
      <c r="KHI77" s="37" t="s">
        <v>105</v>
      </c>
      <c r="KHJ77" s="57" t="s">
        <v>224</v>
      </c>
      <c r="KHK77" s="64">
        <v>11968</v>
      </c>
      <c r="KHL77" s="65" t="s">
        <v>243</v>
      </c>
      <c r="KHM77" s="2">
        <v>89</v>
      </c>
      <c r="KHN77" s="57" t="s">
        <v>256</v>
      </c>
      <c r="KHO77" s="57" t="s">
        <v>220</v>
      </c>
      <c r="KHP77" s="57" t="s">
        <v>100</v>
      </c>
      <c r="KHQ77" s="37" t="s">
        <v>105</v>
      </c>
      <c r="KHR77" s="57" t="s">
        <v>224</v>
      </c>
      <c r="KHS77" s="64">
        <v>11968</v>
      </c>
      <c r="KHT77" s="65" t="s">
        <v>243</v>
      </c>
      <c r="KHU77" s="2">
        <v>89</v>
      </c>
      <c r="KHV77" s="57" t="s">
        <v>256</v>
      </c>
      <c r="KHW77" s="57" t="s">
        <v>220</v>
      </c>
      <c r="KHX77" s="57" t="s">
        <v>100</v>
      </c>
      <c r="KHY77" s="37" t="s">
        <v>105</v>
      </c>
      <c r="KHZ77" s="57" t="s">
        <v>224</v>
      </c>
      <c r="KIA77" s="64">
        <v>11968</v>
      </c>
      <c r="KIB77" s="65" t="s">
        <v>243</v>
      </c>
      <c r="KIC77" s="2">
        <v>89</v>
      </c>
      <c r="KID77" s="57" t="s">
        <v>256</v>
      </c>
      <c r="KIE77" s="57" t="s">
        <v>220</v>
      </c>
      <c r="KIF77" s="57" t="s">
        <v>100</v>
      </c>
      <c r="KIG77" s="37" t="s">
        <v>105</v>
      </c>
      <c r="KIH77" s="57" t="s">
        <v>224</v>
      </c>
      <c r="KII77" s="64">
        <v>11968</v>
      </c>
      <c r="KIJ77" s="65" t="s">
        <v>243</v>
      </c>
      <c r="KIK77" s="2">
        <v>89</v>
      </c>
      <c r="KIL77" s="57" t="s">
        <v>256</v>
      </c>
      <c r="KIM77" s="57" t="s">
        <v>220</v>
      </c>
      <c r="KIN77" s="57" t="s">
        <v>100</v>
      </c>
      <c r="KIO77" s="37" t="s">
        <v>105</v>
      </c>
      <c r="KIP77" s="57" t="s">
        <v>224</v>
      </c>
      <c r="KIQ77" s="64">
        <v>11968</v>
      </c>
      <c r="KIR77" s="65" t="s">
        <v>243</v>
      </c>
      <c r="KIS77" s="2">
        <v>89</v>
      </c>
      <c r="KIT77" s="57" t="s">
        <v>256</v>
      </c>
      <c r="KIU77" s="57" t="s">
        <v>220</v>
      </c>
      <c r="KIV77" s="57" t="s">
        <v>100</v>
      </c>
      <c r="KIW77" s="37" t="s">
        <v>105</v>
      </c>
      <c r="KIX77" s="57" t="s">
        <v>224</v>
      </c>
      <c r="KIY77" s="64">
        <v>11968</v>
      </c>
      <c r="KIZ77" s="65" t="s">
        <v>243</v>
      </c>
      <c r="KJA77" s="2">
        <v>89</v>
      </c>
      <c r="KJB77" s="57" t="s">
        <v>256</v>
      </c>
      <c r="KJC77" s="57" t="s">
        <v>220</v>
      </c>
      <c r="KJD77" s="57" t="s">
        <v>100</v>
      </c>
      <c r="KJE77" s="37" t="s">
        <v>105</v>
      </c>
      <c r="KJF77" s="57" t="s">
        <v>224</v>
      </c>
      <c r="KJG77" s="64">
        <v>11968</v>
      </c>
      <c r="KJH77" s="65" t="s">
        <v>243</v>
      </c>
      <c r="KJI77" s="2">
        <v>89</v>
      </c>
      <c r="KJJ77" s="57" t="s">
        <v>256</v>
      </c>
      <c r="KJK77" s="57" t="s">
        <v>220</v>
      </c>
      <c r="KJL77" s="57" t="s">
        <v>100</v>
      </c>
      <c r="KJM77" s="37" t="s">
        <v>105</v>
      </c>
      <c r="KJN77" s="57" t="s">
        <v>224</v>
      </c>
      <c r="KJO77" s="64">
        <v>11968</v>
      </c>
      <c r="KJP77" s="65" t="s">
        <v>243</v>
      </c>
      <c r="KJQ77" s="2">
        <v>89</v>
      </c>
      <c r="KJR77" s="57" t="s">
        <v>256</v>
      </c>
      <c r="KJS77" s="57" t="s">
        <v>220</v>
      </c>
      <c r="KJT77" s="57" t="s">
        <v>100</v>
      </c>
      <c r="KJU77" s="37" t="s">
        <v>105</v>
      </c>
      <c r="KJV77" s="57" t="s">
        <v>224</v>
      </c>
      <c r="KJW77" s="64">
        <v>11968</v>
      </c>
      <c r="KJX77" s="65" t="s">
        <v>243</v>
      </c>
      <c r="KJY77" s="2">
        <v>89</v>
      </c>
      <c r="KJZ77" s="57" t="s">
        <v>256</v>
      </c>
      <c r="KKA77" s="57" t="s">
        <v>220</v>
      </c>
      <c r="KKB77" s="57" t="s">
        <v>100</v>
      </c>
      <c r="KKC77" s="37" t="s">
        <v>105</v>
      </c>
      <c r="KKD77" s="57" t="s">
        <v>224</v>
      </c>
      <c r="KKE77" s="64">
        <v>11968</v>
      </c>
      <c r="KKF77" s="65" t="s">
        <v>243</v>
      </c>
      <c r="KKG77" s="2">
        <v>89</v>
      </c>
      <c r="KKH77" s="57" t="s">
        <v>256</v>
      </c>
      <c r="KKI77" s="57" t="s">
        <v>220</v>
      </c>
      <c r="KKJ77" s="57" t="s">
        <v>100</v>
      </c>
      <c r="KKK77" s="37" t="s">
        <v>105</v>
      </c>
      <c r="KKL77" s="57" t="s">
        <v>224</v>
      </c>
      <c r="KKM77" s="64">
        <v>11968</v>
      </c>
      <c r="KKN77" s="65" t="s">
        <v>243</v>
      </c>
      <c r="KKO77" s="2">
        <v>89</v>
      </c>
      <c r="KKP77" s="57" t="s">
        <v>256</v>
      </c>
      <c r="KKQ77" s="57" t="s">
        <v>220</v>
      </c>
      <c r="KKR77" s="57" t="s">
        <v>100</v>
      </c>
      <c r="KKS77" s="37" t="s">
        <v>105</v>
      </c>
      <c r="KKT77" s="57" t="s">
        <v>224</v>
      </c>
      <c r="KKU77" s="64">
        <v>11968</v>
      </c>
      <c r="KKV77" s="65" t="s">
        <v>243</v>
      </c>
      <c r="KKW77" s="2">
        <v>89</v>
      </c>
      <c r="KKX77" s="57" t="s">
        <v>256</v>
      </c>
      <c r="KKY77" s="57" t="s">
        <v>220</v>
      </c>
      <c r="KKZ77" s="57" t="s">
        <v>100</v>
      </c>
      <c r="KLA77" s="37" t="s">
        <v>105</v>
      </c>
      <c r="KLB77" s="57" t="s">
        <v>224</v>
      </c>
      <c r="KLC77" s="64">
        <v>11968</v>
      </c>
      <c r="KLD77" s="65" t="s">
        <v>243</v>
      </c>
      <c r="KLE77" s="2">
        <v>89</v>
      </c>
      <c r="KLF77" s="57" t="s">
        <v>256</v>
      </c>
      <c r="KLG77" s="57" t="s">
        <v>220</v>
      </c>
      <c r="KLH77" s="57" t="s">
        <v>100</v>
      </c>
      <c r="KLI77" s="37" t="s">
        <v>105</v>
      </c>
      <c r="KLJ77" s="57" t="s">
        <v>224</v>
      </c>
      <c r="KLK77" s="64">
        <v>11968</v>
      </c>
      <c r="KLL77" s="65" t="s">
        <v>243</v>
      </c>
      <c r="KLM77" s="2">
        <v>89</v>
      </c>
      <c r="KLN77" s="57" t="s">
        <v>256</v>
      </c>
      <c r="KLO77" s="57" t="s">
        <v>220</v>
      </c>
      <c r="KLP77" s="57" t="s">
        <v>100</v>
      </c>
      <c r="KLQ77" s="37" t="s">
        <v>105</v>
      </c>
      <c r="KLR77" s="57" t="s">
        <v>224</v>
      </c>
      <c r="KLS77" s="64">
        <v>11968</v>
      </c>
      <c r="KLT77" s="65" t="s">
        <v>243</v>
      </c>
      <c r="KLU77" s="2">
        <v>89</v>
      </c>
      <c r="KLV77" s="57" t="s">
        <v>256</v>
      </c>
      <c r="KLW77" s="57" t="s">
        <v>220</v>
      </c>
      <c r="KLX77" s="57" t="s">
        <v>100</v>
      </c>
      <c r="KLY77" s="37" t="s">
        <v>105</v>
      </c>
      <c r="KLZ77" s="57" t="s">
        <v>224</v>
      </c>
      <c r="KMA77" s="64">
        <v>11968</v>
      </c>
      <c r="KMB77" s="65" t="s">
        <v>243</v>
      </c>
      <c r="KMC77" s="2">
        <v>89</v>
      </c>
      <c r="KMD77" s="57" t="s">
        <v>256</v>
      </c>
      <c r="KME77" s="57" t="s">
        <v>220</v>
      </c>
      <c r="KMF77" s="57" t="s">
        <v>100</v>
      </c>
      <c r="KMG77" s="37" t="s">
        <v>105</v>
      </c>
      <c r="KMH77" s="57" t="s">
        <v>224</v>
      </c>
      <c r="KMI77" s="64">
        <v>11968</v>
      </c>
      <c r="KMJ77" s="65" t="s">
        <v>243</v>
      </c>
      <c r="KMK77" s="2">
        <v>89</v>
      </c>
      <c r="KML77" s="57" t="s">
        <v>256</v>
      </c>
      <c r="KMM77" s="57" t="s">
        <v>220</v>
      </c>
      <c r="KMN77" s="57" t="s">
        <v>100</v>
      </c>
      <c r="KMO77" s="37" t="s">
        <v>105</v>
      </c>
      <c r="KMP77" s="57" t="s">
        <v>224</v>
      </c>
      <c r="KMQ77" s="64">
        <v>11968</v>
      </c>
      <c r="KMR77" s="65" t="s">
        <v>243</v>
      </c>
      <c r="KMS77" s="2">
        <v>89</v>
      </c>
      <c r="KMT77" s="57" t="s">
        <v>256</v>
      </c>
      <c r="KMU77" s="57" t="s">
        <v>220</v>
      </c>
      <c r="KMV77" s="57" t="s">
        <v>100</v>
      </c>
      <c r="KMW77" s="37" t="s">
        <v>105</v>
      </c>
      <c r="KMX77" s="57" t="s">
        <v>224</v>
      </c>
      <c r="KMY77" s="64">
        <v>11968</v>
      </c>
      <c r="KMZ77" s="65" t="s">
        <v>243</v>
      </c>
      <c r="KNA77" s="2">
        <v>89</v>
      </c>
      <c r="KNB77" s="57" t="s">
        <v>256</v>
      </c>
      <c r="KNC77" s="57" t="s">
        <v>220</v>
      </c>
      <c r="KND77" s="57" t="s">
        <v>100</v>
      </c>
      <c r="KNE77" s="37" t="s">
        <v>105</v>
      </c>
      <c r="KNF77" s="57" t="s">
        <v>224</v>
      </c>
      <c r="KNG77" s="64">
        <v>11968</v>
      </c>
      <c r="KNH77" s="65" t="s">
        <v>243</v>
      </c>
      <c r="KNI77" s="2">
        <v>89</v>
      </c>
      <c r="KNJ77" s="57" t="s">
        <v>256</v>
      </c>
      <c r="KNK77" s="57" t="s">
        <v>220</v>
      </c>
      <c r="KNL77" s="57" t="s">
        <v>100</v>
      </c>
      <c r="KNM77" s="37" t="s">
        <v>105</v>
      </c>
      <c r="KNN77" s="57" t="s">
        <v>224</v>
      </c>
      <c r="KNO77" s="64">
        <v>11968</v>
      </c>
      <c r="KNP77" s="65" t="s">
        <v>243</v>
      </c>
      <c r="KNQ77" s="2">
        <v>89</v>
      </c>
      <c r="KNR77" s="57" t="s">
        <v>256</v>
      </c>
      <c r="KNS77" s="57" t="s">
        <v>220</v>
      </c>
      <c r="KNT77" s="57" t="s">
        <v>100</v>
      </c>
      <c r="KNU77" s="37" t="s">
        <v>105</v>
      </c>
      <c r="KNV77" s="57" t="s">
        <v>224</v>
      </c>
      <c r="KNW77" s="64">
        <v>11968</v>
      </c>
      <c r="KNX77" s="65" t="s">
        <v>243</v>
      </c>
      <c r="KNY77" s="2">
        <v>89</v>
      </c>
      <c r="KNZ77" s="57" t="s">
        <v>256</v>
      </c>
      <c r="KOA77" s="57" t="s">
        <v>220</v>
      </c>
      <c r="KOB77" s="57" t="s">
        <v>100</v>
      </c>
      <c r="KOC77" s="37" t="s">
        <v>105</v>
      </c>
      <c r="KOD77" s="57" t="s">
        <v>224</v>
      </c>
      <c r="KOE77" s="64">
        <v>11968</v>
      </c>
      <c r="KOF77" s="65" t="s">
        <v>243</v>
      </c>
      <c r="KOG77" s="2">
        <v>89</v>
      </c>
      <c r="KOH77" s="57" t="s">
        <v>256</v>
      </c>
      <c r="KOI77" s="57" t="s">
        <v>220</v>
      </c>
      <c r="KOJ77" s="57" t="s">
        <v>100</v>
      </c>
      <c r="KOK77" s="37" t="s">
        <v>105</v>
      </c>
      <c r="KOL77" s="57" t="s">
        <v>224</v>
      </c>
      <c r="KOM77" s="64">
        <v>11968</v>
      </c>
      <c r="KON77" s="65" t="s">
        <v>243</v>
      </c>
      <c r="KOO77" s="2">
        <v>89</v>
      </c>
      <c r="KOP77" s="57" t="s">
        <v>256</v>
      </c>
      <c r="KOQ77" s="57" t="s">
        <v>220</v>
      </c>
      <c r="KOR77" s="57" t="s">
        <v>100</v>
      </c>
      <c r="KOS77" s="37" t="s">
        <v>105</v>
      </c>
      <c r="KOT77" s="57" t="s">
        <v>224</v>
      </c>
      <c r="KOU77" s="64">
        <v>11968</v>
      </c>
      <c r="KOV77" s="65" t="s">
        <v>243</v>
      </c>
      <c r="KOW77" s="2">
        <v>89</v>
      </c>
      <c r="KOX77" s="57" t="s">
        <v>256</v>
      </c>
      <c r="KOY77" s="57" t="s">
        <v>220</v>
      </c>
      <c r="KOZ77" s="57" t="s">
        <v>100</v>
      </c>
      <c r="KPA77" s="37" t="s">
        <v>105</v>
      </c>
      <c r="KPB77" s="57" t="s">
        <v>224</v>
      </c>
      <c r="KPC77" s="64">
        <v>11968</v>
      </c>
      <c r="KPD77" s="65" t="s">
        <v>243</v>
      </c>
      <c r="KPE77" s="2">
        <v>89</v>
      </c>
      <c r="KPF77" s="57" t="s">
        <v>256</v>
      </c>
      <c r="KPG77" s="57" t="s">
        <v>220</v>
      </c>
      <c r="KPH77" s="57" t="s">
        <v>100</v>
      </c>
      <c r="KPI77" s="37" t="s">
        <v>105</v>
      </c>
      <c r="KPJ77" s="57" t="s">
        <v>224</v>
      </c>
      <c r="KPK77" s="64">
        <v>11968</v>
      </c>
      <c r="KPL77" s="65" t="s">
        <v>243</v>
      </c>
      <c r="KPM77" s="2">
        <v>89</v>
      </c>
      <c r="KPN77" s="57" t="s">
        <v>256</v>
      </c>
      <c r="KPO77" s="57" t="s">
        <v>220</v>
      </c>
      <c r="KPP77" s="57" t="s">
        <v>100</v>
      </c>
      <c r="KPQ77" s="37" t="s">
        <v>105</v>
      </c>
      <c r="KPR77" s="57" t="s">
        <v>224</v>
      </c>
      <c r="KPS77" s="64">
        <v>11968</v>
      </c>
      <c r="KPT77" s="65" t="s">
        <v>243</v>
      </c>
      <c r="KPU77" s="2">
        <v>89</v>
      </c>
      <c r="KPV77" s="57" t="s">
        <v>256</v>
      </c>
      <c r="KPW77" s="57" t="s">
        <v>220</v>
      </c>
      <c r="KPX77" s="57" t="s">
        <v>100</v>
      </c>
      <c r="KPY77" s="37" t="s">
        <v>105</v>
      </c>
      <c r="KPZ77" s="57" t="s">
        <v>224</v>
      </c>
      <c r="KQA77" s="64">
        <v>11968</v>
      </c>
      <c r="KQB77" s="65" t="s">
        <v>243</v>
      </c>
      <c r="KQC77" s="2">
        <v>89</v>
      </c>
      <c r="KQD77" s="57" t="s">
        <v>256</v>
      </c>
      <c r="KQE77" s="57" t="s">
        <v>220</v>
      </c>
      <c r="KQF77" s="57" t="s">
        <v>100</v>
      </c>
      <c r="KQG77" s="37" t="s">
        <v>105</v>
      </c>
      <c r="KQH77" s="57" t="s">
        <v>224</v>
      </c>
      <c r="KQI77" s="64">
        <v>11968</v>
      </c>
      <c r="KQJ77" s="65" t="s">
        <v>243</v>
      </c>
      <c r="KQK77" s="2">
        <v>89</v>
      </c>
      <c r="KQL77" s="57" t="s">
        <v>256</v>
      </c>
      <c r="KQM77" s="57" t="s">
        <v>220</v>
      </c>
      <c r="KQN77" s="57" t="s">
        <v>100</v>
      </c>
      <c r="KQO77" s="37" t="s">
        <v>105</v>
      </c>
      <c r="KQP77" s="57" t="s">
        <v>224</v>
      </c>
      <c r="KQQ77" s="64">
        <v>11968</v>
      </c>
      <c r="KQR77" s="65" t="s">
        <v>243</v>
      </c>
      <c r="KQS77" s="2">
        <v>89</v>
      </c>
      <c r="KQT77" s="57" t="s">
        <v>256</v>
      </c>
      <c r="KQU77" s="57" t="s">
        <v>220</v>
      </c>
      <c r="KQV77" s="57" t="s">
        <v>100</v>
      </c>
      <c r="KQW77" s="37" t="s">
        <v>105</v>
      </c>
      <c r="KQX77" s="57" t="s">
        <v>224</v>
      </c>
      <c r="KQY77" s="64">
        <v>11968</v>
      </c>
      <c r="KQZ77" s="65" t="s">
        <v>243</v>
      </c>
      <c r="KRA77" s="2">
        <v>89</v>
      </c>
      <c r="KRB77" s="57" t="s">
        <v>256</v>
      </c>
      <c r="KRC77" s="57" t="s">
        <v>220</v>
      </c>
      <c r="KRD77" s="57" t="s">
        <v>100</v>
      </c>
      <c r="KRE77" s="37" t="s">
        <v>105</v>
      </c>
      <c r="KRF77" s="57" t="s">
        <v>224</v>
      </c>
      <c r="KRG77" s="64">
        <v>11968</v>
      </c>
      <c r="KRH77" s="65" t="s">
        <v>243</v>
      </c>
      <c r="KRI77" s="2">
        <v>89</v>
      </c>
      <c r="KRJ77" s="57" t="s">
        <v>256</v>
      </c>
      <c r="KRK77" s="57" t="s">
        <v>220</v>
      </c>
      <c r="KRL77" s="57" t="s">
        <v>100</v>
      </c>
      <c r="KRM77" s="37" t="s">
        <v>105</v>
      </c>
      <c r="KRN77" s="57" t="s">
        <v>224</v>
      </c>
      <c r="KRO77" s="64">
        <v>11968</v>
      </c>
      <c r="KRP77" s="65" t="s">
        <v>243</v>
      </c>
      <c r="KRQ77" s="2">
        <v>89</v>
      </c>
      <c r="KRR77" s="57" t="s">
        <v>256</v>
      </c>
      <c r="KRS77" s="57" t="s">
        <v>220</v>
      </c>
      <c r="KRT77" s="57" t="s">
        <v>100</v>
      </c>
      <c r="KRU77" s="37" t="s">
        <v>105</v>
      </c>
      <c r="KRV77" s="57" t="s">
        <v>224</v>
      </c>
      <c r="KRW77" s="64">
        <v>11968</v>
      </c>
      <c r="KRX77" s="65" t="s">
        <v>243</v>
      </c>
      <c r="KRY77" s="2">
        <v>89</v>
      </c>
      <c r="KRZ77" s="57" t="s">
        <v>256</v>
      </c>
      <c r="KSA77" s="57" t="s">
        <v>220</v>
      </c>
      <c r="KSB77" s="57" t="s">
        <v>100</v>
      </c>
      <c r="KSC77" s="37" t="s">
        <v>105</v>
      </c>
      <c r="KSD77" s="57" t="s">
        <v>224</v>
      </c>
      <c r="KSE77" s="64">
        <v>11968</v>
      </c>
      <c r="KSF77" s="65" t="s">
        <v>243</v>
      </c>
      <c r="KSG77" s="2">
        <v>89</v>
      </c>
      <c r="KSH77" s="57" t="s">
        <v>256</v>
      </c>
      <c r="KSI77" s="57" t="s">
        <v>220</v>
      </c>
      <c r="KSJ77" s="57" t="s">
        <v>100</v>
      </c>
      <c r="KSK77" s="37" t="s">
        <v>105</v>
      </c>
      <c r="KSL77" s="57" t="s">
        <v>224</v>
      </c>
      <c r="KSM77" s="64">
        <v>11968</v>
      </c>
      <c r="KSN77" s="65" t="s">
        <v>243</v>
      </c>
      <c r="KSO77" s="2">
        <v>89</v>
      </c>
      <c r="KSP77" s="57" t="s">
        <v>256</v>
      </c>
      <c r="KSQ77" s="57" t="s">
        <v>220</v>
      </c>
      <c r="KSR77" s="57" t="s">
        <v>100</v>
      </c>
      <c r="KSS77" s="37" t="s">
        <v>105</v>
      </c>
      <c r="KST77" s="57" t="s">
        <v>224</v>
      </c>
      <c r="KSU77" s="64">
        <v>11968</v>
      </c>
      <c r="KSV77" s="65" t="s">
        <v>243</v>
      </c>
      <c r="KSW77" s="2">
        <v>89</v>
      </c>
      <c r="KSX77" s="57" t="s">
        <v>256</v>
      </c>
      <c r="KSY77" s="57" t="s">
        <v>220</v>
      </c>
      <c r="KSZ77" s="57" t="s">
        <v>100</v>
      </c>
      <c r="KTA77" s="37" t="s">
        <v>105</v>
      </c>
      <c r="KTB77" s="57" t="s">
        <v>224</v>
      </c>
      <c r="KTC77" s="64">
        <v>11968</v>
      </c>
      <c r="KTD77" s="65" t="s">
        <v>243</v>
      </c>
      <c r="KTE77" s="2">
        <v>89</v>
      </c>
      <c r="KTF77" s="57" t="s">
        <v>256</v>
      </c>
      <c r="KTG77" s="57" t="s">
        <v>220</v>
      </c>
      <c r="KTH77" s="57" t="s">
        <v>100</v>
      </c>
      <c r="KTI77" s="37" t="s">
        <v>105</v>
      </c>
      <c r="KTJ77" s="57" t="s">
        <v>224</v>
      </c>
      <c r="KTK77" s="64">
        <v>11968</v>
      </c>
      <c r="KTL77" s="65" t="s">
        <v>243</v>
      </c>
      <c r="KTM77" s="2">
        <v>89</v>
      </c>
      <c r="KTN77" s="57" t="s">
        <v>256</v>
      </c>
      <c r="KTO77" s="57" t="s">
        <v>220</v>
      </c>
      <c r="KTP77" s="57" t="s">
        <v>100</v>
      </c>
      <c r="KTQ77" s="37" t="s">
        <v>105</v>
      </c>
      <c r="KTR77" s="57" t="s">
        <v>224</v>
      </c>
      <c r="KTS77" s="64">
        <v>11968</v>
      </c>
      <c r="KTT77" s="65" t="s">
        <v>243</v>
      </c>
      <c r="KTU77" s="2">
        <v>89</v>
      </c>
      <c r="KTV77" s="57" t="s">
        <v>256</v>
      </c>
      <c r="KTW77" s="57" t="s">
        <v>220</v>
      </c>
      <c r="KTX77" s="57" t="s">
        <v>100</v>
      </c>
      <c r="KTY77" s="37" t="s">
        <v>105</v>
      </c>
      <c r="KTZ77" s="57" t="s">
        <v>224</v>
      </c>
      <c r="KUA77" s="64">
        <v>11968</v>
      </c>
      <c r="KUB77" s="65" t="s">
        <v>243</v>
      </c>
      <c r="KUC77" s="2">
        <v>89</v>
      </c>
      <c r="KUD77" s="57" t="s">
        <v>256</v>
      </c>
      <c r="KUE77" s="57" t="s">
        <v>220</v>
      </c>
      <c r="KUF77" s="57" t="s">
        <v>100</v>
      </c>
      <c r="KUG77" s="37" t="s">
        <v>105</v>
      </c>
      <c r="KUH77" s="57" t="s">
        <v>224</v>
      </c>
      <c r="KUI77" s="64">
        <v>11968</v>
      </c>
      <c r="KUJ77" s="65" t="s">
        <v>243</v>
      </c>
      <c r="KUK77" s="2">
        <v>89</v>
      </c>
      <c r="KUL77" s="57" t="s">
        <v>256</v>
      </c>
      <c r="KUM77" s="57" t="s">
        <v>220</v>
      </c>
      <c r="KUN77" s="57" t="s">
        <v>100</v>
      </c>
      <c r="KUO77" s="37" t="s">
        <v>105</v>
      </c>
      <c r="KUP77" s="57" t="s">
        <v>224</v>
      </c>
      <c r="KUQ77" s="64">
        <v>11968</v>
      </c>
      <c r="KUR77" s="65" t="s">
        <v>243</v>
      </c>
      <c r="KUS77" s="2">
        <v>89</v>
      </c>
      <c r="KUT77" s="57" t="s">
        <v>256</v>
      </c>
      <c r="KUU77" s="57" t="s">
        <v>220</v>
      </c>
      <c r="KUV77" s="57" t="s">
        <v>100</v>
      </c>
      <c r="KUW77" s="37" t="s">
        <v>105</v>
      </c>
      <c r="KUX77" s="57" t="s">
        <v>224</v>
      </c>
      <c r="KUY77" s="64">
        <v>11968</v>
      </c>
      <c r="KUZ77" s="65" t="s">
        <v>243</v>
      </c>
      <c r="KVA77" s="2">
        <v>89</v>
      </c>
      <c r="KVB77" s="57" t="s">
        <v>256</v>
      </c>
      <c r="KVC77" s="57" t="s">
        <v>220</v>
      </c>
      <c r="KVD77" s="57" t="s">
        <v>100</v>
      </c>
      <c r="KVE77" s="37" t="s">
        <v>105</v>
      </c>
      <c r="KVF77" s="57" t="s">
        <v>224</v>
      </c>
      <c r="KVG77" s="64">
        <v>11968</v>
      </c>
      <c r="KVH77" s="65" t="s">
        <v>243</v>
      </c>
      <c r="KVI77" s="2">
        <v>89</v>
      </c>
      <c r="KVJ77" s="57" t="s">
        <v>256</v>
      </c>
      <c r="KVK77" s="57" t="s">
        <v>220</v>
      </c>
      <c r="KVL77" s="57" t="s">
        <v>100</v>
      </c>
      <c r="KVM77" s="37" t="s">
        <v>105</v>
      </c>
      <c r="KVN77" s="57" t="s">
        <v>224</v>
      </c>
      <c r="KVO77" s="64">
        <v>11968</v>
      </c>
      <c r="KVP77" s="65" t="s">
        <v>243</v>
      </c>
      <c r="KVQ77" s="2">
        <v>89</v>
      </c>
      <c r="KVR77" s="57" t="s">
        <v>256</v>
      </c>
      <c r="KVS77" s="57" t="s">
        <v>220</v>
      </c>
      <c r="KVT77" s="57" t="s">
        <v>100</v>
      </c>
      <c r="KVU77" s="37" t="s">
        <v>105</v>
      </c>
      <c r="KVV77" s="57" t="s">
        <v>224</v>
      </c>
      <c r="KVW77" s="64">
        <v>11968</v>
      </c>
      <c r="KVX77" s="65" t="s">
        <v>243</v>
      </c>
      <c r="KVY77" s="2">
        <v>89</v>
      </c>
      <c r="KVZ77" s="57" t="s">
        <v>256</v>
      </c>
      <c r="KWA77" s="57" t="s">
        <v>220</v>
      </c>
      <c r="KWB77" s="57" t="s">
        <v>100</v>
      </c>
      <c r="KWC77" s="37" t="s">
        <v>105</v>
      </c>
      <c r="KWD77" s="57" t="s">
        <v>224</v>
      </c>
      <c r="KWE77" s="64">
        <v>11968</v>
      </c>
      <c r="KWF77" s="65" t="s">
        <v>243</v>
      </c>
      <c r="KWG77" s="2">
        <v>89</v>
      </c>
      <c r="KWH77" s="57" t="s">
        <v>256</v>
      </c>
      <c r="KWI77" s="57" t="s">
        <v>220</v>
      </c>
      <c r="KWJ77" s="57" t="s">
        <v>100</v>
      </c>
      <c r="KWK77" s="37" t="s">
        <v>105</v>
      </c>
      <c r="KWL77" s="57" t="s">
        <v>224</v>
      </c>
      <c r="KWM77" s="64">
        <v>11968</v>
      </c>
      <c r="KWN77" s="65" t="s">
        <v>243</v>
      </c>
      <c r="KWO77" s="2">
        <v>89</v>
      </c>
      <c r="KWP77" s="57" t="s">
        <v>256</v>
      </c>
      <c r="KWQ77" s="57" t="s">
        <v>220</v>
      </c>
      <c r="KWR77" s="57" t="s">
        <v>100</v>
      </c>
      <c r="KWS77" s="37" t="s">
        <v>105</v>
      </c>
      <c r="KWT77" s="57" t="s">
        <v>224</v>
      </c>
      <c r="KWU77" s="64">
        <v>11968</v>
      </c>
      <c r="KWV77" s="65" t="s">
        <v>243</v>
      </c>
      <c r="KWW77" s="2">
        <v>89</v>
      </c>
      <c r="KWX77" s="57" t="s">
        <v>256</v>
      </c>
      <c r="KWY77" s="57" t="s">
        <v>220</v>
      </c>
      <c r="KWZ77" s="57" t="s">
        <v>100</v>
      </c>
      <c r="KXA77" s="37" t="s">
        <v>105</v>
      </c>
      <c r="KXB77" s="57" t="s">
        <v>224</v>
      </c>
      <c r="KXC77" s="64">
        <v>11968</v>
      </c>
      <c r="KXD77" s="65" t="s">
        <v>243</v>
      </c>
      <c r="KXE77" s="2">
        <v>89</v>
      </c>
      <c r="KXF77" s="57" t="s">
        <v>256</v>
      </c>
      <c r="KXG77" s="57" t="s">
        <v>220</v>
      </c>
      <c r="KXH77" s="57" t="s">
        <v>100</v>
      </c>
      <c r="KXI77" s="37" t="s">
        <v>105</v>
      </c>
      <c r="KXJ77" s="57" t="s">
        <v>224</v>
      </c>
      <c r="KXK77" s="64">
        <v>11968</v>
      </c>
      <c r="KXL77" s="65" t="s">
        <v>243</v>
      </c>
      <c r="KXM77" s="2">
        <v>89</v>
      </c>
      <c r="KXN77" s="57" t="s">
        <v>256</v>
      </c>
      <c r="KXO77" s="57" t="s">
        <v>220</v>
      </c>
      <c r="KXP77" s="57" t="s">
        <v>100</v>
      </c>
      <c r="KXQ77" s="37" t="s">
        <v>105</v>
      </c>
      <c r="KXR77" s="57" t="s">
        <v>224</v>
      </c>
      <c r="KXS77" s="64">
        <v>11968</v>
      </c>
      <c r="KXT77" s="65" t="s">
        <v>243</v>
      </c>
      <c r="KXU77" s="2">
        <v>89</v>
      </c>
      <c r="KXV77" s="57" t="s">
        <v>256</v>
      </c>
      <c r="KXW77" s="57" t="s">
        <v>220</v>
      </c>
      <c r="KXX77" s="57" t="s">
        <v>100</v>
      </c>
      <c r="KXY77" s="37" t="s">
        <v>105</v>
      </c>
      <c r="KXZ77" s="57" t="s">
        <v>224</v>
      </c>
      <c r="KYA77" s="64">
        <v>11968</v>
      </c>
      <c r="KYB77" s="65" t="s">
        <v>243</v>
      </c>
      <c r="KYC77" s="2">
        <v>89</v>
      </c>
      <c r="KYD77" s="57" t="s">
        <v>256</v>
      </c>
      <c r="KYE77" s="57" t="s">
        <v>220</v>
      </c>
      <c r="KYF77" s="57" t="s">
        <v>100</v>
      </c>
      <c r="KYG77" s="37" t="s">
        <v>105</v>
      </c>
      <c r="KYH77" s="57" t="s">
        <v>224</v>
      </c>
      <c r="KYI77" s="64">
        <v>11968</v>
      </c>
      <c r="KYJ77" s="65" t="s">
        <v>243</v>
      </c>
      <c r="KYK77" s="2">
        <v>89</v>
      </c>
      <c r="KYL77" s="57" t="s">
        <v>256</v>
      </c>
      <c r="KYM77" s="57" t="s">
        <v>220</v>
      </c>
      <c r="KYN77" s="57" t="s">
        <v>100</v>
      </c>
      <c r="KYO77" s="37" t="s">
        <v>105</v>
      </c>
      <c r="KYP77" s="57" t="s">
        <v>224</v>
      </c>
      <c r="KYQ77" s="64">
        <v>11968</v>
      </c>
      <c r="KYR77" s="65" t="s">
        <v>243</v>
      </c>
      <c r="KYS77" s="2">
        <v>89</v>
      </c>
      <c r="KYT77" s="57" t="s">
        <v>256</v>
      </c>
      <c r="KYU77" s="57" t="s">
        <v>220</v>
      </c>
      <c r="KYV77" s="57" t="s">
        <v>100</v>
      </c>
      <c r="KYW77" s="37" t="s">
        <v>105</v>
      </c>
      <c r="KYX77" s="57" t="s">
        <v>224</v>
      </c>
      <c r="KYY77" s="64">
        <v>11968</v>
      </c>
      <c r="KYZ77" s="65" t="s">
        <v>243</v>
      </c>
      <c r="KZA77" s="2">
        <v>89</v>
      </c>
      <c r="KZB77" s="57" t="s">
        <v>256</v>
      </c>
      <c r="KZC77" s="57" t="s">
        <v>220</v>
      </c>
      <c r="KZD77" s="57" t="s">
        <v>100</v>
      </c>
      <c r="KZE77" s="37" t="s">
        <v>105</v>
      </c>
      <c r="KZF77" s="57" t="s">
        <v>224</v>
      </c>
      <c r="KZG77" s="64">
        <v>11968</v>
      </c>
      <c r="KZH77" s="65" t="s">
        <v>243</v>
      </c>
      <c r="KZI77" s="2">
        <v>89</v>
      </c>
      <c r="KZJ77" s="57" t="s">
        <v>256</v>
      </c>
      <c r="KZK77" s="57" t="s">
        <v>220</v>
      </c>
      <c r="KZL77" s="57" t="s">
        <v>100</v>
      </c>
      <c r="KZM77" s="37" t="s">
        <v>105</v>
      </c>
      <c r="KZN77" s="57" t="s">
        <v>224</v>
      </c>
      <c r="KZO77" s="64">
        <v>11968</v>
      </c>
      <c r="KZP77" s="65" t="s">
        <v>243</v>
      </c>
      <c r="KZQ77" s="2">
        <v>89</v>
      </c>
      <c r="KZR77" s="57" t="s">
        <v>256</v>
      </c>
      <c r="KZS77" s="57" t="s">
        <v>220</v>
      </c>
      <c r="KZT77" s="57" t="s">
        <v>100</v>
      </c>
      <c r="KZU77" s="37" t="s">
        <v>105</v>
      </c>
      <c r="KZV77" s="57" t="s">
        <v>224</v>
      </c>
      <c r="KZW77" s="64">
        <v>11968</v>
      </c>
      <c r="KZX77" s="65" t="s">
        <v>243</v>
      </c>
      <c r="KZY77" s="2">
        <v>89</v>
      </c>
      <c r="KZZ77" s="57" t="s">
        <v>256</v>
      </c>
      <c r="LAA77" s="57" t="s">
        <v>220</v>
      </c>
      <c r="LAB77" s="57" t="s">
        <v>100</v>
      </c>
      <c r="LAC77" s="37" t="s">
        <v>105</v>
      </c>
      <c r="LAD77" s="57" t="s">
        <v>224</v>
      </c>
      <c r="LAE77" s="64">
        <v>11968</v>
      </c>
      <c r="LAF77" s="65" t="s">
        <v>243</v>
      </c>
      <c r="LAG77" s="2">
        <v>89</v>
      </c>
      <c r="LAH77" s="57" t="s">
        <v>256</v>
      </c>
      <c r="LAI77" s="57" t="s">
        <v>220</v>
      </c>
      <c r="LAJ77" s="57" t="s">
        <v>100</v>
      </c>
      <c r="LAK77" s="37" t="s">
        <v>105</v>
      </c>
      <c r="LAL77" s="57" t="s">
        <v>224</v>
      </c>
      <c r="LAM77" s="64">
        <v>11968</v>
      </c>
      <c r="LAN77" s="65" t="s">
        <v>243</v>
      </c>
      <c r="LAO77" s="2">
        <v>89</v>
      </c>
      <c r="LAP77" s="57" t="s">
        <v>256</v>
      </c>
      <c r="LAQ77" s="57" t="s">
        <v>220</v>
      </c>
      <c r="LAR77" s="57" t="s">
        <v>100</v>
      </c>
      <c r="LAS77" s="37" t="s">
        <v>105</v>
      </c>
      <c r="LAT77" s="57" t="s">
        <v>224</v>
      </c>
      <c r="LAU77" s="64">
        <v>11968</v>
      </c>
      <c r="LAV77" s="65" t="s">
        <v>243</v>
      </c>
      <c r="LAW77" s="2">
        <v>89</v>
      </c>
      <c r="LAX77" s="57" t="s">
        <v>256</v>
      </c>
      <c r="LAY77" s="57" t="s">
        <v>220</v>
      </c>
      <c r="LAZ77" s="57" t="s">
        <v>100</v>
      </c>
      <c r="LBA77" s="37" t="s">
        <v>105</v>
      </c>
      <c r="LBB77" s="57" t="s">
        <v>224</v>
      </c>
      <c r="LBC77" s="64">
        <v>11968</v>
      </c>
      <c r="LBD77" s="65" t="s">
        <v>243</v>
      </c>
      <c r="LBE77" s="2">
        <v>89</v>
      </c>
      <c r="LBF77" s="57" t="s">
        <v>256</v>
      </c>
      <c r="LBG77" s="57" t="s">
        <v>220</v>
      </c>
      <c r="LBH77" s="57" t="s">
        <v>100</v>
      </c>
      <c r="LBI77" s="37" t="s">
        <v>105</v>
      </c>
      <c r="LBJ77" s="57" t="s">
        <v>224</v>
      </c>
      <c r="LBK77" s="64">
        <v>11968</v>
      </c>
      <c r="LBL77" s="65" t="s">
        <v>243</v>
      </c>
      <c r="LBM77" s="2">
        <v>89</v>
      </c>
      <c r="LBN77" s="57" t="s">
        <v>256</v>
      </c>
      <c r="LBO77" s="57" t="s">
        <v>220</v>
      </c>
      <c r="LBP77" s="57" t="s">
        <v>100</v>
      </c>
      <c r="LBQ77" s="37" t="s">
        <v>105</v>
      </c>
      <c r="LBR77" s="57" t="s">
        <v>224</v>
      </c>
      <c r="LBS77" s="64">
        <v>11968</v>
      </c>
      <c r="LBT77" s="65" t="s">
        <v>243</v>
      </c>
      <c r="LBU77" s="2">
        <v>89</v>
      </c>
      <c r="LBV77" s="57" t="s">
        <v>256</v>
      </c>
      <c r="LBW77" s="57" t="s">
        <v>220</v>
      </c>
      <c r="LBX77" s="57" t="s">
        <v>100</v>
      </c>
      <c r="LBY77" s="37" t="s">
        <v>105</v>
      </c>
      <c r="LBZ77" s="57" t="s">
        <v>224</v>
      </c>
      <c r="LCA77" s="64">
        <v>11968</v>
      </c>
      <c r="LCB77" s="65" t="s">
        <v>243</v>
      </c>
      <c r="LCC77" s="2">
        <v>89</v>
      </c>
      <c r="LCD77" s="57" t="s">
        <v>256</v>
      </c>
      <c r="LCE77" s="57" t="s">
        <v>220</v>
      </c>
      <c r="LCF77" s="57" t="s">
        <v>100</v>
      </c>
      <c r="LCG77" s="37" t="s">
        <v>105</v>
      </c>
      <c r="LCH77" s="57" t="s">
        <v>224</v>
      </c>
      <c r="LCI77" s="64">
        <v>11968</v>
      </c>
      <c r="LCJ77" s="65" t="s">
        <v>243</v>
      </c>
      <c r="LCK77" s="2">
        <v>89</v>
      </c>
      <c r="LCL77" s="57" t="s">
        <v>256</v>
      </c>
      <c r="LCM77" s="57" t="s">
        <v>220</v>
      </c>
      <c r="LCN77" s="57" t="s">
        <v>100</v>
      </c>
      <c r="LCO77" s="37" t="s">
        <v>105</v>
      </c>
      <c r="LCP77" s="57" t="s">
        <v>224</v>
      </c>
      <c r="LCQ77" s="64">
        <v>11968</v>
      </c>
      <c r="LCR77" s="65" t="s">
        <v>243</v>
      </c>
      <c r="LCS77" s="2">
        <v>89</v>
      </c>
      <c r="LCT77" s="57" t="s">
        <v>256</v>
      </c>
      <c r="LCU77" s="57" t="s">
        <v>220</v>
      </c>
      <c r="LCV77" s="57" t="s">
        <v>100</v>
      </c>
      <c r="LCW77" s="37" t="s">
        <v>105</v>
      </c>
      <c r="LCX77" s="57" t="s">
        <v>224</v>
      </c>
      <c r="LCY77" s="64">
        <v>11968</v>
      </c>
      <c r="LCZ77" s="65" t="s">
        <v>243</v>
      </c>
      <c r="LDA77" s="2">
        <v>89</v>
      </c>
      <c r="LDB77" s="57" t="s">
        <v>256</v>
      </c>
      <c r="LDC77" s="57" t="s">
        <v>220</v>
      </c>
      <c r="LDD77" s="57" t="s">
        <v>100</v>
      </c>
      <c r="LDE77" s="37" t="s">
        <v>105</v>
      </c>
      <c r="LDF77" s="57" t="s">
        <v>224</v>
      </c>
      <c r="LDG77" s="64">
        <v>11968</v>
      </c>
      <c r="LDH77" s="65" t="s">
        <v>243</v>
      </c>
      <c r="LDI77" s="2">
        <v>89</v>
      </c>
      <c r="LDJ77" s="57" t="s">
        <v>256</v>
      </c>
      <c r="LDK77" s="57" t="s">
        <v>220</v>
      </c>
      <c r="LDL77" s="57" t="s">
        <v>100</v>
      </c>
      <c r="LDM77" s="37" t="s">
        <v>105</v>
      </c>
      <c r="LDN77" s="57" t="s">
        <v>224</v>
      </c>
      <c r="LDO77" s="64">
        <v>11968</v>
      </c>
      <c r="LDP77" s="65" t="s">
        <v>243</v>
      </c>
      <c r="LDQ77" s="2">
        <v>89</v>
      </c>
      <c r="LDR77" s="57" t="s">
        <v>256</v>
      </c>
      <c r="LDS77" s="57" t="s">
        <v>220</v>
      </c>
      <c r="LDT77" s="57" t="s">
        <v>100</v>
      </c>
      <c r="LDU77" s="37" t="s">
        <v>105</v>
      </c>
      <c r="LDV77" s="57" t="s">
        <v>224</v>
      </c>
      <c r="LDW77" s="64">
        <v>11968</v>
      </c>
      <c r="LDX77" s="65" t="s">
        <v>243</v>
      </c>
      <c r="LDY77" s="2">
        <v>89</v>
      </c>
      <c r="LDZ77" s="57" t="s">
        <v>256</v>
      </c>
      <c r="LEA77" s="57" t="s">
        <v>220</v>
      </c>
      <c r="LEB77" s="57" t="s">
        <v>100</v>
      </c>
      <c r="LEC77" s="37" t="s">
        <v>105</v>
      </c>
      <c r="LED77" s="57" t="s">
        <v>224</v>
      </c>
      <c r="LEE77" s="64">
        <v>11968</v>
      </c>
      <c r="LEF77" s="65" t="s">
        <v>243</v>
      </c>
      <c r="LEG77" s="2">
        <v>89</v>
      </c>
      <c r="LEH77" s="57" t="s">
        <v>256</v>
      </c>
      <c r="LEI77" s="57" t="s">
        <v>220</v>
      </c>
      <c r="LEJ77" s="57" t="s">
        <v>100</v>
      </c>
      <c r="LEK77" s="37" t="s">
        <v>105</v>
      </c>
      <c r="LEL77" s="57" t="s">
        <v>224</v>
      </c>
      <c r="LEM77" s="64">
        <v>11968</v>
      </c>
      <c r="LEN77" s="65" t="s">
        <v>243</v>
      </c>
      <c r="LEO77" s="2">
        <v>89</v>
      </c>
      <c r="LEP77" s="57" t="s">
        <v>256</v>
      </c>
      <c r="LEQ77" s="57" t="s">
        <v>220</v>
      </c>
      <c r="LER77" s="57" t="s">
        <v>100</v>
      </c>
      <c r="LES77" s="37" t="s">
        <v>105</v>
      </c>
      <c r="LET77" s="57" t="s">
        <v>224</v>
      </c>
      <c r="LEU77" s="64">
        <v>11968</v>
      </c>
      <c r="LEV77" s="65" t="s">
        <v>243</v>
      </c>
      <c r="LEW77" s="2">
        <v>89</v>
      </c>
      <c r="LEX77" s="57" t="s">
        <v>256</v>
      </c>
      <c r="LEY77" s="57" t="s">
        <v>220</v>
      </c>
      <c r="LEZ77" s="57" t="s">
        <v>100</v>
      </c>
      <c r="LFA77" s="37" t="s">
        <v>105</v>
      </c>
      <c r="LFB77" s="57" t="s">
        <v>224</v>
      </c>
      <c r="LFC77" s="64">
        <v>11968</v>
      </c>
      <c r="LFD77" s="65" t="s">
        <v>243</v>
      </c>
      <c r="LFE77" s="2">
        <v>89</v>
      </c>
      <c r="LFF77" s="57" t="s">
        <v>256</v>
      </c>
      <c r="LFG77" s="57" t="s">
        <v>220</v>
      </c>
      <c r="LFH77" s="57" t="s">
        <v>100</v>
      </c>
      <c r="LFI77" s="37" t="s">
        <v>105</v>
      </c>
      <c r="LFJ77" s="57" t="s">
        <v>224</v>
      </c>
      <c r="LFK77" s="64">
        <v>11968</v>
      </c>
      <c r="LFL77" s="65" t="s">
        <v>243</v>
      </c>
      <c r="LFM77" s="2">
        <v>89</v>
      </c>
      <c r="LFN77" s="57" t="s">
        <v>256</v>
      </c>
      <c r="LFO77" s="57" t="s">
        <v>220</v>
      </c>
      <c r="LFP77" s="57" t="s">
        <v>100</v>
      </c>
      <c r="LFQ77" s="37" t="s">
        <v>105</v>
      </c>
      <c r="LFR77" s="57" t="s">
        <v>224</v>
      </c>
      <c r="LFS77" s="64">
        <v>11968</v>
      </c>
      <c r="LFT77" s="65" t="s">
        <v>243</v>
      </c>
      <c r="LFU77" s="2">
        <v>89</v>
      </c>
      <c r="LFV77" s="57" t="s">
        <v>256</v>
      </c>
      <c r="LFW77" s="57" t="s">
        <v>220</v>
      </c>
      <c r="LFX77" s="57" t="s">
        <v>100</v>
      </c>
      <c r="LFY77" s="37" t="s">
        <v>105</v>
      </c>
      <c r="LFZ77" s="57" t="s">
        <v>224</v>
      </c>
      <c r="LGA77" s="64">
        <v>11968</v>
      </c>
      <c r="LGB77" s="65" t="s">
        <v>243</v>
      </c>
      <c r="LGC77" s="2">
        <v>89</v>
      </c>
      <c r="LGD77" s="57" t="s">
        <v>256</v>
      </c>
      <c r="LGE77" s="57" t="s">
        <v>220</v>
      </c>
      <c r="LGF77" s="57" t="s">
        <v>100</v>
      </c>
      <c r="LGG77" s="37" t="s">
        <v>105</v>
      </c>
      <c r="LGH77" s="57" t="s">
        <v>224</v>
      </c>
      <c r="LGI77" s="64">
        <v>11968</v>
      </c>
      <c r="LGJ77" s="65" t="s">
        <v>243</v>
      </c>
      <c r="LGK77" s="2">
        <v>89</v>
      </c>
      <c r="LGL77" s="57" t="s">
        <v>256</v>
      </c>
      <c r="LGM77" s="57" t="s">
        <v>220</v>
      </c>
      <c r="LGN77" s="57" t="s">
        <v>100</v>
      </c>
      <c r="LGO77" s="37" t="s">
        <v>105</v>
      </c>
      <c r="LGP77" s="57" t="s">
        <v>224</v>
      </c>
      <c r="LGQ77" s="64">
        <v>11968</v>
      </c>
      <c r="LGR77" s="65" t="s">
        <v>243</v>
      </c>
      <c r="LGS77" s="2">
        <v>89</v>
      </c>
      <c r="LGT77" s="57" t="s">
        <v>256</v>
      </c>
      <c r="LGU77" s="57" t="s">
        <v>220</v>
      </c>
      <c r="LGV77" s="57" t="s">
        <v>100</v>
      </c>
      <c r="LGW77" s="37" t="s">
        <v>105</v>
      </c>
      <c r="LGX77" s="57" t="s">
        <v>224</v>
      </c>
      <c r="LGY77" s="64">
        <v>11968</v>
      </c>
      <c r="LGZ77" s="65" t="s">
        <v>243</v>
      </c>
      <c r="LHA77" s="2">
        <v>89</v>
      </c>
      <c r="LHB77" s="57" t="s">
        <v>256</v>
      </c>
      <c r="LHC77" s="57" t="s">
        <v>220</v>
      </c>
      <c r="LHD77" s="57" t="s">
        <v>100</v>
      </c>
      <c r="LHE77" s="37" t="s">
        <v>105</v>
      </c>
      <c r="LHF77" s="57" t="s">
        <v>224</v>
      </c>
      <c r="LHG77" s="64">
        <v>11968</v>
      </c>
      <c r="LHH77" s="65" t="s">
        <v>243</v>
      </c>
      <c r="LHI77" s="2">
        <v>89</v>
      </c>
      <c r="LHJ77" s="57" t="s">
        <v>256</v>
      </c>
      <c r="LHK77" s="57" t="s">
        <v>220</v>
      </c>
      <c r="LHL77" s="57" t="s">
        <v>100</v>
      </c>
      <c r="LHM77" s="37" t="s">
        <v>105</v>
      </c>
      <c r="LHN77" s="57" t="s">
        <v>224</v>
      </c>
      <c r="LHO77" s="64">
        <v>11968</v>
      </c>
      <c r="LHP77" s="65" t="s">
        <v>243</v>
      </c>
      <c r="LHQ77" s="2">
        <v>89</v>
      </c>
      <c r="LHR77" s="57" t="s">
        <v>256</v>
      </c>
      <c r="LHS77" s="57" t="s">
        <v>220</v>
      </c>
      <c r="LHT77" s="57" t="s">
        <v>100</v>
      </c>
      <c r="LHU77" s="37" t="s">
        <v>105</v>
      </c>
      <c r="LHV77" s="57" t="s">
        <v>224</v>
      </c>
      <c r="LHW77" s="64">
        <v>11968</v>
      </c>
      <c r="LHX77" s="65" t="s">
        <v>243</v>
      </c>
      <c r="LHY77" s="2">
        <v>89</v>
      </c>
      <c r="LHZ77" s="57" t="s">
        <v>256</v>
      </c>
      <c r="LIA77" s="57" t="s">
        <v>220</v>
      </c>
      <c r="LIB77" s="57" t="s">
        <v>100</v>
      </c>
      <c r="LIC77" s="37" t="s">
        <v>105</v>
      </c>
      <c r="LID77" s="57" t="s">
        <v>224</v>
      </c>
      <c r="LIE77" s="64">
        <v>11968</v>
      </c>
      <c r="LIF77" s="65" t="s">
        <v>243</v>
      </c>
      <c r="LIG77" s="2">
        <v>89</v>
      </c>
      <c r="LIH77" s="57" t="s">
        <v>256</v>
      </c>
      <c r="LII77" s="57" t="s">
        <v>220</v>
      </c>
      <c r="LIJ77" s="57" t="s">
        <v>100</v>
      </c>
      <c r="LIK77" s="37" t="s">
        <v>105</v>
      </c>
      <c r="LIL77" s="57" t="s">
        <v>224</v>
      </c>
      <c r="LIM77" s="64">
        <v>11968</v>
      </c>
      <c r="LIN77" s="65" t="s">
        <v>243</v>
      </c>
      <c r="LIO77" s="2">
        <v>89</v>
      </c>
      <c r="LIP77" s="57" t="s">
        <v>256</v>
      </c>
      <c r="LIQ77" s="57" t="s">
        <v>220</v>
      </c>
      <c r="LIR77" s="57" t="s">
        <v>100</v>
      </c>
      <c r="LIS77" s="37" t="s">
        <v>105</v>
      </c>
      <c r="LIT77" s="57" t="s">
        <v>224</v>
      </c>
      <c r="LIU77" s="64">
        <v>11968</v>
      </c>
      <c r="LIV77" s="65" t="s">
        <v>243</v>
      </c>
      <c r="LIW77" s="2">
        <v>89</v>
      </c>
      <c r="LIX77" s="57" t="s">
        <v>256</v>
      </c>
      <c r="LIY77" s="57" t="s">
        <v>220</v>
      </c>
      <c r="LIZ77" s="57" t="s">
        <v>100</v>
      </c>
      <c r="LJA77" s="37" t="s">
        <v>105</v>
      </c>
      <c r="LJB77" s="57" t="s">
        <v>224</v>
      </c>
      <c r="LJC77" s="64">
        <v>11968</v>
      </c>
      <c r="LJD77" s="65" t="s">
        <v>243</v>
      </c>
      <c r="LJE77" s="2">
        <v>89</v>
      </c>
      <c r="LJF77" s="57" t="s">
        <v>256</v>
      </c>
      <c r="LJG77" s="57" t="s">
        <v>220</v>
      </c>
      <c r="LJH77" s="57" t="s">
        <v>100</v>
      </c>
      <c r="LJI77" s="37" t="s">
        <v>105</v>
      </c>
      <c r="LJJ77" s="57" t="s">
        <v>224</v>
      </c>
      <c r="LJK77" s="64">
        <v>11968</v>
      </c>
      <c r="LJL77" s="65" t="s">
        <v>243</v>
      </c>
      <c r="LJM77" s="2">
        <v>89</v>
      </c>
      <c r="LJN77" s="57" t="s">
        <v>256</v>
      </c>
      <c r="LJO77" s="57" t="s">
        <v>220</v>
      </c>
      <c r="LJP77" s="57" t="s">
        <v>100</v>
      </c>
      <c r="LJQ77" s="37" t="s">
        <v>105</v>
      </c>
      <c r="LJR77" s="57" t="s">
        <v>224</v>
      </c>
      <c r="LJS77" s="64">
        <v>11968</v>
      </c>
      <c r="LJT77" s="65" t="s">
        <v>243</v>
      </c>
      <c r="LJU77" s="2">
        <v>89</v>
      </c>
      <c r="LJV77" s="57" t="s">
        <v>256</v>
      </c>
      <c r="LJW77" s="57" t="s">
        <v>220</v>
      </c>
      <c r="LJX77" s="57" t="s">
        <v>100</v>
      </c>
      <c r="LJY77" s="37" t="s">
        <v>105</v>
      </c>
      <c r="LJZ77" s="57" t="s">
        <v>224</v>
      </c>
      <c r="LKA77" s="64">
        <v>11968</v>
      </c>
      <c r="LKB77" s="65" t="s">
        <v>243</v>
      </c>
      <c r="LKC77" s="2">
        <v>89</v>
      </c>
      <c r="LKD77" s="57" t="s">
        <v>256</v>
      </c>
      <c r="LKE77" s="57" t="s">
        <v>220</v>
      </c>
      <c r="LKF77" s="57" t="s">
        <v>100</v>
      </c>
      <c r="LKG77" s="37" t="s">
        <v>105</v>
      </c>
      <c r="LKH77" s="57" t="s">
        <v>224</v>
      </c>
      <c r="LKI77" s="64">
        <v>11968</v>
      </c>
      <c r="LKJ77" s="65" t="s">
        <v>243</v>
      </c>
      <c r="LKK77" s="2">
        <v>89</v>
      </c>
      <c r="LKL77" s="57" t="s">
        <v>256</v>
      </c>
      <c r="LKM77" s="57" t="s">
        <v>220</v>
      </c>
      <c r="LKN77" s="57" t="s">
        <v>100</v>
      </c>
      <c r="LKO77" s="37" t="s">
        <v>105</v>
      </c>
      <c r="LKP77" s="57" t="s">
        <v>224</v>
      </c>
      <c r="LKQ77" s="64">
        <v>11968</v>
      </c>
      <c r="LKR77" s="65" t="s">
        <v>243</v>
      </c>
      <c r="LKS77" s="2">
        <v>89</v>
      </c>
      <c r="LKT77" s="57" t="s">
        <v>256</v>
      </c>
      <c r="LKU77" s="57" t="s">
        <v>220</v>
      </c>
      <c r="LKV77" s="57" t="s">
        <v>100</v>
      </c>
      <c r="LKW77" s="37" t="s">
        <v>105</v>
      </c>
      <c r="LKX77" s="57" t="s">
        <v>224</v>
      </c>
      <c r="LKY77" s="64">
        <v>11968</v>
      </c>
      <c r="LKZ77" s="65" t="s">
        <v>243</v>
      </c>
      <c r="LLA77" s="2">
        <v>89</v>
      </c>
      <c r="LLB77" s="57" t="s">
        <v>256</v>
      </c>
      <c r="LLC77" s="57" t="s">
        <v>220</v>
      </c>
      <c r="LLD77" s="57" t="s">
        <v>100</v>
      </c>
      <c r="LLE77" s="37" t="s">
        <v>105</v>
      </c>
      <c r="LLF77" s="57" t="s">
        <v>224</v>
      </c>
      <c r="LLG77" s="64">
        <v>11968</v>
      </c>
      <c r="LLH77" s="65" t="s">
        <v>243</v>
      </c>
      <c r="LLI77" s="2">
        <v>89</v>
      </c>
      <c r="LLJ77" s="57" t="s">
        <v>256</v>
      </c>
      <c r="LLK77" s="57" t="s">
        <v>220</v>
      </c>
      <c r="LLL77" s="57" t="s">
        <v>100</v>
      </c>
      <c r="LLM77" s="37" t="s">
        <v>105</v>
      </c>
      <c r="LLN77" s="57" t="s">
        <v>224</v>
      </c>
      <c r="LLO77" s="64">
        <v>11968</v>
      </c>
      <c r="LLP77" s="65" t="s">
        <v>243</v>
      </c>
      <c r="LLQ77" s="2">
        <v>89</v>
      </c>
      <c r="LLR77" s="57" t="s">
        <v>256</v>
      </c>
      <c r="LLS77" s="57" t="s">
        <v>220</v>
      </c>
      <c r="LLT77" s="57" t="s">
        <v>100</v>
      </c>
      <c r="LLU77" s="37" t="s">
        <v>105</v>
      </c>
      <c r="LLV77" s="57" t="s">
        <v>224</v>
      </c>
      <c r="LLW77" s="64">
        <v>11968</v>
      </c>
      <c r="LLX77" s="65" t="s">
        <v>243</v>
      </c>
      <c r="LLY77" s="2">
        <v>89</v>
      </c>
      <c r="LLZ77" s="57" t="s">
        <v>256</v>
      </c>
      <c r="LMA77" s="57" t="s">
        <v>220</v>
      </c>
      <c r="LMB77" s="57" t="s">
        <v>100</v>
      </c>
      <c r="LMC77" s="37" t="s">
        <v>105</v>
      </c>
      <c r="LMD77" s="57" t="s">
        <v>224</v>
      </c>
      <c r="LME77" s="64">
        <v>11968</v>
      </c>
      <c r="LMF77" s="65" t="s">
        <v>243</v>
      </c>
      <c r="LMG77" s="2">
        <v>89</v>
      </c>
      <c r="LMH77" s="57" t="s">
        <v>256</v>
      </c>
      <c r="LMI77" s="57" t="s">
        <v>220</v>
      </c>
      <c r="LMJ77" s="57" t="s">
        <v>100</v>
      </c>
      <c r="LMK77" s="37" t="s">
        <v>105</v>
      </c>
      <c r="LML77" s="57" t="s">
        <v>224</v>
      </c>
      <c r="LMM77" s="64">
        <v>11968</v>
      </c>
      <c r="LMN77" s="65" t="s">
        <v>243</v>
      </c>
      <c r="LMO77" s="2">
        <v>89</v>
      </c>
      <c r="LMP77" s="57" t="s">
        <v>256</v>
      </c>
      <c r="LMQ77" s="57" t="s">
        <v>220</v>
      </c>
      <c r="LMR77" s="57" t="s">
        <v>100</v>
      </c>
      <c r="LMS77" s="37" t="s">
        <v>105</v>
      </c>
      <c r="LMT77" s="57" t="s">
        <v>224</v>
      </c>
      <c r="LMU77" s="64">
        <v>11968</v>
      </c>
      <c r="LMV77" s="65" t="s">
        <v>243</v>
      </c>
      <c r="LMW77" s="2">
        <v>89</v>
      </c>
      <c r="LMX77" s="57" t="s">
        <v>256</v>
      </c>
      <c r="LMY77" s="57" t="s">
        <v>220</v>
      </c>
      <c r="LMZ77" s="57" t="s">
        <v>100</v>
      </c>
      <c r="LNA77" s="37" t="s">
        <v>105</v>
      </c>
      <c r="LNB77" s="57" t="s">
        <v>224</v>
      </c>
      <c r="LNC77" s="64">
        <v>11968</v>
      </c>
      <c r="LND77" s="65" t="s">
        <v>243</v>
      </c>
      <c r="LNE77" s="2">
        <v>89</v>
      </c>
      <c r="LNF77" s="57" t="s">
        <v>256</v>
      </c>
      <c r="LNG77" s="57" t="s">
        <v>220</v>
      </c>
      <c r="LNH77" s="57" t="s">
        <v>100</v>
      </c>
      <c r="LNI77" s="37" t="s">
        <v>105</v>
      </c>
      <c r="LNJ77" s="57" t="s">
        <v>224</v>
      </c>
      <c r="LNK77" s="64">
        <v>11968</v>
      </c>
      <c r="LNL77" s="65" t="s">
        <v>243</v>
      </c>
      <c r="LNM77" s="2">
        <v>89</v>
      </c>
      <c r="LNN77" s="57" t="s">
        <v>256</v>
      </c>
      <c r="LNO77" s="57" t="s">
        <v>220</v>
      </c>
      <c r="LNP77" s="57" t="s">
        <v>100</v>
      </c>
      <c r="LNQ77" s="37" t="s">
        <v>105</v>
      </c>
      <c r="LNR77" s="57" t="s">
        <v>224</v>
      </c>
      <c r="LNS77" s="64">
        <v>11968</v>
      </c>
      <c r="LNT77" s="65" t="s">
        <v>243</v>
      </c>
      <c r="LNU77" s="2">
        <v>89</v>
      </c>
      <c r="LNV77" s="57" t="s">
        <v>256</v>
      </c>
      <c r="LNW77" s="57" t="s">
        <v>220</v>
      </c>
      <c r="LNX77" s="57" t="s">
        <v>100</v>
      </c>
      <c r="LNY77" s="37" t="s">
        <v>105</v>
      </c>
      <c r="LNZ77" s="57" t="s">
        <v>224</v>
      </c>
      <c r="LOA77" s="64">
        <v>11968</v>
      </c>
      <c r="LOB77" s="65" t="s">
        <v>243</v>
      </c>
      <c r="LOC77" s="2">
        <v>89</v>
      </c>
      <c r="LOD77" s="57" t="s">
        <v>256</v>
      </c>
      <c r="LOE77" s="57" t="s">
        <v>220</v>
      </c>
      <c r="LOF77" s="57" t="s">
        <v>100</v>
      </c>
      <c r="LOG77" s="37" t="s">
        <v>105</v>
      </c>
      <c r="LOH77" s="57" t="s">
        <v>224</v>
      </c>
      <c r="LOI77" s="64">
        <v>11968</v>
      </c>
      <c r="LOJ77" s="65" t="s">
        <v>243</v>
      </c>
      <c r="LOK77" s="2">
        <v>89</v>
      </c>
      <c r="LOL77" s="57" t="s">
        <v>256</v>
      </c>
      <c r="LOM77" s="57" t="s">
        <v>220</v>
      </c>
      <c r="LON77" s="57" t="s">
        <v>100</v>
      </c>
      <c r="LOO77" s="37" t="s">
        <v>105</v>
      </c>
      <c r="LOP77" s="57" t="s">
        <v>224</v>
      </c>
      <c r="LOQ77" s="64">
        <v>11968</v>
      </c>
      <c r="LOR77" s="65" t="s">
        <v>243</v>
      </c>
      <c r="LOS77" s="2">
        <v>89</v>
      </c>
      <c r="LOT77" s="57" t="s">
        <v>256</v>
      </c>
      <c r="LOU77" s="57" t="s">
        <v>220</v>
      </c>
      <c r="LOV77" s="57" t="s">
        <v>100</v>
      </c>
      <c r="LOW77" s="37" t="s">
        <v>105</v>
      </c>
      <c r="LOX77" s="57" t="s">
        <v>224</v>
      </c>
      <c r="LOY77" s="64">
        <v>11968</v>
      </c>
      <c r="LOZ77" s="65" t="s">
        <v>243</v>
      </c>
      <c r="LPA77" s="2">
        <v>89</v>
      </c>
      <c r="LPB77" s="57" t="s">
        <v>256</v>
      </c>
      <c r="LPC77" s="57" t="s">
        <v>220</v>
      </c>
      <c r="LPD77" s="57" t="s">
        <v>100</v>
      </c>
      <c r="LPE77" s="37" t="s">
        <v>105</v>
      </c>
      <c r="LPF77" s="57" t="s">
        <v>224</v>
      </c>
      <c r="LPG77" s="64">
        <v>11968</v>
      </c>
      <c r="LPH77" s="65" t="s">
        <v>243</v>
      </c>
      <c r="LPI77" s="2">
        <v>89</v>
      </c>
      <c r="LPJ77" s="57" t="s">
        <v>256</v>
      </c>
      <c r="LPK77" s="57" t="s">
        <v>220</v>
      </c>
      <c r="LPL77" s="57" t="s">
        <v>100</v>
      </c>
      <c r="LPM77" s="37" t="s">
        <v>105</v>
      </c>
      <c r="LPN77" s="57" t="s">
        <v>224</v>
      </c>
      <c r="LPO77" s="64">
        <v>11968</v>
      </c>
      <c r="LPP77" s="65" t="s">
        <v>243</v>
      </c>
      <c r="LPQ77" s="2">
        <v>89</v>
      </c>
      <c r="LPR77" s="57" t="s">
        <v>256</v>
      </c>
      <c r="LPS77" s="57" t="s">
        <v>220</v>
      </c>
      <c r="LPT77" s="57" t="s">
        <v>100</v>
      </c>
      <c r="LPU77" s="37" t="s">
        <v>105</v>
      </c>
      <c r="LPV77" s="57" t="s">
        <v>224</v>
      </c>
      <c r="LPW77" s="64">
        <v>11968</v>
      </c>
      <c r="LPX77" s="65" t="s">
        <v>243</v>
      </c>
      <c r="LPY77" s="2">
        <v>89</v>
      </c>
      <c r="LPZ77" s="57" t="s">
        <v>256</v>
      </c>
      <c r="LQA77" s="57" t="s">
        <v>220</v>
      </c>
      <c r="LQB77" s="57" t="s">
        <v>100</v>
      </c>
      <c r="LQC77" s="37" t="s">
        <v>105</v>
      </c>
      <c r="LQD77" s="57" t="s">
        <v>224</v>
      </c>
      <c r="LQE77" s="64">
        <v>11968</v>
      </c>
      <c r="LQF77" s="65" t="s">
        <v>243</v>
      </c>
      <c r="LQG77" s="2">
        <v>89</v>
      </c>
      <c r="LQH77" s="57" t="s">
        <v>256</v>
      </c>
      <c r="LQI77" s="57" t="s">
        <v>220</v>
      </c>
      <c r="LQJ77" s="57" t="s">
        <v>100</v>
      </c>
      <c r="LQK77" s="37" t="s">
        <v>105</v>
      </c>
      <c r="LQL77" s="57" t="s">
        <v>224</v>
      </c>
      <c r="LQM77" s="64">
        <v>11968</v>
      </c>
      <c r="LQN77" s="65" t="s">
        <v>243</v>
      </c>
      <c r="LQO77" s="2">
        <v>89</v>
      </c>
      <c r="LQP77" s="57" t="s">
        <v>256</v>
      </c>
      <c r="LQQ77" s="57" t="s">
        <v>220</v>
      </c>
      <c r="LQR77" s="57" t="s">
        <v>100</v>
      </c>
      <c r="LQS77" s="37" t="s">
        <v>105</v>
      </c>
      <c r="LQT77" s="57" t="s">
        <v>224</v>
      </c>
      <c r="LQU77" s="64">
        <v>11968</v>
      </c>
      <c r="LQV77" s="65" t="s">
        <v>243</v>
      </c>
      <c r="LQW77" s="2">
        <v>89</v>
      </c>
      <c r="LQX77" s="57" t="s">
        <v>256</v>
      </c>
      <c r="LQY77" s="57" t="s">
        <v>220</v>
      </c>
      <c r="LQZ77" s="57" t="s">
        <v>100</v>
      </c>
      <c r="LRA77" s="37" t="s">
        <v>105</v>
      </c>
      <c r="LRB77" s="57" t="s">
        <v>224</v>
      </c>
      <c r="LRC77" s="64">
        <v>11968</v>
      </c>
      <c r="LRD77" s="65" t="s">
        <v>243</v>
      </c>
      <c r="LRE77" s="2">
        <v>89</v>
      </c>
      <c r="LRF77" s="57" t="s">
        <v>256</v>
      </c>
      <c r="LRG77" s="57" t="s">
        <v>220</v>
      </c>
      <c r="LRH77" s="57" t="s">
        <v>100</v>
      </c>
      <c r="LRI77" s="37" t="s">
        <v>105</v>
      </c>
      <c r="LRJ77" s="57" t="s">
        <v>224</v>
      </c>
      <c r="LRK77" s="64">
        <v>11968</v>
      </c>
      <c r="LRL77" s="65" t="s">
        <v>243</v>
      </c>
      <c r="LRM77" s="2">
        <v>89</v>
      </c>
      <c r="LRN77" s="57" t="s">
        <v>256</v>
      </c>
      <c r="LRO77" s="57" t="s">
        <v>220</v>
      </c>
      <c r="LRP77" s="57" t="s">
        <v>100</v>
      </c>
      <c r="LRQ77" s="37" t="s">
        <v>105</v>
      </c>
      <c r="LRR77" s="57" t="s">
        <v>224</v>
      </c>
      <c r="LRS77" s="64">
        <v>11968</v>
      </c>
      <c r="LRT77" s="65" t="s">
        <v>243</v>
      </c>
      <c r="LRU77" s="2">
        <v>89</v>
      </c>
      <c r="LRV77" s="57" t="s">
        <v>256</v>
      </c>
      <c r="LRW77" s="57" t="s">
        <v>220</v>
      </c>
      <c r="LRX77" s="57" t="s">
        <v>100</v>
      </c>
      <c r="LRY77" s="37" t="s">
        <v>105</v>
      </c>
      <c r="LRZ77" s="57" t="s">
        <v>224</v>
      </c>
      <c r="LSA77" s="64">
        <v>11968</v>
      </c>
      <c r="LSB77" s="65" t="s">
        <v>243</v>
      </c>
      <c r="LSC77" s="2">
        <v>89</v>
      </c>
      <c r="LSD77" s="57" t="s">
        <v>256</v>
      </c>
      <c r="LSE77" s="57" t="s">
        <v>220</v>
      </c>
      <c r="LSF77" s="57" t="s">
        <v>100</v>
      </c>
      <c r="LSG77" s="37" t="s">
        <v>105</v>
      </c>
      <c r="LSH77" s="57" t="s">
        <v>224</v>
      </c>
      <c r="LSI77" s="64">
        <v>11968</v>
      </c>
      <c r="LSJ77" s="65" t="s">
        <v>243</v>
      </c>
      <c r="LSK77" s="2">
        <v>89</v>
      </c>
      <c r="LSL77" s="57" t="s">
        <v>256</v>
      </c>
      <c r="LSM77" s="57" t="s">
        <v>220</v>
      </c>
      <c r="LSN77" s="57" t="s">
        <v>100</v>
      </c>
      <c r="LSO77" s="37" t="s">
        <v>105</v>
      </c>
      <c r="LSP77" s="57" t="s">
        <v>224</v>
      </c>
      <c r="LSQ77" s="64">
        <v>11968</v>
      </c>
      <c r="LSR77" s="65" t="s">
        <v>243</v>
      </c>
      <c r="LSS77" s="2">
        <v>89</v>
      </c>
      <c r="LST77" s="57" t="s">
        <v>256</v>
      </c>
      <c r="LSU77" s="57" t="s">
        <v>220</v>
      </c>
      <c r="LSV77" s="57" t="s">
        <v>100</v>
      </c>
      <c r="LSW77" s="37" t="s">
        <v>105</v>
      </c>
      <c r="LSX77" s="57" t="s">
        <v>224</v>
      </c>
      <c r="LSY77" s="64">
        <v>11968</v>
      </c>
      <c r="LSZ77" s="65" t="s">
        <v>243</v>
      </c>
      <c r="LTA77" s="2">
        <v>89</v>
      </c>
      <c r="LTB77" s="57" t="s">
        <v>256</v>
      </c>
      <c r="LTC77" s="57" t="s">
        <v>220</v>
      </c>
      <c r="LTD77" s="57" t="s">
        <v>100</v>
      </c>
      <c r="LTE77" s="37" t="s">
        <v>105</v>
      </c>
      <c r="LTF77" s="57" t="s">
        <v>224</v>
      </c>
      <c r="LTG77" s="64">
        <v>11968</v>
      </c>
      <c r="LTH77" s="65" t="s">
        <v>243</v>
      </c>
      <c r="LTI77" s="2">
        <v>89</v>
      </c>
      <c r="LTJ77" s="57" t="s">
        <v>256</v>
      </c>
      <c r="LTK77" s="57" t="s">
        <v>220</v>
      </c>
      <c r="LTL77" s="57" t="s">
        <v>100</v>
      </c>
      <c r="LTM77" s="37" t="s">
        <v>105</v>
      </c>
      <c r="LTN77" s="57" t="s">
        <v>224</v>
      </c>
      <c r="LTO77" s="64">
        <v>11968</v>
      </c>
      <c r="LTP77" s="65" t="s">
        <v>243</v>
      </c>
      <c r="LTQ77" s="2">
        <v>89</v>
      </c>
      <c r="LTR77" s="57" t="s">
        <v>256</v>
      </c>
      <c r="LTS77" s="57" t="s">
        <v>220</v>
      </c>
      <c r="LTT77" s="57" t="s">
        <v>100</v>
      </c>
      <c r="LTU77" s="37" t="s">
        <v>105</v>
      </c>
      <c r="LTV77" s="57" t="s">
        <v>224</v>
      </c>
      <c r="LTW77" s="64">
        <v>11968</v>
      </c>
      <c r="LTX77" s="65" t="s">
        <v>243</v>
      </c>
      <c r="LTY77" s="2">
        <v>89</v>
      </c>
      <c r="LTZ77" s="57" t="s">
        <v>256</v>
      </c>
      <c r="LUA77" s="57" t="s">
        <v>220</v>
      </c>
      <c r="LUB77" s="57" t="s">
        <v>100</v>
      </c>
      <c r="LUC77" s="37" t="s">
        <v>105</v>
      </c>
      <c r="LUD77" s="57" t="s">
        <v>224</v>
      </c>
      <c r="LUE77" s="64">
        <v>11968</v>
      </c>
      <c r="LUF77" s="65" t="s">
        <v>243</v>
      </c>
      <c r="LUG77" s="2">
        <v>89</v>
      </c>
      <c r="LUH77" s="57" t="s">
        <v>256</v>
      </c>
      <c r="LUI77" s="57" t="s">
        <v>220</v>
      </c>
      <c r="LUJ77" s="57" t="s">
        <v>100</v>
      </c>
      <c r="LUK77" s="37" t="s">
        <v>105</v>
      </c>
      <c r="LUL77" s="57" t="s">
        <v>224</v>
      </c>
      <c r="LUM77" s="64">
        <v>11968</v>
      </c>
      <c r="LUN77" s="65" t="s">
        <v>243</v>
      </c>
      <c r="LUO77" s="2">
        <v>89</v>
      </c>
      <c r="LUP77" s="57" t="s">
        <v>256</v>
      </c>
      <c r="LUQ77" s="57" t="s">
        <v>220</v>
      </c>
      <c r="LUR77" s="57" t="s">
        <v>100</v>
      </c>
      <c r="LUS77" s="37" t="s">
        <v>105</v>
      </c>
      <c r="LUT77" s="57" t="s">
        <v>224</v>
      </c>
      <c r="LUU77" s="64">
        <v>11968</v>
      </c>
      <c r="LUV77" s="65" t="s">
        <v>243</v>
      </c>
      <c r="LUW77" s="2">
        <v>89</v>
      </c>
      <c r="LUX77" s="57" t="s">
        <v>256</v>
      </c>
      <c r="LUY77" s="57" t="s">
        <v>220</v>
      </c>
      <c r="LUZ77" s="57" t="s">
        <v>100</v>
      </c>
      <c r="LVA77" s="37" t="s">
        <v>105</v>
      </c>
      <c r="LVB77" s="57" t="s">
        <v>224</v>
      </c>
      <c r="LVC77" s="64">
        <v>11968</v>
      </c>
      <c r="LVD77" s="65" t="s">
        <v>243</v>
      </c>
      <c r="LVE77" s="2">
        <v>89</v>
      </c>
      <c r="LVF77" s="57" t="s">
        <v>256</v>
      </c>
      <c r="LVG77" s="57" t="s">
        <v>220</v>
      </c>
      <c r="LVH77" s="57" t="s">
        <v>100</v>
      </c>
      <c r="LVI77" s="37" t="s">
        <v>105</v>
      </c>
      <c r="LVJ77" s="57" t="s">
        <v>224</v>
      </c>
      <c r="LVK77" s="64">
        <v>11968</v>
      </c>
      <c r="LVL77" s="65" t="s">
        <v>243</v>
      </c>
      <c r="LVM77" s="2">
        <v>89</v>
      </c>
      <c r="LVN77" s="57" t="s">
        <v>256</v>
      </c>
      <c r="LVO77" s="57" t="s">
        <v>220</v>
      </c>
      <c r="LVP77" s="57" t="s">
        <v>100</v>
      </c>
      <c r="LVQ77" s="37" t="s">
        <v>105</v>
      </c>
      <c r="LVR77" s="57" t="s">
        <v>224</v>
      </c>
      <c r="LVS77" s="64">
        <v>11968</v>
      </c>
      <c r="LVT77" s="65" t="s">
        <v>243</v>
      </c>
      <c r="LVU77" s="2">
        <v>89</v>
      </c>
      <c r="LVV77" s="57" t="s">
        <v>256</v>
      </c>
      <c r="LVW77" s="57" t="s">
        <v>220</v>
      </c>
      <c r="LVX77" s="57" t="s">
        <v>100</v>
      </c>
      <c r="LVY77" s="37" t="s">
        <v>105</v>
      </c>
      <c r="LVZ77" s="57" t="s">
        <v>224</v>
      </c>
      <c r="LWA77" s="64">
        <v>11968</v>
      </c>
      <c r="LWB77" s="65" t="s">
        <v>243</v>
      </c>
      <c r="LWC77" s="2">
        <v>89</v>
      </c>
      <c r="LWD77" s="57" t="s">
        <v>256</v>
      </c>
      <c r="LWE77" s="57" t="s">
        <v>220</v>
      </c>
      <c r="LWF77" s="57" t="s">
        <v>100</v>
      </c>
      <c r="LWG77" s="37" t="s">
        <v>105</v>
      </c>
      <c r="LWH77" s="57" t="s">
        <v>224</v>
      </c>
      <c r="LWI77" s="64">
        <v>11968</v>
      </c>
      <c r="LWJ77" s="65" t="s">
        <v>243</v>
      </c>
      <c r="LWK77" s="2">
        <v>89</v>
      </c>
      <c r="LWL77" s="57" t="s">
        <v>256</v>
      </c>
      <c r="LWM77" s="57" t="s">
        <v>220</v>
      </c>
      <c r="LWN77" s="57" t="s">
        <v>100</v>
      </c>
      <c r="LWO77" s="37" t="s">
        <v>105</v>
      </c>
      <c r="LWP77" s="57" t="s">
        <v>224</v>
      </c>
      <c r="LWQ77" s="64">
        <v>11968</v>
      </c>
      <c r="LWR77" s="65" t="s">
        <v>243</v>
      </c>
      <c r="LWS77" s="2">
        <v>89</v>
      </c>
      <c r="LWT77" s="57" t="s">
        <v>256</v>
      </c>
      <c r="LWU77" s="57" t="s">
        <v>220</v>
      </c>
      <c r="LWV77" s="57" t="s">
        <v>100</v>
      </c>
      <c r="LWW77" s="37" t="s">
        <v>105</v>
      </c>
      <c r="LWX77" s="57" t="s">
        <v>224</v>
      </c>
      <c r="LWY77" s="64">
        <v>11968</v>
      </c>
      <c r="LWZ77" s="65" t="s">
        <v>243</v>
      </c>
      <c r="LXA77" s="2">
        <v>89</v>
      </c>
      <c r="LXB77" s="57" t="s">
        <v>256</v>
      </c>
      <c r="LXC77" s="57" t="s">
        <v>220</v>
      </c>
      <c r="LXD77" s="57" t="s">
        <v>100</v>
      </c>
      <c r="LXE77" s="37" t="s">
        <v>105</v>
      </c>
      <c r="LXF77" s="57" t="s">
        <v>224</v>
      </c>
      <c r="LXG77" s="64">
        <v>11968</v>
      </c>
      <c r="LXH77" s="65" t="s">
        <v>243</v>
      </c>
      <c r="LXI77" s="2">
        <v>89</v>
      </c>
      <c r="LXJ77" s="57" t="s">
        <v>256</v>
      </c>
      <c r="LXK77" s="57" t="s">
        <v>220</v>
      </c>
      <c r="LXL77" s="57" t="s">
        <v>100</v>
      </c>
      <c r="LXM77" s="37" t="s">
        <v>105</v>
      </c>
      <c r="LXN77" s="57" t="s">
        <v>224</v>
      </c>
      <c r="LXO77" s="64">
        <v>11968</v>
      </c>
      <c r="LXP77" s="65" t="s">
        <v>243</v>
      </c>
      <c r="LXQ77" s="2">
        <v>89</v>
      </c>
      <c r="LXR77" s="57" t="s">
        <v>256</v>
      </c>
      <c r="LXS77" s="57" t="s">
        <v>220</v>
      </c>
      <c r="LXT77" s="57" t="s">
        <v>100</v>
      </c>
      <c r="LXU77" s="37" t="s">
        <v>105</v>
      </c>
      <c r="LXV77" s="57" t="s">
        <v>224</v>
      </c>
      <c r="LXW77" s="64">
        <v>11968</v>
      </c>
      <c r="LXX77" s="65" t="s">
        <v>243</v>
      </c>
      <c r="LXY77" s="2">
        <v>89</v>
      </c>
      <c r="LXZ77" s="57" t="s">
        <v>256</v>
      </c>
      <c r="LYA77" s="57" t="s">
        <v>220</v>
      </c>
      <c r="LYB77" s="57" t="s">
        <v>100</v>
      </c>
      <c r="LYC77" s="37" t="s">
        <v>105</v>
      </c>
      <c r="LYD77" s="57" t="s">
        <v>224</v>
      </c>
      <c r="LYE77" s="64">
        <v>11968</v>
      </c>
      <c r="LYF77" s="65" t="s">
        <v>243</v>
      </c>
      <c r="LYG77" s="2">
        <v>89</v>
      </c>
      <c r="LYH77" s="57" t="s">
        <v>256</v>
      </c>
      <c r="LYI77" s="57" t="s">
        <v>220</v>
      </c>
      <c r="LYJ77" s="57" t="s">
        <v>100</v>
      </c>
      <c r="LYK77" s="37" t="s">
        <v>105</v>
      </c>
      <c r="LYL77" s="57" t="s">
        <v>224</v>
      </c>
      <c r="LYM77" s="64">
        <v>11968</v>
      </c>
      <c r="LYN77" s="65" t="s">
        <v>243</v>
      </c>
      <c r="LYO77" s="2">
        <v>89</v>
      </c>
      <c r="LYP77" s="57" t="s">
        <v>256</v>
      </c>
      <c r="LYQ77" s="57" t="s">
        <v>220</v>
      </c>
      <c r="LYR77" s="57" t="s">
        <v>100</v>
      </c>
      <c r="LYS77" s="37" t="s">
        <v>105</v>
      </c>
      <c r="LYT77" s="57" t="s">
        <v>224</v>
      </c>
      <c r="LYU77" s="64">
        <v>11968</v>
      </c>
      <c r="LYV77" s="65" t="s">
        <v>243</v>
      </c>
      <c r="LYW77" s="2">
        <v>89</v>
      </c>
      <c r="LYX77" s="57" t="s">
        <v>256</v>
      </c>
      <c r="LYY77" s="57" t="s">
        <v>220</v>
      </c>
      <c r="LYZ77" s="57" t="s">
        <v>100</v>
      </c>
      <c r="LZA77" s="37" t="s">
        <v>105</v>
      </c>
      <c r="LZB77" s="57" t="s">
        <v>224</v>
      </c>
      <c r="LZC77" s="64">
        <v>11968</v>
      </c>
      <c r="LZD77" s="65" t="s">
        <v>243</v>
      </c>
      <c r="LZE77" s="2">
        <v>89</v>
      </c>
      <c r="LZF77" s="57" t="s">
        <v>256</v>
      </c>
      <c r="LZG77" s="57" t="s">
        <v>220</v>
      </c>
      <c r="LZH77" s="57" t="s">
        <v>100</v>
      </c>
      <c r="LZI77" s="37" t="s">
        <v>105</v>
      </c>
      <c r="LZJ77" s="57" t="s">
        <v>224</v>
      </c>
      <c r="LZK77" s="64">
        <v>11968</v>
      </c>
      <c r="LZL77" s="65" t="s">
        <v>243</v>
      </c>
      <c r="LZM77" s="2">
        <v>89</v>
      </c>
      <c r="LZN77" s="57" t="s">
        <v>256</v>
      </c>
      <c r="LZO77" s="57" t="s">
        <v>220</v>
      </c>
      <c r="LZP77" s="57" t="s">
        <v>100</v>
      </c>
      <c r="LZQ77" s="37" t="s">
        <v>105</v>
      </c>
      <c r="LZR77" s="57" t="s">
        <v>224</v>
      </c>
      <c r="LZS77" s="64">
        <v>11968</v>
      </c>
      <c r="LZT77" s="65" t="s">
        <v>243</v>
      </c>
      <c r="LZU77" s="2">
        <v>89</v>
      </c>
      <c r="LZV77" s="57" t="s">
        <v>256</v>
      </c>
      <c r="LZW77" s="57" t="s">
        <v>220</v>
      </c>
      <c r="LZX77" s="57" t="s">
        <v>100</v>
      </c>
      <c r="LZY77" s="37" t="s">
        <v>105</v>
      </c>
      <c r="LZZ77" s="57" t="s">
        <v>224</v>
      </c>
      <c r="MAA77" s="64">
        <v>11968</v>
      </c>
      <c r="MAB77" s="65" t="s">
        <v>243</v>
      </c>
      <c r="MAC77" s="2">
        <v>89</v>
      </c>
      <c r="MAD77" s="57" t="s">
        <v>256</v>
      </c>
      <c r="MAE77" s="57" t="s">
        <v>220</v>
      </c>
      <c r="MAF77" s="57" t="s">
        <v>100</v>
      </c>
      <c r="MAG77" s="37" t="s">
        <v>105</v>
      </c>
      <c r="MAH77" s="57" t="s">
        <v>224</v>
      </c>
      <c r="MAI77" s="64">
        <v>11968</v>
      </c>
      <c r="MAJ77" s="65" t="s">
        <v>243</v>
      </c>
      <c r="MAK77" s="2">
        <v>89</v>
      </c>
      <c r="MAL77" s="57" t="s">
        <v>256</v>
      </c>
      <c r="MAM77" s="57" t="s">
        <v>220</v>
      </c>
      <c r="MAN77" s="57" t="s">
        <v>100</v>
      </c>
      <c r="MAO77" s="37" t="s">
        <v>105</v>
      </c>
      <c r="MAP77" s="57" t="s">
        <v>224</v>
      </c>
      <c r="MAQ77" s="64">
        <v>11968</v>
      </c>
      <c r="MAR77" s="65" t="s">
        <v>243</v>
      </c>
      <c r="MAS77" s="2">
        <v>89</v>
      </c>
      <c r="MAT77" s="57" t="s">
        <v>256</v>
      </c>
      <c r="MAU77" s="57" t="s">
        <v>220</v>
      </c>
      <c r="MAV77" s="57" t="s">
        <v>100</v>
      </c>
      <c r="MAW77" s="37" t="s">
        <v>105</v>
      </c>
      <c r="MAX77" s="57" t="s">
        <v>224</v>
      </c>
      <c r="MAY77" s="64">
        <v>11968</v>
      </c>
      <c r="MAZ77" s="65" t="s">
        <v>243</v>
      </c>
      <c r="MBA77" s="2">
        <v>89</v>
      </c>
      <c r="MBB77" s="57" t="s">
        <v>256</v>
      </c>
      <c r="MBC77" s="57" t="s">
        <v>220</v>
      </c>
      <c r="MBD77" s="57" t="s">
        <v>100</v>
      </c>
      <c r="MBE77" s="37" t="s">
        <v>105</v>
      </c>
      <c r="MBF77" s="57" t="s">
        <v>224</v>
      </c>
      <c r="MBG77" s="64">
        <v>11968</v>
      </c>
      <c r="MBH77" s="65" t="s">
        <v>243</v>
      </c>
      <c r="MBI77" s="2">
        <v>89</v>
      </c>
      <c r="MBJ77" s="57" t="s">
        <v>256</v>
      </c>
      <c r="MBK77" s="57" t="s">
        <v>220</v>
      </c>
      <c r="MBL77" s="57" t="s">
        <v>100</v>
      </c>
      <c r="MBM77" s="37" t="s">
        <v>105</v>
      </c>
      <c r="MBN77" s="57" t="s">
        <v>224</v>
      </c>
      <c r="MBO77" s="64">
        <v>11968</v>
      </c>
      <c r="MBP77" s="65" t="s">
        <v>243</v>
      </c>
      <c r="MBQ77" s="2">
        <v>89</v>
      </c>
      <c r="MBR77" s="57" t="s">
        <v>256</v>
      </c>
      <c r="MBS77" s="57" t="s">
        <v>220</v>
      </c>
      <c r="MBT77" s="57" t="s">
        <v>100</v>
      </c>
      <c r="MBU77" s="37" t="s">
        <v>105</v>
      </c>
      <c r="MBV77" s="57" t="s">
        <v>224</v>
      </c>
      <c r="MBW77" s="64">
        <v>11968</v>
      </c>
      <c r="MBX77" s="65" t="s">
        <v>243</v>
      </c>
      <c r="MBY77" s="2">
        <v>89</v>
      </c>
      <c r="MBZ77" s="57" t="s">
        <v>256</v>
      </c>
      <c r="MCA77" s="57" t="s">
        <v>220</v>
      </c>
      <c r="MCB77" s="57" t="s">
        <v>100</v>
      </c>
      <c r="MCC77" s="37" t="s">
        <v>105</v>
      </c>
      <c r="MCD77" s="57" t="s">
        <v>224</v>
      </c>
      <c r="MCE77" s="64">
        <v>11968</v>
      </c>
      <c r="MCF77" s="65" t="s">
        <v>243</v>
      </c>
      <c r="MCG77" s="2">
        <v>89</v>
      </c>
      <c r="MCH77" s="57" t="s">
        <v>256</v>
      </c>
      <c r="MCI77" s="57" t="s">
        <v>220</v>
      </c>
      <c r="MCJ77" s="57" t="s">
        <v>100</v>
      </c>
      <c r="MCK77" s="37" t="s">
        <v>105</v>
      </c>
      <c r="MCL77" s="57" t="s">
        <v>224</v>
      </c>
      <c r="MCM77" s="64">
        <v>11968</v>
      </c>
      <c r="MCN77" s="65" t="s">
        <v>243</v>
      </c>
      <c r="MCO77" s="2">
        <v>89</v>
      </c>
      <c r="MCP77" s="57" t="s">
        <v>256</v>
      </c>
      <c r="MCQ77" s="57" t="s">
        <v>220</v>
      </c>
      <c r="MCR77" s="57" t="s">
        <v>100</v>
      </c>
      <c r="MCS77" s="37" t="s">
        <v>105</v>
      </c>
      <c r="MCT77" s="57" t="s">
        <v>224</v>
      </c>
      <c r="MCU77" s="64">
        <v>11968</v>
      </c>
      <c r="MCV77" s="65" t="s">
        <v>243</v>
      </c>
      <c r="MCW77" s="2">
        <v>89</v>
      </c>
      <c r="MCX77" s="57" t="s">
        <v>256</v>
      </c>
      <c r="MCY77" s="57" t="s">
        <v>220</v>
      </c>
      <c r="MCZ77" s="57" t="s">
        <v>100</v>
      </c>
      <c r="MDA77" s="37" t="s">
        <v>105</v>
      </c>
      <c r="MDB77" s="57" t="s">
        <v>224</v>
      </c>
      <c r="MDC77" s="64">
        <v>11968</v>
      </c>
      <c r="MDD77" s="65" t="s">
        <v>243</v>
      </c>
      <c r="MDE77" s="2">
        <v>89</v>
      </c>
      <c r="MDF77" s="57" t="s">
        <v>256</v>
      </c>
      <c r="MDG77" s="57" t="s">
        <v>220</v>
      </c>
      <c r="MDH77" s="57" t="s">
        <v>100</v>
      </c>
      <c r="MDI77" s="37" t="s">
        <v>105</v>
      </c>
      <c r="MDJ77" s="57" t="s">
        <v>224</v>
      </c>
      <c r="MDK77" s="64">
        <v>11968</v>
      </c>
      <c r="MDL77" s="65" t="s">
        <v>243</v>
      </c>
      <c r="MDM77" s="2">
        <v>89</v>
      </c>
      <c r="MDN77" s="57" t="s">
        <v>256</v>
      </c>
      <c r="MDO77" s="57" t="s">
        <v>220</v>
      </c>
      <c r="MDP77" s="57" t="s">
        <v>100</v>
      </c>
      <c r="MDQ77" s="37" t="s">
        <v>105</v>
      </c>
      <c r="MDR77" s="57" t="s">
        <v>224</v>
      </c>
      <c r="MDS77" s="64">
        <v>11968</v>
      </c>
      <c r="MDT77" s="65" t="s">
        <v>243</v>
      </c>
      <c r="MDU77" s="2">
        <v>89</v>
      </c>
      <c r="MDV77" s="57" t="s">
        <v>256</v>
      </c>
      <c r="MDW77" s="57" t="s">
        <v>220</v>
      </c>
      <c r="MDX77" s="57" t="s">
        <v>100</v>
      </c>
      <c r="MDY77" s="37" t="s">
        <v>105</v>
      </c>
      <c r="MDZ77" s="57" t="s">
        <v>224</v>
      </c>
      <c r="MEA77" s="64">
        <v>11968</v>
      </c>
      <c r="MEB77" s="65" t="s">
        <v>243</v>
      </c>
      <c r="MEC77" s="2">
        <v>89</v>
      </c>
      <c r="MED77" s="57" t="s">
        <v>256</v>
      </c>
      <c r="MEE77" s="57" t="s">
        <v>220</v>
      </c>
      <c r="MEF77" s="57" t="s">
        <v>100</v>
      </c>
      <c r="MEG77" s="37" t="s">
        <v>105</v>
      </c>
      <c r="MEH77" s="57" t="s">
        <v>224</v>
      </c>
      <c r="MEI77" s="64">
        <v>11968</v>
      </c>
      <c r="MEJ77" s="65" t="s">
        <v>243</v>
      </c>
      <c r="MEK77" s="2">
        <v>89</v>
      </c>
      <c r="MEL77" s="57" t="s">
        <v>256</v>
      </c>
      <c r="MEM77" s="57" t="s">
        <v>220</v>
      </c>
      <c r="MEN77" s="57" t="s">
        <v>100</v>
      </c>
      <c r="MEO77" s="37" t="s">
        <v>105</v>
      </c>
      <c r="MEP77" s="57" t="s">
        <v>224</v>
      </c>
      <c r="MEQ77" s="64">
        <v>11968</v>
      </c>
      <c r="MER77" s="65" t="s">
        <v>243</v>
      </c>
      <c r="MES77" s="2">
        <v>89</v>
      </c>
      <c r="MET77" s="57" t="s">
        <v>256</v>
      </c>
      <c r="MEU77" s="57" t="s">
        <v>220</v>
      </c>
      <c r="MEV77" s="57" t="s">
        <v>100</v>
      </c>
      <c r="MEW77" s="37" t="s">
        <v>105</v>
      </c>
      <c r="MEX77" s="57" t="s">
        <v>224</v>
      </c>
      <c r="MEY77" s="64">
        <v>11968</v>
      </c>
      <c r="MEZ77" s="65" t="s">
        <v>243</v>
      </c>
      <c r="MFA77" s="2">
        <v>89</v>
      </c>
      <c r="MFB77" s="57" t="s">
        <v>256</v>
      </c>
      <c r="MFC77" s="57" t="s">
        <v>220</v>
      </c>
      <c r="MFD77" s="57" t="s">
        <v>100</v>
      </c>
      <c r="MFE77" s="37" t="s">
        <v>105</v>
      </c>
      <c r="MFF77" s="57" t="s">
        <v>224</v>
      </c>
      <c r="MFG77" s="64">
        <v>11968</v>
      </c>
      <c r="MFH77" s="65" t="s">
        <v>243</v>
      </c>
      <c r="MFI77" s="2">
        <v>89</v>
      </c>
      <c r="MFJ77" s="57" t="s">
        <v>256</v>
      </c>
      <c r="MFK77" s="57" t="s">
        <v>220</v>
      </c>
      <c r="MFL77" s="57" t="s">
        <v>100</v>
      </c>
      <c r="MFM77" s="37" t="s">
        <v>105</v>
      </c>
      <c r="MFN77" s="57" t="s">
        <v>224</v>
      </c>
      <c r="MFO77" s="64">
        <v>11968</v>
      </c>
      <c r="MFP77" s="65" t="s">
        <v>243</v>
      </c>
      <c r="MFQ77" s="2">
        <v>89</v>
      </c>
      <c r="MFR77" s="57" t="s">
        <v>256</v>
      </c>
      <c r="MFS77" s="57" t="s">
        <v>220</v>
      </c>
      <c r="MFT77" s="57" t="s">
        <v>100</v>
      </c>
      <c r="MFU77" s="37" t="s">
        <v>105</v>
      </c>
      <c r="MFV77" s="57" t="s">
        <v>224</v>
      </c>
      <c r="MFW77" s="64">
        <v>11968</v>
      </c>
      <c r="MFX77" s="65" t="s">
        <v>243</v>
      </c>
      <c r="MFY77" s="2">
        <v>89</v>
      </c>
      <c r="MFZ77" s="57" t="s">
        <v>256</v>
      </c>
      <c r="MGA77" s="57" t="s">
        <v>220</v>
      </c>
      <c r="MGB77" s="57" t="s">
        <v>100</v>
      </c>
      <c r="MGC77" s="37" t="s">
        <v>105</v>
      </c>
      <c r="MGD77" s="57" t="s">
        <v>224</v>
      </c>
      <c r="MGE77" s="64">
        <v>11968</v>
      </c>
      <c r="MGF77" s="65" t="s">
        <v>243</v>
      </c>
      <c r="MGG77" s="2">
        <v>89</v>
      </c>
      <c r="MGH77" s="57" t="s">
        <v>256</v>
      </c>
      <c r="MGI77" s="57" t="s">
        <v>220</v>
      </c>
      <c r="MGJ77" s="57" t="s">
        <v>100</v>
      </c>
      <c r="MGK77" s="37" t="s">
        <v>105</v>
      </c>
      <c r="MGL77" s="57" t="s">
        <v>224</v>
      </c>
      <c r="MGM77" s="64">
        <v>11968</v>
      </c>
      <c r="MGN77" s="65" t="s">
        <v>243</v>
      </c>
      <c r="MGO77" s="2">
        <v>89</v>
      </c>
      <c r="MGP77" s="57" t="s">
        <v>256</v>
      </c>
      <c r="MGQ77" s="57" t="s">
        <v>220</v>
      </c>
      <c r="MGR77" s="57" t="s">
        <v>100</v>
      </c>
      <c r="MGS77" s="37" t="s">
        <v>105</v>
      </c>
      <c r="MGT77" s="57" t="s">
        <v>224</v>
      </c>
      <c r="MGU77" s="64">
        <v>11968</v>
      </c>
      <c r="MGV77" s="65" t="s">
        <v>243</v>
      </c>
      <c r="MGW77" s="2">
        <v>89</v>
      </c>
      <c r="MGX77" s="57" t="s">
        <v>256</v>
      </c>
      <c r="MGY77" s="57" t="s">
        <v>220</v>
      </c>
      <c r="MGZ77" s="57" t="s">
        <v>100</v>
      </c>
      <c r="MHA77" s="37" t="s">
        <v>105</v>
      </c>
      <c r="MHB77" s="57" t="s">
        <v>224</v>
      </c>
      <c r="MHC77" s="64">
        <v>11968</v>
      </c>
      <c r="MHD77" s="65" t="s">
        <v>243</v>
      </c>
      <c r="MHE77" s="2">
        <v>89</v>
      </c>
      <c r="MHF77" s="57" t="s">
        <v>256</v>
      </c>
      <c r="MHG77" s="57" t="s">
        <v>220</v>
      </c>
      <c r="MHH77" s="57" t="s">
        <v>100</v>
      </c>
      <c r="MHI77" s="37" t="s">
        <v>105</v>
      </c>
      <c r="MHJ77" s="57" t="s">
        <v>224</v>
      </c>
      <c r="MHK77" s="64">
        <v>11968</v>
      </c>
      <c r="MHL77" s="65" t="s">
        <v>243</v>
      </c>
      <c r="MHM77" s="2">
        <v>89</v>
      </c>
      <c r="MHN77" s="57" t="s">
        <v>256</v>
      </c>
      <c r="MHO77" s="57" t="s">
        <v>220</v>
      </c>
      <c r="MHP77" s="57" t="s">
        <v>100</v>
      </c>
      <c r="MHQ77" s="37" t="s">
        <v>105</v>
      </c>
      <c r="MHR77" s="57" t="s">
        <v>224</v>
      </c>
      <c r="MHS77" s="64">
        <v>11968</v>
      </c>
      <c r="MHT77" s="65" t="s">
        <v>243</v>
      </c>
      <c r="MHU77" s="2">
        <v>89</v>
      </c>
      <c r="MHV77" s="57" t="s">
        <v>256</v>
      </c>
      <c r="MHW77" s="57" t="s">
        <v>220</v>
      </c>
      <c r="MHX77" s="57" t="s">
        <v>100</v>
      </c>
      <c r="MHY77" s="37" t="s">
        <v>105</v>
      </c>
      <c r="MHZ77" s="57" t="s">
        <v>224</v>
      </c>
      <c r="MIA77" s="64">
        <v>11968</v>
      </c>
      <c r="MIB77" s="65" t="s">
        <v>243</v>
      </c>
      <c r="MIC77" s="2">
        <v>89</v>
      </c>
      <c r="MID77" s="57" t="s">
        <v>256</v>
      </c>
      <c r="MIE77" s="57" t="s">
        <v>220</v>
      </c>
      <c r="MIF77" s="57" t="s">
        <v>100</v>
      </c>
      <c r="MIG77" s="37" t="s">
        <v>105</v>
      </c>
      <c r="MIH77" s="57" t="s">
        <v>224</v>
      </c>
      <c r="MII77" s="64">
        <v>11968</v>
      </c>
      <c r="MIJ77" s="65" t="s">
        <v>243</v>
      </c>
      <c r="MIK77" s="2">
        <v>89</v>
      </c>
      <c r="MIL77" s="57" t="s">
        <v>256</v>
      </c>
      <c r="MIM77" s="57" t="s">
        <v>220</v>
      </c>
      <c r="MIN77" s="57" t="s">
        <v>100</v>
      </c>
      <c r="MIO77" s="37" t="s">
        <v>105</v>
      </c>
      <c r="MIP77" s="57" t="s">
        <v>224</v>
      </c>
      <c r="MIQ77" s="64">
        <v>11968</v>
      </c>
      <c r="MIR77" s="65" t="s">
        <v>243</v>
      </c>
      <c r="MIS77" s="2">
        <v>89</v>
      </c>
      <c r="MIT77" s="57" t="s">
        <v>256</v>
      </c>
      <c r="MIU77" s="57" t="s">
        <v>220</v>
      </c>
      <c r="MIV77" s="57" t="s">
        <v>100</v>
      </c>
      <c r="MIW77" s="37" t="s">
        <v>105</v>
      </c>
      <c r="MIX77" s="57" t="s">
        <v>224</v>
      </c>
      <c r="MIY77" s="64">
        <v>11968</v>
      </c>
      <c r="MIZ77" s="65" t="s">
        <v>243</v>
      </c>
      <c r="MJA77" s="2">
        <v>89</v>
      </c>
      <c r="MJB77" s="57" t="s">
        <v>256</v>
      </c>
      <c r="MJC77" s="57" t="s">
        <v>220</v>
      </c>
      <c r="MJD77" s="57" t="s">
        <v>100</v>
      </c>
      <c r="MJE77" s="37" t="s">
        <v>105</v>
      </c>
      <c r="MJF77" s="57" t="s">
        <v>224</v>
      </c>
      <c r="MJG77" s="64">
        <v>11968</v>
      </c>
      <c r="MJH77" s="65" t="s">
        <v>243</v>
      </c>
      <c r="MJI77" s="2">
        <v>89</v>
      </c>
      <c r="MJJ77" s="57" t="s">
        <v>256</v>
      </c>
      <c r="MJK77" s="57" t="s">
        <v>220</v>
      </c>
      <c r="MJL77" s="57" t="s">
        <v>100</v>
      </c>
      <c r="MJM77" s="37" t="s">
        <v>105</v>
      </c>
      <c r="MJN77" s="57" t="s">
        <v>224</v>
      </c>
      <c r="MJO77" s="64">
        <v>11968</v>
      </c>
      <c r="MJP77" s="65" t="s">
        <v>243</v>
      </c>
      <c r="MJQ77" s="2">
        <v>89</v>
      </c>
      <c r="MJR77" s="57" t="s">
        <v>256</v>
      </c>
      <c r="MJS77" s="57" t="s">
        <v>220</v>
      </c>
      <c r="MJT77" s="57" t="s">
        <v>100</v>
      </c>
      <c r="MJU77" s="37" t="s">
        <v>105</v>
      </c>
      <c r="MJV77" s="57" t="s">
        <v>224</v>
      </c>
      <c r="MJW77" s="64">
        <v>11968</v>
      </c>
      <c r="MJX77" s="65" t="s">
        <v>243</v>
      </c>
      <c r="MJY77" s="2">
        <v>89</v>
      </c>
      <c r="MJZ77" s="57" t="s">
        <v>256</v>
      </c>
      <c r="MKA77" s="57" t="s">
        <v>220</v>
      </c>
      <c r="MKB77" s="57" t="s">
        <v>100</v>
      </c>
      <c r="MKC77" s="37" t="s">
        <v>105</v>
      </c>
      <c r="MKD77" s="57" t="s">
        <v>224</v>
      </c>
      <c r="MKE77" s="64">
        <v>11968</v>
      </c>
      <c r="MKF77" s="65" t="s">
        <v>243</v>
      </c>
      <c r="MKG77" s="2">
        <v>89</v>
      </c>
      <c r="MKH77" s="57" t="s">
        <v>256</v>
      </c>
      <c r="MKI77" s="57" t="s">
        <v>220</v>
      </c>
      <c r="MKJ77" s="57" t="s">
        <v>100</v>
      </c>
      <c r="MKK77" s="37" t="s">
        <v>105</v>
      </c>
      <c r="MKL77" s="57" t="s">
        <v>224</v>
      </c>
      <c r="MKM77" s="64">
        <v>11968</v>
      </c>
      <c r="MKN77" s="65" t="s">
        <v>243</v>
      </c>
      <c r="MKO77" s="2">
        <v>89</v>
      </c>
      <c r="MKP77" s="57" t="s">
        <v>256</v>
      </c>
      <c r="MKQ77" s="57" t="s">
        <v>220</v>
      </c>
      <c r="MKR77" s="57" t="s">
        <v>100</v>
      </c>
      <c r="MKS77" s="37" t="s">
        <v>105</v>
      </c>
      <c r="MKT77" s="57" t="s">
        <v>224</v>
      </c>
      <c r="MKU77" s="64">
        <v>11968</v>
      </c>
      <c r="MKV77" s="65" t="s">
        <v>243</v>
      </c>
      <c r="MKW77" s="2">
        <v>89</v>
      </c>
      <c r="MKX77" s="57" t="s">
        <v>256</v>
      </c>
      <c r="MKY77" s="57" t="s">
        <v>220</v>
      </c>
      <c r="MKZ77" s="57" t="s">
        <v>100</v>
      </c>
      <c r="MLA77" s="37" t="s">
        <v>105</v>
      </c>
      <c r="MLB77" s="57" t="s">
        <v>224</v>
      </c>
      <c r="MLC77" s="64">
        <v>11968</v>
      </c>
      <c r="MLD77" s="65" t="s">
        <v>243</v>
      </c>
      <c r="MLE77" s="2">
        <v>89</v>
      </c>
      <c r="MLF77" s="57" t="s">
        <v>256</v>
      </c>
      <c r="MLG77" s="57" t="s">
        <v>220</v>
      </c>
      <c r="MLH77" s="57" t="s">
        <v>100</v>
      </c>
      <c r="MLI77" s="37" t="s">
        <v>105</v>
      </c>
      <c r="MLJ77" s="57" t="s">
        <v>224</v>
      </c>
      <c r="MLK77" s="64">
        <v>11968</v>
      </c>
      <c r="MLL77" s="65" t="s">
        <v>243</v>
      </c>
      <c r="MLM77" s="2">
        <v>89</v>
      </c>
      <c r="MLN77" s="57" t="s">
        <v>256</v>
      </c>
      <c r="MLO77" s="57" t="s">
        <v>220</v>
      </c>
      <c r="MLP77" s="57" t="s">
        <v>100</v>
      </c>
      <c r="MLQ77" s="37" t="s">
        <v>105</v>
      </c>
      <c r="MLR77" s="57" t="s">
        <v>224</v>
      </c>
      <c r="MLS77" s="64">
        <v>11968</v>
      </c>
      <c r="MLT77" s="65" t="s">
        <v>243</v>
      </c>
      <c r="MLU77" s="2">
        <v>89</v>
      </c>
      <c r="MLV77" s="57" t="s">
        <v>256</v>
      </c>
      <c r="MLW77" s="57" t="s">
        <v>220</v>
      </c>
      <c r="MLX77" s="57" t="s">
        <v>100</v>
      </c>
      <c r="MLY77" s="37" t="s">
        <v>105</v>
      </c>
      <c r="MLZ77" s="57" t="s">
        <v>224</v>
      </c>
      <c r="MMA77" s="64">
        <v>11968</v>
      </c>
      <c r="MMB77" s="65" t="s">
        <v>243</v>
      </c>
      <c r="MMC77" s="2">
        <v>89</v>
      </c>
      <c r="MMD77" s="57" t="s">
        <v>256</v>
      </c>
      <c r="MME77" s="57" t="s">
        <v>220</v>
      </c>
      <c r="MMF77" s="57" t="s">
        <v>100</v>
      </c>
      <c r="MMG77" s="37" t="s">
        <v>105</v>
      </c>
      <c r="MMH77" s="57" t="s">
        <v>224</v>
      </c>
      <c r="MMI77" s="64">
        <v>11968</v>
      </c>
      <c r="MMJ77" s="65" t="s">
        <v>243</v>
      </c>
      <c r="MMK77" s="2">
        <v>89</v>
      </c>
      <c r="MML77" s="57" t="s">
        <v>256</v>
      </c>
      <c r="MMM77" s="57" t="s">
        <v>220</v>
      </c>
      <c r="MMN77" s="57" t="s">
        <v>100</v>
      </c>
      <c r="MMO77" s="37" t="s">
        <v>105</v>
      </c>
      <c r="MMP77" s="57" t="s">
        <v>224</v>
      </c>
      <c r="MMQ77" s="64">
        <v>11968</v>
      </c>
      <c r="MMR77" s="65" t="s">
        <v>243</v>
      </c>
      <c r="MMS77" s="2">
        <v>89</v>
      </c>
      <c r="MMT77" s="57" t="s">
        <v>256</v>
      </c>
      <c r="MMU77" s="57" t="s">
        <v>220</v>
      </c>
      <c r="MMV77" s="57" t="s">
        <v>100</v>
      </c>
      <c r="MMW77" s="37" t="s">
        <v>105</v>
      </c>
      <c r="MMX77" s="57" t="s">
        <v>224</v>
      </c>
      <c r="MMY77" s="64">
        <v>11968</v>
      </c>
      <c r="MMZ77" s="65" t="s">
        <v>243</v>
      </c>
      <c r="MNA77" s="2">
        <v>89</v>
      </c>
      <c r="MNB77" s="57" t="s">
        <v>256</v>
      </c>
      <c r="MNC77" s="57" t="s">
        <v>220</v>
      </c>
      <c r="MND77" s="57" t="s">
        <v>100</v>
      </c>
      <c r="MNE77" s="37" t="s">
        <v>105</v>
      </c>
      <c r="MNF77" s="57" t="s">
        <v>224</v>
      </c>
      <c r="MNG77" s="64">
        <v>11968</v>
      </c>
      <c r="MNH77" s="65" t="s">
        <v>243</v>
      </c>
      <c r="MNI77" s="2">
        <v>89</v>
      </c>
      <c r="MNJ77" s="57" t="s">
        <v>256</v>
      </c>
      <c r="MNK77" s="57" t="s">
        <v>220</v>
      </c>
      <c r="MNL77" s="57" t="s">
        <v>100</v>
      </c>
      <c r="MNM77" s="37" t="s">
        <v>105</v>
      </c>
      <c r="MNN77" s="57" t="s">
        <v>224</v>
      </c>
      <c r="MNO77" s="64">
        <v>11968</v>
      </c>
      <c r="MNP77" s="65" t="s">
        <v>243</v>
      </c>
      <c r="MNQ77" s="2">
        <v>89</v>
      </c>
      <c r="MNR77" s="57" t="s">
        <v>256</v>
      </c>
      <c r="MNS77" s="57" t="s">
        <v>220</v>
      </c>
      <c r="MNT77" s="57" t="s">
        <v>100</v>
      </c>
      <c r="MNU77" s="37" t="s">
        <v>105</v>
      </c>
      <c r="MNV77" s="57" t="s">
        <v>224</v>
      </c>
      <c r="MNW77" s="64">
        <v>11968</v>
      </c>
      <c r="MNX77" s="65" t="s">
        <v>243</v>
      </c>
      <c r="MNY77" s="2">
        <v>89</v>
      </c>
      <c r="MNZ77" s="57" t="s">
        <v>256</v>
      </c>
      <c r="MOA77" s="57" t="s">
        <v>220</v>
      </c>
      <c r="MOB77" s="57" t="s">
        <v>100</v>
      </c>
      <c r="MOC77" s="37" t="s">
        <v>105</v>
      </c>
      <c r="MOD77" s="57" t="s">
        <v>224</v>
      </c>
      <c r="MOE77" s="64">
        <v>11968</v>
      </c>
      <c r="MOF77" s="65" t="s">
        <v>243</v>
      </c>
      <c r="MOG77" s="2">
        <v>89</v>
      </c>
      <c r="MOH77" s="57" t="s">
        <v>256</v>
      </c>
      <c r="MOI77" s="57" t="s">
        <v>220</v>
      </c>
      <c r="MOJ77" s="57" t="s">
        <v>100</v>
      </c>
      <c r="MOK77" s="37" t="s">
        <v>105</v>
      </c>
      <c r="MOL77" s="57" t="s">
        <v>224</v>
      </c>
      <c r="MOM77" s="64">
        <v>11968</v>
      </c>
      <c r="MON77" s="65" t="s">
        <v>243</v>
      </c>
      <c r="MOO77" s="2">
        <v>89</v>
      </c>
      <c r="MOP77" s="57" t="s">
        <v>256</v>
      </c>
      <c r="MOQ77" s="57" t="s">
        <v>220</v>
      </c>
      <c r="MOR77" s="57" t="s">
        <v>100</v>
      </c>
      <c r="MOS77" s="37" t="s">
        <v>105</v>
      </c>
      <c r="MOT77" s="57" t="s">
        <v>224</v>
      </c>
      <c r="MOU77" s="64">
        <v>11968</v>
      </c>
      <c r="MOV77" s="65" t="s">
        <v>243</v>
      </c>
      <c r="MOW77" s="2">
        <v>89</v>
      </c>
      <c r="MOX77" s="57" t="s">
        <v>256</v>
      </c>
      <c r="MOY77" s="57" t="s">
        <v>220</v>
      </c>
      <c r="MOZ77" s="57" t="s">
        <v>100</v>
      </c>
      <c r="MPA77" s="37" t="s">
        <v>105</v>
      </c>
      <c r="MPB77" s="57" t="s">
        <v>224</v>
      </c>
      <c r="MPC77" s="64">
        <v>11968</v>
      </c>
      <c r="MPD77" s="65" t="s">
        <v>243</v>
      </c>
      <c r="MPE77" s="2">
        <v>89</v>
      </c>
      <c r="MPF77" s="57" t="s">
        <v>256</v>
      </c>
      <c r="MPG77" s="57" t="s">
        <v>220</v>
      </c>
      <c r="MPH77" s="57" t="s">
        <v>100</v>
      </c>
      <c r="MPI77" s="37" t="s">
        <v>105</v>
      </c>
      <c r="MPJ77" s="57" t="s">
        <v>224</v>
      </c>
      <c r="MPK77" s="64">
        <v>11968</v>
      </c>
      <c r="MPL77" s="65" t="s">
        <v>243</v>
      </c>
      <c r="MPM77" s="2">
        <v>89</v>
      </c>
      <c r="MPN77" s="57" t="s">
        <v>256</v>
      </c>
      <c r="MPO77" s="57" t="s">
        <v>220</v>
      </c>
      <c r="MPP77" s="57" t="s">
        <v>100</v>
      </c>
      <c r="MPQ77" s="37" t="s">
        <v>105</v>
      </c>
      <c r="MPR77" s="57" t="s">
        <v>224</v>
      </c>
      <c r="MPS77" s="64">
        <v>11968</v>
      </c>
      <c r="MPT77" s="65" t="s">
        <v>243</v>
      </c>
      <c r="MPU77" s="2">
        <v>89</v>
      </c>
      <c r="MPV77" s="57" t="s">
        <v>256</v>
      </c>
      <c r="MPW77" s="57" t="s">
        <v>220</v>
      </c>
      <c r="MPX77" s="57" t="s">
        <v>100</v>
      </c>
      <c r="MPY77" s="37" t="s">
        <v>105</v>
      </c>
      <c r="MPZ77" s="57" t="s">
        <v>224</v>
      </c>
      <c r="MQA77" s="64">
        <v>11968</v>
      </c>
      <c r="MQB77" s="65" t="s">
        <v>243</v>
      </c>
      <c r="MQC77" s="2">
        <v>89</v>
      </c>
      <c r="MQD77" s="57" t="s">
        <v>256</v>
      </c>
      <c r="MQE77" s="57" t="s">
        <v>220</v>
      </c>
      <c r="MQF77" s="57" t="s">
        <v>100</v>
      </c>
      <c r="MQG77" s="37" t="s">
        <v>105</v>
      </c>
      <c r="MQH77" s="57" t="s">
        <v>224</v>
      </c>
      <c r="MQI77" s="64">
        <v>11968</v>
      </c>
      <c r="MQJ77" s="65" t="s">
        <v>243</v>
      </c>
      <c r="MQK77" s="2">
        <v>89</v>
      </c>
      <c r="MQL77" s="57" t="s">
        <v>256</v>
      </c>
      <c r="MQM77" s="57" t="s">
        <v>220</v>
      </c>
      <c r="MQN77" s="57" t="s">
        <v>100</v>
      </c>
      <c r="MQO77" s="37" t="s">
        <v>105</v>
      </c>
      <c r="MQP77" s="57" t="s">
        <v>224</v>
      </c>
      <c r="MQQ77" s="64">
        <v>11968</v>
      </c>
      <c r="MQR77" s="65" t="s">
        <v>243</v>
      </c>
      <c r="MQS77" s="2">
        <v>89</v>
      </c>
      <c r="MQT77" s="57" t="s">
        <v>256</v>
      </c>
      <c r="MQU77" s="57" t="s">
        <v>220</v>
      </c>
      <c r="MQV77" s="57" t="s">
        <v>100</v>
      </c>
      <c r="MQW77" s="37" t="s">
        <v>105</v>
      </c>
      <c r="MQX77" s="57" t="s">
        <v>224</v>
      </c>
      <c r="MQY77" s="64">
        <v>11968</v>
      </c>
      <c r="MQZ77" s="65" t="s">
        <v>243</v>
      </c>
      <c r="MRA77" s="2">
        <v>89</v>
      </c>
      <c r="MRB77" s="57" t="s">
        <v>256</v>
      </c>
      <c r="MRC77" s="57" t="s">
        <v>220</v>
      </c>
      <c r="MRD77" s="57" t="s">
        <v>100</v>
      </c>
      <c r="MRE77" s="37" t="s">
        <v>105</v>
      </c>
      <c r="MRF77" s="57" t="s">
        <v>224</v>
      </c>
      <c r="MRG77" s="64">
        <v>11968</v>
      </c>
      <c r="MRH77" s="65" t="s">
        <v>243</v>
      </c>
      <c r="MRI77" s="2">
        <v>89</v>
      </c>
      <c r="MRJ77" s="57" t="s">
        <v>256</v>
      </c>
      <c r="MRK77" s="57" t="s">
        <v>220</v>
      </c>
      <c r="MRL77" s="57" t="s">
        <v>100</v>
      </c>
      <c r="MRM77" s="37" t="s">
        <v>105</v>
      </c>
      <c r="MRN77" s="57" t="s">
        <v>224</v>
      </c>
      <c r="MRO77" s="64">
        <v>11968</v>
      </c>
      <c r="MRP77" s="65" t="s">
        <v>243</v>
      </c>
      <c r="MRQ77" s="2">
        <v>89</v>
      </c>
      <c r="MRR77" s="57" t="s">
        <v>256</v>
      </c>
      <c r="MRS77" s="57" t="s">
        <v>220</v>
      </c>
      <c r="MRT77" s="57" t="s">
        <v>100</v>
      </c>
      <c r="MRU77" s="37" t="s">
        <v>105</v>
      </c>
      <c r="MRV77" s="57" t="s">
        <v>224</v>
      </c>
      <c r="MRW77" s="64">
        <v>11968</v>
      </c>
      <c r="MRX77" s="65" t="s">
        <v>243</v>
      </c>
      <c r="MRY77" s="2">
        <v>89</v>
      </c>
      <c r="MRZ77" s="57" t="s">
        <v>256</v>
      </c>
      <c r="MSA77" s="57" t="s">
        <v>220</v>
      </c>
      <c r="MSB77" s="57" t="s">
        <v>100</v>
      </c>
      <c r="MSC77" s="37" t="s">
        <v>105</v>
      </c>
      <c r="MSD77" s="57" t="s">
        <v>224</v>
      </c>
      <c r="MSE77" s="64">
        <v>11968</v>
      </c>
      <c r="MSF77" s="65" t="s">
        <v>243</v>
      </c>
      <c r="MSG77" s="2">
        <v>89</v>
      </c>
      <c r="MSH77" s="57" t="s">
        <v>256</v>
      </c>
      <c r="MSI77" s="57" t="s">
        <v>220</v>
      </c>
      <c r="MSJ77" s="57" t="s">
        <v>100</v>
      </c>
      <c r="MSK77" s="37" t="s">
        <v>105</v>
      </c>
      <c r="MSL77" s="57" t="s">
        <v>224</v>
      </c>
      <c r="MSM77" s="64">
        <v>11968</v>
      </c>
      <c r="MSN77" s="65" t="s">
        <v>243</v>
      </c>
      <c r="MSO77" s="2">
        <v>89</v>
      </c>
      <c r="MSP77" s="57" t="s">
        <v>256</v>
      </c>
      <c r="MSQ77" s="57" t="s">
        <v>220</v>
      </c>
      <c r="MSR77" s="57" t="s">
        <v>100</v>
      </c>
      <c r="MSS77" s="37" t="s">
        <v>105</v>
      </c>
      <c r="MST77" s="57" t="s">
        <v>224</v>
      </c>
      <c r="MSU77" s="64">
        <v>11968</v>
      </c>
      <c r="MSV77" s="65" t="s">
        <v>243</v>
      </c>
      <c r="MSW77" s="2">
        <v>89</v>
      </c>
      <c r="MSX77" s="57" t="s">
        <v>256</v>
      </c>
      <c r="MSY77" s="57" t="s">
        <v>220</v>
      </c>
      <c r="MSZ77" s="57" t="s">
        <v>100</v>
      </c>
      <c r="MTA77" s="37" t="s">
        <v>105</v>
      </c>
      <c r="MTB77" s="57" t="s">
        <v>224</v>
      </c>
      <c r="MTC77" s="64">
        <v>11968</v>
      </c>
      <c r="MTD77" s="65" t="s">
        <v>243</v>
      </c>
      <c r="MTE77" s="2">
        <v>89</v>
      </c>
      <c r="MTF77" s="57" t="s">
        <v>256</v>
      </c>
      <c r="MTG77" s="57" t="s">
        <v>220</v>
      </c>
      <c r="MTH77" s="57" t="s">
        <v>100</v>
      </c>
      <c r="MTI77" s="37" t="s">
        <v>105</v>
      </c>
      <c r="MTJ77" s="57" t="s">
        <v>224</v>
      </c>
      <c r="MTK77" s="64">
        <v>11968</v>
      </c>
      <c r="MTL77" s="65" t="s">
        <v>243</v>
      </c>
      <c r="MTM77" s="2">
        <v>89</v>
      </c>
      <c r="MTN77" s="57" t="s">
        <v>256</v>
      </c>
      <c r="MTO77" s="57" t="s">
        <v>220</v>
      </c>
      <c r="MTP77" s="57" t="s">
        <v>100</v>
      </c>
      <c r="MTQ77" s="37" t="s">
        <v>105</v>
      </c>
      <c r="MTR77" s="57" t="s">
        <v>224</v>
      </c>
      <c r="MTS77" s="64">
        <v>11968</v>
      </c>
      <c r="MTT77" s="65" t="s">
        <v>243</v>
      </c>
      <c r="MTU77" s="2">
        <v>89</v>
      </c>
      <c r="MTV77" s="57" t="s">
        <v>256</v>
      </c>
      <c r="MTW77" s="57" t="s">
        <v>220</v>
      </c>
      <c r="MTX77" s="57" t="s">
        <v>100</v>
      </c>
      <c r="MTY77" s="37" t="s">
        <v>105</v>
      </c>
      <c r="MTZ77" s="57" t="s">
        <v>224</v>
      </c>
      <c r="MUA77" s="64">
        <v>11968</v>
      </c>
      <c r="MUB77" s="65" t="s">
        <v>243</v>
      </c>
      <c r="MUC77" s="2">
        <v>89</v>
      </c>
      <c r="MUD77" s="57" t="s">
        <v>256</v>
      </c>
      <c r="MUE77" s="57" t="s">
        <v>220</v>
      </c>
      <c r="MUF77" s="57" t="s">
        <v>100</v>
      </c>
      <c r="MUG77" s="37" t="s">
        <v>105</v>
      </c>
      <c r="MUH77" s="57" t="s">
        <v>224</v>
      </c>
      <c r="MUI77" s="64">
        <v>11968</v>
      </c>
      <c r="MUJ77" s="65" t="s">
        <v>243</v>
      </c>
      <c r="MUK77" s="2">
        <v>89</v>
      </c>
      <c r="MUL77" s="57" t="s">
        <v>256</v>
      </c>
      <c r="MUM77" s="57" t="s">
        <v>220</v>
      </c>
      <c r="MUN77" s="57" t="s">
        <v>100</v>
      </c>
      <c r="MUO77" s="37" t="s">
        <v>105</v>
      </c>
      <c r="MUP77" s="57" t="s">
        <v>224</v>
      </c>
      <c r="MUQ77" s="64">
        <v>11968</v>
      </c>
      <c r="MUR77" s="65" t="s">
        <v>243</v>
      </c>
      <c r="MUS77" s="2">
        <v>89</v>
      </c>
      <c r="MUT77" s="57" t="s">
        <v>256</v>
      </c>
      <c r="MUU77" s="57" t="s">
        <v>220</v>
      </c>
      <c r="MUV77" s="57" t="s">
        <v>100</v>
      </c>
      <c r="MUW77" s="37" t="s">
        <v>105</v>
      </c>
      <c r="MUX77" s="57" t="s">
        <v>224</v>
      </c>
      <c r="MUY77" s="64">
        <v>11968</v>
      </c>
      <c r="MUZ77" s="65" t="s">
        <v>243</v>
      </c>
      <c r="MVA77" s="2">
        <v>89</v>
      </c>
      <c r="MVB77" s="57" t="s">
        <v>256</v>
      </c>
      <c r="MVC77" s="57" t="s">
        <v>220</v>
      </c>
      <c r="MVD77" s="57" t="s">
        <v>100</v>
      </c>
      <c r="MVE77" s="37" t="s">
        <v>105</v>
      </c>
      <c r="MVF77" s="57" t="s">
        <v>224</v>
      </c>
      <c r="MVG77" s="64">
        <v>11968</v>
      </c>
      <c r="MVH77" s="65" t="s">
        <v>243</v>
      </c>
      <c r="MVI77" s="2">
        <v>89</v>
      </c>
      <c r="MVJ77" s="57" t="s">
        <v>256</v>
      </c>
      <c r="MVK77" s="57" t="s">
        <v>220</v>
      </c>
      <c r="MVL77" s="57" t="s">
        <v>100</v>
      </c>
      <c r="MVM77" s="37" t="s">
        <v>105</v>
      </c>
      <c r="MVN77" s="57" t="s">
        <v>224</v>
      </c>
      <c r="MVO77" s="64">
        <v>11968</v>
      </c>
      <c r="MVP77" s="65" t="s">
        <v>243</v>
      </c>
      <c r="MVQ77" s="2">
        <v>89</v>
      </c>
      <c r="MVR77" s="57" t="s">
        <v>256</v>
      </c>
      <c r="MVS77" s="57" t="s">
        <v>220</v>
      </c>
      <c r="MVT77" s="57" t="s">
        <v>100</v>
      </c>
      <c r="MVU77" s="37" t="s">
        <v>105</v>
      </c>
      <c r="MVV77" s="57" t="s">
        <v>224</v>
      </c>
      <c r="MVW77" s="64">
        <v>11968</v>
      </c>
      <c r="MVX77" s="65" t="s">
        <v>243</v>
      </c>
      <c r="MVY77" s="2">
        <v>89</v>
      </c>
      <c r="MVZ77" s="57" t="s">
        <v>256</v>
      </c>
      <c r="MWA77" s="57" t="s">
        <v>220</v>
      </c>
      <c r="MWB77" s="57" t="s">
        <v>100</v>
      </c>
      <c r="MWC77" s="37" t="s">
        <v>105</v>
      </c>
      <c r="MWD77" s="57" t="s">
        <v>224</v>
      </c>
      <c r="MWE77" s="64">
        <v>11968</v>
      </c>
      <c r="MWF77" s="65" t="s">
        <v>243</v>
      </c>
      <c r="MWG77" s="2">
        <v>89</v>
      </c>
      <c r="MWH77" s="57" t="s">
        <v>256</v>
      </c>
      <c r="MWI77" s="57" t="s">
        <v>220</v>
      </c>
      <c r="MWJ77" s="57" t="s">
        <v>100</v>
      </c>
      <c r="MWK77" s="37" t="s">
        <v>105</v>
      </c>
      <c r="MWL77" s="57" t="s">
        <v>224</v>
      </c>
      <c r="MWM77" s="64">
        <v>11968</v>
      </c>
      <c r="MWN77" s="65" t="s">
        <v>243</v>
      </c>
      <c r="MWO77" s="2">
        <v>89</v>
      </c>
      <c r="MWP77" s="57" t="s">
        <v>256</v>
      </c>
      <c r="MWQ77" s="57" t="s">
        <v>220</v>
      </c>
      <c r="MWR77" s="57" t="s">
        <v>100</v>
      </c>
      <c r="MWS77" s="37" t="s">
        <v>105</v>
      </c>
      <c r="MWT77" s="57" t="s">
        <v>224</v>
      </c>
      <c r="MWU77" s="64">
        <v>11968</v>
      </c>
      <c r="MWV77" s="65" t="s">
        <v>243</v>
      </c>
      <c r="MWW77" s="2">
        <v>89</v>
      </c>
      <c r="MWX77" s="57" t="s">
        <v>256</v>
      </c>
      <c r="MWY77" s="57" t="s">
        <v>220</v>
      </c>
      <c r="MWZ77" s="57" t="s">
        <v>100</v>
      </c>
      <c r="MXA77" s="37" t="s">
        <v>105</v>
      </c>
      <c r="MXB77" s="57" t="s">
        <v>224</v>
      </c>
      <c r="MXC77" s="64">
        <v>11968</v>
      </c>
      <c r="MXD77" s="65" t="s">
        <v>243</v>
      </c>
      <c r="MXE77" s="2">
        <v>89</v>
      </c>
      <c r="MXF77" s="57" t="s">
        <v>256</v>
      </c>
      <c r="MXG77" s="57" t="s">
        <v>220</v>
      </c>
      <c r="MXH77" s="57" t="s">
        <v>100</v>
      </c>
      <c r="MXI77" s="37" t="s">
        <v>105</v>
      </c>
      <c r="MXJ77" s="57" t="s">
        <v>224</v>
      </c>
      <c r="MXK77" s="64">
        <v>11968</v>
      </c>
      <c r="MXL77" s="65" t="s">
        <v>243</v>
      </c>
      <c r="MXM77" s="2">
        <v>89</v>
      </c>
      <c r="MXN77" s="57" t="s">
        <v>256</v>
      </c>
      <c r="MXO77" s="57" t="s">
        <v>220</v>
      </c>
      <c r="MXP77" s="57" t="s">
        <v>100</v>
      </c>
      <c r="MXQ77" s="37" t="s">
        <v>105</v>
      </c>
      <c r="MXR77" s="57" t="s">
        <v>224</v>
      </c>
      <c r="MXS77" s="64">
        <v>11968</v>
      </c>
      <c r="MXT77" s="65" t="s">
        <v>243</v>
      </c>
      <c r="MXU77" s="2">
        <v>89</v>
      </c>
      <c r="MXV77" s="57" t="s">
        <v>256</v>
      </c>
      <c r="MXW77" s="57" t="s">
        <v>220</v>
      </c>
      <c r="MXX77" s="57" t="s">
        <v>100</v>
      </c>
      <c r="MXY77" s="37" t="s">
        <v>105</v>
      </c>
      <c r="MXZ77" s="57" t="s">
        <v>224</v>
      </c>
      <c r="MYA77" s="64">
        <v>11968</v>
      </c>
      <c r="MYB77" s="65" t="s">
        <v>243</v>
      </c>
      <c r="MYC77" s="2">
        <v>89</v>
      </c>
      <c r="MYD77" s="57" t="s">
        <v>256</v>
      </c>
      <c r="MYE77" s="57" t="s">
        <v>220</v>
      </c>
      <c r="MYF77" s="57" t="s">
        <v>100</v>
      </c>
      <c r="MYG77" s="37" t="s">
        <v>105</v>
      </c>
      <c r="MYH77" s="57" t="s">
        <v>224</v>
      </c>
      <c r="MYI77" s="64">
        <v>11968</v>
      </c>
      <c r="MYJ77" s="65" t="s">
        <v>243</v>
      </c>
      <c r="MYK77" s="2">
        <v>89</v>
      </c>
      <c r="MYL77" s="57" t="s">
        <v>256</v>
      </c>
      <c r="MYM77" s="57" t="s">
        <v>220</v>
      </c>
      <c r="MYN77" s="57" t="s">
        <v>100</v>
      </c>
      <c r="MYO77" s="37" t="s">
        <v>105</v>
      </c>
      <c r="MYP77" s="57" t="s">
        <v>224</v>
      </c>
      <c r="MYQ77" s="64">
        <v>11968</v>
      </c>
      <c r="MYR77" s="65" t="s">
        <v>243</v>
      </c>
      <c r="MYS77" s="2">
        <v>89</v>
      </c>
      <c r="MYT77" s="57" t="s">
        <v>256</v>
      </c>
      <c r="MYU77" s="57" t="s">
        <v>220</v>
      </c>
      <c r="MYV77" s="57" t="s">
        <v>100</v>
      </c>
      <c r="MYW77" s="37" t="s">
        <v>105</v>
      </c>
      <c r="MYX77" s="57" t="s">
        <v>224</v>
      </c>
      <c r="MYY77" s="64">
        <v>11968</v>
      </c>
      <c r="MYZ77" s="65" t="s">
        <v>243</v>
      </c>
      <c r="MZA77" s="2">
        <v>89</v>
      </c>
      <c r="MZB77" s="57" t="s">
        <v>256</v>
      </c>
      <c r="MZC77" s="57" t="s">
        <v>220</v>
      </c>
      <c r="MZD77" s="57" t="s">
        <v>100</v>
      </c>
      <c r="MZE77" s="37" t="s">
        <v>105</v>
      </c>
      <c r="MZF77" s="57" t="s">
        <v>224</v>
      </c>
      <c r="MZG77" s="64">
        <v>11968</v>
      </c>
      <c r="MZH77" s="65" t="s">
        <v>243</v>
      </c>
      <c r="MZI77" s="2">
        <v>89</v>
      </c>
      <c r="MZJ77" s="57" t="s">
        <v>256</v>
      </c>
      <c r="MZK77" s="57" t="s">
        <v>220</v>
      </c>
      <c r="MZL77" s="57" t="s">
        <v>100</v>
      </c>
      <c r="MZM77" s="37" t="s">
        <v>105</v>
      </c>
      <c r="MZN77" s="57" t="s">
        <v>224</v>
      </c>
      <c r="MZO77" s="64">
        <v>11968</v>
      </c>
      <c r="MZP77" s="65" t="s">
        <v>243</v>
      </c>
      <c r="MZQ77" s="2">
        <v>89</v>
      </c>
      <c r="MZR77" s="57" t="s">
        <v>256</v>
      </c>
      <c r="MZS77" s="57" t="s">
        <v>220</v>
      </c>
      <c r="MZT77" s="57" t="s">
        <v>100</v>
      </c>
      <c r="MZU77" s="37" t="s">
        <v>105</v>
      </c>
      <c r="MZV77" s="57" t="s">
        <v>224</v>
      </c>
      <c r="MZW77" s="64">
        <v>11968</v>
      </c>
      <c r="MZX77" s="65" t="s">
        <v>243</v>
      </c>
      <c r="MZY77" s="2">
        <v>89</v>
      </c>
      <c r="MZZ77" s="57" t="s">
        <v>256</v>
      </c>
      <c r="NAA77" s="57" t="s">
        <v>220</v>
      </c>
      <c r="NAB77" s="57" t="s">
        <v>100</v>
      </c>
      <c r="NAC77" s="37" t="s">
        <v>105</v>
      </c>
      <c r="NAD77" s="57" t="s">
        <v>224</v>
      </c>
      <c r="NAE77" s="64">
        <v>11968</v>
      </c>
      <c r="NAF77" s="65" t="s">
        <v>243</v>
      </c>
      <c r="NAG77" s="2">
        <v>89</v>
      </c>
      <c r="NAH77" s="57" t="s">
        <v>256</v>
      </c>
      <c r="NAI77" s="57" t="s">
        <v>220</v>
      </c>
      <c r="NAJ77" s="57" t="s">
        <v>100</v>
      </c>
      <c r="NAK77" s="37" t="s">
        <v>105</v>
      </c>
      <c r="NAL77" s="57" t="s">
        <v>224</v>
      </c>
      <c r="NAM77" s="64">
        <v>11968</v>
      </c>
      <c r="NAN77" s="65" t="s">
        <v>243</v>
      </c>
      <c r="NAO77" s="2">
        <v>89</v>
      </c>
      <c r="NAP77" s="57" t="s">
        <v>256</v>
      </c>
      <c r="NAQ77" s="57" t="s">
        <v>220</v>
      </c>
      <c r="NAR77" s="57" t="s">
        <v>100</v>
      </c>
      <c r="NAS77" s="37" t="s">
        <v>105</v>
      </c>
      <c r="NAT77" s="57" t="s">
        <v>224</v>
      </c>
      <c r="NAU77" s="64">
        <v>11968</v>
      </c>
      <c r="NAV77" s="65" t="s">
        <v>243</v>
      </c>
      <c r="NAW77" s="2">
        <v>89</v>
      </c>
      <c r="NAX77" s="57" t="s">
        <v>256</v>
      </c>
      <c r="NAY77" s="57" t="s">
        <v>220</v>
      </c>
      <c r="NAZ77" s="57" t="s">
        <v>100</v>
      </c>
      <c r="NBA77" s="37" t="s">
        <v>105</v>
      </c>
      <c r="NBB77" s="57" t="s">
        <v>224</v>
      </c>
      <c r="NBC77" s="64">
        <v>11968</v>
      </c>
      <c r="NBD77" s="65" t="s">
        <v>243</v>
      </c>
      <c r="NBE77" s="2">
        <v>89</v>
      </c>
      <c r="NBF77" s="57" t="s">
        <v>256</v>
      </c>
      <c r="NBG77" s="57" t="s">
        <v>220</v>
      </c>
      <c r="NBH77" s="57" t="s">
        <v>100</v>
      </c>
      <c r="NBI77" s="37" t="s">
        <v>105</v>
      </c>
      <c r="NBJ77" s="57" t="s">
        <v>224</v>
      </c>
      <c r="NBK77" s="64">
        <v>11968</v>
      </c>
      <c r="NBL77" s="65" t="s">
        <v>243</v>
      </c>
      <c r="NBM77" s="2">
        <v>89</v>
      </c>
      <c r="NBN77" s="57" t="s">
        <v>256</v>
      </c>
      <c r="NBO77" s="57" t="s">
        <v>220</v>
      </c>
      <c r="NBP77" s="57" t="s">
        <v>100</v>
      </c>
      <c r="NBQ77" s="37" t="s">
        <v>105</v>
      </c>
      <c r="NBR77" s="57" t="s">
        <v>224</v>
      </c>
      <c r="NBS77" s="64">
        <v>11968</v>
      </c>
      <c r="NBT77" s="65" t="s">
        <v>243</v>
      </c>
      <c r="NBU77" s="2">
        <v>89</v>
      </c>
      <c r="NBV77" s="57" t="s">
        <v>256</v>
      </c>
      <c r="NBW77" s="57" t="s">
        <v>220</v>
      </c>
      <c r="NBX77" s="57" t="s">
        <v>100</v>
      </c>
      <c r="NBY77" s="37" t="s">
        <v>105</v>
      </c>
      <c r="NBZ77" s="57" t="s">
        <v>224</v>
      </c>
      <c r="NCA77" s="64">
        <v>11968</v>
      </c>
      <c r="NCB77" s="65" t="s">
        <v>243</v>
      </c>
      <c r="NCC77" s="2">
        <v>89</v>
      </c>
      <c r="NCD77" s="57" t="s">
        <v>256</v>
      </c>
      <c r="NCE77" s="57" t="s">
        <v>220</v>
      </c>
      <c r="NCF77" s="57" t="s">
        <v>100</v>
      </c>
      <c r="NCG77" s="37" t="s">
        <v>105</v>
      </c>
      <c r="NCH77" s="57" t="s">
        <v>224</v>
      </c>
      <c r="NCI77" s="64">
        <v>11968</v>
      </c>
      <c r="NCJ77" s="65" t="s">
        <v>243</v>
      </c>
      <c r="NCK77" s="2">
        <v>89</v>
      </c>
      <c r="NCL77" s="57" t="s">
        <v>256</v>
      </c>
      <c r="NCM77" s="57" t="s">
        <v>220</v>
      </c>
      <c r="NCN77" s="57" t="s">
        <v>100</v>
      </c>
      <c r="NCO77" s="37" t="s">
        <v>105</v>
      </c>
      <c r="NCP77" s="57" t="s">
        <v>224</v>
      </c>
      <c r="NCQ77" s="64">
        <v>11968</v>
      </c>
      <c r="NCR77" s="65" t="s">
        <v>243</v>
      </c>
      <c r="NCS77" s="2">
        <v>89</v>
      </c>
      <c r="NCT77" s="57" t="s">
        <v>256</v>
      </c>
      <c r="NCU77" s="57" t="s">
        <v>220</v>
      </c>
      <c r="NCV77" s="57" t="s">
        <v>100</v>
      </c>
      <c r="NCW77" s="37" t="s">
        <v>105</v>
      </c>
      <c r="NCX77" s="57" t="s">
        <v>224</v>
      </c>
      <c r="NCY77" s="64">
        <v>11968</v>
      </c>
      <c r="NCZ77" s="65" t="s">
        <v>243</v>
      </c>
      <c r="NDA77" s="2">
        <v>89</v>
      </c>
      <c r="NDB77" s="57" t="s">
        <v>256</v>
      </c>
      <c r="NDC77" s="57" t="s">
        <v>220</v>
      </c>
      <c r="NDD77" s="57" t="s">
        <v>100</v>
      </c>
      <c r="NDE77" s="37" t="s">
        <v>105</v>
      </c>
      <c r="NDF77" s="57" t="s">
        <v>224</v>
      </c>
      <c r="NDG77" s="64">
        <v>11968</v>
      </c>
      <c r="NDH77" s="65" t="s">
        <v>243</v>
      </c>
      <c r="NDI77" s="2">
        <v>89</v>
      </c>
      <c r="NDJ77" s="57" t="s">
        <v>256</v>
      </c>
      <c r="NDK77" s="57" t="s">
        <v>220</v>
      </c>
      <c r="NDL77" s="57" t="s">
        <v>100</v>
      </c>
      <c r="NDM77" s="37" t="s">
        <v>105</v>
      </c>
      <c r="NDN77" s="57" t="s">
        <v>224</v>
      </c>
      <c r="NDO77" s="64">
        <v>11968</v>
      </c>
      <c r="NDP77" s="65" t="s">
        <v>243</v>
      </c>
      <c r="NDQ77" s="2">
        <v>89</v>
      </c>
      <c r="NDR77" s="57" t="s">
        <v>256</v>
      </c>
      <c r="NDS77" s="57" t="s">
        <v>220</v>
      </c>
      <c r="NDT77" s="57" t="s">
        <v>100</v>
      </c>
      <c r="NDU77" s="37" t="s">
        <v>105</v>
      </c>
      <c r="NDV77" s="57" t="s">
        <v>224</v>
      </c>
      <c r="NDW77" s="64">
        <v>11968</v>
      </c>
      <c r="NDX77" s="65" t="s">
        <v>243</v>
      </c>
      <c r="NDY77" s="2">
        <v>89</v>
      </c>
      <c r="NDZ77" s="57" t="s">
        <v>256</v>
      </c>
      <c r="NEA77" s="57" t="s">
        <v>220</v>
      </c>
      <c r="NEB77" s="57" t="s">
        <v>100</v>
      </c>
      <c r="NEC77" s="37" t="s">
        <v>105</v>
      </c>
      <c r="NED77" s="57" t="s">
        <v>224</v>
      </c>
      <c r="NEE77" s="64">
        <v>11968</v>
      </c>
      <c r="NEF77" s="65" t="s">
        <v>243</v>
      </c>
      <c r="NEG77" s="2">
        <v>89</v>
      </c>
      <c r="NEH77" s="57" t="s">
        <v>256</v>
      </c>
      <c r="NEI77" s="57" t="s">
        <v>220</v>
      </c>
      <c r="NEJ77" s="57" t="s">
        <v>100</v>
      </c>
      <c r="NEK77" s="37" t="s">
        <v>105</v>
      </c>
      <c r="NEL77" s="57" t="s">
        <v>224</v>
      </c>
      <c r="NEM77" s="64">
        <v>11968</v>
      </c>
      <c r="NEN77" s="65" t="s">
        <v>243</v>
      </c>
      <c r="NEO77" s="2">
        <v>89</v>
      </c>
      <c r="NEP77" s="57" t="s">
        <v>256</v>
      </c>
      <c r="NEQ77" s="57" t="s">
        <v>220</v>
      </c>
      <c r="NER77" s="57" t="s">
        <v>100</v>
      </c>
      <c r="NES77" s="37" t="s">
        <v>105</v>
      </c>
      <c r="NET77" s="57" t="s">
        <v>224</v>
      </c>
      <c r="NEU77" s="64">
        <v>11968</v>
      </c>
      <c r="NEV77" s="65" t="s">
        <v>243</v>
      </c>
      <c r="NEW77" s="2">
        <v>89</v>
      </c>
      <c r="NEX77" s="57" t="s">
        <v>256</v>
      </c>
      <c r="NEY77" s="57" t="s">
        <v>220</v>
      </c>
      <c r="NEZ77" s="57" t="s">
        <v>100</v>
      </c>
      <c r="NFA77" s="37" t="s">
        <v>105</v>
      </c>
      <c r="NFB77" s="57" t="s">
        <v>224</v>
      </c>
      <c r="NFC77" s="64">
        <v>11968</v>
      </c>
      <c r="NFD77" s="65" t="s">
        <v>243</v>
      </c>
      <c r="NFE77" s="2">
        <v>89</v>
      </c>
      <c r="NFF77" s="57" t="s">
        <v>256</v>
      </c>
      <c r="NFG77" s="57" t="s">
        <v>220</v>
      </c>
      <c r="NFH77" s="57" t="s">
        <v>100</v>
      </c>
      <c r="NFI77" s="37" t="s">
        <v>105</v>
      </c>
      <c r="NFJ77" s="57" t="s">
        <v>224</v>
      </c>
      <c r="NFK77" s="64">
        <v>11968</v>
      </c>
      <c r="NFL77" s="65" t="s">
        <v>243</v>
      </c>
      <c r="NFM77" s="2">
        <v>89</v>
      </c>
      <c r="NFN77" s="57" t="s">
        <v>256</v>
      </c>
      <c r="NFO77" s="57" t="s">
        <v>220</v>
      </c>
      <c r="NFP77" s="57" t="s">
        <v>100</v>
      </c>
      <c r="NFQ77" s="37" t="s">
        <v>105</v>
      </c>
      <c r="NFR77" s="57" t="s">
        <v>224</v>
      </c>
      <c r="NFS77" s="64">
        <v>11968</v>
      </c>
      <c r="NFT77" s="65" t="s">
        <v>243</v>
      </c>
      <c r="NFU77" s="2">
        <v>89</v>
      </c>
      <c r="NFV77" s="57" t="s">
        <v>256</v>
      </c>
      <c r="NFW77" s="57" t="s">
        <v>220</v>
      </c>
      <c r="NFX77" s="57" t="s">
        <v>100</v>
      </c>
      <c r="NFY77" s="37" t="s">
        <v>105</v>
      </c>
      <c r="NFZ77" s="57" t="s">
        <v>224</v>
      </c>
      <c r="NGA77" s="64">
        <v>11968</v>
      </c>
      <c r="NGB77" s="65" t="s">
        <v>243</v>
      </c>
      <c r="NGC77" s="2">
        <v>89</v>
      </c>
      <c r="NGD77" s="57" t="s">
        <v>256</v>
      </c>
      <c r="NGE77" s="57" t="s">
        <v>220</v>
      </c>
      <c r="NGF77" s="57" t="s">
        <v>100</v>
      </c>
      <c r="NGG77" s="37" t="s">
        <v>105</v>
      </c>
      <c r="NGH77" s="57" t="s">
        <v>224</v>
      </c>
      <c r="NGI77" s="64">
        <v>11968</v>
      </c>
      <c r="NGJ77" s="65" t="s">
        <v>243</v>
      </c>
      <c r="NGK77" s="2">
        <v>89</v>
      </c>
      <c r="NGL77" s="57" t="s">
        <v>256</v>
      </c>
      <c r="NGM77" s="57" t="s">
        <v>220</v>
      </c>
      <c r="NGN77" s="57" t="s">
        <v>100</v>
      </c>
      <c r="NGO77" s="37" t="s">
        <v>105</v>
      </c>
      <c r="NGP77" s="57" t="s">
        <v>224</v>
      </c>
      <c r="NGQ77" s="64">
        <v>11968</v>
      </c>
      <c r="NGR77" s="65" t="s">
        <v>243</v>
      </c>
      <c r="NGS77" s="2">
        <v>89</v>
      </c>
      <c r="NGT77" s="57" t="s">
        <v>256</v>
      </c>
      <c r="NGU77" s="57" t="s">
        <v>220</v>
      </c>
      <c r="NGV77" s="57" t="s">
        <v>100</v>
      </c>
      <c r="NGW77" s="37" t="s">
        <v>105</v>
      </c>
      <c r="NGX77" s="57" t="s">
        <v>224</v>
      </c>
      <c r="NGY77" s="64">
        <v>11968</v>
      </c>
      <c r="NGZ77" s="65" t="s">
        <v>243</v>
      </c>
      <c r="NHA77" s="2">
        <v>89</v>
      </c>
      <c r="NHB77" s="57" t="s">
        <v>256</v>
      </c>
      <c r="NHC77" s="57" t="s">
        <v>220</v>
      </c>
      <c r="NHD77" s="57" t="s">
        <v>100</v>
      </c>
      <c r="NHE77" s="37" t="s">
        <v>105</v>
      </c>
      <c r="NHF77" s="57" t="s">
        <v>224</v>
      </c>
      <c r="NHG77" s="64">
        <v>11968</v>
      </c>
      <c r="NHH77" s="65" t="s">
        <v>243</v>
      </c>
      <c r="NHI77" s="2">
        <v>89</v>
      </c>
      <c r="NHJ77" s="57" t="s">
        <v>256</v>
      </c>
      <c r="NHK77" s="57" t="s">
        <v>220</v>
      </c>
      <c r="NHL77" s="57" t="s">
        <v>100</v>
      </c>
      <c r="NHM77" s="37" t="s">
        <v>105</v>
      </c>
      <c r="NHN77" s="57" t="s">
        <v>224</v>
      </c>
      <c r="NHO77" s="64">
        <v>11968</v>
      </c>
      <c r="NHP77" s="65" t="s">
        <v>243</v>
      </c>
      <c r="NHQ77" s="2">
        <v>89</v>
      </c>
      <c r="NHR77" s="57" t="s">
        <v>256</v>
      </c>
      <c r="NHS77" s="57" t="s">
        <v>220</v>
      </c>
      <c r="NHT77" s="57" t="s">
        <v>100</v>
      </c>
      <c r="NHU77" s="37" t="s">
        <v>105</v>
      </c>
      <c r="NHV77" s="57" t="s">
        <v>224</v>
      </c>
      <c r="NHW77" s="64">
        <v>11968</v>
      </c>
      <c r="NHX77" s="65" t="s">
        <v>243</v>
      </c>
      <c r="NHY77" s="2">
        <v>89</v>
      </c>
      <c r="NHZ77" s="57" t="s">
        <v>256</v>
      </c>
      <c r="NIA77" s="57" t="s">
        <v>220</v>
      </c>
      <c r="NIB77" s="57" t="s">
        <v>100</v>
      </c>
      <c r="NIC77" s="37" t="s">
        <v>105</v>
      </c>
      <c r="NID77" s="57" t="s">
        <v>224</v>
      </c>
      <c r="NIE77" s="64">
        <v>11968</v>
      </c>
      <c r="NIF77" s="65" t="s">
        <v>243</v>
      </c>
      <c r="NIG77" s="2">
        <v>89</v>
      </c>
      <c r="NIH77" s="57" t="s">
        <v>256</v>
      </c>
      <c r="NII77" s="57" t="s">
        <v>220</v>
      </c>
      <c r="NIJ77" s="57" t="s">
        <v>100</v>
      </c>
      <c r="NIK77" s="37" t="s">
        <v>105</v>
      </c>
      <c r="NIL77" s="57" t="s">
        <v>224</v>
      </c>
      <c r="NIM77" s="64">
        <v>11968</v>
      </c>
      <c r="NIN77" s="65" t="s">
        <v>243</v>
      </c>
      <c r="NIO77" s="2">
        <v>89</v>
      </c>
      <c r="NIP77" s="57" t="s">
        <v>256</v>
      </c>
      <c r="NIQ77" s="57" t="s">
        <v>220</v>
      </c>
      <c r="NIR77" s="57" t="s">
        <v>100</v>
      </c>
      <c r="NIS77" s="37" t="s">
        <v>105</v>
      </c>
      <c r="NIT77" s="57" t="s">
        <v>224</v>
      </c>
      <c r="NIU77" s="64">
        <v>11968</v>
      </c>
      <c r="NIV77" s="65" t="s">
        <v>243</v>
      </c>
      <c r="NIW77" s="2">
        <v>89</v>
      </c>
      <c r="NIX77" s="57" t="s">
        <v>256</v>
      </c>
      <c r="NIY77" s="57" t="s">
        <v>220</v>
      </c>
      <c r="NIZ77" s="57" t="s">
        <v>100</v>
      </c>
      <c r="NJA77" s="37" t="s">
        <v>105</v>
      </c>
      <c r="NJB77" s="57" t="s">
        <v>224</v>
      </c>
      <c r="NJC77" s="64">
        <v>11968</v>
      </c>
      <c r="NJD77" s="65" t="s">
        <v>243</v>
      </c>
      <c r="NJE77" s="2">
        <v>89</v>
      </c>
      <c r="NJF77" s="57" t="s">
        <v>256</v>
      </c>
      <c r="NJG77" s="57" t="s">
        <v>220</v>
      </c>
      <c r="NJH77" s="57" t="s">
        <v>100</v>
      </c>
      <c r="NJI77" s="37" t="s">
        <v>105</v>
      </c>
      <c r="NJJ77" s="57" t="s">
        <v>224</v>
      </c>
      <c r="NJK77" s="64">
        <v>11968</v>
      </c>
      <c r="NJL77" s="65" t="s">
        <v>243</v>
      </c>
      <c r="NJM77" s="2">
        <v>89</v>
      </c>
      <c r="NJN77" s="57" t="s">
        <v>256</v>
      </c>
      <c r="NJO77" s="57" t="s">
        <v>220</v>
      </c>
      <c r="NJP77" s="57" t="s">
        <v>100</v>
      </c>
      <c r="NJQ77" s="37" t="s">
        <v>105</v>
      </c>
      <c r="NJR77" s="57" t="s">
        <v>224</v>
      </c>
      <c r="NJS77" s="64">
        <v>11968</v>
      </c>
      <c r="NJT77" s="65" t="s">
        <v>243</v>
      </c>
      <c r="NJU77" s="2">
        <v>89</v>
      </c>
      <c r="NJV77" s="57" t="s">
        <v>256</v>
      </c>
      <c r="NJW77" s="57" t="s">
        <v>220</v>
      </c>
      <c r="NJX77" s="57" t="s">
        <v>100</v>
      </c>
      <c r="NJY77" s="37" t="s">
        <v>105</v>
      </c>
      <c r="NJZ77" s="57" t="s">
        <v>224</v>
      </c>
      <c r="NKA77" s="64">
        <v>11968</v>
      </c>
      <c r="NKB77" s="65" t="s">
        <v>243</v>
      </c>
      <c r="NKC77" s="2">
        <v>89</v>
      </c>
      <c r="NKD77" s="57" t="s">
        <v>256</v>
      </c>
      <c r="NKE77" s="57" t="s">
        <v>220</v>
      </c>
      <c r="NKF77" s="57" t="s">
        <v>100</v>
      </c>
      <c r="NKG77" s="37" t="s">
        <v>105</v>
      </c>
      <c r="NKH77" s="57" t="s">
        <v>224</v>
      </c>
      <c r="NKI77" s="64">
        <v>11968</v>
      </c>
      <c r="NKJ77" s="65" t="s">
        <v>243</v>
      </c>
      <c r="NKK77" s="2">
        <v>89</v>
      </c>
      <c r="NKL77" s="57" t="s">
        <v>256</v>
      </c>
      <c r="NKM77" s="57" t="s">
        <v>220</v>
      </c>
      <c r="NKN77" s="57" t="s">
        <v>100</v>
      </c>
      <c r="NKO77" s="37" t="s">
        <v>105</v>
      </c>
      <c r="NKP77" s="57" t="s">
        <v>224</v>
      </c>
      <c r="NKQ77" s="64">
        <v>11968</v>
      </c>
      <c r="NKR77" s="65" t="s">
        <v>243</v>
      </c>
      <c r="NKS77" s="2">
        <v>89</v>
      </c>
      <c r="NKT77" s="57" t="s">
        <v>256</v>
      </c>
      <c r="NKU77" s="57" t="s">
        <v>220</v>
      </c>
      <c r="NKV77" s="57" t="s">
        <v>100</v>
      </c>
      <c r="NKW77" s="37" t="s">
        <v>105</v>
      </c>
      <c r="NKX77" s="57" t="s">
        <v>224</v>
      </c>
      <c r="NKY77" s="64">
        <v>11968</v>
      </c>
      <c r="NKZ77" s="65" t="s">
        <v>243</v>
      </c>
      <c r="NLA77" s="2">
        <v>89</v>
      </c>
      <c r="NLB77" s="57" t="s">
        <v>256</v>
      </c>
      <c r="NLC77" s="57" t="s">
        <v>220</v>
      </c>
      <c r="NLD77" s="57" t="s">
        <v>100</v>
      </c>
      <c r="NLE77" s="37" t="s">
        <v>105</v>
      </c>
      <c r="NLF77" s="57" t="s">
        <v>224</v>
      </c>
      <c r="NLG77" s="64">
        <v>11968</v>
      </c>
      <c r="NLH77" s="65" t="s">
        <v>243</v>
      </c>
      <c r="NLI77" s="2">
        <v>89</v>
      </c>
      <c r="NLJ77" s="57" t="s">
        <v>256</v>
      </c>
      <c r="NLK77" s="57" t="s">
        <v>220</v>
      </c>
      <c r="NLL77" s="57" t="s">
        <v>100</v>
      </c>
      <c r="NLM77" s="37" t="s">
        <v>105</v>
      </c>
      <c r="NLN77" s="57" t="s">
        <v>224</v>
      </c>
      <c r="NLO77" s="64">
        <v>11968</v>
      </c>
      <c r="NLP77" s="65" t="s">
        <v>243</v>
      </c>
      <c r="NLQ77" s="2">
        <v>89</v>
      </c>
      <c r="NLR77" s="57" t="s">
        <v>256</v>
      </c>
      <c r="NLS77" s="57" t="s">
        <v>220</v>
      </c>
      <c r="NLT77" s="57" t="s">
        <v>100</v>
      </c>
      <c r="NLU77" s="37" t="s">
        <v>105</v>
      </c>
      <c r="NLV77" s="57" t="s">
        <v>224</v>
      </c>
      <c r="NLW77" s="64">
        <v>11968</v>
      </c>
      <c r="NLX77" s="65" t="s">
        <v>243</v>
      </c>
      <c r="NLY77" s="2">
        <v>89</v>
      </c>
      <c r="NLZ77" s="57" t="s">
        <v>256</v>
      </c>
      <c r="NMA77" s="57" t="s">
        <v>220</v>
      </c>
      <c r="NMB77" s="57" t="s">
        <v>100</v>
      </c>
      <c r="NMC77" s="37" t="s">
        <v>105</v>
      </c>
      <c r="NMD77" s="57" t="s">
        <v>224</v>
      </c>
      <c r="NME77" s="64">
        <v>11968</v>
      </c>
      <c r="NMF77" s="65" t="s">
        <v>243</v>
      </c>
      <c r="NMG77" s="2">
        <v>89</v>
      </c>
      <c r="NMH77" s="57" t="s">
        <v>256</v>
      </c>
      <c r="NMI77" s="57" t="s">
        <v>220</v>
      </c>
      <c r="NMJ77" s="57" t="s">
        <v>100</v>
      </c>
      <c r="NMK77" s="37" t="s">
        <v>105</v>
      </c>
      <c r="NML77" s="57" t="s">
        <v>224</v>
      </c>
      <c r="NMM77" s="64">
        <v>11968</v>
      </c>
      <c r="NMN77" s="65" t="s">
        <v>243</v>
      </c>
      <c r="NMO77" s="2">
        <v>89</v>
      </c>
      <c r="NMP77" s="57" t="s">
        <v>256</v>
      </c>
      <c r="NMQ77" s="57" t="s">
        <v>220</v>
      </c>
      <c r="NMR77" s="57" t="s">
        <v>100</v>
      </c>
      <c r="NMS77" s="37" t="s">
        <v>105</v>
      </c>
      <c r="NMT77" s="57" t="s">
        <v>224</v>
      </c>
      <c r="NMU77" s="64">
        <v>11968</v>
      </c>
      <c r="NMV77" s="65" t="s">
        <v>243</v>
      </c>
      <c r="NMW77" s="2">
        <v>89</v>
      </c>
      <c r="NMX77" s="57" t="s">
        <v>256</v>
      </c>
      <c r="NMY77" s="57" t="s">
        <v>220</v>
      </c>
      <c r="NMZ77" s="57" t="s">
        <v>100</v>
      </c>
      <c r="NNA77" s="37" t="s">
        <v>105</v>
      </c>
      <c r="NNB77" s="57" t="s">
        <v>224</v>
      </c>
      <c r="NNC77" s="64">
        <v>11968</v>
      </c>
      <c r="NND77" s="65" t="s">
        <v>243</v>
      </c>
      <c r="NNE77" s="2">
        <v>89</v>
      </c>
      <c r="NNF77" s="57" t="s">
        <v>256</v>
      </c>
      <c r="NNG77" s="57" t="s">
        <v>220</v>
      </c>
      <c r="NNH77" s="57" t="s">
        <v>100</v>
      </c>
      <c r="NNI77" s="37" t="s">
        <v>105</v>
      </c>
      <c r="NNJ77" s="57" t="s">
        <v>224</v>
      </c>
      <c r="NNK77" s="64">
        <v>11968</v>
      </c>
      <c r="NNL77" s="65" t="s">
        <v>243</v>
      </c>
      <c r="NNM77" s="2">
        <v>89</v>
      </c>
      <c r="NNN77" s="57" t="s">
        <v>256</v>
      </c>
      <c r="NNO77" s="57" t="s">
        <v>220</v>
      </c>
      <c r="NNP77" s="57" t="s">
        <v>100</v>
      </c>
      <c r="NNQ77" s="37" t="s">
        <v>105</v>
      </c>
      <c r="NNR77" s="57" t="s">
        <v>224</v>
      </c>
      <c r="NNS77" s="64">
        <v>11968</v>
      </c>
      <c r="NNT77" s="65" t="s">
        <v>243</v>
      </c>
      <c r="NNU77" s="2">
        <v>89</v>
      </c>
      <c r="NNV77" s="57" t="s">
        <v>256</v>
      </c>
      <c r="NNW77" s="57" t="s">
        <v>220</v>
      </c>
      <c r="NNX77" s="57" t="s">
        <v>100</v>
      </c>
      <c r="NNY77" s="37" t="s">
        <v>105</v>
      </c>
      <c r="NNZ77" s="57" t="s">
        <v>224</v>
      </c>
      <c r="NOA77" s="64">
        <v>11968</v>
      </c>
      <c r="NOB77" s="65" t="s">
        <v>243</v>
      </c>
      <c r="NOC77" s="2">
        <v>89</v>
      </c>
      <c r="NOD77" s="57" t="s">
        <v>256</v>
      </c>
      <c r="NOE77" s="57" t="s">
        <v>220</v>
      </c>
      <c r="NOF77" s="57" t="s">
        <v>100</v>
      </c>
      <c r="NOG77" s="37" t="s">
        <v>105</v>
      </c>
      <c r="NOH77" s="57" t="s">
        <v>224</v>
      </c>
      <c r="NOI77" s="64">
        <v>11968</v>
      </c>
      <c r="NOJ77" s="65" t="s">
        <v>243</v>
      </c>
      <c r="NOK77" s="2">
        <v>89</v>
      </c>
      <c r="NOL77" s="57" t="s">
        <v>256</v>
      </c>
      <c r="NOM77" s="57" t="s">
        <v>220</v>
      </c>
      <c r="NON77" s="57" t="s">
        <v>100</v>
      </c>
      <c r="NOO77" s="37" t="s">
        <v>105</v>
      </c>
      <c r="NOP77" s="57" t="s">
        <v>224</v>
      </c>
      <c r="NOQ77" s="64">
        <v>11968</v>
      </c>
      <c r="NOR77" s="65" t="s">
        <v>243</v>
      </c>
      <c r="NOS77" s="2">
        <v>89</v>
      </c>
      <c r="NOT77" s="57" t="s">
        <v>256</v>
      </c>
      <c r="NOU77" s="57" t="s">
        <v>220</v>
      </c>
      <c r="NOV77" s="57" t="s">
        <v>100</v>
      </c>
      <c r="NOW77" s="37" t="s">
        <v>105</v>
      </c>
      <c r="NOX77" s="57" t="s">
        <v>224</v>
      </c>
      <c r="NOY77" s="64">
        <v>11968</v>
      </c>
      <c r="NOZ77" s="65" t="s">
        <v>243</v>
      </c>
      <c r="NPA77" s="2">
        <v>89</v>
      </c>
      <c r="NPB77" s="57" t="s">
        <v>256</v>
      </c>
      <c r="NPC77" s="57" t="s">
        <v>220</v>
      </c>
      <c r="NPD77" s="57" t="s">
        <v>100</v>
      </c>
      <c r="NPE77" s="37" t="s">
        <v>105</v>
      </c>
      <c r="NPF77" s="57" t="s">
        <v>224</v>
      </c>
      <c r="NPG77" s="64">
        <v>11968</v>
      </c>
      <c r="NPH77" s="65" t="s">
        <v>243</v>
      </c>
      <c r="NPI77" s="2">
        <v>89</v>
      </c>
      <c r="NPJ77" s="57" t="s">
        <v>256</v>
      </c>
      <c r="NPK77" s="57" t="s">
        <v>220</v>
      </c>
      <c r="NPL77" s="57" t="s">
        <v>100</v>
      </c>
      <c r="NPM77" s="37" t="s">
        <v>105</v>
      </c>
      <c r="NPN77" s="57" t="s">
        <v>224</v>
      </c>
      <c r="NPO77" s="64">
        <v>11968</v>
      </c>
      <c r="NPP77" s="65" t="s">
        <v>243</v>
      </c>
      <c r="NPQ77" s="2">
        <v>89</v>
      </c>
      <c r="NPR77" s="57" t="s">
        <v>256</v>
      </c>
      <c r="NPS77" s="57" t="s">
        <v>220</v>
      </c>
      <c r="NPT77" s="57" t="s">
        <v>100</v>
      </c>
      <c r="NPU77" s="37" t="s">
        <v>105</v>
      </c>
      <c r="NPV77" s="57" t="s">
        <v>224</v>
      </c>
      <c r="NPW77" s="64">
        <v>11968</v>
      </c>
      <c r="NPX77" s="65" t="s">
        <v>243</v>
      </c>
      <c r="NPY77" s="2">
        <v>89</v>
      </c>
      <c r="NPZ77" s="57" t="s">
        <v>256</v>
      </c>
      <c r="NQA77" s="57" t="s">
        <v>220</v>
      </c>
      <c r="NQB77" s="57" t="s">
        <v>100</v>
      </c>
      <c r="NQC77" s="37" t="s">
        <v>105</v>
      </c>
      <c r="NQD77" s="57" t="s">
        <v>224</v>
      </c>
      <c r="NQE77" s="64">
        <v>11968</v>
      </c>
      <c r="NQF77" s="65" t="s">
        <v>243</v>
      </c>
      <c r="NQG77" s="2">
        <v>89</v>
      </c>
      <c r="NQH77" s="57" t="s">
        <v>256</v>
      </c>
      <c r="NQI77" s="57" t="s">
        <v>220</v>
      </c>
      <c r="NQJ77" s="57" t="s">
        <v>100</v>
      </c>
      <c r="NQK77" s="37" t="s">
        <v>105</v>
      </c>
      <c r="NQL77" s="57" t="s">
        <v>224</v>
      </c>
      <c r="NQM77" s="64">
        <v>11968</v>
      </c>
      <c r="NQN77" s="65" t="s">
        <v>243</v>
      </c>
      <c r="NQO77" s="2">
        <v>89</v>
      </c>
      <c r="NQP77" s="57" t="s">
        <v>256</v>
      </c>
      <c r="NQQ77" s="57" t="s">
        <v>220</v>
      </c>
      <c r="NQR77" s="57" t="s">
        <v>100</v>
      </c>
      <c r="NQS77" s="37" t="s">
        <v>105</v>
      </c>
      <c r="NQT77" s="57" t="s">
        <v>224</v>
      </c>
      <c r="NQU77" s="64">
        <v>11968</v>
      </c>
      <c r="NQV77" s="65" t="s">
        <v>243</v>
      </c>
      <c r="NQW77" s="2">
        <v>89</v>
      </c>
      <c r="NQX77" s="57" t="s">
        <v>256</v>
      </c>
      <c r="NQY77" s="57" t="s">
        <v>220</v>
      </c>
      <c r="NQZ77" s="57" t="s">
        <v>100</v>
      </c>
      <c r="NRA77" s="37" t="s">
        <v>105</v>
      </c>
      <c r="NRB77" s="57" t="s">
        <v>224</v>
      </c>
      <c r="NRC77" s="64">
        <v>11968</v>
      </c>
      <c r="NRD77" s="65" t="s">
        <v>243</v>
      </c>
      <c r="NRE77" s="2">
        <v>89</v>
      </c>
      <c r="NRF77" s="57" t="s">
        <v>256</v>
      </c>
      <c r="NRG77" s="57" t="s">
        <v>220</v>
      </c>
      <c r="NRH77" s="57" t="s">
        <v>100</v>
      </c>
      <c r="NRI77" s="37" t="s">
        <v>105</v>
      </c>
      <c r="NRJ77" s="57" t="s">
        <v>224</v>
      </c>
      <c r="NRK77" s="64">
        <v>11968</v>
      </c>
      <c r="NRL77" s="65" t="s">
        <v>243</v>
      </c>
      <c r="NRM77" s="2">
        <v>89</v>
      </c>
      <c r="NRN77" s="57" t="s">
        <v>256</v>
      </c>
      <c r="NRO77" s="57" t="s">
        <v>220</v>
      </c>
      <c r="NRP77" s="57" t="s">
        <v>100</v>
      </c>
      <c r="NRQ77" s="37" t="s">
        <v>105</v>
      </c>
      <c r="NRR77" s="57" t="s">
        <v>224</v>
      </c>
      <c r="NRS77" s="64">
        <v>11968</v>
      </c>
      <c r="NRT77" s="65" t="s">
        <v>243</v>
      </c>
      <c r="NRU77" s="2">
        <v>89</v>
      </c>
      <c r="NRV77" s="57" t="s">
        <v>256</v>
      </c>
      <c r="NRW77" s="57" t="s">
        <v>220</v>
      </c>
      <c r="NRX77" s="57" t="s">
        <v>100</v>
      </c>
      <c r="NRY77" s="37" t="s">
        <v>105</v>
      </c>
      <c r="NRZ77" s="57" t="s">
        <v>224</v>
      </c>
      <c r="NSA77" s="64">
        <v>11968</v>
      </c>
      <c r="NSB77" s="65" t="s">
        <v>243</v>
      </c>
      <c r="NSC77" s="2">
        <v>89</v>
      </c>
      <c r="NSD77" s="57" t="s">
        <v>256</v>
      </c>
      <c r="NSE77" s="57" t="s">
        <v>220</v>
      </c>
      <c r="NSF77" s="57" t="s">
        <v>100</v>
      </c>
      <c r="NSG77" s="37" t="s">
        <v>105</v>
      </c>
      <c r="NSH77" s="57" t="s">
        <v>224</v>
      </c>
      <c r="NSI77" s="64">
        <v>11968</v>
      </c>
      <c r="NSJ77" s="65" t="s">
        <v>243</v>
      </c>
      <c r="NSK77" s="2">
        <v>89</v>
      </c>
      <c r="NSL77" s="57" t="s">
        <v>256</v>
      </c>
      <c r="NSM77" s="57" t="s">
        <v>220</v>
      </c>
      <c r="NSN77" s="57" t="s">
        <v>100</v>
      </c>
      <c r="NSO77" s="37" t="s">
        <v>105</v>
      </c>
      <c r="NSP77" s="57" t="s">
        <v>224</v>
      </c>
      <c r="NSQ77" s="64">
        <v>11968</v>
      </c>
      <c r="NSR77" s="65" t="s">
        <v>243</v>
      </c>
      <c r="NSS77" s="2">
        <v>89</v>
      </c>
      <c r="NST77" s="57" t="s">
        <v>256</v>
      </c>
      <c r="NSU77" s="57" t="s">
        <v>220</v>
      </c>
      <c r="NSV77" s="57" t="s">
        <v>100</v>
      </c>
      <c r="NSW77" s="37" t="s">
        <v>105</v>
      </c>
      <c r="NSX77" s="57" t="s">
        <v>224</v>
      </c>
      <c r="NSY77" s="64">
        <v>11968</v>
      </c>
      <c r="NSZ77" s="65" t="s">
        <v>243</v>
      </c>
      <c r="NTA77" s="2">
        <v>89</v>
      </c>
      <c r="NTB77" s="57" t="s">
        <v>256</v>
      </c>
      <c r="NTC77" s="57" t="s">
        <v>220</v>
      </c>
      <c r="NTD77" s="57" t="s">
        <v>100</v>
      </c>
      <c r="NTE77" s="37" t="s">
        <v>105</v>
      </c>
      <c r="NTF77" s="57" t="s">
        <v>224</v>
      </c>
      <c r="NTG77" s="64">
        <v>11968</v>
      </c>
      <c r="NTH77" s="65" t="s">
        <v>243</v>
      </c>
      <c r="NTI77" s="2">
        <v>89</v>
      </c>
      <c r="NTJ77" s="57" t="s">
        <v>256</v>
      </c>
      <c r="NTK77" s="57" t="s">
        <v>220</v>
      </c>
      <c r="NTL77" s="57" t="s">
        <v>100</v>
      </c>
      <c r="NTM77" s="37" t="s">
        <v>105</v>
      </c>
      <c r="NTN77" s="57" t="s">
        <v>224</v>
      </c>
      <c r="NTO77" s="64">
        <v>11968</v>
      </c>
      <c r="NTP77" s="65" t="s">
        <v>243</v>
      </c>
      <c r="NTQ77" s="2">
        <v>89</v>
      </c>
      <c r="NTR77" s="57" t="s">
        <v>256</v>
      </c>
      <c r="NTS77" s="57" t="s">
        <v>220</v>
      </c>
      <c r="NTT77" s="57" t="s">
        <v>100</v>
      </c>
      <c r="NTU77" s="37" t="s">
        <v>105</v>
      </c>
      <c r="NTV77" s="57" t="s">
        <v>224</v>
      </c>
      <c r="NTW77" s="64">
        <v>11968</v>
      </c>
      <c r="NTX77" s="65" t="s">
        <v>243</v>
      </c>
      <c r="NTY77" s="2">
        <v>89</v>
      </c>
      <c r="NTZ77" s="57" t="s">
        <v>256</v>
      </c>
      <c r="NUA77" s="57" t="s">
        <v>220</v>
      </c>
      <c r="NUB77" s="57" t="s">
        <v>100</v>
      </c>
      <c r="NUC77" s="37" t="s">
        <v>105</v>
      </c>
      <c r="NUD77" s="57" t="s">
        <v>224</v>
      </c>
      <c r="NUE77" s="64">
        <v>11968</v>
      </c>
      <c r="NUF77" s="65" t="s">
        <v>243</v>
      </c>
      <c r="NUG77" s="2">
        <v>89</v>
      </c>
      <c r="NUH77" s="57" t="s">
        <v>256</v>
      </c>
      <c r="NUI77" s="57" t="s">
        <v>220</v>
      </c>
      <c r="NUJ77" s="57" t="s">
        <v>100</v>
      </c>
      <c r="NUK77" s="37" t="s">
        <v>105</v>
      </c>
      <c r="NUL77" s="57" t="s">
        <v>224</v>
      </c>
      <c r="NUM77" s="64">
        <v>11968</v>
      </c>
      <c r="NUN77" s="65" t="s">
        <v>243</v>
      </c>
      <c r="NUO77" s="2">
        <v>89</v>
      </c>
      <c r="NUP77" s="57" t="s">
        <v>256</v>
      </c>
      <c r="NUQ77" s="57" t="s">
        <v>220</v>
      </c>
      <c r="NUR77" s="57" t="s">
        <v>100</v>
      </c>
      <c r="NUS77" s="37" t="s">
        <v>105</v>
      </c>
      <c r="NUT77" s="57" t="s">
        <v>224</v>
      </c>
      <c r="NUU77" s="64">
        <v>11968</v>
      </c>
      <c r="NUV77" s="65" t="s">
        <v>243</v>
      </c>
      <c r="NUW77" s="2">
        <v>89</v>
      </c>
      <c r="NUX77" s="57" t="s">
        <v>256</v>
      </c>
      <c r="NUY77" s="57" t="s">
        <v>220</v>
      </c>
      <c r="NUZ77" s="57" t="s">
        <v>100</v>
      </c>
      <c r="NVA77" s="37" t="s">
        <v>105</v>
      </c>
      <c r="NVB77" s="57" t="s">
        <v>224</v>
      </c>
      <c r="NVC77" s="64">
        <v>11968</v>
      </c>
      <c r="NVD77" s="65" t="s">
        <v>243</v>
      </c>
      <c r="NVE77" s="2">
        <v>89</v>
      </c>
      <c r="NVF77" s="57" t="s">
        <v>256</v>
      </c>
      <c r="NVG77" s="57" t="s">
        <v>220</v>
      </c>
      <c r="NVH77" s="57" t="s">
        <v>100</v>
      </c>
      <c r="NVI77" s="37" t="s">
        <v>105</v>
      </c>
      <c r="NVJ77" s="57" t="s">
        <v>224</v>
      </c>
      <c r="NVK77" s="64">
        <v>11968</v>
      </c>
      <c r="NVL77" s="65" t="s">
        <v>243</v>
      </c>
      <c r="NVM77" s="2">
        <v>89</v>
      </c>
      <c r="NVN77" s="57" t="s">
        <v>256</v>
      </c>
      <c r="NVO77" s="57" t="s">
        <v>220</v>
      </c>
      <c r="NVP77" s="57" t="s">
        <v>100</v>
      </c>
      <c r="NVQ77" s="37" t="s">
        <v>105</v>
      </c>
      <c r="NVR77" s="57" t="s">
        <v>224</v>
      </c>
      <c r="NVS77" s="64">
        <v>11968</v>
      </c>
      <c r="NVT77" s="65" t="s">
        <v>243</v>
      </c>
      <c r="NVU77" s="2">
        <v>89</v>
      </c>
      <c r="NVV77" s="57" t="s">
        <v>256</v>
      </c>
      <c r="NVW77" s="57" t="s">
        <v>220</v>
      </c>
      <c r="NVX77" s="57" t="s">
        <v>100</v>
      </c>
      <c r="NVY77" s="37" t="s">
        <v>105</v>
      </c>
      <c r="NVZ77" s="57" t="s">
        <v>224</v>
      </c>
      <c r="NWA77" s="64">
        <v>11968</v>
      </c>
      <c r="NWB77" s="65" t="s">
        <v>243</v>
      </c>
      <c r="NWC77" s="2">
        <v>89</v>
      </c>
      <c r="NWD77" s="57" t="s">
        <v>256</v>
      </c>
      <c r="NWE77" s="57" t="s">
        <v>220</v>
      </c>
      <c r="NWF77" s="57" t="s">
        <v>100</v>
      </c>
      <c r="NWG77" s="37" t="s">
        <v>105</v>
      </c>
      <c r="NWH77" s="57" t="s">
        <v>224</v>
      </c>
      <c r="NWI77" s="64">
        <v>11968</v>
      </c>
      <c r="NWJ77" s="65" t="s">
        <v>243</v>
      </c>
      <c r="NWK77" s="2">
        <v>89</v>
      </c>
      <c r="NWL77" s="57" t="s">
        <v>256</v>
      </c>
      <c r="NWM77" s="57" t="s">
        <v>220</v>
      </c>
      <c r="NWN77" s="57" t="s">
        <v>100</v>
      </c>
      <c r="NWO77" s="37" t="s">
        <v>105</v>
      </c>
      <c r="NWP77" s="57" t="s">
        <v>224</v>
      </c>
      <c r="NWQ77" s="64">
        <v>11968</v>
      </c>
      <c r="NWR77" s="65" t="s">
        <v>243</v>
      </c>
      <c r="NWS77" s="2">
        <v>89</v>
      </c>
      <c r="NWT77" s="57" t="s">
        <v>256</v>
      </c>
      <c r="NWU77" s="57" t="s">
        <v>220</v>
      </c>
      <c r="NWV77" s="57" t="s">
        <v>100</v>
      </c>
      <c r="NWW77" s="37" t="s">
        <v>105</v>
      </c>
      <c r="NWX77" s="57" t="s">
        <v>224</v>
      </c>
      <c r="NWY77" s="64">
        <v>11968</v>
      </c>
      <c r="NWZ77" s="65" t="s">
        <v>243</v>
      </c>
      <c r="NXA77" s="2">
        <v>89</v>
      </c>
      <c r="NXB77" s="57" t="s">
        <v>256</v>
      </c>
      <c r="NXC77" s="57" t="s">
        <v>220</v>
      </c>
      <c r="NXD77" s="57" t="s">
        <v>100</v>
      </c>
      <c r="NXE77" s="37" t="s">
        <v>105</v>
      </c>
      <c r="NXF77" s="57" t="s">
        <v>224</v>
      </c>
      <c r="NXG77" s="64">
        <v>11968</v>
      </c>
      <c r="NXH77" s="65" t="s">
        <v>243</v>
      </c>
      <c r="NXI77" s="2">
        <v>89</v>
      </c>
      <c r="NXJ77" s="57" t="s">
        <v>256</v>
      </c>
      <c r="NXK77" s="57" t="s">
        <v>220</v>
      </c>
      <c r="NXL77" s="57" t="s">
        <v>100</v>
      </c>
      <c r="NXM77" s="37" t="s">
        <v>105</v>
      </c>
      <c r="NXN77" s="57" t="s">
        <v>224</v>
      </c>
      <c r="NXO77" s="64">
        <v>11968</v>
      </c>
      <c r="NXP77" s="65" t="s">
        <v>243</v>
      </c>
      <c r="NXQ77" s="2">
        <v>89</v>
      </c>
      <c r="NXR77" s="57" t="s">
        <v>256</v>
      </c>
      <c r="NXS77" s="57" t="s">
        <v>220</v>
      </c>
      <c r="NXT77" s="57" t="s">
        <v>100</v>
      </c>
      <c r="NXU77" s="37" t="s">
        <v>105</v>
      </c>
      <c r="NXV77" s="57" t="s">
        <v>224</v>
      </c>
      <c r="NXW77" s="64">
        <v>11968</v>
      </c>
      <c r="NXX77" s="65" t="s">
        <v>243</v>
      </c>
      <c r="NXY77" s="2">
        <v>89</v>
      </c>
      <c r="NXZ77" s="57" t="s">
        <v>256</v>
      </c>
      <c r="NYA77" s="57" t="s">
        <v>220</v>
      </c>
      <c r="NYB77" s="57" t="s">
        <v>100</v>
      </c>
      <c r="NYC77" s="37" t="s">
        <v>105</v>
      </c>
      <c r="NYD77" s="57" t="s">
        <v>224</v>
      </c>
      <c r="NYE77" s="64">
        <v>11968</v>
      </c>
      <c r="NYF77" s="65" t="s">
        <v>243</v>
      </c>
      <c r="NYG77" s="2">
        <v>89</v>
      </c>
      <c r="NYH77" s="57" t="s">
        <v>256</v>
      </c>
      <c r="NYI77" s="57" t="s">
        <v>220</v>
      </c>
      <c r="NYJ77" s="57" t="s">
        <v>100</v>
      </c>
      <c r="NYK77" s="37" t="s">
        <v>105</v>
      </c>
      <c r="NYL77" s="57" t="s">
        <v>224</v>
      </c>
      <c r="NYM77" s="64">
        <v>11968</v>
      </c>
      <c r="NYN77" s="65" t="s">
        <v>243</v>
      </c>
      <c r="NYO77" s="2">
        <v>89</v>
      </c>
      <c r="NYP77" s="57" t="s">
        <v>256</v>
      </c>
      <c r="NYQ77" s="57" t="s">
        <v>220</v>
      </c>
      <c r="NYR77" s="57" t="s">
        <v>100</v>
      </c>
      <c r="NYS77" s="37" t="s">
        <v>105</v>
      </c>
      <c r="NYT77" s="57" t="s">
        <v>224</v>
      </c>
      <c r="NYU77" s="64">
        <v>11968</v>
      </c>
      <c r="NYV77" s="65" t="s">
        <v>243</v>
      </c>
      <c r="NYW77" s="2">
        <v>89</v>
      </c>
      <c r="NYX77" s="57" t="s">
        <v>256</v>
      </c>
      <c r="NYY77" s="57" t="s">
        <v>220</v>
      </c>
      <c r="NYZ77" s="57" t="s">
        <v>100</v>
      </c>
      <c r="NZA77" s="37" t="s">
        <v>105</v>
      </c>
      <c r="NZB77" s="57" t="s">
        <v>224</v>
      </c>
      <c r="NZC77" s="64">
        <v>11968</v>
      </c>
      <c r="NZD77" s="65" t="s">
        <v>243</v>
      </c>
      <c r="NZE77" s="2">
        <v>89</v>
      </c>
      <c r="NZF77" s="57" t="s">
        <v>256</v>
      </c>
      <c r="NZG77" s="57" t="s">
        <v>220</v>
      </c>
      <c r="NZH77" s="57" t="s">
        <v>100</v>
      </c>
      <c r="NZI77" s="37" t="s">
        <v>105</v>
      </c>
      <c r="NZJ77" s="57" t="s">
        <v>224</v>
      </c>
      <c r="NZK77" s="64">
        <v>11968</v>
      </c>
      <c r="NZL77" s="65" t="s">
        <v>243</v>
      </c>
      <c r="NZM77" s="2">
        <v>89</v>
      </c>
      <c r="NZN77" s="57" t="s">
        <v>256</v>
      </c>
      <c r="NZO77" s="57" t="s">
        <v>220</v>
      </c>
      <c r="NZP77" s="57" t="s">
        <v>100</v>
      </c>
      <c r="NZQ77" s="37" t="s">
        <v>105</v>
      </c>
      <c r="NZR77" s="57" t="s">
        <v>224</v>
      </c>
      <c r="NZS77" s="64">
        <v>11968</v>
      </c>
      <c r="NZT77" s="65" t="s">
        <v>243</v>
      </c>
      <c r="NZU77" s="2">
        <v>89</v>
      </c>
      <c r="NZV77" s="57" t="s">
        <v>256</v>
      </c>
      <c r="NZW77" s="57" t="s">
        <v>220</v>
      </c>
      <c r="NZX77" s="57" t="s">
        <v>100</v>
      </c>
      <c r="NZY77" s="37" t="s">
        <v>105</v>
      </c>
      <c r="NZZ77" s="57" t="s">
        <v>224</v>
      </c>
      <c r="OAA77" s="64">
        <v>11968</v>
      </c>
      <c r="OAB77" s="65" t="s">
        <v>243</v>
      </c>
      <c r="OAC77" s="2">
        <v>89</v>
      </c>
      <c r="OAD77" s="57" t="s">
        <v>256</v>
      </c>
      <c r="OAE77" s="57" t="s">
        <v>220</v>
      </c>
      <c r="OAF77" s="57" t="s">
        <v>100</v>
      </c>
      <c r="OAG77" s="37" t="s">
        <v>105</v>
      </c>
      <c r="OAH77" s="57" t="s">
        <v>224</v>
      </c>
      <c r="OAI77" s="64">
        <v>11968</v>
      </c>
      <c r="OAJ77" s="65" t="s">
        <v>243</v>
      </c>
      <c r="OAK77" s="2">
        <v>89</v>
      </c>
      <c r="OAL77" s="57" t="s">
        <v>256</v>
      </c>
      <c r="OAM77" s="57" t="s">
        <v>220</v>
      </c>
      <c r="OAN77" s="57" t="s">
        <v>100</v>
      </c>
      <c r="OAO77" s="37" t="s">
        <v>105</v>
      </c>
      <c r="OAP77" s="57" t="s">
        <v>224</v>
      </c>
      <c r="OAQ77" s="64">
        <v>11968</v>
      </c>
      <c r="OAR77" s="65" t="s">
        <v>243</v>
      </c>
      <c r="OAS77" s="2">
        <v>89</v>
      </c>
      <c r="OAT77" s="57" t="s">
        <v>256</v>
      </c>
      <c r="OAU77" s="57" t="s">
        <v>220</v>
      </c>
      <c r="OAV77" s="57" t="s">
        <v>100</v>
      </c>
      <c r="OAW77" s="37" t="s">
        <v>105</v>
      </c>
      <c r="OAX77" s="57" t="s">
        <v>224</v>
      </c>
      <c r="OAY77" s="64">
        <v>11968</v>
      </c>
      <c r="OAZ77" s="65" t="s">
        <v>243</v>
      </c>
      <c r="OBA77" s="2">
        <v>89</v>
      </c>
      <c r="OBB77" s="57" t="s">
        <v>256</v>
      </c>
      <c r="OBC77" s="57" t="s">
        <v>220</v>
      </c>
      <c r="OBD77" s="57" t="s">
        <v>100</v>
      </c>
      <c r="OBE77" s="37" t="s">
        <v>105</v>
      </c>
      <c r="OBF77" s="57" t="s">
        <v>224</v>
      </c>
      <c r="OBG77" s="64">
        <v>11968</v>
      </c>
      <c r="OBH77" s="65" t="s">
        <v>243</v>
      </c>
      <c r="OBI77" s="2">
        <v>89</v>
      </c>
      <c r="OBJ77" s="57" t="s">
        <v>256</v>
      </c>
      <c r="OBK77" s="57" t="s">
        <v>220</v>
      </c>
      <c r="OBL77" s="57" t="s">
        <v>100</v>
      </c>
      <c r="OBM77" s="37" t="s">
        <v>105</v>
      </c>
      <c r="OBN77" s="57" t="s">
        <v>224</v>
      </c>
      <c r="OBO77" s="64">
        <v>11968</v>
      </c>
      <c r="OBP77" s="65" t="s">
        <v>243</v>
      </c>
      <c r="OBQ77" s="2">
        <v>89</v>
      </c>
      <c r="OBR77" s="57" t="s">
        <v>256</v>
      </c>
      <c r="OBS77" s="57" t="s">
        <v>220</v>
      </c>
      <c r="OBT77" s="57" t="s">
        <v>100</v>
      </c>
      <c r="OBU77" s="37" t="s">
        <v>105</v>
      </c>
      <c r="OBV77" s="57" t="s">
        <v>224</v>
      </c>
      <c r="OBW77" s="64">
        <v>11968</v>
      </c>
      <c r="OBX77" s="65" t="s">
        <v>243</v>
      </c>
      <c r="OBY77" s="2">
        <v>89</v>
      </c>
      <c r="OBZ77" s="57" t="s">
        <v>256</v>
      </c>
      <c r="OCA77" s="57" t="s">
        <v>220</v>
      </c>
      <c r="OCB77" s="57" t="s">
        <v>100</v>
      </c>
      <c r="OCC77" s="37" t="s">
        <v>105</v>
      </c>
      <c r="OCD77" s="57" t="s">
        <v>224</v>
      </c>
      <c r="OCE77" s="64">
        <v>11968</v>
      </c>
      <c r="OCF77" s="65" t="s">
        <v>243</v>
      </c>
      <c r="OCG77" s="2">
        <v>89</v>
      </c>
      <c r="OCH77" s="57" t="s">
        <v>256</v>
      </c>
      <c r="OCI77" s="57" t="s">
        <v>220</v>
      </c>
      <c r="OCJ77" s="57" t="s">
        <v>100</v>
      </c>
      <c r="OCK77" s="37" t="s">
        <v>105</v>
      </c>
      <c r="OCL77" s="57" t="s">
        <v>224</v>
      </c>
      <c r="OCM77" s="64">
        <v>11968</v>
      </c>
      <c r="OCN77" s="65" t="s">
        <v>243</v>
      </c>
      <c r="OCO77" s="2">
        <v>89</v>
      </c>
      <c r="OCP77" s="57" t="s">
        <v>256</v>
      </c>
      <c r="OCQ77" s="57" t="s">
        <v>220</v>
      </c>
      <c r="OCR77" s="57" t="s">
        <v>100</v>
      </c>
      <c r="OCS77" s="37" t="s">
        <v>105</v>
      </c>
      <c r="OCT77" s="57" t="s">
        <v>224</v>
      </c>
      <c r="OCU77" s="64">
        <v>11968</v>
      </c>
      <c r="OCV77" s="65" t="s">
        <v>243</v>
      </c>
      <c r="OCW77" s="2">
        <v>89</v>
      </c>
      <c r="OCX77" s="57" t="s">
        <v>256</v>
      </c>
      <c r="OCY77" s="57" t="s">
        <v>220</v>
      </c>
      <c r="OCZ77" s="57" t="s">
        <v>100</v>
      </c>
      <c r="ODA77" s="37" t="s">
        <v>105</v>
      </c>
      <c r="ODB77" s="57" t="s">
        <v>224</v>
      </c>
      <c r="ODC77" s="64">
        <v>11968</v>
      </c>
      <c r="ODD77" s="65" t="s">
        <v>243</v>
      </c>
      <c r="ODE77" s="2">
        <v>89</v>
      </c>
      <c r="ODF77" s="57" t="s">
        <v>256</v>
      </c>
      <c r="ODG77" s="57" t="s">
        <v>220</v>
      </c>
      <c r="ODH77" s="57" t="s">
        <v>100</v>
      </c>
      <c r="ODI77" s="37" t="s">
        <v>105</v>
      </c>
      <c r="ODJ77" s="57" t="s">
        <v>224</v>
      </c>
      <c r="ODK77" s="64">
        <v>11968</v>
      </c>
      <c r="ODL77" s="65" t="s">
        <v>243</v>
      </c>
      <c r="ODM77" s="2">
        <v>89</v>
      </c>
      <c r="ODN77" s="57" t="s">
        <v>256</v>
      </c>
      <c r="ODO77" s="57" t="s">
        <v>220</v>
      </c>
      <c r="ODP77" s="57" t="s">
        <v>100</v>
      </c>
      <c r="ODQ77" s="37" t="s">
        <v>105</v>
      </c>
      <c r="ODR77" s="57" t="s">
        <v>224</v>
      </c>
      <c r="ODS77" s="64">
        <v>11968</v>
      </c>
      <c r="ODT77" s="65" t="s">
        <v>243</v>
      </c>
      <c r="ODU77" s="2">
        <v>89</v>
      </c>
      <c r="ODV77" s="57" t="s">
        <v>256</v>
      </c>
      <c r="ODW77" s="57" t="s">
        <v>220</v>
      </c>
      <c r="ODX77" s="57" t="s">
        <v>100</v>
      </c>
      <c r="ODY77" s="37" t="s">
        <v>105</v>
      </c>
      <c r="ODZ77" s="57" t="s">
        <v>224</v>
      </c>
      <c r="OEA77" s="64">
        <v>11968</v>
      </c>
      <c r="OEB77" s="65" t="s">
        <v>243</v>
      </c>
      <c r="OEC77" s="2">
        <v>89</v>
      </c>
      <c r="OED77" s="57" t="s">
        <v>256</v>
      </c>
      <c r="OEE77" s="57" t="s">
        <v>220</v>
      </c>
      <c r="OEF77" s="57" t="s">
        <v>100</v>
      </c>
      <c r="OEG77" s="37" t="s">
        <v>105</v>
      </c>
      <c r="OEH77" s="57" t="s">
        <v>224</v>
      </c>
      <c r="OEI77" s="64">
        <v>11968</v>
      </c>
      <c r="OEJ77" s="65" t="s">
        <v>243</v>
      </c>
      <c r="OEK77" s="2">
        <v>89</v>
      </c>
      <c r="OEL77" s="57" t="s">
        <v>256</v>
      </c>
      <c r="OEM77" s="57" t="s">
        <v>220</v>
      </c>
      <c r="OEN77" s="57" t="s">
        <v>100</v>
      </c>
      <c r="OEO77" s="37" t="s">
        <v>105</v>
      </c>
      <c r="OEP77" s="57" t="s">
        <v>224</v>
      </c>
      <c r="OEQ77" s="64">
        <v>11968</v>
      </c>
      <c r="OER77" s="65" t="s">
        <v>243</v>
      </c>
      <c r="OES77" s="2">
        <v>89</v>
      </c>
      <c r="OET77" s="57" t="s">
        <v>256</v>
      </c>
      <c r="OEU77" s="57" t="s">
        <v>220</v>
      </c>
      <c r="OEV77" s="57" t="s">
        <v>100</v>
      </c>
      <c r="OEW77" s="37" t="s">
        <v>105</v>
      </c>
      <c r="OEX77" s="57" t="s">
        <v>224</v>
      </c>
      <c r="OEY77" s="64">
        <v>11968</v>
      </c>
      <c r="OEZ77" s="65" t="s">
        <v>243</v>
      </c>
      <c r="OFA77" s="2">
        <v>89</v>
      </c>
      <c r="OFB77" s="57" t="s">
        <v>256</v>
      </c>
      <c r="OFC77" s="57" t="s">
        <v>220</v>
      </c>
      <c r="OFD77" s="57" t="s">
        <v>100</v>
      </c>
      <c r="OFE77" s="37" t="s">
        <v>105</v>
      </c>
      <c r="OFF77" s="57" t="s">
        <v>224</v>
      </c>
      <c r="OFG77" s="64">
        <v>11968</v>
      </c>
      <c r="OFH77" s="65" t="s">
        <v>243</v>
      </c>
      <c r="OFI77" s="2">
        <v>89</v>
      </c>
      <c r="OFJ77" s="57" t="s">
        <v>256</v>
      </c>
      <c r="OFK77" s="57" t="s">
        <v>220</v>
      </c>
      <c r="OFL77" s="57" t="s">
        <v>100</v>
      </c>
      <c r="OFM77" s="37" t="s">
        <v>105</v>
      </c>
      <c r="OFN77" s="57" t="s">
        <v>224</v>
      </c>
      <c r="OFO77" s="64">
        <v>11968</v>
      </c>
      <c r="OFP77" s="65" t="s">
        <v>243</v>
      </c>
      <c r="OFQ77" s="2">
        <v>89</v>
      </c>
      <c r="OFR77" s="57" t="s">
        <v>256</v>
      </c>
      <c r="OFS77" s="57" t="s">
        <v>220</v>
      </c>
      <c r="OFT77" s="57" t="s">
        <v>100</v>
      </c>
      <c r="OFU77" s="37" t="s">
        <v>105</v>
      </c>
      <c r="OFV77" s="57" t="s">
        <v>224</v>
      </c>
      <c r="OFW77" s="64">
        <v>11968</v>
      </c>
      <c r="OFX77" s="65" t="s">
        <v>243</v>
      </c>
      <c r="OFY77" s="2">
        <v>89</v>
      </c>
      <c r="OFZ77" s="57" t="s">
        <v>256</v>
      </c>
      <c r="OGA77" s="57" t="s">
        <v>220</v>
      </c>
      <c r="OGB77" s="57" t="s">
        <v>100</v>
      </c>
      <c r="OGC77" s="37" t="s">
        <v>105</v>
      </c>
      <c r="OGD77" s="57" t="s">
        <v>224</v>
      </c>
      <c r="OGE77" s="64">
        <v>11968</v>
      </c>
      <c r="OGF77" s="65" t="s">
        <v>243</v>
      </c>
      <c r="OGG77" s="2">
        <v>89</v>
      </c>
      <c r="OGH77" s="57" t="s">
        <v>256</v>
      </c>
      <c r="OGI77" s="57" t="s">
        <v>220</v>
      </c>
      <c r="OGJ77" s="57" t="s">
        <v>100</v>
      </c>
      <c r="OGK77" s="37" t="s">
        <v>105</v>
      </c>
      <c r="OGL77" s="57" t="s">
        <v>224</v>
      </c>
      <c r="OGM77" s="64">
        <v>11968</v>
      </c>
      <c r="OGN77" s="65" t="s">
        <v>243</v>
      </c>
      <c r="OGO77" s="2">
        <v>89</v>
      </c>
      <c r="OGP77" s="57" t="s">
        <v>256</v>
      </c>
      <c r="OGQ77" s="57" t="s">
        <v>220</v>
      </c>
      <c r="OGR77" s="57" t="s">
        <v>100</v>
      </c>
      <c r="OGS77" s="37" t="s">
        <v>105</v>
      </c>
      <c r="OGT77" s="57" t="s">
        <v>224</v>
      </c>
      <c r="OGU77" s="64">
        <v>11968</v>
      </c>
      <c r="OGV77" s="65" t="s">
        <v>243</v>
      </c>
      <c r="OGW77" s="2">
        <v>89</v>
      </c>
      <c r="OGX77" s="57" t="s">
        <v>256</v>
      </c>
      <c r="OGY77" s="57" t="s">
        <v>220</v>
      </c>
      <c r="OGZ77" s="57" t="s">
        <v>100</v>
      </c>
      <c r="OHA77" s="37" t="s">
        <v>105</v>
      </c>
      <c r="OHB77" s="57" t="s">
        <v>224</v>
      </c>
      <c r="OHC77" s="64">
        <v>11968</v>
      </c>
      <c r="OHD77" s="65" t="s">
        <v>243</v>
      </c>
      <c r="OHE77" s="2">
        <v>89</v>
      </c>
      <c r="OHF77" s="57" t="s">
        <v>256</v>
      </c>
      <c r="OHG77" s="57" t="s">
        <v>220</v>
      </c>
      <c r="OHH77" s="57" t="s">
        <v>100</v>
      </c>
      <c r="OHI77" s="37" t="s">
        <v>105</v>
      </c>
      <c r="OHJ77" s="57" t="s">
        <v>224</v>
      </c>
      <c r="OHK77" s="64">
        <v>11968</v>
      </c>
      <c r="OHL77" s="65" t="s">
        <v>243</v>
      </c>
      <c r="OHM77" s="2">
        <v>89</v>
      </c>
      <c r="OHN77" s="57" t="s">
        <v>256</v>
      </c>
      <c r="OHO77" s="57" t="s">
        <v>220</v>
      </c>
      <c r="OHP77" s="57" t="s">
        <v>100</v>
      </c>
      <c r="OHQ77" s="37" t="s">
        <v>105</v>
      </c>
      <c r="OHR77" s="57" t="s">
        <v>224</v>
      </c>
      <c r="OHS77" s="64">
        <v>11968</v>
      </c>
      <c r="OHT77" s="65" t="s">
        <v>243</v>
      </c>
      <c r="OHU77" s="2">
        <v>89</v>
      </c>
      <c r="OHV77" s="57" t="s">
        <v>256</v>
      </c>
      <c r="OHW77" s="57" t="s">
        <v>220</v>
      </c>
      <c r="OHX77" s="57" t="s">
        <v>100</v>
      </c>
      <c r="OHY77" s="37" t="s">
        <v>105</v>
      </c>
      <c r="OHZ77" s="57" t="s">
        <v>224</v>
      </c>
      <c r="OIA77" s="64">
        <v>11968</v>
      </c>
      <c r="OIB77" s="65" t="s">
        <v>243</v>
      </c>
      <c r="OIC77" s="2">
        <v>89</v>
      </c>
      <c r="OID77" s="57" t="s">
        <v>256</v>
      </c>
      <c r="OIE77" s="57" t="s">
        <v>220</v>
      </c>
      <c r="OIF77" s="57" t="s">
        <v>100</v>
      </c>
      <c r="OIG77" s="37" t="s">
        <v>105</v>
      </c>
      <c r="OIH77" s="57" t="s">
        <v>224</v>
      </c>
      <c r="OII77" s="64">
        <v>11968</v>
      </c>
      <c r="OIJ77" s="65" t="s">
        <v>243</v>
      </c>
      <c r="OIK77" s="2">
        <v>89</v>
      </c>
      <c r="OIL77" s="57" t="s">
        <v>256</v>
      </c>
      <c r="OIM77" s="57" t="s">
        <v>220</v>
      </c>
      <c r="OIN77" s="57" t="s">
        <v>100</v>
      </c>
      <c r="OIO77" s="37" t="s">
        <v>105</v>
      </c>
      <c r="OIP77" s="57" t="s">
        <v>224</v>
      </c>
      <c r="OIQ77" s="64">
        <v>11968</v>
      </c>
      <c r="OIR77" s="65" t="s">
        <v>243</v>
      </c>
      <c r="OIS77" s="2">
        <v>89</v>
      </c>
      <c r="OIT77" s="57" t="s">
        <v>256</v>
      </c>
      <c r="OIU77" s="57" t="s">
        <v>220</v>
      </c>
      <c r="OIV77" s="57" t="s">
        <v>100</v>
      </c>
      <c r="OIW77" s="37" t="s">
        <v>105</v>
      </c>
      <c r="OIX77" s="57" t="s">
        <v>224</v>
      </c>
      <c r="OIY77" s="64">
        <v>11968</v>
      </c>
      <c r="OIZ77" s="65" t="s">
        <v>243</v>
      </c>
      <c r="OJA77" s="2">
        <v>89</v>
      </c>
      <c r="OJB77" s="57" t="s">
        <v>256</v>
      </c>
      <c r="OJC77" s="57" t="s">
        <v>220</v>
      </c>
      <c r="OJD77" s="57" t="s">
        <v>100</v>
      </c>
      <c r="OJE77" s="37" t="s">
        <v>105</v>
      </c>
      <c r="OJF77" s="57" t="s">
        <v>224</v>
      </c>
      <c r="OJG77" s="64">
        <v>11968</v>
      </c>
      <c r="OJH77" s="65" t="s">
        <v>243</v>
      </c>
      <c r="OJI77" s="2">
        <v>89</v>
      </c>
      <c r="OJJ77" s="57" t="s">
        <v>256</v>
      </c>
      <c r="OJK77" s="57" t="s">
        <v>220</v>
      </c>
      <c r="OJL77" s="57" t="s">
        <v>100</v>
      </c>
      <c r="OJM77" s="37" t="s">
        <v>105</v>
      </c>
      <c r="OJN77" s="57" t="s">
        <v>224</v>
      </c>
      <c r="OJO77" s="64">
        <v>11968</v>
      </c>
      <c r="OJP77" s="65" t="s">
        <v>243</v>
      </c>
      <c r="OJQ77" s="2">
        <v>89</v>
      </c>
      <c r="OJR77" s="57" t="s">
        <v>256</v>
      </c>
      <c r="OJS77" s="57" t="s">
        <v>220</v>
      </c>
      <c r="OJT77" s="57" t="s">
        <v>100</v>
      </c>
      <c r="OJU77" s="37" t="s">
        <v>105</v>
      </c>
      <c r="OJV77" s="57" t="s">
        <v>224</v>
      </c>
      <c r="OJW77" s="64">
        <v>11968</v>
      </c>
      <c r="OJX77" s="65" t="s">
        <v>243</v>
      </c>
      <c r="OJY77" s="2">
        <v>89</v>
      </c>
      <c r="OJZ77" s="57" t="s">
        <v>256</v>
      </c>
      <c r="OKA77" s="57" t="s">
        <v>220</v>
      </c>
      <c r="OKB77" s="57" t="s">
        <v>100</v>
      </c>
      <c r="OKC77" s="37" t="s">
        <v>105</v>
      </c>
      <c r="OKD77" s="57" t="s">
        <v>224</v>
      </c>
      <c r="OKE77" s="64">
        <v>11968</v>
      </c>
      <c r="OKF77" s="65" t="s">
        <v>243</v>
      </c>
      <c r="OKG77" s="2">
        <v>89</v>
      </c>
      <c r="OKH77" s="57" t="s">
        <v>256</v>
      </c>
      <c r="OKI77" s="57" t="s">
        <v>220</v>
      </c>
      <c r="OKJ77" s="57" t="s">
        <v>100</v>
      </c>
      <c r="OKK77" s="37" t="s">
        <v>105</v>
      </c>
      <c r="OKL77" s="57" t="s">
        <v>224</v>
      </c>
      <c r="OKM77" s="64">
        <v>11968</v>
      </c>
      <c r="OKN77" s="65" t="s">
        <v>243</v>
      </c>
      <c r="OKO77" s="2">
        <v>89</v>
      </c>
      <c r="OKP77" s="57" t="s">
        <v>256</v>
      </c>
      <c r="OKQ77" s="57" t="s">
        <v>220</v>
      </c>
      <c r="OKR77" s="57" t="s">
        <v>100</v>
      </c>
      <c r="OKS77" s="37" t="s">
        <v>105</v>
      </c>
      <c r="OKT77" s="57" t="s">
        <v>224</v>
      </c>
      <c r="OKU77" s="64">
        <v>11968</v>
      </c>
      <c r="OKV77" s="65" t="s">
        <v>243</v>
      </c>
      <c r="OKW77" s="2">
        <v>89</v>
      </c>
      <c r="OKX77" s="57" t="s">
        <v>256</v>
      </c>
      <c r="OKY77" s="57" t="s">
        <v>220</v>
      </c>
      <c r="OKZ77" s="57" t="s">
        <v>100</v>
      </c>
      <c r="OLA77" s="37" t="s">
        <v>105</v>
      </c>
      <c r="OLB77" s="57" t="s">
        <v>224</v>
      </c>
      <c r="OLC77" s="64">
        <v>11968</v>
      </c>
      <c r="OLD77" s="65" t="s">
        <v>243</v>
      </c>
      <c r="OLE77" s="2">
        <v>89</v>
      </c>
      <c r="OLF77" s="57" t="s">
        <v>256</v>
      </c>
      <c r="OLG77" s="57" t="s">
        <v>220</v>
      </c>
      <c r="OLH77" s="57" t="s">
        <v>100</v>
      </c>
      <c r="OLI77" s="37" t="s">
        <v>105</v>
      </c>
      <c r="OLJ77" s="57" t="s">
        <v>224</v>
      </c>
      <c r="OLK77" s="64">
        <v>11968</v>
      </c>
      <c r="OLL77" s="65" t="s">
        <v>243</v>
      </c>
      <c r="OLM77" s="2">
        <v>89</v>
      </c>
      <c r="OLN77" s="57" t="s">
        <v>256</v>
      </c>
      <c r="OLO77" s="57" t="s">
        <v>220</v>
      </c>
      <c r="OLP77" s="57" t="s">
        <v>100</v>
      </c>
      <c r="OLQ77" s="37" t="s">
        <v>105</v>
      </c>
      <c r="OLR77" s="57" t="s">
        <v>224</v>
      </c>
      <c r="OLS77" s="64">
        <v>11968</v>
      </c>
      <c r="OLT77" s="65" t="s">
        <v>243</v>
      </c>
      <c r="OLU77" s="2">
        <v>89</v>
      </c>
      <c r="OLV77" s="57" t="s">
        <v>256</v>
      </c>
      <c r="OLW77" s="57" t="s">
        <v>220</v>
      </c>
      <c r="OLX77" s="57" t="s">
        <v>100</v>
      </c>
      <c r="OLY77" s="37" t="s">
        <v>105</v>
      </c>
      <c r="OLZ77" s="57" t="s">
        <v>224</v>
      </c>
      <c r="OMA77" s="64">
        <v>11968</v>
      </c>
      <c r="OMB77" s="65" t="s">
        <v>243</v>
      </c>
      <c r="OMC77" s="2">
        <v>89</v>
      </c>
      <c r="OMD77" s="57" t="s">
        <v>256</v>
      </c>
      <c r="OME77" s="57" t="s">
        <v>220</v>
      </c>
      <c r="OMF77" s="57" t="s">
        <v>100</v>
      </c>
      <c r="OMG77" s="37" t="s">
        <v>105</v>
      </c>
      <c r="OMH77" s="57" t="s">
        <v>224</v>
      </c>
      <c r="OMI77" s="64">
        <v>11968</v>
      </c>
      <c r="OMJ77" s="65" t="s">
        <v>243</v>
      </c>
      <c r="OMK77" s="2">
        <v>89</v>
      </c>
      <c r="OML77" s="57" t="s">
        <v>256</v>
      </c>
      <c r="OMM77" s="57" t="s">
        <v>220</v>
      </c>
      <c r="OMN77" s="57" t="s">
        <v>100</v>
      </c>
      <c r="OMO77" s="37" t="s">
        <v>105</v>
      </c>
      <c r="OMP77" s="57" t="s">
        <v>224</v>
      </c>
      <c r="OMQ77" s="64">
        <v>11968</v>
      </c>
      <c r="OMR77" s="65" t="s">
        <v>243</v>
      </c>
      <c r="OMS77" s="2">
        <v>89</v>
      </c>
      <c r="OMT77" s="57" t="s">
        <v>256</v>
      </c>
      <c r="OMU77" s="57" t="s">
        <v>220</v>
      </c>
      <c r="OMV77" s="57" t="s">
        <v>100</v>
      </c>
      <c r="OMW77" s="37" t="s">
        <v>105</v>
      </c>
      <c r="OMX77" s="57" t="s">
        <v>224</v>
      </c>
      <c r="OMY77" s="64">
        <v>11968</v>
      </c>
      <c r="OMZ77" s="65" t="s">
        <v>243</v>
      </c>
      <c r="ONA77" s="2">
        <v>89</v>
      </c>
      <c r="ONB77" s="57" t="s">
        <v>256</v>
      </c>
      <c r="ONC77" s="57" t="s">
        <v>220</v>
      </c>
      <c r="OND77" s="57" t="s">
        <v>100</v>
      </c>
      <c r="ONE77" s="37" t="s">
        <v>105</v>
      </c>
      <c r="ONF77" s="57" t="s">
        <v>224</v>
      </c>
      <c r="ONG77" s="64">
        <v>11968</v>
      </c>
      <c r="ONH77" s="65" t="s">
        <v>243</v>
      </c>
      <c r="ONI77" s="2">
        <v>89</v>
      </c>
      <c r="ONJ77" s="57" t="s">
        <v>256</v>
      </c>
      <c r="ONK77" s="57" t="s">
        <v>220</v>
      </c>
      <c r="ONL77" s="57" t="s">
        <v>100</v>
      </c>
      <c r="ONM77" s="37" t="s">
        <v>105</v>
      </c>
      <c r="ONN77" s="57" t="s">
        <v>224</v>
      </c>
      <c r="ONO77" s="64">
        <v>11968</v>
      </c>
      <c r="ONP77" s="65" t="s">
        <v>243</v>
      </c>
      <c r="ONQ77" s="2">
        <v>89</v>
      </c>
      <c r="ONR77" s="57" t="s">
        <v>256</v>
      </c>
      <c r="ONS77" s="57" t="s">
        <v>220</v>
      </c>
      <c r="ONT77" s="57" t="s">
        <v>100</v>
      </c>
      <c r="ONU77" s="37" t="s">
        <v>105</v>
      </c>
      <c r="ONV77" s="57" t="s">
        <v>224</v>
      </c>
      <c r="ONW77" s="64">
        <v>11968</v>
      </c>
      <c r="ONX77" s="65" t="s">
        <v>243</v>
      </c>
      <c r="ONY77" s="2">
        <v>89</v>
      </c>
      <c r="ONZ77" s="57" t="s">
        <v>256</v>
      </c>
      <c r="OOA77" s="57" t="s">
        <v>220</v>
      </c>
      <c r="OOB77" s="57" t="s">
        <v>100</v>
      </c>
      <c r="OOC77" s="37" t="s">
        <v>105</v>
      </c>
      <c r="OOD77" s="57" t="s">
        <v>224</v>
      </c>
      <c r="OOE77" s="64">
        <v>11968</v>
      </c>
      <c r="OOF77" s="65" t="s">
        <v>243</v>
      </c>
      <c r="OOG77" s="2">
        <v>89</v>
      </c>
      <c r="OOH77" s="57" t="s">
        <v>256</v>
      </c>
      <c r="OOI77" s="57" t="s">
        <v>220</v>
      </c>
      <c r="OOJ77" s="57" t="s">
        <v>100</v>
      </c>
      <c r="OOK77" s="37" t="s">
        <v>105</v>
      </c>
      <c r="OOL77" s="57" t="s">
        <v>224</v>
      </c>
      <c r="OOM77" s="64">
        <v>11968</v>
      </c>
      <c r="OON77" s="65" t="s">
        <v>243</v>
      </c>
      <c r="OOO77" s="2">
        <v>89</v>
      </c>
      <c r="OOP77" s="57" t="s">
        <v>256</v>
      </c>
      <c r="OOQ77" s="57" t="s">
        <v>220</v>
      </c>
      <c r="OOR77" s="57" t="s">
        <v>100</v>
      </c>
      <c r="OOS77" s="37" t="s">
        <v>105</v>
      </c>
      <c r="OOT77" s="57" t="s">
        <v>224</v>
      </c>
      <c r="OOU77" s="64">
        <v>11968</v>
      </c>
      <c r="OOV77" s="65" t="s">
        <v>243</v>
      </c>
      <c r="OOW77" s="2">
        <v>89</v>
      </c>
      <c r="OOX77" s="57" t="s">
        <v>256</v>
      </c>
      <c r="OOY77" s="57" t="s">
        <v>220</v>
      </c>
      <c r="OOZ77" s="57" t="s">
        <v>100</v>
      </c>
      <c r="OPA77" s="37" t="s">
        <v>105</v>
      </c>
      <c r="OPB77" s="57" t="s">
        <v>224</v>
      </c>
      <c r="OPC77" s="64">
        <v>11968</v>
      </c>
      <c r="OPD77" s="65" t="s">
        <v>243</v>
      </c>
      <c r="OPE77" s="2">
        <v>89</v>
      </c>
      <c r="OPF77" s="57" t="s">
        <v>256</v>
      </c>
      <c r="OPG77" s="57" t="s">
        <v>220</v>
      </c>
      <c r="OPH77" s="57" t="s">
        <v>100</v>
      </c>
      <c r="OPI77" s="37" t="s">
        <v>105</v>
      </c>
      <c r="OPJ77" s="57" t="s">
        <v>224</v>
      </c>
      <c r="OPK77" s="64">
        <v>11968</v>
      </c>
      <c r="OPL77" s="65" t="s">
        <v>243</v>
      </c>
      <c r="OPM77" s="2">
        <v>89</v>
      </c>
      <c r="OPN77" s="57" t="s">
        <v>256</v>
      </c>
      <c r="OPO77" s="57" t="s">
        <v>220</v>
      </c>
      <c r="OPP77" s="57" t="s">
        <v>100</v>
      </c>
      <c r="OPQ77" s="37" t="s">
        <v>105</v>
      </c>
      <c r="OPR77" s="57" t="s">
        <v>224</v>
      </c>
      <c r="OPS77" s="64">
        <v>11968</v>
      </c>
      <c r="OPT77" s="65" t="s">
        <v>243</v>
      </c>
      <c r="OPU77" s="2">
        <v>89</v>
      </c>
      <c r="OPV77" s="57" t="s">
        <v>256</v>
      </c>
      <c r="OPW77" s="57" t="s">
        <v>220</v>
      </c>
      <c r="OPX77" s="57" t="s">
        <v>100</v>
      </c>
      <c r="OPY77" s="37" t="s">
        <v>105</v>
      </c>
      <c r="OPZ77" s="57" t="s">
        <v>224</v>
      </c>
      <c r="OQA77" s="64">
        <v>11968</v>
      </c>
      <c r="OQB77" s="65" t="s">
        <v>243</v>
      </c>
      <c r="OQC77" s="2">
        <v>89</v>
      </c>
      <c r="OQD77" s="57" t="s">
        <v>256</v>
      </c>
      <c r="OQE77" s="57" t="s">
        <v>220</v>
      </c>
      <c r="OQF77" s="57" t="s">
        <v>100</v>
      </c>
      <c r="OQG77" s="37" t="s">
        <v>105</v>
      </c>
      <c r="OQH77" s="57" t="s">
        <v>224</v>
      </c>
      <c r="OQI77" s="64">
        <v>11968</v>
      </c>
      <c r="OQJ77" s="65" t="s">
        <v>243</v>
      </c>
      <c r="OQK77" s="2">
        <v>89</v>
      </c>
      <c r="OQL77" s="57" t="s">
        <v>256</v>
      </c>
      <c r="OQM77" s="57" t="s">
        <v>220</v>
      </c>
      <c r="OQN77" s="57" t="s">
        <v>100</v>
      </c>
      <c r="OQO77" s="37" t="s">
        <v>105</v>
      </c>
      <c r="OQP77" s="57" t="s">
        <v>224</v>
      </c>
      <c r="OQQ77" s="64">
        <v>11968</v>
      </c>
      <c r="OQR77" s="65" t="s">
        <v>243</v>
      </c>
      <c r="OQS77" s="2">
        <v>89</v>
      </c>
      <c r="OQT77" s="57" t="s">
        <v>256</v>
      </c>
      <c r="OQU77" s="57" t="s">
        <v>220</v>
      </c>
      <c r="OQV77" s="57" t="s">
        <v>100</v>
      </c>
      <c r="OQW77" s="37" t="s">
        <v>105</v>
      </c>
      <c r="OQX77" s="57" t="s">
        <v>224</v>
      </c>
      <c r="OQY77" s="64">
        <v>11968</v>
      </c>
      <c r="OQZ77" s="65" t="s">
        <v>243</v>
      </c>
      <c r="ORA77" s="2">
        <v>89</v>
      </c>
      <c r="ORB77" s="57" t="s">
        <v>256</v>
      </c>
      <c r="ORC77" s="57" t="s">
        <v>220</v>
      </c>
      <c r="ORD77" s="57" t="s">
        <v>100</v>
      </c>
      <c r="ORE77" s="37" t="s">
        <v>105</v>
      </c>
      <c r="ORF77" s="57" t="s">
        <v>224</v>
      </c>
      <c r="ORG77" s="64">
        <v>11968</v>
      </c>
      <c r="ORH77" s="65" t="s">
        <v>243</v>
      </c>
      <c r="ORI77" s="2">
        <v>89</v>
      </c>
      <c r="ORJ77" s="57" t="s">
        <v>256</v>
      </c>
      <c r="ORK77" s="57" t="s">
        <v>220</v>
      </c>
      <c r="ORL77" s="57" t="s">
        <v>100</v>
      </c>
      <c r="ORM77" s="37" t="s">
        <v>105</v>
      </c>
      <c r="ORN77" s="57" t="s">
        <v>224</v>
      </c>
      <c r="ORO77" s="64">
        <v>11968</v>
      </c>
      <c r="ORP77" s="65" t="s">
        <v>243</v>
      </c>
      <c r="ORQ77" s="2">
        <v>89</v>
      </c>
      <c r="ORR77" s="57" t="s">
        <v>256</v>
      </c>
      <c r="ORS77" s="57" t="s">
        <v>220</v>
      </c>
      <c r="ORT77" s="57" t="s">
        <v>100</v>
      </c>
      <c r="ORU77" s="37" t="s">
        <v>105</v>
      </c>
      <c r="ORV77" s="57" t="s">
        <v>224</v>
      </c>
      <c r="ORW77" s="64">
        <v>11968</v>
      </c>
      <c r="ORX77" s="65" t="s">
        <v>243</v>
      </c>
      <c r="ORY77" s="2">
        <v>89</v>
      </c>
      <c r="ORZ77" s="57" t="s">
        <v>256</v>
      </c>
      <c r="OSA77" s="57" t="s">
        <v>220</v>
      </c>
      <c r="OSB77" s="57" t="s">
        <v>100</v>
      </c>
      <c r="OSC77" s="37" t="s">
        <v>105</v>
      </c>
      <c r="OSD77" s="57" t="s">
        <v>224</v>
      </c>
      <c r="OSE77" s="64">
        <v>11968</v>
      </c>
      <c r="OSF77" s="65" t="s">
        <v>243</v>
      </c>
      <c r="OSG77" s="2">
        <v>89</v>
      </c>
      <c r="OSH77" s="57" t="s">
        <v>256</v>
      </c>
      <c r="OSI77" s="57" t="s">
        <v>220</v>
      </c>
      <c r="OSJ77" s="57" t="s">
        <v>100</v>
      </c>
      <c r="OSK77" s="37" t="s">
        <v>105</v>
      </c>
      <c r="OSL77" s="57" t="s">
        <v>224</v>
      </c>
      <c r="OSM77" s="64">
        <v>11968</v>
      </c>
      <c r="OSN77" s="65" t="s">
        <v>243</v>
      </c>
      <c r="OSO77" s="2">
        <v>89</v>
      </c>
      <c r="OSP77" s="57" t="s">
        <v>256</v>
      </c>
      <c r="OSQ77" s="57" t="s">
        <v>220</v>
      </c>
      <c r="OSR77" s="57" t="s">
        <v>100</v>
      </c>
      <c r="OSS77" s="37" t="s">
        <v>105</v>
      </c>
      <c r="OST77" s="57" t="s">
        <v>224</v>
      </c>
      <c r="OSU77" s="64">
        <v>11968</v>
      </c>
      <c r="OSV77" s="65" t="s">
        <v>243</v>
      </c>
      <c r="OSW77" s="2">
        <v>89</v>
      </c>
      <c r="OSX77" s="57" t="s">
        <v>256</v>
      </c>
      <c r="OSY77" s="57" t="s">
        <v>220</v>
      </c>
      <c r="OSZ77" s="57" t="s">
        <v>100</v>
      </c>
      <c r="OTA77" s="37" t="s">
        <v>105</v>
      </c>
      <c r="OTB77" s="57" t="s">
        <v>224</v>
      </c>
      <c r="OTC77" s="64">
        <v>11968</v>
      </c>
      <c r="OTD77" s="65" t="s">
        <v>243</v>
      </c>
      <c r="OTE77" s="2">
        <v>89</v>
      </c>
      <c r="OTF77" s="57" t="s">
        <v>256</v>
      </c>
      <c r="OTG77" s="57" t="s">
        <v>220</v>
      </c>
      <c r="OTH77" s="57" t="s">
        <v>100</v>
      </c>
      <c r="OTI77" s="37" t="s">
        <v>105</v>
      </c>
      <c r="OTJ77" s="57" t="s">
        <v>224</v>
      </c>
      <c r="OTK77" s="64">
        <v>11968</v>
      </c>
      <c r="OTL77" s="65" t="s">
        <v>243</v>
      </c>
      <c r="OTM77" s="2">
        <v>89</v>
      </c>
      <c r="OTN77" s="57" t="s">
        <v>256</v>
      </c>
      <c r="OTO77" s="57" t="s">
        <v>220</v>
      </c>
      <c r="OTP77" s="57" t="s">
        <v>100</v>
      </c>
      <c r="OTQ77" s="37" t="s">
        <v>105</v>
      </c>
      <c r="OTR77" s="57" t="s">
        <v>224</v>
      </c>
      <c r="OTS77" s="64">
        <v>11968</v>
      </c>
      <c r="OTT77" s="65" t="s">
        <v>243</v>
      </c>
      <c r="OTU77" s="2">
        <v>89</v>
      </c>
      <c r="OTV77" s="57" t="s">
        <v>256</v>
      </c>
      <c r="OTW77" s="57" t="s">
        <v>220</v>
      </c>
      <c r="OTX77" s="57" t="s">
        <v>100</v>
      </c>
      <c r="OTY77" s="37" t="s">
        <v>105</v>
      </c>
      <c r="OTZ77" s="57" t="s">
        <v>224</v>
      </c>
      <c r="OUA77" s="64">
        <v>11968</v>
      </c>
      <c r="OUB77" s="65" t="s">
        <v>243</v>
      </c>
      <c r="OUC77" s="2">
        <v>89</v>
      </c>
      <c r="OUD77" s="57" t="s">
        <v>256</v>
      </c>
      <c r="OUE77" s="57" t="s">
        <v>220</v>
      </c>
      <c r="OUF77" s="57" t="s">
        <v>100</v>
      </c>
      <c r="OUG77" s="37" t="s">
        <v>105</v>
      </c>
      <c r="OUH77" s="57" t="s">
        <v>224</v>
      </c>
      <c r="OUI77" s="64">
        <v>11968</v>
      </c>
      <c r="OUJ77" s="65" t="s">
        <v>243</v>
      </c>
      <c r="OUK77" s="2">
        <v>89</v>
      </c>
      <c r="OUL77" s="57" t="s">
        <v>256</v>
      </c>
      <c r="OUM77" s="57" t="s">
        <v>220</v>
      </c>
      <c r="OUN77" s="57" t="s">
        <v>100</v>
      </c>
      <c r="OUO77" s="37" t="s">
        <v>105</v>
      </c>
      <c r="OUP77" s="57" t="s">
        <v>224</v>
      </c>
      <c r="OUQ77" s="64">
        <v>11968</v>
      </c>
      <c r="OUR77" s="65" t="s">
        <v>243</v>
      </c>
      <c r="OUS77" s="2">
        <v>89</v>
      </c>
      <c r="OUT77" s="57" t="s">
        <v>256</v>
      </c>
      <c r="OUU77" s="57" t="s">
        <v>220</v>
      </c>
      <c r="OUV77" s="57" t="s">
        <v>100</v>
      </c>
      <c r="OUW77" s="37" t="s">
        <v>105</v>
      </c>
      <c r="OUX77" s="57" t="s">
        <v>224</v>
      </c>
      <c r="OUY77" s="64">
        <v>11968</v>
      </c>
      <c r="OUZ77" s="65" t="s">
        <v>243</v>
      </c>
      <c r="OVA77" s="2">
        <v>89</v>
      </c>
      <c r="OVB77" s="57" t="s">
        <v>256</v>
      </c>
      <c r="OVC77" s="57" t="s">
        <v>220</v>
      </c>
      <c r="OVD77" s="57" t="s">
        <v>100</v>
      </c>
      <c r="OVE77" s="37" t="s">
        <v>105</v>
      </c>
      <c r="OVF77" s="57" t="s">
        <v>224</v>
      </c>
      <c r="OVG77" s="64">
        <v>11968</v>
      </c>
      <c r="OVH77" s="65" t="s">
        <v>243</v>
      </c>
      <c r="OVI77" s="2">
        <v>89</v>
      </c>
      <c r="OVJ77" s="57" t="s">
        <v>256</v>
      </c>
      <c r="OVK77" s="57" t="s">
        <v>220</v>
      </c>
      <c r="OVL77" s="57" t="s">
        <v>100</v>
      </c>
      <c r="OVM77" s="37" t="s">
        <v>105</v>
      </c>
      <c r="OVN77" s="57" t="s">
        <v>224</v>
      </c>
      <c r="OVO77" s="64">
        <v>11968</v>
      </c>
      <c r="OVP77" s="65" t="s">
        <v>243</v>
      </c>
      <c r="OVQ77" s="2">
        <v>89</v>
      </c>
      <c r="OVR77" s="57" t="s">
        <v>256</v>
      </c>
      <c r="OVS77" s="57" t="s">
        <v>220</v>
      </c>
      <c r="OVT77" s="57" t="s">
        <v>100</v>
      </c>
      <c r="OVU77" s="37" t="s">
        <v>105</v>
      </c>
      <c r="OVV77" s="57" t="s">
        <v>224</v>
      </c>
      <c r="OVW77" s="64">
        <v>11968</v>
      </c>
      <c r="OVX77" s="65" t="s">
        <v>243</v>
      </c>
      <c r="OVY77" s="2">
        <v>89</v>
      </c>
      <c r="OVZ77" s="57" t="s">
        <v>256</v>
      </c>
      <c r="OWA77" s="57" t="s">
        <v>220</v>
      </c>
      <c r="OWB77" s="57" t="s">
        <v>100</v>
      </c>
      <c r="OWC77" s="37" t="s">
        <v>105</v>
      </c>
      <c r="OWD77" s="57" t="s">
        <v>224</v>
      </c>
      <c r="OWE77" s="64">
        <v>11968</v>
      </c>
      <c r="OWF77" s="65" t="s">
        <v>243</v>
      </c>
      <c r="OWG77" s="2">
        <v>89</v>
      </c>
      <c r="OWH77" s="57" t="s">
        <v>256</v>
      </c>
      <c r="OWI77" s="57" t="s">
        <v>220</v>
      </c>
      <c r="OWJ77" s="57" t="s">
        <v>100</v>
      </c>
      <c r="OWK77" s="37" t="s">
        <v>105</v>
      </c>
      <c r="OWL77" s="57" t="s">
        <v>224</v>
      </c>
      <c r="OWM77" s="64">
        <v>11968</v>
      </c>
      <c r="OWN77" s="65" t="s">
        <v>243</v>
      </c>
      <c r="OWO77" s="2">
        <v>89</v>
      </c>
      <c r="OWP77" s="57" t="s">
        <v>256</v>
      </c>
      <c r="OWQ77" s="57" t="s">
        <v>220</v>
      </c>
      <c r="OWR77" s="57" t="s">
        <v>100</v>
      </c>
      <c r="OWS77" s="37" t="s">
        <v>105</v>
      </c>
      <c r="OWT77" s="57" t="s">
        <v>224</v>
      </c>
      <c r="OWU77" s="64">
        <v>11968</v>
      </c>
      <c r="OWV77" s="65" t="s">
        <v>243</v>
      </c>
      <c r="OWW77" s="2">
        <v>89</v>
      </c>
      <c r="OWX77" s="57" t="s">
        <v>256</v>
      </c>
      <c r="OWY77" s="57" t="s">
        <v>220</v>
      </c>
      <c r="OWZ77" s="57" t="s">
        <v>100</v>
      </c>
      <c r="OXA77" s="37" t="s">
        <v>105</v>
      </c>
      <c r="OXB77" s="57" t="s">
        <v>224</v>
      </c>
      <c r="OXC77" s="64">
        <v>11968</v>
      </c>
      <c r="OXD77" s="65" t="s">
        <v>243</v>
      </c>
      <c r="OXE77" s="2">
        <v>89</v>
      </c>
      <c r="OXF77" s="57" t="s">
        <v>256</v>
      </c>
      <c r="OXG77" s="57" t="s">
        <v>220</v>
      </c>
      <c r="OXH77" s="57" t="s">
        <v>100</v>
      </c>
      <c r="OXI77" s="37" t="s">
        <v>105</v>
      </c>
      <c r="OXJ77" s="57" t="s">
        <v>224</v>
      </c>
      <c r="OXK77" s="64">
        <v>11968</v>
      </c>
      <c r="OXL77" s="65" t="s">
        <v>243</v>
      </c>
      <c r="OXM77" s="2">
        <v>89</v>
      </c>
      <c r="OXN77" s="57" t="s">
        <v>256</v>
      </c>
      <c r="OXO77" s="57" t="s">
        <v>220</v>
      </c>
      <c r="OXP77" s="57" t="s">
        <v>100</v>
      </c>
      <c r="OXQ77" s="37" t="s">
        <v>105</v>
      </c>
      <c r="OXR77" s="57" t="s">
        <v>224</v>
      </c>
      <c r="OXS77" s="64">
        <v>11968</v>
      </c>
      <c r="OXT77" s="65" t="s">
        <v>243</v>
      </c>
      <c r="OXU77" s="2">
        <v>89</v>
      </c>
      <c r="OXV77" s="57" t="s">
        <v>256</v>
      </c>
      <c r="OXW77" s="57" t="s">
        <v>220</v>
      </c>
      <c r="OXX77" s="57" t="s">
        <v>100</v>
      </c>
      <c r="OXY77" s="37" t="s">
        <v>105</v>
      </c>
      <c r="OXZ77" s="57" t="s">
        <v>224</v>
      </c>
      <c r="OYA77" s="64">
        <v>11968</v>
      </c>
      <c r="OYB77" s="65" t="s">
        <v>243</v>
      </c>
      <c r="OYC77" s="2">
        <v>89</v>
      </c>
      <c r="OYD77" s="57" t="s">
        <v>256</v>
      </c>
      <c r="OYE77" s="57" t="s">
        <v>220</v>
      </c>
      <c r="OYF77" s="57" t="s">
        <v>100</v>
      </c>
      <c r="OYG77" s="37" t="s">
        <v>105</v>
      </c>
      <c r="OYH77" s="57" t="s">
        <v>224</v>
      </c>
      <c r="OYI77" s="64">
        <v>11968</v>
      </c>
      <c r="OYJ77" s="65" t="s">
        <v>243</v>
      </c>
      <c r="OYK77" s="2">
        <v>89</v>
      </c>
      <c r="OYL77" s="57" t="s">
        <v>256</v>
      </c>
      <c r="OYM77" s="57" t="s">
        <v>220</v>
      </c>
      <c r="OYN77" s="57" t="s">
        <v>100</v>
      </c>
      <c r="OYO77" s="37" t="s">
        <v>105</v>
      </c>
      <c r="OYP77" s="57" t="s">
        <v>224</v>
      </c>
      <c r="OYQ77" s="64">
        <v>11968</v>
      </c>
      <c r="OYR77" s="65" t="s">
        <v>243</v>
      </c>
      <c r="OYS77" s="2">
        <v>89</v>
      </c>
      <c r="OYT77" s="57" t="s">
        <v>256</v>
      </c>
      <c r="OYU77" s="57" t="s">
        <v>220</v>
      </c>
      <c r="OYV77" s="57" t="s">
        <v>100</v>
      </c>
      <c r="OYW77" s="37" t="s">
        <v>105</v>
      </c>
      <c r="OYX77" s="57" t="s">
        <v>224</v>
      </c>
      <c r="OYY77" s="64">
        <v>11968</v>
      </c>
      <c r="OYZ77" s="65" t="s">
        <v>243</v>
      </c>
      <c r="OZA77" s="2">
        <v>89</v>
      </c>
      <c r="OZB77" s="57" t="s">
        <v>256</v>
      </c>
      <c r="OZC77" s="57" t="s">
        <v>220</v>
      </c>
      <c r="OZD77" s="57" t="s">
        <v>100</v>
      </c>
      <c r="OZE77" s="37" t="s">
        <v>105</v>
      </c>
      <c r="OZF77" s="57" t="s">
        <v>224</v>
      </c>
      <c r="OZG77" s="64">
        <v>11968</v>
      </c>
      <c r="OZH77" s="65" t="s">
        <v>243</v>
      </c>
      <c r="OZI77" s="2">
        <v>89</v>
      </c>
      <c r="OZJ77" s="57" t="s">
        <v>256</v>
      </c>
      <c r="OZK77" s="57" t="s">
        <v>220</v>
      </c>
      <c r="OZL77" s="57" t="s">
        <v>100</v>
      </c>
      <c r="OZM77" s="37" t="s">
        <v>105</v>
      </c>
      <c r="OZN77" s="57" t="s">
        <v>224</v>
      </c>
      <c r="OZO77" s="64">
        <v>11968</v>
      </c>
      <c r="OZP77" s="65" t="s">
        <v>243</v>
      </c>
      <c r="OZQ77" s="2">
        <v>89</v>
      </c>
      <c r="OZR77" s="57" t="s">
        <v>256</v>
      </c>
      <c r="OZS77" s="57" t="s">
        <v>220</v>
      </c>
      <c r="OZT77" s="57" t="s">
        <v>100</v>
      </c>
      <c r="OZU77" s="37" t="s">
        <v>105</v>
      </c>
      <c r="OZV77" s="57" t="s">
        <v>224</v>
      </c>
      <c r="OZW77" s="64">
        <v>11968</v>
      </c>
      <c r="OZX77" s="65" t="s">
        <v>243</v>
      </c>
      <c r="OZY77" s="2">
        <v>89</v>
      </c>
      <c r="OZZ77" s="57" t="s">
        <v>256</v>
      </c>
      <c r="PAA77" s="57" t="s">
        <v>220</v>
      </c>
      <c r="PAB77" s="57" t="s">
        <v>100</v>
      </c>
      <c r="PAC77" s="37" t="s">
        <v>105</v>
      </c>
      <c r="PAD77" s="57" t="s">
        <v>224</v>
      </c>
      <c r="PAE77" s="64">
        <v>11968</v>
      </c>
      <c r="PAF77" s="65" t="s">
        <v>243</v>
      </c>
      <c r="PAG77" s="2">
        <v>89</v>
      </c>
      <c r="PAH77" s="57" t="s">
        <v>256</v>
      </c>
      <c r="PAI77" s="57" t="s">
        <v>220</v>
      </c>
      <c r="PAJ77" s="57" t="s">
        <v>100</v>
      </c>
      <c r="PAK77" s="37" t="s">
        <v>105</v>
      </c>
      <c r="PAL77" s="57" t="s">
        <v>224</v>
      </c>
      <c r="PAM77" s="64">
        <v>11968</v>
      </c>
      <c r="PAN77" s="65" t="s">
        <v>243</v>
      </c>
      <c r="PAO77" s="2">
        <v>89</v>
      </c>
      <c r="PAP77" s="57" t="s">
        <v>256</v>
      </c>
      <c r="PAQ77" s="57" t="s">
        <v>220</v>
      </c>
      <c r="PAR77" s="57" t="s">
        <v>100</v>
      </c>
      <c r="PAS77" s="37" t="s">
        <v>105</v>
      </c>
      <c r="PAT77" s="57" t="s">
        <v>224</v>
      </c>
      <c r="PAU77" s="64">
        <v>11968</v>
      </c>
      <c r="PAV77" s="65" t="s">
        <v>243</v>
      </c>
      <c r="PAW77" s="2">
        <v>89</v>
      </c>
      <c r="PAX77" s="57" t="s">
        <v>256</v>
      </c>
      <c r="PAY77" s="57" t="s">
        <v>220</v>
      </c>
      <c r="PAZ77" s="57" t="s">
        <v>100</v>
      </c>
      <c r="PBA77" s="37" t="s">
        <v>105</v>
      </c>
      <c r="PBB77" s="57" t="s">
        <v>224</v>
      </c>
      <c r="PBC77" s="64">
        <v>11968</v>
      </c>
      <c r="PBD77" s="65" t="s">
        <v>243</v>
      </c>
      <c r="PBE77" s="2">
        <v>89</v>
      </c>
      <c r="PBF77" s="57" t="s">
        <v>256</v>
      </c>
      <c r="PBG77" s="57" t="s">
        <v>220</v>
      </c>
      <c r="PBH77" s="57" t="s">
        <v>100</v>
      </c>
      <c r="PBI77" s="37" t="s">
        <v>105</v>
      </c>
      <c r="PBJ77" s="57" t="s">
        <v>224</v>
      </c>
      <c r="PBK77" s="64">
        <v>11968</v>
      </c>
      <c r="PBL77" s="65" t="s">
        <v>243</v>
      </c>
      <c r="PBM77" s="2">
        <v>89</v>
      </c>
      <c r="PBN77" s="57" t="s">
        <v>256</v>
      </c>
      <c r="PBO77" s="57" t="s">
        <v>220</v>
      </c>
      <c r="PBP77" s="57" t="s">
        <v>100</v>
      </c>
      <c r="PBQ77" s="37" t="s">
        <v>105</v>
      </c>
      <c r="PBR77" s="57" t="s">
        <v>224</v>
      </c>
      <c r="PBS77" s="64">
        <v>11968</v>
      </c>
      <c r="PBT77" s="65" t="s">
        <v>243</v>
      </c>
      <c r="PBU77" s="2">
        <v>89</v>
      </c>
      <c r="PBV77" s="57" t="s">
        <v>256</v>
      </c>
      <c r="PBW77" s="57" t="s">
        <v>220</v>
      </c>
      <c r="PBX77" s="57" t="s">
        <v>100</v>
      </c>
      <c r="PBY77" s="37" t="s">
        <v>105</v>
      </c>
      <c r="PBZ77" s="57" t="s">
        <v>224</v>
      </c>
      <c r="PCA77" s="64">
        <v>11968</v>
      </c>
      <c r="PCB77" s="65" t="s">
        <v>243</v>
      </c>
      <c r="PCC77" s="2">
        <v>89</v>
      </c>
      <c r="PCD77" s="57" t="s">
        <v>256</v>
      </c>
      <c r="PCE77" s="57" t="s">
        <v>220</v>
      </c>
      <c r="PCF77" s="57" t="s">
        <v>100</v>
      </c>
      <c r="PCG77" s="37" t="s">
        <v>105</v>
      </c>
      <c r="PCH77" s="57" t="s">
        <v>224</v>
      </c>
      <c r="PCI77" s="64">
        <v>11968</v>
      </c>
      <c r="PCJ77" s="65" t="s">
        <v>243</v>
      </c>
      <c r="PCK77" s="2">
        <v>89</v>
      </c>
      <c r="PCL77" s="57" t="s">
        <v>256</v>
      </c>
      <c r="PCM77" s="57" t="s">
        <v>220</v>
      </c>
      <c r="PCN77" s="57" t="s">
        <v>100</v>
      </c>
      <c r="PCO77" s="37" t="s">
        <v>105</v>
      </c>
      <c r="PCP77" s="57" t="s">
        <v>224</v>
      </c>
      <c r="PCQ77" s="64">
        <v>11968</v>
      </c>
      <c r="PCR77" s="65" t="s">
        <v>243</v>
      </c>
      <c r="PCS77" s="2">
        <v>89</v>
      </c>
      <c r="PCT77" s="57" t="s">
        <v>256</v>
      </c>
      <c r="PCU77" s="57" t="s">
        <v>220</v>
      </c>
      <c r="PCV77" s="57" t="s">
        <v>100</v>
      </c>
      <c r="PCW77" s="37" t="s">
        <v>105</v>
      </c>
      <c r="PCX77" s="57" t="s">
        <v>224</v>
      </c>
      <c r="PCY77" s="64">
        <v>11968</v>
      </c>
      <c r="PCZ77" s="65" t="s">
        <v>243</v>
      </c>
      <c r="PDA77" s="2">
        <v>89</v>
      </c>
      <c r="PDB77" s="57" t="s">
        <v>256</v>
      </c>
      <c r="PDC77" s="57" t="s">
        <v>220</v>
      </c>
      <c r="PDD77" s="57" t="s">
        <v>100</v>
      </c>
      <c r="PDE77" s="37" t="s">
        <v>105</v>
      </c>
      <c r="PDF77" s="57" t="s">
        <v>224</v>
      </c>
      <c r="PDG77" s="64">
        <v>11968</v>
      </c>
      <c r="PDH77" s="65" t="s">
        <v>243</v>
      </c>
      <c r="PDI77" s="2">
        <v>89</v>
      </c>
      <c r="PDJ77" s="57" t="s">
        <v>256</v>
      </c>
      <c r="PDK77" s="57" t="s">
        <v>220</v>
      </c>
      <c r="PDL77" s="57" t="s">
        <v>100</v>
      </c>
      <c r="PDM77" s="37" t="s">
        <v>105</v>
      </c>
      <c r="PDN77" s="57" t="s">
        <v>224</v>
      </c>
      <c r="PDO77" s="64">
        <v>11968</v>
      </c>
      <c r="PDP77" s="65" t="s">
        <v>243</v>
      </c>
      <c r="PDQ77" s="2">
        <v>89</v>
      </c>
      <c r="PDR77" s="57" t="s">
        <v>256</v>
      </c>
      <c r="PDS77" s="57" t="s">
        <v>220</v>
      </c>
      <c r="PDT77" s="57" t="s">
        <v>100</v>
      </c>
      <c r="PDU77" s="37" t="s">
        <v>105</v>
      </c>
      <c r="PDV77" s="57" t="s">
        <v>224</v>
      </c>
      <c r="PDW77" s="64">
        <v>11968</v>
      </c>
      <c r="PDX77" s="65" t="s">
        <v>243</v>
      </c>
      <c r="PDY77" s="2">
        <v>89</v>
      </c>
      <c r="PDZ77" s="57" t="s">
        <v>256</v>
      </c>
      <c r="PEA77" s="57" t="s">
        <v>220</v>
      </c>
      <c r="PEB77" s="57" t="s">
        <v>100</v>
      </c>
      <c r="PEC77" s="37" t="s">
        <v>105</v>
      </c>
      <c r="PED77" s="57" t="s">
        <v>224</v>
      </c>
      <c r="PEE77" s="64">
        <v>11968</v>
      </c>
      <c r="PEF77" s="65" t="s">
        <v>243</v>
      </c>
      <c r="PEG77" s="2">
        <v>89</v>
      </c>
      <c r="PEH77" s="57" t="s">
        <v>256</v>
      </c>
      <c r="PEI77" s="57" t="s">
        <v>220</v>
      </c>
      <c r="PEJ77" s="57" t="s">
        <v>100</v>
      </c>
      <c r="PEK77" s="37" t="s">
        <v>105</v>
      </c>
      <c r="PEL77" s="57" t="s">
        <v>224</v>
      </c>
      <c r="PEM77" s="64">
        <v>11968</v>
      </c>
      <c r="PEN77" s="65" t="s">
        <v>243</v>
      </c>
      <c r="PEO77" s="2">
        <v>89</v>
      </c>
      <c r="PEP77" s="57" t="s">
        <v>256</v>
      </c>
      <c r="PEQ77" s="57" t="s">
        <v>220</v>
      </c>
      <c r="PER77" s="57" t="s">
        <v>100</v>
      </c>
      <c r="PES77" s="37" t="s">
        <v>105</v>
      </c>
      <c r="PET77" s="57" t="s">
        <v>224</v>
      </c>
      <c r="PEU77" s="64">
        <v>11968</v>
      </c>
      <c r="PEV77" s="65" t="s">
        <v>243</v>
      </c>
      <c r="PEW77" s="2">
        <v>89</v>
      </c>
      <c r="PEX77" s="57" t="s">
        <v>256</v>
      </c>
      <c r="PEY77" s="57" t="s">
        <v>220</v>
      </c>
      <c r="PEZ77" s="57" t="s">
        <v>100</v>
      </c>
      <c r="PFA77" s="37" t="s">
        <v>105</v>
      </c>
      <c r="PFB77" s="57" t="s">
        <v>224</v>
      </c>
      <c r="PFC77" s="64">
        <v>11968</v>
      </c>
      <c r="PFD77" s="65" t="s">
        <v>243</v>
      </c>
      <c r="PFE77" s="2">
        <v>89</v>
      </c>
      <c r="PFF77" s="57" t="s">
        <v>256</v>
      </c>
      <c r="PFG77" s="57" t="s">
        <v>220</v>
      </c>
      <c r="PFH77" s="57" t="s">
        <v>100</v>
      </c>
      <c r="PFI77" s="37" t="s">
        <v>105</v>
      </c>
      <c r="PFJ77" s="57" t="s">
        <v>224</v>
      </c>
      <c r="PFK77" s="64">
        <v>11968</v>
      </c>
      <c r="PFL77" s="65" t="s">
        <v>243</v>
      </c>
      <c r="PFM77" s="2">
        <v>89</v>
      </c>
      <c r="PFN77" s="57" t="s">
        <v>256</v>
      </c>
      <c r="PFO77" s="57" t="s">
        <v>220</v>
      </c>
      <c r="PFP77" s="57" t="s">
        <v>100</v>
      </c>
      <c r="PFQ77" s="37" t="s">
        <v>105</v>
      </c>
      <c r="PFR77" s="57" t="s">
        <v>224</v>
      </c>
      <c r="PFS77" s="64">
        <v>11968</v>
      </c>
      <c r="PFT77" s="65" t="s">
        <v>243</v>
      </c>
      <c r="PFU77" s="2">
        <v>89</v>
      </c>
      <c r="PFV77" s="57" t="s">
        <v>256</v>
      </c>
      <c r="PFW77" s="57" t="s">
        <v>220</v>
      </c>
      <c r="PFX77" s="57" t="s">
        <v>100</v>
      </c>
      <c r="PFY77" s="37" t="s">
        <v>105</v>
      </c>
      <c r="PFZ77" s="57" t="s">
        <v>224</v>
      </c>
      <c r="PGA77" s="64">
        <v>11968</v>
      </c>
      <c r="PGB77" s="65" t="s">
        <v>243</v>
      </c>
      <c r="PGC77" s="2">
        <v>89</v>
      </c>
      <c r="PGD77" s="57" t="s">
        <v>256</v>
      </c>
      <c r="PGE77" s="57" t="s">
        <v>220</v>
      </c>
      <c r="PGF77" s="57" t="s">
        <v>100</v>
      </c>
      <c r="PGG77" s="37" t="s">
        <v>105</v>
      </c>
      <c r="PGH77" s="57" t="s">
        <v>224</v>
      </c>
      <c r="PGI77" s="64">
        <v>11968</v>
      </c>
      <c r="PGJ77" s="65" t="s">
        <v>243</v>
      </c>
      <c r="PGK77" s="2">
        <v>89</v>
      </c>
      <c r="PGL77" s="57" t="s">
        <v>256</v>
      </c>
      <c r="PGM77" s="57" t="s">
        <v>220</v>
      </c>
      <c r="PGN77" s="57" t="s">
        <v>100</v>
      </c>
      <c r="PGO77" s="37" t="s">
        <v>105</v>
      </c>
      <c r="PGP77" s="57" t="s">
        <v>224</v>
      </c>
      <c r="PGQ77" s="64">
        <v>11968</v>
      </c>
      <c r="PGR77" s="65" t="s">
        <v>243</v>
      </c>
      <c r="PGS77" s="2">
        <v>89</v>
      </c>
      <c r="PGT77" s="57" t="s">
        <v>256</v>
      </c>
      <c r="PGU77" s="57" t="s">
        <v>220</v>
      </c>
      <c r="PGV77" s="57" t="s">
        <v>100</v>
      </c>
      <c r="PGW77" s="37" t="s">
        <v>105</v>
      </c>
      <c r="PGX77" s="57" t="s">
        <v>224</v>
      </c>
      <c r="PGY77" s="64">
        <v>11968</v>
      </c>
      <c r="PGZ77" s="65" t="s">
        <v>243</v>
      </c>
      <c r="PHA77" s="2">
        <v>89</v>
      </c>
      <c r="PHB77" s="57" t="s">
        <v>256</v>
      </c>
      <c r="PHC77" s="57" t="s">
        <v>220</v>
      </c>
      <c r="PHD77" s="57" t="s">
        <v>100</v>
      </c>
      <c r="PHE77" s="37" t="s">
        <v>105</v>
      </c>
      <c r="PHF77" s="57" t="s">
        <v>224</v>
      </c>
      <c r="PHG77" s="64">
        <v>11968</v>
      </c>
      <c r="PHH77" s="65" t="s">
        <v>243</v>
      </c>
      <c r="PHI77" s="2">
        <v>89</v>
      </c>
      <c r="PHJ77" s="57" t="s">
        <v>256</v>
      </c>
      <c r="PHK77" s="57" t="s">
        <v>220</v>
      </c>
      <c r="PHL77" s="57" t="s">
        <v>100</v>
      </c>
      <c r="PHM77" s="37" t="s">
        <v>105</v>
      </c>
      <c r="PHN77" s="57" t="s">
        <v>224</v>
      </c>
      <c r="PHO77" s="64">
        <v>11968</v>
      </c>
      <c r="PHP77" s="65" t="s">
        <v>243</v>
      </c>
      <c r="PHQ77" s="2">
        <v>89</v>
      </c>
      <c r="PHR77" s="57" t="s">
        <v>256</v>
      </c>
      <c r="PHS77" s="57" t="s">
        <v>220</v>
      </c>
      <c r="PHT77" s="57" t="s">
        <v>100</v>
      </c>
      <c r="PHU77" s="37" t="s">
        <v>105</v>
      </c>
      <c r="PHV77" s="57" t="s">
        <v>224</v>
      </c>
      <c r="PHW77" s="64">
        <v>11968</v>
      </c>
      <c r="PHX77" s="65" t="s">
        <v>243</v>
      </c>
      <c r="PHY77" s="2">
        <v>89</v>
      </c>
      <c r="PHZ77" s="57" t="s">
        <v>256</v>
      </c>
      <c r="PIA77" s="57" t="s">
        <v>220</v>
      </c>
      <c r="PIB77" s="57" t="s">
        <v>100</v>
      </c>
      <c r="PIC77" s="37" t="s">
        <v>105</v>
      </c>
      <c r="PID77" s="57" t="s">
        <v>224</v>
      </c>
      <c r="PIE77" s="64">
        <v>11968</v>
      </c>
      <c r="PIF77" s="65" t="s">
        <v>243</v>
      </c>
      <c r="PIG77" s="2">
        <v>89</v>
      </c>
      <c r="PIH77" s="57" t="s">
        <v>256</v>
      </c>
      <c r="PII77" s="57" t="s">
        <v>220</v>
      </c>
      <c r="PIJ77" s="57" t="s">
        <v>100</v>
      </c>
      <c r="PIK77" s="37" t="s">
        <v>105</v>
      </c>
      <c r="PIL77" s="57" t="s">
        <v>224</v>
      </c>
      <c r="PIM77" s="64">
        <v>11968</v>
      </c>
      <c r="PIN77" s="65" t="s">
        <v>243</v>
      </c>
      <c r="PIO77" s="2">
        <v>89</v>
      </c>
      <c r="PIP77" s="57" t="s">
        <v>256</v>
      </c>
      <c r="PIQ77" s="57" t="s">
        <v>220</v>
      </c>
      <c r="PIR77" s="57" t="s">
        <v>100</v>
      </c>
      <c r="PIS77" s="37" t="s">
        <v>105</v>
      </c>
      <c r="PIT77" s="57" t="s">
        <v>224</v>
      </c>
      <c r="PIU77" s="64">
        <v>11968</v>
      </c>
      <c r="PIV77" s="65" t="s">
        <v>243</v>
      </c>
      <c r="PIW77" s="2">
        <v>89</v>
      </c>
      <c r="PIX77" s="57" t="s">
        <v>256</v>
      </c>
      <c r="PIY77" s="57" t="s">
        <v>220</v>
      </c>
      <c r="PIZ77" s="57" t="s">
        <v>100</v>
      </c>
      <c r="PJA77" s="37" t="s">
        <v>105</v>
      </c>
      <c r="PJB77" s="57" t="s">
        <v>224</v>
      </c>
      <c r="PJC77" s="64">
        <v>11968</v>
      </c>
      <c r="PJD77" s="65" t="s">
        <v>243</v>
      </c>
      <c r="PJE77" s="2">
        <v>89</v>
      </c>
      <c r="PJF77" s="57" t="s">
        <v>256</v>
      </c>
      <c r="PJG77" s="57" t="s">
        <v>220</v>
      </c>
      <c r="PJH77" s="57" t="s">
        <v>100</v>
      </c>
      <c r="PJI77" s="37" t="s">
        <v>105</v>
      </c>
      <c r="PJJ77" s="57" t="s">
        <v>224</v>
      </c>
      <c r="PJK77" s="64">
        <v>11968</v>
      </c>
      <c r="PJL77" s="65" t="s">
        <v>243</v>
      </c>
      <c r="PJM77" s="2">
        <v>89</v>
      </c>
      <c r="PJN77" s="57" t="s">
        <v>256</v>
      </c>
      <c r="PJO77" s="57" t="s">
        <v>220</v>
      </c>
      <c r="PJP77" s="57" t="s">
        <v>100</v>
      </c>
      <c r="PJQ77" s="37" t="s">
        <v>105</v>
      </c>
      <c r="PJR77" s="57" t="s">
        <v>224</v>
      </c>
      <c r="PJS77" s="64">
        <v>11968</v>
      </c>
      <c r="PJT77" s="65" t="s">
        <v>243</v>
      </c>
      <c r="PJU77" s="2">
        <v>89</v>
      </c>
      <c r="PJV77" s="57" t="s">
        <v>256</v>
      </c>
      <c r="PJW77" s="57" t="s">
        <v>220</v>
      </c>
      <c r="PJX77" s="57" t="s">
        <v>100</v>
      </c>
      <c r="PJY77" s="37" t="s">
        <v>105</v>
      </c>
      <c r="PJZ77" s="57" t="s">
        <v>224</v>
      </c>
      <c r="PKA77" s="64">
        <v>11968</v>
      </c>
      <c r="PKB77" s="65" t="s">
        <v>243</v>
      </c>
      <c r="PKC77" s="2">
        <v>89</v>
      </c>
      <c r="PKD77" s="57" t="s">
        <v>256</v>
      </c>
      <c r="PKE77" s="57" t="s">
        <v>220</v>
      </c>
      <c r="PKF77" s="57" t="s">
        <v>100</v>
      </c>
      <c r="PKG77" s="37" t="s">
        <v>105</v>
      </c>
      <c r="PKH77" s="57" t="s">
        <v>224</v>
      </c>
      <c r="PKI77" s="64">
        <v>11968</v>
      </c>
      <c r="PKJ77" s="65" t="s">
        <v>243</v>
      </c>
      <c r="PKK77" s="2">
        <v>89</v>
      </c>
      <c r="PKL77" s="57" t="s">
        <v>256</v>
      </c>
      <c r="PKM77" s="57" t="s">
        <v>220</v>
      </c>
      <c r="PKN77" s="57" t="s">
        <v>100</v>
      </c>
      <c r="PKO77" s="37" t="s">
        <v>105</v>
      </c>
      <c r="PKP77" s="57" t="s">
        <v>224</v>
      </c>
      <c r="PKQ77" s="64">
        <v>11968</v>
      </c>
      <c r="PKR77" s="65" t="s">
        <v>243</v>
      </c>
      <c r="PKS77" s="2">
        <v>89</v>
      </c>
      <c r="PKT77" s="57" t="s">
        <v>256</v>
      </c>
      <c r="PKU77" s="57" t="s">
        <v>220</v>
      </c>
      <c r="PKV77" s="57" t="s">
        <v>100</v>
      </c>
      <c r="PKW77" s="37" t="s">
        <v>105</v>
      </c>
      <c r="PKX77" s="57" t="s">
        <v>224</v>
      </c>
      <c r="PKY77" s="64">
        <v>11968</v>
      </c>
      <c r="PKZ77" s="65" t="s">
        <v>243</v>
      </c>
      <c r="PLA77" s="2">
        <v>89</v>
      </c>
      <c r="PLB77" s="57" t="s">
        <v>256</v>
      </c>
      <c r="PLC77" s="57" t="s">
        <v>220</v>
      </c>
      <c r="PLD77" s="57" t="s">
        <v>100</v>
      </c>
      <c r="PLE77" s="37" t="s">
        <v>105</v>
      </c>
      <c r="PLF77" s="57" t="s">
        <v>224</v>
      </c>
      <c r="PLG77" s="64">
        <v>11968</v>
      </c>
      <c r="PLH77" s="65" t="s">
        <v>243</v>
      </c>
      <c r="PLI77" s="2">
        <v>89</v>
      </c>
      <c r="PLJ77" s="57" t="s">
        <v>256</v>
      </c>
      <c r="PLK77" s="57" t="s">
        <v>220</v>
      </c>
      <c r="PLL77" s="57" t="s">
        <v>100</v>
      </c>
      <c r="PLM77" s="37" t="s">
        <v>105</v>
      </c>
      <c r="PLN77" s="57" t="s">
        <v>224</v>
      </c>
      <c r="PLO77" s="64">
        <v>11968</v>
      </c>
      <c r="PLP77" s="65" t="s">
        <v>243</v>
      </c>
      <c r="PLQ77" s="2">
        <v>89</v>
      </c>
      <c r="PLR77" s="57" t="s">
        <v>256</v>
      </c>
      <c r="PLS77" s="57" t="s">
        <v>220</v>
      </c>
      <c r="PLT77" s="57" t="s">
        <v>100</v>
      </c>
      <c r="PLU77" s="37" t="s">
        <v>105</v>
      </c>
      <c r="PLV77" s="57" t="s">
        <v>224</v>
      </c>
      <c r="PLW77" s="64">
        <v>11968</v>
      </c>
      <c r="PLX77" s="65" t="s">
        <v>243</v>
      </c>
      <c r="PLY77" s="2">
        <v>89</v>
      </c>
      <c r="PLZ77" s="57" t="s">
        <v>256</v>
      </c>
      <c r="PMA77" s="57" t="s">
        <v>220</v>
      </c>
      <c r="PMB77" s="57" t="s">
        <v>100</v>
      </c>
      <c r="PMC77" s="37" t="s">
        <v>105</v>
      </c>
      <c r="PMD77" s="57" t="s">
        <v>224</v>
      </c>
      <c r="PME77" s="64">
        <v>11968</v>
      </c>
      <c r="PMF77" s="65" t="s">
        <v>243</v>
      </c>
      <c r="PMG77" s="2">
        <v>89</v>
      </c>
      <c r="PMH77" s="57" t="s">
        <v>256</v>
      </c>
      <c r="PMI77" s="57" t="s">
        <v>220</v>
      </c>
      <c r="PMJ77" s="57" t="s">
        <v>100</v>
      </c>
      <c r="PMK77" s="37" t="s">
        <v>105</v>
      </c>
      <c r="PML77" s="57" t="s">
        <v>224</v>
      </c>
      <c r="PMM77" s="64">
        <v>11968</v>
      </c>
      <c r="PMN77" s="65" t="s">
        <v>243</v>
      </c>
      <c r="PMO77" s="2">
        <v>89</v>
      </c>
      <c r="PMP77" s="57" t="s">
        <v>256</v>
      </c>
      <c r="PMQ77" s="57" t="s">
        <v>220</v>
      </c>
      <c r="PMR77" s="57" t="s">
        <v>100</v>
      </c>
      <c r="PMS77" s="37" t="s">
        <v>105</v>
      </c>
      <c r="PMT77" s="57" t="s">
        <v>224</v>
      </c>
      <c r="PMU77" s="64">
        <v>11968</v>
      </c>
      <c r="PMV77" s="65" t="s">
        <v>243</v>
      </c>
      <c r="PMW77" s="2">
        <v>89</v>
      </c>
      <c r="PMX77" s="57" t="s">
        <v>256</v>
      </c>
      <c r="PMY77" s="57" t="s">
        <v>220</v>
      </c>
      <c r="PMZ77" s="57" t="s">
        <v>100</v>
      </c>
      <c r="PNA77" s="37" t="s">
        <v>105</v>
      </c>
      <c r="PNB77" s="57" t="s">
        <v>224</v>
      </c>
      <c r="PNC77" s="64">
        <v>11968</v>
      </c>
      <c r="PND77" s="65" t="s">
        <v>243</v>
      </c>
      <c r="PNE77" s="2">
        <v>89</v>
      </c>
      <c r="PNF77" s="57" t="s">
        <v>256</v>
      </c>
      <c r="PNG77" s="57" t="s">
        <v>220</v>
      </c>
      <c r="PNH77" s="57" t="s">
        <v>100</v>
      </c>
      <c r="PNI77" s="37" t="s">
        <v>105</v>
      </c>
      <c r="PNJ77" s="57" t="s">
        <v>224</v>
      </c>
      <c r="PNK77" s="64">
        <v>11968</v>
      </c>
      <c r="PNL77" s="65" t="s">
        <v>243</v>
      </c>
      <c r="PNM77" s="2">
        <v>89</v>
      </c>
      <c r="PNN77" s="57" t="s">
        <v>256</v>
      </c>
      <c r="PNO77" s="57" t="s">
        <v>220</v>
      </c>
      <c r="PNP77" s="57" t="s">
        <v>100</v>
      </c>
      <c r="PNQ77" s="37" t="s">
        <v>105</v>
      </c>
      <c r="PNR77" s="57" t="s">
        <v>224</v>
      </c>
      <c r="PNS77" s="64">
        <v>11968</v>
      </c>
      <c r="PNT77" s="65" t="s">
        <v>243</v>
      </c>
      <c r="PNU77" s="2">
        <v>89</v>
      </c>
      <c r="PNV77" s="57" t="s">
        <v>256</v>
      </c>
      <c r="PNW77" s="57" t="s">
        <v>220</v>
      </c>
      <c r="PNX77" s="57" t="s">
        <v>100</v>
      </c>
      <c r="PNY77" s="37" t="s">
        <v>105</v>
      </c>
      <c r="PNZ77" s="57" t="s">
        <v>224</v>
      </c>
      <c r="POA77" s="64">
        <v>11968</v>
      </c>
      <c r="POB77" s="65" t="s">
        <v>243</v>
      </c>
      <c r="POC77" s="2">
        <v>89</v>
      </c>
      <c r="POD77" s="57" t="s">
        <v>256</v>
      </c>
      <c r="POE77" s="57" t="s">
        <v>220</v>
      </c>
      <c r="POF77" s="57" t="s">
        <v>100</v>
      </c>
      <c r="POG77" s="37" t="s">
        <v>105</v>
      </c>
      <c r="POH77" s="57" t="s">
        <v>224</v>
      </c>
      <c r="POI77" s="64">
        <v>11968</v>
      </c>
      <c r="POJ77" s="65" t="s">
        <v>243</v>
      </c>
      <c r="POK77" s="2">
        <v>89</v>
      </c>
      <c r="POL77" s="57" t="s">
        <v>256</v>
      </c>
      <c r="POM77" s="57" t="s">
        <v>220</v>
      </c>
      <c r="PON77" s="57" t="s">
        <v>100</v>
      </c>
      <c r="POO77" s="37" t="s">
        <v>105</v>
      </c>
      <c r="POP77" s="57" t="s">
        <v>224</v>
      </c>
      <c r="POQ77" s="64">
        <v>11968</v>
      </c>
      <c r="POR77" s="65" t="s">
        <v>243</v>
      </c>
      <c r="POS77" s="2">
        <v>89</v>
      </c>
      <c r="POT77" s="57" t="s">
        <v>256</v>
      </c>
      <c r="POU77" s="57" t="s">
        <v>220</v>
      </c>
      <c r="POV77" s="57" t="s">
        <v>100</v>
      </c>
      <c r="POW77" s="37" t="s">
        <v>105</v>
      </c>
      <c r="POX77" s="57" t="s">
        <v>224</v>
      </c>
      <c r="POY77" s="64">
        <v>11968</v>
      </c>
      <c r="POZ77" s="65" t="s">
        <v>243</v>
      </c>
      <c r="PPA77" s="2">
        <v>89</v>
      </c>
      <c r="PPB77" s="57" t="s">
        <v>256</v>
      </c>
      <c r="PPC77" s="57" t="s">
        <v>220</v>
      </c>
      <c r="PPD77" s="57" t="s">
        <v>100</v>
      </c>
      <c r="PPE77" s="37" t="s">
        <v>105</v>
      </c>
      <c r="PPF77" s="57" t="s">
        <v>224</v>
      </c>
      <c r="PPG77" s="64">
        <v>11968</v>
      </c>
      <c r="PPH77" s="65" t="s">
        <v>243</v>
      </c>
      <c r="PPI77" s="2">
        <v>89</v>
      </c>
      <c r="PPJ77" s="57" t="s">
        <v>256</v>
      </c>
      <c r="PPK77" s="57" t="s">
        <v>220</v>
      </c>
      <c r="PPL77" s="57" t="s">
        <v>100</v>
      </c>
      <c r="PPM77" s="37" t="s">
        <v>105</v>
      </c>
      <c r="PPN77" s="57" t="s">
        <v>224</v>
      </c>
      <c r="PPO77" s="64">
        <v>11968</v>
      </c>
      <c r="PPP77" s="65" t="s">
        <v>243</v>
      </c>
      <c r="PPQ77" s="2">
        <v>89</v>
      </c>
      <c r="PPR77" s="57" t="s">
        <v>256</v>
      </c>
      <c r="PPS77" s="57" t="s">
        <v>220</v>
      </c>
      <c r="PPT77" s="57" t="s">
        <v>100</v>
      </c>
      <c r="PPU77" s="37" t="s">
        <v>105</v>
      </c>
      <c r="PPV77" s="57" t="s">
        <v>224</v>
      </c>
      <c r="PPW77" s="64">
        <v>11968</v>
      </c>
      <c r="PPX77" s="65" t="s">
        <v>243</v>
      </c>
      <c r="PPY77" s="2">
        <v>89</v>
      </c>
      <c r="PPZ77" s="57" t="s">
        <v>256</v>
      </c>
      <c r="PQA77" s="57" t="s">
        <v>220</v>
      </c>
      <c r="PQB77" s="57" t="s">
        <v>100</v>
      </c>
      <c r="PQC77" s="37" t="s">
        <v>105</v>
      </c>
      <c r="PQD77" s="57" t="s">
        <v>224</v>
      </c>
      <c r="PQE77" s="64">
        <v>11968</v>
      </c>
      <c r="PQF77" s="65" t="s">
        <v>243</v>
      </c>
      <c r="PQG77" s="2">
        <v>89</v>
      </c>
      <c r="PQH77" s="57" t="s">
        <v>256</v>
      </c>
      <c r="PQI77" s="57" t="s">
        <v>220</v>
      </c>
      <c r="PQJ77" s="57" t="s">
        <v>100</v>
      </c>
      <c r="PQK77" s="37" t="s">
        <v>105</v>
      </c>
      <c r="PQL77" s="57" t="s">
        <v>224</v>
      </c>
      <c r="PQM77" s="64">
        <v>11968</v>
      </c>
      <c r="PQN77" s="65" t="s">
        <v>243</v>
      </c>
      <c r="PQO77" s="2">
        <v>89</v>
      </c>
      <c r="PQP77" s="57" t="s">
        <v>256</v>
      </c>
      <c r="PQQ77" s="57" t="s">
        <v>220</v>
      </c>
      <c r="PQR77" s="57" t="s">
        <v>100</v>
      </c>
      <c r="PQS77" s="37" t="s">
        <v>105</v>
      </c>
      <c r="PQT77" s="57" t="s">
        <v>224</v>
      </c>
      <c r="PQU77" s="64">
        <v>11968</v>
      </c>
      <c r="PQV77" s="65" t="s">
        <v>243</v>
      </c>
      <c r="PQW77" s="2">
        <v>89</v>
      </c>
      <c r="PQX77" s="57" t="s">
        <v>256</v>
      </c>
      <c r="PQY77" s="57" t="s">
        <v>220</v>
      </c>
      <c r="PQZ77" s="57" t="s">
        <v>100</v>
      </c>
      <c r="PRA77" s="37" t="s">
        <v>105</v>
      </c>
      <c r="PRB77" s="57" t="s">
        <v>224</v>
      </c>
      <c r="PRC77" s="64">
        <v>11968</v>
      </c>
      <c r="PRD77" s="65" t="s">
        <v>243</v>
      </c>
      <c r="PRE77" s="2">
        <v>89</v>
      </c>
      <c r="PRF77" s="57" t="s">
        <v>256</v>
      </c>
      <c r="PRG77" s="57" t="s">
        <v>220</v>
      </c>
      <c r="PRH77" s="57" t="s">
        <v>100</v>
      </c>
      <c r="PRI77" s="37" t="s">
        <v>105</v>
      </c>
      <c r="PRJ77" s="57" t="s">
        <v>224</v>
      </c>
      <c r="PRK77" s="64">
        <v>11968</v>
      </c>
      <c r="PRL77" s="65" t="s">
        <v>243</v>
      </c>
      <c r="PRM77" s="2">
        <v>89</v>
      </c>
      <c r="PRN77" s="57" t="s">
        <v>256</v>
      </c>
      <c r="PRO77" s="57" t="s">
        <v>220</v>
      </c>
      <c r="PRP77" s="57" t="s">
        <v>100</v>
      </c>
      <c r="PRQ77" s="37" t="s">
        <v>105</v>
      </c>
      <c r="PRR77" s="57" t="s">
        <v>224</v>
      </c>
      <c r="PRS77" s="64">
        <v>11968</v>
      </c>
      <c r="PRT77" s="65" t="s">
        <v>243</v>
      </c>
      <c r="PRU77" s="2">
        <v>89</v>
      </c>
      <c r="PRV77" s="57" t="s">
        <v>256</v>
      </c>
      <c r="PRW77" s="57" t="s">
        <v>220</v>
      </c>
      <c r="PRX77" s="57" t="s">
        <v>100</v>
      </c>
      <c r="PRY77" s="37" t="s">
        <v>105</v>
      </c>
      <c r="PRZ77" s="57" t="s">
        <v>224</v>
      </c>
      <c r="PSA77" s="64">
        <v>11968</v>
      </c>
      <c r="PSB77" s="65" t="s">
        <v>243</v>
      </c>
      <c r="PSC77" s="2">
        <v>89</v>
      </c>
      <c r="PSD77" s="57" t="s">
        <v>256</v>
      </c>
      <c r="PSE77" s="57" t="s">
        <v>220</v>
      </c>
      <c r="PSF77" s="57" t="s">
        <v>100</v>
      </c>
      <c r="PSG77" s="37" t="s">
        <v>105</v>
      </c>
      <c r="PSH77" s="57" t="s">
        <v>224</v>
      </c>
      <c r="PSI77" s="64">
        <v>11968</v>
      </c>
      <c r="PSJ77" s="65" t="s">
        <v>243</v>
      </c>
      <c r="PSK77" s="2">
        <v>89</v>
      </c>
      <c r="PSL77" s="57" t="s">
        <v>256</v>
      </c>
      <c r="PSM77" s="57" t="s">
        <v>220</v>
      </c>
      <c r="PSN77" s="57" t="s">
        <v>100</v>
      </c>
      <c r="PSO77" s="37" t="s">
        <v>105</v>
      </c>
      <c r="PSP77" s="57" t="s">
        <v>224</v>
      </c>
      <c r="PSQ77" s="64">
        <v>11968</v>
      </c>
      <c r="PSR77" s="65" t="s">
        <v>243</v>
      </c>
      <c r="PSS77" s="2">
        <v>89</v>
      </c>
      <c r="PST77" s="57" t="s">
        <v>256</v>
      </c>
      <c r="PSU77" s="57" t="s">
        <v>220</v>
      </c>
      <c r="PSV77" s="57" t="s">
        <v>100</v>
      </c>
      <c r="PSW77" s="37" t="s">
        <v>105</v>
      </c>
      <c r="PSX77" s="57" t="s">
        <v>224</v>
      </c>
      <c r="PSY77" s="64">
        <v>11968</v>
      </c>
      <c r="PSZ77" s="65" t="s">
        <v>243</v>
      </c>
      <c r="PTA77" s="2">
        <v>89</v>
      </c>
      <c r="PTB77" s="57" t="s">
        <v>256</v>
      </c>
      <c r="PTC77" s="57" t="s">
        <v>220</v>
      </c>
      <c r="PTD77" s="57" t="s">
        <v>100</v>
      </c>
      <c r="PTE77" s="37" t="s">
        <v>105</v>
      </c>
      <c r="PTF77" s="57" t="s">
        <v>224</v>
      </c>
      <c r="PTG77" s="64">
        <v>11968</v>
      </c>
      <c r="PTH77" s="65" t="s">
        <v>243</v>
      </c>
      <c r="PTI77" s="2">
        <v>89</v>
      </c>
      <c r="PTJ77" s="57" t="s">
        <v>256</v>
      </c>
      <c r="PTK77" s="57" t="s">
        <v>220</v>
      </c>
      <c r="PTL77" s="57" t="s">
        <v>100</v>
      </c>
      <c r="PTM77" s="37" t="s">
        <v>105</v>
      </c>
      <c r="PTN77" s="57" t="s">
        <v>224</v>
      </c>
      <c r="PTO77" s="64">
        <v>11968</v>
      </c>
      <c r="PTP77" s="65" t="s">
        <v>243</v>
      </c>
      <c r="PTQ77" s="2">
        <v>89</v>
      </c>
      <c r="PTR77" s="57" t="s">
        <v>256</v>
      </c>
      <c r="PTS77" s="57" t="s">
        <v>220</v>
      </c>
      <c r="PTT77" s="57" t="s">
        <v>100</v>
      </c>
      <c r="PTU77" s="37" t="s">
        <v>105</v>
      </c>
      <c r="PTV77" s="57" t="s">
        <v>224</v>
      </c>
      <c r="PTW77" s="64">
        <v>11968</v>
      </c>
      <c r="PTX77" s="65" t="s">
        <v>243</v>
      </c>
      <c r="PTY77" s="2">
        <v>89</v>
      </c>
      <c r="PTZ77" s="57" t="s">
        <v>256</v>
      </c>
      <c r="PUA77" s="57" t="s">
        <v>220</v>
      </c>
      <c r="PUB77" s="57" t="s">
        <v>100</v>
      </c>
      <c r="PUC77" s="37" t="s">
        <v>105</v>
      </c>
      <c r="PUD77" s="57" t="s">
        <v>224</v>
      </c>
      <c r="PUE77" s="64">
        <v>11968</v>
      </c>
      <c r="PUF77" s="65" t="s">
        <v>243</v>
      </c>
      <c r="PUG77" s="2">
        <v>89</v>
      </c>
      <c r="PUH77" s="57" t="s">
        <v>256</v>
      </c>
      <c r="PUI77" s="57" t="s">
        <v>220</v>
      </c>
      <c r="PUJ77" s="57" t="s">
        <v>100</v>
      </c>
      <c r="PUK77" s="37" t="s">
        <v>105</v>
      </c>
      <c r="PUL77" s="57" t="s">
        <v>224</v>
      </c>
      <c r="PUM77" s="64">
        <v>11968</v>
      </c>
      <c r="PUN77" s="65" t="s">
        <v>243</v>
      </c>
      <c r="PUO77" s="2">
        <v>89</v>
      </c>
      <c r="PUP77" s="57" t="s">
        <v>256</v>
      </c>
      <c r="PUQ77" s="57" t="s">
        <v>220</v>
      </c>
      <c r="PUR77" s="57" t="s">
        <v>100</v>
      </c>
      <c r="PUS77" s="37" t="s">
        <v>105</v>
      </c>
      <c r="PUT77" s="57" t="s">
        <v>224</v>
      </c>
      <c r="PUU77" s="64">
        <v>11968</v>
      </c>
      <c r="PUV77" s="65" t="s">
        <v>243</v>
      </c>
      <c r="PUW77" s="2">
        <v>89</v>
      </c>
      <c r="PUX77" s="57" t="s">
        <v>256</v>
      </c>
      <c r="PUY77" s="57" t="s">
        <v>220</v>
      </c>
      <c r="PUZ77" s="57" t="s">
        <v>100</v>
      </c>
      <c r="PVA77" s="37" t="s">
        <v>105</v>
      </c>
      <c r="PVB77" s="57" t="s">
        <v>224</v>
      </c>
      <c r="PVC77" s="64">
        <v>11968</v>
      </c>
      <c r="PVD77" s="65" t="s">
        <v>243</v>
      </c>
      <c r="PVE77" s="2">
        <v>89</v>
      </c>
      <c r="PVF77" s="57" t="s">
        <v>256</v>
      </c>
      <c r="PVG77" s="57" t="s">
        <v>220</v>
      </c>
      <c r="PVH77" s="57" t="s">
        <v>100</v>
      </c>
      <c r="PVI77" s="37" t="s">
        <v>105</v>
      </c>
      <c r="PVJ77" s="57" t="s">
        <v>224</v>
      </c>
      <c r="PVK77" s="64">
        <v>11968</v>
      </c>
      <c r="PVL77" s="65" t="s">
        <v>243</v>
      </c>
      <c r="PVM77" s="2">
        <v>89</v>
      </c>
      <c r="PVN77" s="57" t="s">
        <v>256</v>
      </c>
      <c r="PVO77" s="57" t="s">
        <v>220</v>
      </c>
      <c r="PVP77" s="57" t="s">
        <v>100</v>
      </c>
      <c r="PVQ77" s="37" t="s">
        <v>105</v>
      </c>
      <c r="PVR77" s="57" t="s">
        <v>224</v>
      </c>
      <c r="PVS77" s="64">
        <v>11968</v>
      </c>
      <c r="PVT77" s="65" t="s">
        <v>243</v>
      </c>
      <c r="PVU77" s="2">
        <v>89</v>
      </c>
      <c r="PVV77" s="57" t="s">
        <v>256</v>
      </c>
      <c r="PVW77" s="57" t="s">
        <v>220</v>
      </c>
      <c r="PVX77" s="57" t="s">
        <v>100</v>
      </c>
      <c r="PVY77" s="37" t="s">
        <v>105</v>
      </c>
      <c r="PVZ77" s="57" t="s">
        <v>224</v>
      </c>
      <c r="PWA77" s="64">
        <v>11968</v>
      </c>
      <c r="PWB77" s="65" t="s">
        <v>243</v>
      </c>
      <c r="PWC77" s="2">
        <v>89</v>
      </c>
      <c r="PWD77" s="57" t="s">
        <v>256</v>
      </c>
      <c r="PWE77" s="57" t="s">
        <v>220</v>
      </c>
      <c r="PWF77" s="57" t="s">
        <v>100</v>
      </c>
      <c r="PWG77" s="37" t="s">
        <v>105</v>
      </c>
      <c r="PWH77" s="57" t="s">
        <v>224</v>
      </c>
      <c r="PWI77" s="64">
        <v>11968</v>
      </c>
      <c r="PWJ77" s="65" t="s">
        <v>243</v>
      </c>
      <c r="PWK77" s="2">
        <v>89</v>
      </c>
      <c r="PWL77" s="57" t="s">
        <v>256</v>
      </c>
      <c r="PWM77" s="57" t="s">
        <v>220</v>
      </c>
      <c r="PWN77" s="57" t="s">
        <v>100</v>
      </c>
      <c r="PWO77" s="37" t="s">
        <v>105</v>
      </c>
      <c r="PWP77" s="57" t="s">
        <v>224</v>
      </c>
      <c r="PWQ77" s="64">
        <v>11968</v>
      </c>
      <c r="PWR77" s="65" t="s">
        <v>243</v>
      </c>
      <c r="PWS77" s="2">
        <v>89</v>
      </c>
      <c r="PWT77" s="57" t="s">
        <v>256</v>
      </c>
      <c r="PWU77" s="57" t="s">
        <v>220</v>
      </c>
      <c r="PWV77" s="57" t="s">
        <v>100</v>
      </c>
      <c r="PWW77" s="37" t="s">
        <v>105</v>
      </c>
      <c r="PWX77" s="57" t="s">
        <v>224</v>
      </c>
      <c r="PWY77" s="64">
        <v>11968</v>
      </c>
      <c r="PWZ77" s="65" t="s">
        <v>243</v>
      </c>
      <c r="PXA77" s="2">
        <v>89</v>
      </c>
      <c r="PXB77" s="57" t="s">
        <v>256</v>
      </c>
      <c r="PXC77" s="57" t="s">
        <v>220</v>
      </c>
      <c r="PXD77" s="57" t="s">
        <v>100</v>
      </c>
      <c r="PXE77" s="37" t="s">
        <v>105</v>
      </c>
      <c r="PXF77" s="57" t="s">
        <v>224</v>
      </c>
      <c r="PXG77" s="64">
        <v>11968</v>
      </c>
      <c r="PXH77" s="65" t="s">
        <v>243</v>
      </c>
      <c r="PXI77" s="2">
        <v>89</v>
      </c>
      <c r="PXJ77" s="57" t="s">
        <v>256</v>
      </c>
      <c r="PXK77" s="57" t="s">
        <v>220</v>
      </c>
      <c r="PXL77" s="57" t="s">
        <v>100</v>
      </c>
      <c r="PXM77" s="37" t="s">
        <v>105</v>
      </c>
      <c r="PXN77" s="57" t="s">
        <v>224</v>
      </c>
      <c r="PXO77" s="64">
        <v>11968</v>
      </c>
      <c r="PXP77" s="65" t="s">
        <v>243</v>
      </c>
      <c r="PXQ77" s="2">
        <v>89</v>
      </c>
      <c r="PXR77" s="57" t="s">
        <v>256</v>
      </c>
      <c r="PXS77" s="57" t="s">
        <v>220</v>
      </c>
      <c r="PXT77" s="57" t="s">
        <v>100</v>
      </c>
      <c r="PXU77" s="37" t="s">
        <v>105</v>
      </c>
      <c r="PXV77" s="57" t="s">
        <v>224</v>
      </c>
      <c r="PXW77" s="64">
        <v>11968</v>
      </c>
      <c r="PXX77" s="65" t="s">
        <v>243</v>
      </c>
      <c r="PXY77" s="2">
        <v>89</v>
      </c>
      <c r="PXZ77" s="57" t="s">
        <v>256</v>
      </c>
      <c r="PYA77" s="57" t="s">
        <v>220</v>
      </c>
      <c r="PYB77" s="57" t="s">
        <v>100</v>
      </c>
      <c r="PYC77" s="37" t="s">
        <v>105</v>
      </c>
      <c r="PYD77" s="57" t="s">
        <v>224</v>
      </c>
      <c r="PYE77" s="64">
        <v>11968</v>
      </c>
      <c r="PYF77" s="65" t="s">
        <v>243</v>
      </c>
      <c r="PYG77" s="2">
        <v>89</v>
      </c>
      <c r="PYH77" s="57" t="s">
        <v>256</v>
      </c>
      <c r="PYI77" s="57" t="s">
        <v>220</v>
      </c>
      <c r="PYJ77" s="57" t="s">
        <v>100</v>
      </c>
      <c r="PYK77" s="37" t="s">
        <v>105</v>
      </c>
      <c r="PYL77" s="57" t="s">
        <v>224</v>
      </c>
      <c r="PYM77" s="64">
        <v>11968</v>
      </c>
      <c r="PYN77" s="65" t="s">
        <v>243</v>
      </c>
      <c r="PYO77" s="2">
        <v>89</v>
      </c>
      <c r="PYP77" s="57" t="s">
        <v>256</v>
      </c>
      <c r="PYQ77" s="57" t="s">
        <v>220</v>
      </c>
      <c r="PYR77" s="57" t="s">
        <v>100</v>
      </c>
      <c r="PYS77" s="37" t="s">
        <v>105</v>
      </c>
      <c r="PYT77" s="57" t="s">
        <v>224</v>
      </c>
      <c r="PYU77" s="64">
        <v>11968</v>
      </c>
      <c r="PYV77" s="65" t="s">
        <v>243</v>
      </c>
      <c r="PYW77" s="2">
        <v>89</v>
      </c>
      <c r="PYX77" s="57" t="s">
        <v>256</v>
      </c>
      <c r="PYY77" s="57" t="s">
        <v>220</v>
      </c>
      <c r="PYZ77" s="57" t="s">
        <v>100</v>
      </c>
      <c r="PZA77" s="37" t="s">
        <v>105</v>
      </c>
      <c r="PZB77" s="57" t="s">
        <v>224</v>
      </c>
      <c r="PZC77" s="64">
        <v>11968</v>
      </c>
      <c r="PZD77" s="65" t="s">
        <v>243</v>
      </c>
      <c r="PZE77" s="2">
        <v>89</v>
      </c>
      <c r="PZF77" s="57" t="s">
        <v>256</v>
      </c>
      <c r="PZG77" s="57" t="s">
        <v>220</v>
      </c>
      <c r="PZH77" s="57" t="s">
        <v>100</v>
      </c>
      <c r="PZI77" s="37" t="s">
        <v>105</v>
      </c>
      <c r="PZJ77" s="57" t="s">
        <v>224</v>
      </c>
      <c r="PZK77" s="64">
        <v>11968</v>
      </c>
      <c r="PZL77" s="65" t="s">
        <v>243</v>
      </c>
      <c r="PZM77" s="2">
        <v>89</v>
      </c>
      <c r="PZN77" s="57" t="s">
        <v>256</v>
      </c>
      <c r="PZO77" s="57" t="s">
        <v>220</v>
      </c>
      <c r="PZP77" s="57" t="s">
        <v>100</v>
      </c>
      <c r="PZQ77" s="37" t="s">
        <v>105</v>
      </c>
      <c r="PZR77" s="57" t="s">
        <v>224</v>
      </c>
      <c r="PZS77" s="64">
        <v>11968</v>
      </c>
      <c r="PZT77" s="65" t="s">
        <v>243</v>
      </c>
      <c r="PZU77" s="2">
        <v>89</v>
      </c>
      <c r="PZV77" s="57" t="s">
        <v>256</v>
      </c>
      <c r="PZW77" s="57" t="s">
        <v>220</v>
      </c>
      <c r="PZX77" s="57" t="s">
        <v>100</v>
      </c>
      <c r="PZY77" s="37" t="s">
        <v>105</v>
      </c>
      <c r="PZZ77" s="57" t="s">
        <v>224</v>
      </c>
      <c r="QAA77" s="64">
        <v>11968</v>
      </c>
      <c r="QAB77" s="65" t="s">
        <v>243</v>
      </c>
      <c r="QAC77" s="2">
        <v>89</v>
      </c>
      <c r="QAD77" s="57" t="s">
        <v>256</v>
      </c>
      <c r="QAE77" s="57" t="s">
        <v>220</v>
      </c>
      <c r="QAF77" s="57" t="s">
        <v>100</v>
      </c>
      <c r="QAG77" s="37" t="s">
        <v>105</v>
      </c>
      <c r="QAH77" s="57" t="s">
        <v>224</v>
      </c>
      <c r="QAI77" s="64">
        <v>11968</v>
      </c>
      <c r="QAJ77" s="65" t="s">
        <v>243</v>
      </c>
      <c r="QAK77" s="2">
        <v>89</v>
      </c>
      <c r="QAL77" s="57" t="s">
        <v>256</v>
      </c>
      <c r="QAM77" s="57" t="s">
        <v>220</v>
      </c>
      <c r="QAN77" s="57" t="s">
        <v>100</v>
      </c>
      <c r="QAO77" s="37" t="s">
        <v>105</v>
      </c>
      <c r="QAP77" s="57" t="s">
        <v>224</v>
      </c>
      <c r="QAQ77" s="64">
        <v>11968</v>
      </c>
      <c r="QAR77" s="65" t="s">
        <v>243</v>
      </c>
      <c r="QAS77" s="2">
        <v>89</v>
      </c>
      <c r="QAT77" s="57" t="s">
        <v>256</v>
      </c>
      <c r="QAU77" s="57" t="s">
        <v>220</v>
      </c>
      <c r="QAV77" s="57" t="s">
        <v>100</v>
      </c>
      <c r="QAW77" s="37" t="s">
        <v>105</v>
      </c>
      <c r="QAX77" s="57" t="s">
        <v>224</v>
      </c>
      <c r="QAY77" s="64">
        <v>11968</v>
      </c>
      <c r="QAZ77" s="65" t="s">
        <v>243</v>
      </c>
      <c r="QBA77" s="2">
        <v>89</v>
      </c>
      <c r="QBB77" s="57" t="s">
        <v>256</v>
      </c>
      <c r="QBC77" s="57" t="s">
        <v>220</v>
      </c>
      <c r="QBD77" s="57" t="s">
        <v>100</v>
      </c>
      <c r="QBE77" s="37" t="s">
        <v>105</v>
      </c>
      <c r="QBF77" s="57" t="s">
        <v>224</v>
      </c>
      <c r="QBG77" s="64">
        <v>11968</v>
      </c>
      <c r="QBH77" s="65" t="s">
        <v>243</v>
      </c>
      <c r="QBI77" s="2">
        <v>89</v>
      </c>
      <c r="QBJ77" s="57" t="s">
        <v>256</v>
      </c>
      <c r="QBK77" s="57" t="s">
        <v>220</v>
      </c>
      <c r="QBL77" s="57" t="s">
        <v>100</v>
      </c>
      <c r="QBM77" s="37" t="s">
        <v>105</v>
      </c>
      <c r="QBN77" s="57" t="s">
        <v>224</v>
      </c>
      <c r="QBO77" s="64">
        <v>11968</v>
      </c>
      <c r="QBP77" s="65" t="s">
        <v>243</v>
      </c>
      <c r="QBQ77" s="2">
        <v>89</v>
      </c>
      <c r="QBR77" s="57" t="s">
        <v>256</v>
      </c>
      <c r="QBS77" s="57" t="s">
        <v>220</v>
      </c>
      <c r="QBT77" s="57" t="s">
        <v>100</v>
      </c>
      <c r="QBU77" s="37" t="s">
        <v>105</v>
      </c>
      <c r="QBV77" s="57" t="s">
        <v>224</v>
      </c>
      <c r="QBW77" s="64">
        <v>11968</v>
      </c>
      <c r="QBX77" s="65" t="s">
        <v>243</v>
      </c>
      <c r="QBY77" s="2">
        <v>89</v>
      </c>
      <c r="QBZ77" s="57" t="s">
        <v>256</v>
      </c>
      <c r="QCA77" s="57" t="s">
        <v>220</v>
      </c>
      <c r="QCB77" s="57" t="s">
        <v>100</v>
      </c>
      <c r="QCC77" s="37" t="s">
        <v>105</v>
      </c>
      <c r="QCD77" s="57" t="s">
        <v>224</v>
      </c>
      <c r="QCE77" s="64">
        <v>11968</v>
      </c>
      <c r="QCF77" s="65" t="s">
        <v>243</v>
      </c>
      <c r="QCG77" s="2">
        <v>89</v>
      </c>
      <c r="QCH77" s="57" t="s">
        <v>256</v>
      </c>
      <c r="QCI77" s="57" t="s">
        <v>220</v>
      </c>
      <c r="QCJ77" s="57" t="s">
        <v>100</v>
      </c>
      <c r="QCK77" s="37" t="s">
        <v>105</v>
      </c>
      <c r="QCL77" s="57" t="s">
        <v>224</v>
      </c>
      <c r="QCM77" s="64">
        <v>11968</v>
      </c>
      <c r="QCN77" s="65" t="s">
        <v>243</v>
      </c>
      <c r="QCO77" s="2">
        <v>89</v>
      </c>
      <c r="QCP77" s="57" t="s">
        <v>256</v>
      </c>
      <c r="QCQ77" s="57" t="s">
        <v>220</v>
      </c>
      <c r="QCR77" s="57" t="s">
        <v>100</v>
      </c>
      <c r="QCS77" s="37" t="s">
        <v>105</v>
      </c>
      <c r="QCT77" s="57" t="s">
        <v>224</v>
      </c>
      <c r="QCU77" s="64">
        <v>11968</v>
      </c>
      <c r="QCV77" s="65" t="s">
        <v>243</v>
      </c>
      <c r="QCW77" s="2">
        <v>89</v>
      </c>
      <c r="QCX77" s="57" t="s">
        <v>256</v>
      </c>
      <c r="QCY77" s="57" t="s">
        <v>220</v>
      </c>
      <c r="QCZ77" s="57" t="s">
        <v>100</v>
      </c>
      <c r="QDA77" s="37" t="s">
        <v>105</v>
      </c>
      <c r="QDB77" s="57" t="s">
        <v>224</v>
      </c>
      <c r="QDC77" s="64">
        <v>11968</v>
      </c>
      <c r="QDD77" s="65" t="s">
        <v>243</v>
      </c>
      <c r="QDE77" s="2">
        <v>89</v>
      </c>
      <c r="QDF77" s="57" t="s">
        <v>256</v>
      </c>
      <c r="QDG77" s="57" t="s">
        <v>220</v>
      </c>
      <c r="QDH77" s="57" t="s">
        <v>100</v>
      </c>
      <c r="QDI77" s="37" t="s">
        <v>105</v>
      </c>
      <c r="QDJ77" s="57" t="s">
        <v>224</v>
      </c>
      <c r="QDK77" s="64">
        <v>11968</v>
      </c>
      <c r="QDL77" s="65" t="s">
        <v>243</v>
      </c>
      <c r="QDM77" s="2">
        <v>89</v>
      </c>
      <c r="QDN77" s="57" t="s">
        <v>256</v>
      </c>
      <c r="QDO77" s="57" t="s">
        <v>220</v>
      </c>
      <c r="QDP77" s="57" t="s">
        <v>100</v>
      </c>
      <c r="QDQ77" s="37" t="s">
        <v>105</v>
      </c>
      <c r="QDR77" s="57" t="s">
        <v>224</v>
      </c>
      <c r="QDS77" s="64">
        <v>11968</v>
      </c>
      <c r="QDT77" s="65" t="s">
        <v>243</v>
      </c>
      <c r="QDU77" s="2">
        <v>89</v>
      </c>
      <c r="QDV77" s="57" t="s">
        <v>256</v>
      </c>
      <c r="QDW77" s="57" t="s">
        <v>220</v>
      </c>
      <c r="QDX77" s="57" t="s">
        <v>100</v>
      </c>
      <c r="QDY77" s="37" t="s">
        <v>105</v>
      </c>
      <c r="QDZ77" s="57" t="s">
        <v>224</v>
      </c>
      <c r="QEA77" s="64">
        <v>11968</v>
      </c>
      <c r="QEB77" s="65" t="s">
        <v>243</v>
      </c>
      <c r="QEC77" s="2">
        <v>89</v>
      </c>
      <c r="QED77" s="57" t="s">
        <v>256</v>
      </c>
      <c r="QEE77" s="57" t="s">
        <v>220</v>
      </c>
      <c r="QEF77" s="57" t="s">
        <v>100</v>
      </c>
      <c r="QEG77" s="37" t="s">
        <v>105</v>
      </c>
      <c r="QEH77" s="57" t="s">
        <v>224</v>
      </c>
      <c r="QEI77" s="64">
        <v>11968</v>
      </c>
      <c r="QEJ77" s="65" t="s">
        <v>243</v>
      </c>
      <c r="QEK77" s="2">
        <v>89</v>
      </c>
      <c r="QEL77" s="57" t="s">
        <v>256</v>
      </c>
      <c r="QEM77" s="57" t="s">
        <v>220</v>
      </c>
      <c r="QEN77" s="57" t="s">
        <v>100</v>
      </c>
      <c r="QEO77" s="37" t="s">
        <v>105</v>
      </c>
      <c r="QEP77" s="57" t="s">
        <v>224</v>
      </c>
      <c r="QEQ77" s="64">
        <v>11968</v>
      </c>
      <c r="QER77" s="65" t="s">
        <v>243</v>
      </c>
      <c r="QES77" s="2">
        <v>89</v>
      </c>
      <c r="QET77" s="57" t="s">
        <v>256</v>
      </c>
      <c r="QEU77" s="57" t="s">
        <v>220</v>
      </c>
      <c r="QEV77" s="57" t="s">
        <v>100</v>
      </c>
      <c r="QEW77" s="37" t="s">
        <v>105</v>
      </c>
      <c r="QEX77" s="57" t="s">
        <v>224</v>
      </c>
      <c r="QEY77" s="64">
        <v>11968</v>
      </c>
      <c r="QEZ77" s="65" t="s">
        <v>243</v>
      </c>
      <c r="QFA77" s="2">
        <v>89</v>
      </c>
      <c r="QFB77" s="57" t="s">
        <v>256</v>
      </c>
      <c r="QFC77" s="57" t="s">
        <v>220</v>
      </c>
      <c r="QFD77" s="57" t="s">
        <v>100</v>
      </c>
      <c r="QFE77" s="37" t="s">
        <v>105</v>
      </c>
      <c r="QFF77" s="57" t="s">
        <v>224</v>
      </c>
      <c r="QFG77" s="64">
        <v>11968</v>
      </c>
      <c r="QFH77" s="65" t="s">
        <v>243</v>
      </c>
      <c r="QFI77" s="2">
        <v>89</v>
      </c>
      <c r="QFJ77" s="57" t="s">
        <v>256</v>
      </c>
      <c r="QFK77" s="57" t="s">
        <v>220</v>
      </c>
      <c r="QFL77" s="57" t="s">
        <v>100</v>
      </c>
      <c r="QFM77" s="37" t="s">
        <v>105</v>
      </c>
      <c r="QFN77" s="57" t="s">
        <v>224</v>
      </c>
      <c r="QFO77" s="64">
        <v>11968</v>
      </c>
      <c r="QFP77" s="65" t="s">
        <v>243</v>
      </c>
      <c r="QFQ77" s="2">
        <v>89</v>
      </c>
      <c r="QFR77" s="57" t="s">
        <v>256</v>
      </c>
      <c r="QFS77" s="57" t="s">
        <v>220</v>
      </c>
      <c r="QFT77" s="57" t="s">
        <v>100</v>
      </c>
      <c r="QFU77" s="37" t="s">
        <v>105</v>
      </c>
      <c r="QFV77" s="57" t="s">
        <v>224</v>
      </c>
      <c r="QFW77" s="64">
        <v>11968</v>
      </c>
      <c r="QFX77" s="65" t="s">
        <v>243</v>
      </c>
      <c r="QFY77" s="2">
        <v>89</v>
      </c>
      <c r="QFZ77" s="57" t="s">
        <v>256</v>
      </c>
      <c r="QGA77" s="57" t="s">
        <v>220</v>
      </c>
      <c r="QGB77" s="57" t="s">
        <v>100</v>
      </c>
      <c r="QGC77" s="37" t="s">
        <v>105</v>
      </c>
      <c r="QGD77" s="57" t="s">
        <v>224</v>
      </c>
      <c r="QGE77" s="64">
        <v>11968</v>
      </c>
      <c r="QGF77" s="65" t="s">
        <v>243</v>
      </c>
      <c r="QGG77" s="2">
        <v>89</v>
      </c>
      <c r="QGH77" s="57" t="s">
        <v>256</v>
      </c>
      <c r="QGI77" s="57" t="s">
        <v>220</v>
      </c>
      <c r="QGJ77" s="57" t="s">
        <v>100</v>
      </c>
      <c r="QGK77" s="37" t="s">
        <v>105</v>
      </c>
      <c r="QGL77" s="57" t="s">
        <v>224</v>
      </c>
      <c r="QGM77" s="64">
        <v>11968</v>
      </c>
      <c r="QGN77" s="65" t="s">
        <v>243</v>
      </c>
      <c r="QGO77" s="2">
        <v>89</v>
      </c>
      <c r="QGP77" s="57" t="s">
        <v>256</v>
      </c>
      <c r="QGQ77" s="57" t="s">
        <v>220</v>
      </c>
      <c r="QGR77" s="57" t="s">
        <v>100</v>
      </c>
      <c r="QGS77" s="37" t="s">
        <v>105</v>
      </c>
      <c r="QGT77" s="57" t="s">
        <v>224</v>
      </c>
      <c r="QGU77" s="64">
        <v>11968</v>
      </c>
      <c r="QGV77" s="65" t="s">
        <v>243</v>
      </c>
      <c r="QGW77" s="2">
        <v>89</v>
      </c>
      <c r="QGX77" s="57" t="s">
        <v>256</v>
      </c>
      <c r="QGY77" s="57" t="s">
        <v>220</v>
      </c>
      <c r="QGZ77" s="57" t="s">
        <v>100</v>
      </c>
      <c r="QHA77" s="37" t="s">
        <v>105</v>
      </c>
      <c r="QHB77" s="57" t="s">
        <v>224</v>
      </c>
      <c r="QHC77" s="64">
        <v>11968</v>
      </c>
      <c r="QHD77" s="65" t="s">
        <v>243</v>
      </c>
      <c r="QHE77" s="2">
        <v>89</v>
      </c>
      <c r="QHF77" s="57" t="s">
        <v>256</v>
      </c>
      <c r="QHG77" s="57" t="s">
        <v>220</v>
      </c>
      <c r="QHH77" s="57" t="s">
        <v>100</v>
      </c>
      <c r="QHI77" s="37" t="s">
        <v>105</v>
      </c>
      <c r="QHJ77" s="57" t="s">
        <v>224</v>
      </c>
      <c r="QHK77" s="64">
        <v>11968</v>
      </c>
      <c r="QHL77" s="65" t="s">
        <v>243</v>
      </c>
      <c r="QHM77" s="2">
        <v>89</v>
      </c>
      <c r="QHN77" s="57" t="s">
        <v>256</v>
      </c>
      <c r="QHO77" s="57" t="s">
        <v>220</v>
      </c>
      <c r="QHP77" s="57" t="s">
        <v>100</v>
      </c>
      <c r="QHQ77" s="37" t="s">
        <v>105</v>
      </c>
      <c r="QHR77" s="57" t="s">
        <v>224</v>
      </c>
      <c r="QHS77" s="64">
        <v>11968</v>
      </c>
      <c r="QHT77" s="65" t="s">
        <v>243</v>
      </c>
      <c r="QHU77" s="2">
        <v>89</v>
      </c>
      <c r="QHV77" s="57" t="s">
        <v>256</v>
      </c>
      <c r="QHW77" s="57" t="s">
        <v>220</v>
      </c>
      <c r="QHX77" s="57" t="s">
        <v>100</v>
      </c>
      <c r="QHY77" s="37" t="s">
        <v>105</v>
      </c>
      <c r="QHZ77" s="57" t="s">
        <v>224</v>
      </c>
      <c r="QIA77" s="64">
        <v>11968</v>
      </c>
      <c r="QIB77" s="65" t="s">
        <v>243</v>
      </c>
      <c r="QIC77" s="2">
        <v>89</v>
      </c>
      <c r="QID77" s="57" t="s">
        <v>256</v>
      </c>
      <c r="QIE77" s="57" t="s">
        <v>220</v>
      </c>
      <c r="QIF77" s="57" t="s">
        <v>100</v>
      </c>
      <c r="QIG77" s="37" t="s">
        <v>105</v>
      </c>
      <c r="QIH77" s="57" t="s">
        <v>224</v>
      </c>
      <c r="QII77" s="64">
        <v>11968</v>
      </c>
      <c r="QIJ77" s="65" t="s">
        <v>243</v>
      </c>
      <c r="QIK77" s="2">
        <v>89</v>
      </c>
      <c r="QIL77" s="57" t="s">
        <v>256</v>
      </c>
      <c r="QIM77" s="57" t="s">
        <v>220</v>
      </c>
      <c r="QIN77" s="57" t="s">
        <v>100</v>
      </c>
      <c r="QIO77" s="37" t="s">
        <v>105</v>
      </c>
      <c r="QIP77" s="57" t="s">
        <v>224</v>
      </c>
      <c r="QIQ77" s="64">
        <v>11968</v>
      </c>
      <c r="QIR77" s="65" t="s">
        <v>243</v>
      </c>
      <c r="QIS77" s="2">
        <v>89</v>
      </c>
      <c r="QIT77" s="57" t="s">
        <v>256</v>
      </c>
      <c r="QIU77" s="57" t="s">
        <v>220</v>
      </c>
      <c r="QIV77" s="57" t="s">
        <v>100</v>
      </c>
      <c r="QIW77" s="37" t="s">
        <v>105</v>
      </c>
      <c r="QIX77" s="57" t="s">
        <v>224</v>
      </c>
      <c r="QIY77" s="64">
        <v>11968</v>
      </c>
      <c r="QIZ77" s="65" t="s">
        <v>243</v>
      </c>
      <c r="QJA77" s="2">
        <v>89</v>
      </c>
      <c r="QJB77" s="57" t="s">
        <v>256</v>
      </c>
      <c r="QJC77" s="57" t="s">
        <v>220</v>
      </c>
      <c r="QJD77" s="57" t="s">
        <v>100</v>
      </c>
      <c r="QJE77" s="37" t="s">
        <v>105</v>
      </c>
      <c r="QJF77" s="57" t="s">
        <v>224</v>
      </c>
      <c r="QJG77" s="64">
        <v>11968</v>
      </c>
      <c r="QJH77" s="65" t="s">
        <v>243</v>
      </c>
      <c r="QJI77" s="2">
        <v>89</v>
      </c>
      <c r="QJJ77" s="57" t="s">
        <v>256</v>
      </c>
      <c r="QJK77" s="57" t="s">
        <v>220</v>
      </c>
      <c r="QJL77" s="57" t="s">
        <v>100</v>
      </c>
      <c r="QJM77" s="37" t="s">
        <v>105</v>
      </c>
      <c r="QJN77" s="57" t="s">
        <v>224</v>
      </c>
      <c r="QJO77" s="64">
        <v>11968</v>
      </c>
      <c r="QJP77" s="65" t="s">
        <v>243</v>
      </c>
      <c r="QJQ77" s="2">
        <v>89</v>
      </c>
      <c r="QJR77" s="57" t="s">
        <v>256</v>
      </c>
      <c r="QJS77" s="57" t="s">
        <v>220</v>
      </c>
      <c r="QJT77" s="57" t="s">
        <v>100</v>
      </c>
      <c r="QJU77" s="37" t="s">
        <v>105</v>
      </c>
      <c r="QJV77" s="57" t="s">
        <v>224</v>
      </c>
      <c r="QJW77" s="64">
        <v>11968</v>
      </c>
      <c r="QJX77" s="65" t="s">
        <v>243</v>
      </c>
      <c r="QJY77" s="2">
        <v>89</v>
      </c>
      <c r="QJZ77" s="57" t="s">
        <v>256</v>
      </c>
      <c r="QKA77" s="57" t="s">
        <v>220</v>
      </c>
      <c r="QKB77" s="57" t="s">
        <v>100</v>
      </c>
      <c r="QKC77" s="37" t="s">
        <v>105</v>
      </c>
      <c r="QKD77" s="57" t="s">
        <v>224</v>
      </c>
      <c r="QKE77" s="64">
        <v>11968</v>
      </c>
      <c r="QKF77" s="65" t="s">
        <v>243</v>
      </c>
      <c r="QKG77" s="2">
        <v>89</v>
      </c>
      <c r="QKH77" s="57" t="s">
        <v>256</v>
      </c>
      <c r="QKI77" s="57" t="s">
        <v>220</v>
      </c>
      <c r="QKJ77" s="57" t="s">
        <v>100</v>
      </c>
      <c r="QKK77" s="37" t="s">
        <v>105</v>
      </c>
      <c r="QKL77" s="57" t="s">
        <v>224</v>
      </c>
      <c r="QKM77" s="64">
        <v>11968</v>
      </c>
      <c r="QKN77" s="65" t="s">
        <v>243</v>
      </c>
      <c r="QKO77" s="2">
        <v>89</v>
      </c>
      <c r="QKP77" s="57" t="s">
        <v>256</v>
      </c>
      <c r="QKQ77" s="57" t="s">
        <v>220</v>
      </c>
      <c r="QKR77" s="57" t="s">
        <v>100</v>
      </c>
      <c r="QKS77" s="37" t="s">
        <v>105</v>
      </c>
      <c r="QKT77" s="57" t="s">
        <v>224</v>
      </c>
      <c r="QKU77" s="64">
        <v>11968</v>
      </c>
      <c r="QKV77" s="65" t="s">
        <v>243</v>
      </c>
      <c r="QKW77" s="2">
        <v>89</v>
      </c>
      <c r="QKX77" s="57" t="s">
        <v>256</v>
      </c>
      <c r="QKY77" s="57" t="s">
        <v>220</v>
      </c>
      <c r="QKZ77" s="57" t="s">
        <v>100</v>
      </c>
      <c r="QLA77" s="37" t="s">
        <v>105</v>
      </c>
      <c r="QLB77" s="57" t="s">
        <v>224</v>
      </c>
      <c r="QLC77" s="64">
        <v>11968</v>
      </c>
      <c r="QLD77" s="65" t="s">
        <v>243</v>
      </c>
      <c r="QLE77" s="2">
        <v>89</v>
      </c>
      <c r="QLF77" s="57" t="s">
        <v>256</v>
      </c>
      <c r="QLG77" s="57" t="s">
        <v>220</v>
      </c>
      <c r="QLH77" s="57" t="s">
        <v>100</v>
      </c>
      <c r="QLI77" s="37" t="s">
        <v>105</v>
      </c>
      <c r="QLJ77" s="57" t="s">
        <v>224</v>
      </c>
      <c r="QLK77" s="64">
        <v>11968</v>
      </c>
      <c r="QLL77" s="65" t="s">
        <v>243</v>
      </c>
      <c r="QLM77" s="2">
        <v>89</v>
      </c>
      <c r="QLN77" s="57" t="s">
        <v>256</v>
      </c>
      <c r="QLO77" s="57" t="s">
        <v>220</v>
      </c>
      <c r="QLP77" s="57" t="s">
        <v>100</v>
      </c>
      <c r="QLQ77" s="37" t="s">
        <v>105</v>
      </c>
      <c r="QLR77" s="57" t="s">
        <v>224</v>
      </c>
      <c r="QLS77" s="64">
        <v>11968</v>
      </c>
      <c r="QLT77" s="65" t="s">
        <v>243</v>
      </c>
      <c r="QLU77" s="2">
        <v>89</v>
      </c>
      <c r="QLV77" s="57" t="s">
        <v>256</v>
      </c>
      <c r="QLW77" s="57" t="s">
        <v>220</v>
      </c>
      <c r="QLX77" s="57" t="s">
        <v>100</v>
      </c>
      <c r="QLY77" s="37" t="s">
        <v>105</v>
      </c>
      <c r="QLZ77" s="57" t="s">
        <v>224</v>
      </c>
      <c r="QMA77" s="64">
        <v>11968</v>
      </c>
      <c r="QMB77" s="65" t="s">
        <v>243</v>
      </c>
      <c r="QMC77" s="2">
        <v>89</v>
      </c>
      <c r="QMD77" s="57" t="s">
        <v>256</v>
      </c>
      <c r="QME77" s="57" t="s">
        <v>220</v>
      </c>
      <c r="QMF77" s="57" t="s">
        <v>100</v>
      </c>
      <c r="QMG77" s="37" t="s">
        <v>105</v>
      </c>
      <c r="QMH77" s="57" t="s">
        <v>224</v>
      </c>
      <c r="QMI77" s="64">
        <v>11968</v>
      </c>
      <c r="QMJ77" s="65" t="s">
        <v>243</v>
      </c>
      <c r="QMK77" s="2">
        <v>89</v>
      </c>
      <c r="QML77" s="57" t="s">
        <v>256</v>
      </c>
      <c r="QMM77" s="57" t="s">
        <v>220</v>
      </c>
      <c r="QMN77" s="57" t="s">
        <v>100</v>
      </c>
      <c r="QMO77" s="37" t="s">
        <v>105</v>
      </c>
      <c r="QMP77" s="57" t="s">
        <v>224</v>
      </c>
      <c r="QMQ77" s="64">
        <v>11968</v>
      </c>
      <c r="QMR77" s="65" t="s">
        <v>243</v>
      </c>
      <c r="QMS77" s="2">
        <v>89</v>
      </c>
      <c r="QMT77" s="57" t="s">
        <v>256</v>
      </c>
      <c r="QMU77" s="57" t="s">
        <v>220</v>
      </c>
      <c r="QMV77" s="57" t="s">
        <v>100</v>
      </c>
      <c r="QMW77" s="37" t="s">
        <v>105</v>
      </c>
      <c r="QMX77" s="57" t="s">
        <v>224</v>
      </c>
      <c r="QMY77" s="64">
        <v>11968</v>
      </c>
      <c r="QMZ77" s="65" t="s">
        <v>243</v>
      </c>
      <c r="QNA77" s="2">
        <v>89</v>
      </c>
      <c r="QNB77" s="57" t="s">
        <v>256</v>
      </c>
      <c r="QNC77" s="57" t="s">
        <v>220</v>
      </c>
      <c r="QND77" s="57" t="s">
        <v>100</v>
      </c>
      <c r="QNE77" s="37" t="s">
        <v>105</v>
      </c>
      <c r="QNF77" s="57" t="s">
        <v>224</v>
      </c>
      <c r="QNG77" s="64">
        <v>11968</v>
      </c>
      <c r="QNH77" s="65" t="s">
        <v>243</v>
      </c>
      <c r="QNI77" s="2">
        <v>89</v>
      </c>
      <c r="QNJ77" s="57" t="s">
        <v>256</v>
      </c>
      <c r="QNK77" s="57" t="s">
        <v>220</v>
      </c>
      <c r="QNL77" s="57" t="s">
        <v>100</v>
      </c>
      <c r="QNM77" s="37" t="s">
        <v>105</v>
      </c>
      <c r="QNN77" s="57" t="s">
        <v>224</v>
      </c>
      <c r="QNO77" s="64">
        <v>11968</v>
      </c>
      <c r="QNP77" s="65" t="s">
        <v>243</v>
      </c>
      <c r="QNQ77" s="2">
        <v>89</v>
      </c>
      <c r="QNR77" s="57" t="s">
        <v>256</v>
      </c>
      <c r="QNS77" s="57" t="s">
        <v>220</v>
      </c>
      <c r="QNT77" s="57" t="s">
        <v>100</v>
      </c>
      <c r="QNU77" s="37" t="s">
        <v>105</v>
      </c>
      <c r="QNV77" s="57" t="s">
        <v>224</v>
      </c>
      <c r="QNW77" s="64">
        <v>11968</v>
      </c>
      <c r="QNX77" s="65" t="s">
        <v>243</v>
      </c>
      <c r="QNY77" s="2">
        <v>89</v>
      </c>
      <c r="QNZ77" s="57" t="s">
        <v>256</v>
      </c>
      <c r="QOA77" s="57" t="s">
        <v>220</v>
      </c>
      <c r="QOB77" s="57" t="s">
        <v>100</v>
      </c>
      <c r="QOC77" s="37" t="s">
        <v>105</v>
      </c>
      <c r="QOD77" s="57" t="s">
        <v>224</v>
      </c>
      <c r="QOE77" s="64">
        <v>11968</v>
      </c>
      <c r="QOF77" s="65" t="s">
        <v>243</v>
      </c>
      <c r="QOG77" s="2">
        <v>89</v>
      </c>
      <c r="QOH77" s="57" t="s">
        <v>256</v>
      </c>
      <c r="QOI77" s="57" t="s">
        <v>220</v>
      </c>
      <c r="QOJ77" s="57" t="s">
        <v>100</v>
      </c>
      <c r="QOK77" s="37" t="s">
        <v>105</v>
      </c>
      <c r="QOL77" s="57" t="s">
        <v>224</v>
      </c>
      <c r="QOM77" s="64">
        <v>11968</v>
      </c>
      <c r="QON77" s="65" t="s">
        <v>243</v>
      </c>
      <c r="QOO77" s="2">
        <v>89</v>
      </c>
      <c r="QOP77" s="57" t="s">
        <v>256</v>
      </c>
      <c r="QOQ77" s="57" t="s">
        <v>220</v>
      </c>
      <c r="QOR77" s="57" t="s">
        <v>100</v>
      </c>
      <c r="QOS77" s="37" t="s">
        <v>105</v>
      </c>
      <c r="QOT77" s="57" t="s">
        <v>224</v>
      </c>
      <c r="QOU77" s="64">
        <v>11968</v>
      </c>
      <c r="QOV77" s="65" t="s">
        <v>243</v>
      </c>
      <c r="QOW77" s="2">
        <v>89</v>
      </c>
      <c r="QOX77" s="57" t="s">
        <v>256</v>
      </c>
      <c r="QOY77" s="57" t="s">
        <v>220</v>
      </c>
      <c r="QOZ77" s="57" t="s">
        <v>100</v>
      </c>
      <c r="QPA77" s="37" t="s">
        <v>105</v>
      </c>
      <c r="QPB77" s="57" t="s">
        <v>224</v>
      </c>
      <c r="QPC77" s="64">
        <v>11968</v>
      </c>
      <c r="QPD77" s="65" t="s">
        <v>243</v>
      </c>
      <c r="QPE77" s="2">
        <v>89</v>
      </c>
      <c r="QPF77" s="57" t="s">
        <v>256</v>
      </c>
      <c r="QPG77" s="57" t="s">
        <v>220</v>
      </c>
      <c r="QPH77" s="57" t="s">
        <v>100</v>
      </c>
      <c r="QPI77" s="37" t="s">
        <v>105</v>
      </c>
      <c r="QPJ77" s="57" t="s">
        <v>224</v>
      </c>
      <c r="QPK77" s="64">
        <v>11968</v>
      </c>
      <c r="QPL77" s="65" t="s">
        <v>243</v>
      </c>
      <c r="QPM77" s="2">
        <v>89</v>
      </c>
      <c r="QPN77" s="57" t="s">
        <v>256</v>
      </c>
      <c r="QPO77" s="57" t="s">
        <v>220</v>
      </c>
      <c r="QPP77" s="57" t="s">
        <v>100</v>
      </c>
      <c r="QPQ77" s="37" t="s">
        <v>105</v>
      </c>
      <c r="QPR77" s="57" t="s">
        <v>224</v>
      </c>
      <c r="QPS77" s="64">
        <v>11968</v>
      </c>
      <c r="QPT77" s="65" t="s">
        <v>243</v>
      </c>
      <c r="QPU77" s="2">
        <v>89</v>
      </c>
      <c r="QPV77" s="57" t="s">
        <v>256</v>
      </c>
      <c r="QPW77" s="57" t="s">
        <v>220</v>
      </c>
      <c r="QPX77" s="57" t="s">
        <v>100</v>
      </c>
      <c r="QPY77" s="37" t="s">
        <v>105</v>
      </c>
      <c r="QPZ77" s="57" t="s">
        <v>224</v>
      </c>
      <c r="QQA77" s="64">
        <v>11968</v>
      </c>
      <c r="QQB77" s="65" t="s">
        <v>243</v>
      </c>
      <c r="QQC77" s="2">
        <v>89</v>
      </c>
      <c r="QQD77" s="57" t="s">
        <v>256</v>
      </c>
      <c r="QQE77" s="57" t="s">
        <v>220</v>
      </c>
      <c r="QQF77" s="57" t="s">
        <v>100</v>
      </c>
      <c r="QQG77" s="37" t="s">
        <v>105</v>
      </c>
      <c r="QQH77" s="57" t="s">
        <v>224</v>
      </c>
      <c r="QQI77" s="64">
        <v>11968</v>
      </c>
      <c r="QQJ77" s="65" t="s">
        <v>243</v>
      </c>
      <c r="QQK77" s="2">
        <v>89</v>
      </c>
      <c r="QQL77" s="57" t="s">
        <v>256</v>
      </c>
      <c r="QQM77" s="57" t="s">
        <v>220</v>
      </c>
      <c r="QQN77" s="57" t="s">
        <v>100</v>
      </c>
      <c r="QQO77" s="37" t="s">
        <v>105</v>
      </c>
      <c r="QQP77" s="57" t="s">
        <v>224</v>
      </c>
      <c r="QQQ77" s="64">
        <v>11968</v>
      </c>
      <c r="QQR77" s="65" t="s">
        <v>243</v>
      </c>
      <c r="QQS77" s="2">
        <v>89</v>
      </c>
      <c r="QQT77" s="57" t="s">
        <v>256</v>
      </c>
      <c r="QQU77" s="57" t="s">
        <v>220</v>
      </c>
      <c r="QQV77" s="57" t="s">
        <v>100</v>
      </c>
      <c r="QQW77" s="37" t="s">
        <v>105</v>
      </c>
      <c r="QQX77" s="57" t="s">
        <v>224</v>
      </c>
      <c r="QQY77" s="64">
        <v>11968</v>
      </c>
      <c r="QQZ77" s="65" t="s">
        <v>243</v>
      </c>
      <c r="QRA77" s="2">
        <v>89</v>
      </c>
      <c r="QRB77" s="57" t="s">
        <v>256</v>
      </c>
      <c r="QRC77" s="57" t="s">
        <v>220</v>
      </c>
      <c r="QRD77" s="57" t="s">
        <v>100</v>
      </c>
      <c r="QRE77" s="37" t="s">
        <v>105</v>
      </c>
      <c r="QRF77" s="57" t="s">
        <v>224</v>
      </c>
      <c r="QRG77" s="64">
        <v>11968</v>
      </c>
      <c r="QRH77" s="65" t="s">
        <v>243</v>
      </c>
      <c r="QRI77" s="2">
        <v>89</v>
      </c>
      <c r="QRJ77" s="57" t="s">
        <v>256</v>
      </c>
      <c r="QRK77" s="57" t="s">
        <v>220</v>
      </c>
      <c r="QRL77" s="57" t="s">
        <v>100</v>
      </c>
      <c r="QRM77" s="37" t="s">
        <v>105</v>
      </c>
      <c r="QRN77" s="57" t="s">
        <v>224</v>
      </c>
      <c r="QRO77" s="64">
        <v>11968</v>
      </c>
      <c r="QRP77" s="65" t="s">
        <v>243</v>
      </c>
      <c r="QRQ77" s="2">
        <v>89</v>
      </c>
      <c r="QRR77" s="57" t="s">
        <v>256</v>
      </c>
      <c r="QRS77" s="57" t="s">
        <v>220</v>
      </c>
      <c r="QRT77" s="57" t="s">
        <v>100</v>
      </c>
      <c r="QRU77" s="37" t="s">
        <v>105</v>
      </c>
      <c r="QRV77" s="57" t="s">
        <v>224</v>
      </c>
      <c r="QRW77" s="64">
        <v>11968</v>
      </c>
      <c r="QRX77" s="65" t="s">
        <v>243</v>
      </c>
      <c r="QRY77" s="2">
        <v>89</v>
      </c>
      <c r="QRZ77" s="57" t="s">
        <v>256</v>
      </c>
      <c r="QSA77" s="57" t="s">
        <v>220</v>
      </c>
      <c r="QSB77" s="57" t="s">
        <v>100</v>
      </c>
      <c r="QSC77" s="37" t="s">
        <v>105</v>
      </c>
      <c r="QSD77" s="57" t="s">
        <v>224</v>
      </c>
      <c r="QSE77" s="64">
        <v>11968</v>
      </c>
      <c r="QSF77" s="65" t="s">
        <v>243</v>
      </c>
      <c r="QSG77" s="2">
        <v>89</v>
      </c>
      <c r="QSH77" s="57" t="s">
        <v>256</v>
      </c>
      <c r="QSI77" s="57" t="s">
        <v>220</v>
      </c>
      <c r="QSJ77" s="57" t="s">
        <v>100</v>
      </c>
      <c r="QSK77" s="37" t="s">
        <v>105</v>
      </c>
      <c r="QSL77" s="57" t="s">
        <v>224</v>
      </c>
      <c r="QSM77" s="64">
        <v>11968</v>
      </c>
      <c r="QSN77" s="65" t="s">
        <v>243</v>
      </c>
      <c r="QSO77" s="2">
        <v>89</v>
      </c>
      <c r="QSP77" s="57" t="s">
        <v>256</v>
      </c>
      <c r="QSQ77" s="57" t="s">
        <v>220</v>
      </c>
      <c r="QSR77" s="57" t="s">
        <v>100</v>
      </c>
      <c r="QSS77" s="37" t="s">
        <v>105</v>
      </c>
      <c r="QST77" s="57" t="s">
        <v>224</v>
      </c>
      <c r="QSU77" s="64">
        <v>11968</v>
      </c>
      <c r="QSV77" s="65" t="s">
        <v>243</v>
      </c>
      <c r="QSW77" s="2">
        <v>89</v>
      </c>
      <c r="QSX77" s="57" t="s">
        <v>256</v>
      </c>
      <c r="QSY77" s="57" t="s">
        <v>220</v>
      </c>
      <c r="QSZ77" s="57" t="s">
        <v>100</v>
      </c>
      <c r="QTA77" s="37" t="s">
        <v>105</v>
      </c>
      <c r="QTB77" s="57" t="s">
        <v>224</v>
      </c>
      <c r="QTC77" s="64">
        <v>11968</v>
      </c>
      <c r="QTD77" s="65" t="s">
        <v>243</v>
      </c>
      <c r="QTE77" s="2">
        <v>89</v>
      </c>
      <c r="QTF77" s="57" t="s">
        <v>256</v>
      </c>
      <c r="QTG77" s="57" t="s">
        <v>220</v>
      </c>
      <c r="QTH77" s="57" t="s">
        <v>100</v>
      </c>
      <c r="QTI77" s="37" t="s">
        <v>105</v>
      </c>
      <c r="QTJ77" s="57" t="s">
        <v>224</v>
      </c>
      <c r="QTK77" s="64">
        <v>11968</v>
      </c>
      <c r="QTL77" s="65" t="s">
        <v>243</v>
      </c>
      <c r="QTM77" s="2">
        <v>89</v>
      </c>
      <c r="QTN77" s="57" t="s">
        <v>256</v>
      </c>
      <c r="QTO77" s="57" t="s">
        <v>220</v>
      </c>
      <c r="QTP77" s="57" t="s">
        <v>100</v>
      </c>
      <c r="QTQ77" s="37" t="s">
        <v>105</v>
      </c>
      <c r="QTR77" s="57" t="s">
        <v>224</v>
      </c>
      <c r="QTS77" s="64">
        <v>11968</v>
      </c>
      <c r="QTT77" s="65" t="s">
        <v>243</v>
      </c>
      <c r="QTU77" s="2">
        <v>89</v>
      </c>
      <c r="QTV77" s="57" t="s">
        <v>256</v>
      </c>
      <c r="QTW77" s="57" t="s">
        <v>220</v>
      </c>
      <c r="QTX77" s="57" t="s">
        <v>100</v>
      </c>
      <c r="QTY77" s="37" t="s">
        <v>105</v>
      </c>
      <c r="QTZ77" s="57" t="s">
        <v>224</v>
      </c>
      <c r="QUA77" s="64">
        <v>11968</v>
      </c>
      <c r="QUB77" s="65" t="s">
        <v>243</v>
      </c>
      <c r="QUC77" s="2">
        <v>89</v>
      </c>
      <c r="QUD77" s="57" t="s">
        <v>256</v>
      </c>
      <c r="QUE77" s="57" t="s">
        <v>220</v>
      </c>
      <c r="QUF77" s="57" t="s">
        <v>100</v>
      </c>
      <c r="QUG77" s="37" t="s">
        <v>105</v>
      </c>
      <c r="QUH77" s="57" t="s">
        <v>224</v>
      </c>
      <c r="QUI77" s="64">
        <v>11968</v>
      </c>
      <c r="QUJ77" s="65" t="s">
        <v>243</v>
      </c>
      <c r="QUK77" s="2">
        <v>89</v>
      </c>
      <c r="QUL77" s="57" t="s">
        <v>256</v>
      </c>
      <c r="QUM77" s="57" t="s">
        <v>220</v>
      </c>
      <c r="QUN77" s="57" t="s">
        <v>100</v>
      </c>
      <c r="QUO77" s="37" t="s">
        <v>105</v>
      </c>
      <c r="QUP77" s="57" t="s">
        <v>224</v>
      </c>
      <c r="QUQ77" s="64">
        <v>11968</v>
      </c>
      <c r="QUR77" s="65" t="s">
        <v>243</v>
      </c>
      <c r="QUS77" s="2">
        <v>89</v>
      </c>
      <c r="QUT77" s="57" t="s">
        <v>256</v>
      </c>
      <c r="QUU77" s="57" t="s">
        <v>220</v>
      </c>
      <c r="QUV77" s="57" t="s">
        <v>100</v>
      </c>
      <c r="QUW77" s="37" t="s">
        <v>105</v>
      </c>
      <c r="QUX77" s="57" t="s">
        <v>224</v>
      </c>
      <c r="QUY77" s="64">
        <v>11968</v>
      </c>
      <c r="QUZ77" s="65" t="s">
        <v>243</v>
      </c>
      <c r="QVA77" s="2">
        <v>89</v>
      </c>
      <c r="QVB77" s="57" t="s">
        <v>256</v>
      </c>
      <c r="QVC77" s="57" t="s">
        <v>220</v>
      </c>
      <c r="QVD77" s="57" t="s">
        <v>100</v>
      </c>
      <c r="QVE77" s="37" t="s">
        <v>105</v>
      </c>
      <c r="QVF77" s="57" t="s">
        <v>224</v>
      </c>
      <c r="QVG77" s="64">
        <v>11968</v>
      </c>
      <c r="QVH77" s="65" t="s">
        <v>243</v>
      </c>
      <c r="QVI77" s="2">
        <v>89</v>
      </c>
      <c r="QVJ77" s="57" t="s">
        <v>256</v>
      </c>
      <c r="QVK77" s="57" t="s">
        <v>220</v>
      </c>
      <c r="QVL77" s="57" t="s">
        <v>100</v>
      </c>
      <c r="QVM77" s="37" t="s">
        <v>105</v>
      </c>
      <c r="QVN77" s="57" t="s">
        <v>224</v>
      </c>
      <c r="QVO77" s="64">
        <v>11968</v>
      </c>
      <c r="QVP77" s="65" t="s">
        <v>243</v>
      </c>
      <c r="QVQ77" s="2">
        <v>89</v>
      </c>
      <c r="QVR77" s="57" t="s">
        <v>256</v>
      </c>
      <c r="QVS77" s="57" t="s">
        <v>220</v>
      </c>
      <c r="QVT77" s="57" t="s">
        <v>100</v>
      </c>
      <c r="QVU77" s="37" t="s">
        <v>105</v>
      </c>
      <c r="QVV77" s="57" t="s">
        <v>224</v>
      </c>
      <c r="QVW77" s="64">
        <v>11968</v>
      </c>
      <c r="QVX77" s="65" t="s">
        <v>243</v>
      </c>
      <c r="QVY77" s="2">
        <v>89</v>
      </c>
      <c r="QVZ77" s="57" t="s">
        <v>256</v>
      </c>
      <c r="QWA77" s="57" t="s">
        <v>220</v>
      </c>
      <c r="QWB77" s="57" t="s">
        <v>100</v>
      </c>
      <c r="QWC77" s="37" t="s">
        <v>105</v>
      </c>
      <c r="QWD77" s="57" t="s">
        <v>224</v>
      </c>
      <c r="QWE77" s="64">
        <v>11968</v>
      </c>
      <c r="QWF77" s="65" t="s">
        <v>243</v>
      </c>
      <c r="QWG77" s="2">
        <v>89</v>
      </c>
      <c r="QWH77" s="57" t="s">
        <v>256</v>
      </c>
      <c r="QWI77" s="57" t="s">
        <v>220</v>
      </c>
      <c r="QWJ77" s="57" t="s">
        <v>100</v>
      </c>
      <c r="QWK77" s="37" t="s">
        <v>105</v>
      </c>
      <c r="QWL77" s="57" t="s">
        <v>224</v>
      </c>
      <c r="QWM77" s="64">
        <v>11968</v>
      </c>
      <c r="QWN77" s="65" t="s">
        <v>243</v>
      </c>
      <c r="QWO77" s="2">
        <v>89</v>
      </c>
      <c r="QWP77" s="57" t="s">
        <v>256</v>
      </c>
      <c r="QWQ77" s="57" t="s">
        <v>220</v>
      </c>
      <c r="QWR77" s="57" t="s">
        <v>100</v>
      </c>
      <c r="QWS77" s="37" t="s">
        <v>105</v>
      </c>
      <c r="QWT77" s="57" t="s">
        <v>224</v>
      </c>
      <c r="QWU77" s="64">
        <v>11968</v>
      </c>
      <c r="QWV77" s="65" t="s">
        <v>243</v>
      </c>
      <c r="QWW77" s="2">
        <v>89</v>
      </c>
      <c r="QWX77" s="57" t="s">
        <v>256</v>
      </c>
      <c r="QWY77" s="57" t="s">
        <v>220</v>
      </c>
      <c r="QWZ77" s="57" t="s">
        <v>100</v>
      </c>
      <c r="QXA77" s="37" t="s">
        <v>105</v>
      </c>
      <c r="QXB77" s="57" t="s">
        <v>224</v>
      </c>
      <c r="QXC77" s="64">
        <v>11968</v>
      </c>
      <c r="QXD77" s="65" t="s">
        <v>243</v>
      </c>
      <c r="QXE77" s="2">
        <v>89</v>
      </c>
      <c r="QXF77" s="57" t="s">
        <v>256</v>
      </c>
      <c r="QXG77" s="57" t="s">
        <v>220</v>
      </c>
      <c r="QXH77" s="57" t="s">
        <v>100</v>
      </c>
      <c r="QXI77" s="37" t="s">
        <v>105</v>
      </c>
      <c r="QXJ77" s="57" t="s">
        <v>224</v>
      </c>
      <c r="QXK77" s="64">
        <v>11968</v>
      </c>
      <c r="QXL77" s="65" t="s">
        <v>243</v>
      </c>
      <c r="QXM77" s="2">
        <v>89</v>
      </c>
      <c r="QXN77" s="57" t="s">
        <v>256</v>
      </c>
      <c r="QXO77" s="57" t="s">
        <v>220</v>
      </c>
      <c r="QXP77" s="57" t="s">
        <v>100</v>
      </c>
      <c r="QXQ77" s="37" t="s">
        <v>105</v>
      </c>
      <c r="QXR77" s="57" t="s">
        <v>224</v>
      </c>
      <c r="QXS77" s="64">
        <v>11968</v>
      </c>
      <c r="QXT77" s="65" t="s">
        <v>243</v>
      </c>
      <c r="QXU77" s="2">
        <v>89</v>
      </c>
      <c r="QXV77" s="57" t="s">
        <v>256</v>
      </c>
      <c r="QXW77" s="57" t="s">
        <v>220</v>
      </c>
      <c r="QXX77" s="57" t="s">
        <v>100</v>
      </c>
      <c r="QXY77" s="37" t="s">
        <v>105</v>
      </c>
      <c r="QXZ77" s="57" t="s">
        <v>224</v>
      </c>
      <c r="QYA77" s="64">
        <v>11968</v>
      </c>
      <c r="QYB77" s="65" t="s">
        <v>243</v>
      </c>
      <c r="QYC77" s="2">
        <v>89</v>
      </c>
      <c r="QYD77" s="57" t="s">
        <v>256</v>
      </c>
      <c r="QYE77" s="57" t="s">
        <v>220</v>
      </c>
      <c r="QYF77" s="57" t="s">
        <v>100</v>
      </c>
      <c r="QYG77" s="37" t="s">
        <v>105</v>
      </c>
      <c r="QYH77" s="57" t="s">
        <v>224</v>
      </c>
      <c r="QYI77" s="64">
        <v>11968</v>
      </c>
      <c r="QYJ77" s="65" t="s">
        <v>243</v>
      </c>
      <c r="QYK77" s="2">
        <v>89</v>
      </c>
      <c r="QYL77" s="57" t="s">
        <v>256</v>
      </c>
      <c r="QYM77" s="57" t="s">
        <v>220</v>
      </c>
      <c r="QYN77" s="57" t="s">
        <v>100</v>
      </c>
      <c r="QYO77" s="37" t="s">
        <v>105</v>
      </c>
      <c r="QYP77" s="57" t="s">
        <v>224</v>
      </c>
      <c r="QYQ77" s="64">
        <v>11968</v>
      </c>
      <c r="QYR77" s="65" t="s">
        <v>243</v>
      </c>
      <c r="QYS77" s="2">
        <v>89</v>
      </c>
      <c r="QYT77" s="57" t="s">
        <v>256</v>
      </c>
      <c r="QYU77" s="57" t="s">
        <v>220</v>
      </c>
      <c r="QYV77" s="57" t="s">
        <v>100</v>
      </c>
      <c r="QYW77" s="37" t="s">
        <v>105</v>
      </c>
      <c r="QYX77" s="57" t="s">
        <v>224</v>
      </c>
      <c r="QYY77" s="64">
        <v>11968</v>
      </c>
      <c r="QYZ77" s="65" t="s">
        <v>243</v>
      </c>
      <c r="QZA77" s="2">
        <v>89</v>
      </c>
      <c r="QZB77" s="57" t="s">
        <v>256</v>
      </c>
      <c r="QZC77" s="57" t="s">
        <v>220</v>
      </c>
      <c r="QZD77" s="57" t="s">
        <v>100</v>
      </c>
      <c r="QZE77" s="37" t="s">
        <v>105</v>
      </c>
      <c r="QZF77" s="57" t="s">
        <v>224</v>
      </c>
      <c r="QZG77" s="64">
        <v>11968</v>
      </c>
      <c r="QZH77" s="65" t="s">
        <v>243</v>
      </c>
      <c r="QZI77" s="2">
        <v>89</v>
      </c>
      <c r="QZJ77" s="57" t="s">
        <v>256</v>
      </c>
      <c r="QZK77" s="57" t="s">
        <v>220</v>
      </c>
      <c r="QZL77" s="57" t="s">
        <v>100</v>
      </c>
      <c r="QZM77" s="37" t="s">
        <v>105</v>
      </c>
      <c r="QZN77" s="57" t="s">
        <v>224</v>
      </c>
      <c r="QZO77" s="64">
        <v>11968</v>
      </c>
      <c r="QZP77" s="65" t="s">
        <v>243</v>
      </c>
      <c r="QZQ77" s="2">
        <v>89</v>
      </c>
      <c r="QZR77" s="57" t="s">
        <v>256</v>
      </c>
      <c r="QZS77" s="57" t="s">
        <v>220</v>
      </c>
      <c r="QZT77" s="57" t="s">
        <v>100</v>
      </c>
      <c r="QZU77" s="37" t="s">
        <v>105</v>
      </c>
      <c r="QZV77" s="57" t="s">
        <v>224</v>
      </c>
      <c r="QZW77" s="64">
        <v>11968</v>
      </c>
      <c r="QZX77" s="65" t="s">
        <v>243</v>
      </c>
      <c r="QZY77" s="2">
        <v>89</v>
      </c>
      <c r="QZZ77" s="57" t="s">
        <v>256</v>
      </c>
      <c r="RAA77" s="57" t="s">
        <v>220</v>
      </c>
      <c r="RAB77" s="57" t="s">
        <v>100</v>
      </c>
      <c r="RAC77" s="37" t="s">
        <v>105</v>
      </c>
      <c r="RAD77" s="57" t="s">
        <v>224</v>
      </c>
      <c r="RAE77" s="64">
        <v>11968</v>
      </c>
      <c r="RAF77" s="65" t="s">
        <v>243</v>
      </c>
      <c r="RAG77" s="2">
        <v>89</v>
      </c>
      <c r="RAH77" s="57" t="s">
        <v>256</v>
      </c>
      <c r="RAI77" s="57" t="s">
        <v>220</v>
      </c>
      <c r="RAJ77" s="57" t="s">
        <v>100</v>
      </c>
      <c r="RAK77" s="37" t="s">
        <v>105</v>
      </c>
      <c r="RAL77" s="57" t="s">
        <v>224</v>
      </c>
      <c r="RAM77" s="64">
        <v>11968</v>
      </c>
      <c r="RAN77" s="65" t="s">
        <v>243</v>
      </c>
      <c r="RAO77" s="2">
        <v>89</v>
      </c>
      <c r="RAP77" s="57" t="s">
        <v>256</v>
      </c>
      <c r="RAQ77" s="57" t="s">
        <v>220</v>
      </c>
      <c r="RAR77" s="57" t="s">
        <v>100</v>
      </c>
      <c r="RAS77" s="37" t="s">
        <v>105</v>
      </c>
      <c r="RAT77" s="57" t="s">
        <v>224</v>
      </c>
      <c r="RAU77" s="64">
        <v>11968</v>
      </c>
      <c r="RAV77" s="65" t="s">
        <v>243</v>
      </c>
      <c r="RAW77" s="2">
        <v>89</v>
      </c>
      <c r="RAX77" s="57" t="s">
        <v>256</v>
      </c>
      <c r="RAY77" s="57" t="s">
        <v>220</v>
      </c>
      <c r="RAZ77" s="57" t="s">
        <v>100</v>
      </c>
      <c r="RBA77" s="37" t="s">
        <v>105</v>
      </c>
      <c r="RBB77" s="57" t="s">
        <v>224</v>
      </c>
      <c r="RBC77" s="64">
        <v>11968</v>
      </c>
      <c r="RBD77" s="65" t="s">
        <v>243</v>
      </c>
      <c r="RBE77" s="2">
        <v>89</v>
      </c>
      <c r="RBF77" s="57" t="s">
        <v>256</v>
      </c>
      <c r="RBG77" s="57" t="s">
        <v>220</v>
      </c>
      <c r="RBH77" s="57" t="s">
        <v>100</v>
      </c>
      <c r="RBI77" s="37" t="s">
        <v>105</v>
      </c>
      <c r="RBJ77" s="57" t="s">
        <v>224</v>
      </c>
      <c r="RBK77" s="64">
        <v>11968</v>
      </c>
      <c r="RBL77" s="65" t="s">
        <v>243</v>
      </c>
      <c r="RBM77" s="2">
        <v>89</v>
      </c>
      <c r="RBN77" s="57" t="s">
        <v>256</v>
      </c>
      <c r="RBO77" s="57" t="s">
        <v>220</v>
      </c>
      <c r="RBP77" s="57" t="s">
        <v>100</v>
      </c>
      <c r="RBQ77" s="37" t="s">
        <v>105</v>
      </c>
      <c r="RBR77" s="57" t="s">
        <v>224</v>
      </c>
      <c r="RBS77" s="64">
        <v>11968</v>
      </c>
      <c r="RBT77" s="65" t="s">
        <v>243</v>
      </c>
      <c r="RBU77" s="2">
        <v>89</v>
      </c>
      <c r="RBV77" s="57" t="s">
        <v>256</v>
      </c>
      <c r="RBW77" s="57" t="s">
        <v>220</v>
      </c>
      <c r="RBX77" s="57" t="s">
        <v>100</v>
      </c>
      <c r="RBY77" s="37" t="s">
        <v>105</v>
      </c>
      <c r="RBZ77" s="57" t="s">
        <v>224</v>
      </c>
      <c r="RCA77" s="64">
        <v>11968</v>
      </c>
      <c r="RCB77" s="65" t="s">
        <v>243</v>
      </c>
      <c r="RCC77" s="2">
        <v>89</v>
      </c>
      <c r="RCD77" s="57" t="s">
        <v>256</v>
      </c>
      <c r="RCE77" s="57" t="s">
        <v>220</v>
      </c>
      <c r="RCF77" s="57" t="s">
        <v>100</v>
      </c>
      <c r="RCG77" s="37" t="s">
        <v>105</v>
      </c>
      <c r="RCH77" s="57" t="s">
        <v>224</v>
      </c>
      <c r="RCI77" s="64">
        <v>11968</v>
      </c>
      <c r="RCJ77" s="65" t="s">
        <v>243</v>
      </c>
      <c r="RCK77" s="2">
        <v>89</v>
      </c>
      <c r="RCL77" s="57" t="s">
        <v>256</v>
      </c>
      <c r="RCM77" s="57" t="s">
        <v>220</v>
      </c>
      <c r="RCN77" s="57" t="s">
        <v>100</v>
      </c>
      <c r="RCO77" s="37" t="s">
        <v>105</v>
      </c>
      <c r="RCP77" s="57" t="s">
        <v>224</v>
      </c>
      <c r="RCQ77" s="64">
        <v>11968</v>
      </c>
      <c r="RCR77" s="65" t="s">
        <v>243</v>
      </c>
      <c r="RCS77" s="2">
        <v>89</v>
      </c>
      <c r="RCT77" s="57" t="s">
        <v>256</v>
      </c>
      <c r="RCU77" s="57" t="s">
        <v>220</v>
      </c>
      <c r="RCV77" s="57" t="s">
        <v>100</v>
      </c>
      <c r="RCW77" s="37" t="s">
        <v>105</v>
      </c>
      <c r="RCX77" s="57" t="s">
        <v>224</v>
      </c>
      <c r="RCY77" s="64">
        <v>11968</v>
      </c>
      <c r="RCZ77" s="65" t="s">
        <v>243</v>
      </c>
      <c r="RDA77" s="2">
        <v>89</v>
      </c>
      <c r="RDB77" s="57" t="s">
        <v>256</v>
      </c>
      <c r="RDC77" s="57" t="s">
        <v>220</v>
      </c>
      <c r="RDD77" s="57" t="s">
        <v>100</v>
      </c>
      <c r="RDE77" s="37" t="s">
        <v>105</v>
      </c>
      <c r="RDF77" s="57" t="s">
        <v>224</v>
      </c>
      <c r="RDG77" s="64">
        <v>11968</v>
      </c>
      <c r="RDH77" s="65" t="s">
        <v>243</v>
      </c>
      <c r="RDI77" s="2">
        <v>89</v>
      </c>
      <c r="RDJ77" s="57" t="s">
        <v>256</v>
      </c>
      <c r="RDK77" s="57" t="s">
        <v>220</v>
      </c>
      <c r="RDL77" s="57" t="s">
        <v>100</v>
      </c>
      <c r="RDM77" s="37" t="s">
        <v>105</v>
      </c>
      <c r="RDN77" s="57" t="s">
        <v>224</v>
      </c>
      <c r="RDO77" s="64">
        <v>11968</v>
      </c>
      <c r="RDP77" s="65" t="s">
        <v>243</v>
      </c>
      <c r="RDQ77" s="2">
        <v>89</v>
      </c>
      <c r="RDR77" s="57" t="s">
        <v>256</v>
      </c>
      <c r="RDS77" s="57" t="s">
        <v>220</v>
      </c>
      <c r="RDT77" s="57" t="s">
        <v>100</v>
      </c>
      <c r="RDU77" s="37" t="s">
        <v>105</v>
      </c>
      <c r="RDV77" s="57" t="s">
        <v>224</v>
      </c>
      <c r="RDW77" s="64">
        <v>11968</v>
      </c>
      <c r="RDX77" s="65" t="s">
        <v>243</v>
      </c>
      <c r="RDY77" s="2">
        <v>89</v>
      </c>
      <c r="RDZ77" s="57" t="s">
        <v>256</v>
      </c>
      <c r="REA77" s="57" t="s">
        <v>220</v>
      </c>
      <c r="REB77" s="57" t="s">
        <v>100</v>
      </c>
      <c r="REC77" s="37" t="s">
        <v>105</v>
      </c>
      <c r="RED77" s="57" t="s">
        <v>224</v>
      </c>
      <c r="REE77" s="64">
        <v>11968</v>
      </c>
      <c r="REF77" s="65" t="s">
        <v>243</v>
      </c>
      <c r="REG77" s="2">
        <v>89</v>
      </c>
      <c r="REH77" s="57" t="s">
        <v>256</v>
      </c>
      <c r="REI77" s="57" t="s">
        <v>220</v>
      </c>
      <c r="REJ77" s="57" t="s">
        <v>100</v>
      </c>
      <c r="REK77" s="37" t="s">
        <v>105</v>
      </c>
      <c r="REL77" s="57" t="s">
        <v>224</v>
      </c>
      <c r="REM77" s="64">
        <v>11968</v>
      </c>
      <c r="REN77" s="65" t="s">
        <v>243</v>
      </c>
      <c r="REO77" s="2">
        <v>89</v>
      </c>
      <c r="REP77" s="57" t="s">
        <v>256</v>
      </c>
      <c r="REQ77" s="57" t="s">
        <v>220</v>
      </c>
      <c r="RER77" s="57" t="s">
        <v>100</v>
      </c>
      <c r="RES77" s="37" t="s">
        <v>105</v>
      </c>
      <c r="RET77" s="57" t="s">
        <v>224</v>
      </c>
      <c r="REU77" s="64">
        <v>11968</v>
      </c>
      <c r="REV77" s="65" t="s">
        <v>243</v>
      </c>
      <c r="REW77" s="2">
        <v>89</v>
      </c>
      <c r="REX77" s="57" t="s">
        <v>256</v>
      </c>
      <c r="REY77" s="57" t="s">
        <v>220</v>
      </c>
      <c r="REZ77" s="57" t="s">
        <v>100</v>
      </c>
      <c r="RFA77" s="37" t="s">
        <v>105</v>
      </c>
      <c r="RFB77" s="57" t="s">
        <v>224</v>
      </c>
      <c r="RFC77" s="64">
        <v>11968</v>
      </c>
      <c r="RFD77" s="65" t="s">
        <v>243</v>
      </c>
      <c r="RFE77" s="2">
        <v>89</v>
      </c>
      <c r="RFF77" s="57" t="s">
        <v>256</v>
      </c>
      <c r="RFG77" s="57" t="s">
        <v>220</v>
      </c>
      <c r="RFH77" s="57" t="s">
        <v>100</v>
      </c>
      <c r="RFI77" s="37" t="s">
        <v>105</v>
      </c>
      <c r="RFJ77" s="57" t="s">
        <v>224</v>
      </c>
      <c r="RFK77" s="64">
        <v>11968</v>
      </c>
      <c r="RFL77" s="65" t="s">
        <v>243</v>
      </c>
      <c r="RFM77" s="2">
        <v>89</v>
      </c>
      <c r="RFN77" s="57" t="s">
        <v>256</v>
      </c>
      <c r="RFO77" s="57" t="s">
        <v>220</v>
      </c>
      <c r="RFP77" s="57" t="s">
        <v>100</v>
      </c>
      <c r="RFQ77" s="37" t="s">
        <v>105</v>
      </c>
      <c r="RFR77" s="57" t="s">
        <v>224</v>
      </c>
      <c r="RFS77" s="64">
        <v>11968</v>
      </c>
      <c r="RFT77" s="65" t="s">
        <v>243</v>
      </c>
      <c r="RFU77" s="2">
        <v>89</v>
      </c>
      <c r="RFV77" s="57" t="s">
        <v>256</v>
      </c>
      <c r="RFW77" s="57" t="s">
        <v>220</v>
      </c>
      <c r="RFX77" s="57" t="s">
        <v>100</v>
      </c>
      <c r="RFY77" s="37" t="s">
        <v>105</v>
      </c>
      <c r="RFZ77" s="57" t="s">
        <v>224</v>
      </c>
      <c r="RGA77" s="64">
        <v>11968</v>
      </c>
      <c r="RGB77" s="65" t="s">
        <v>243</v>
      </c>
      <c r="RGC77" s="2">
        <v>89</v>
      </c>
      <c r="RGD77" s="57" t="s">
        <v>256</v>
      </c>
      <c r="RGE77" s="57" t="s">
        <v>220</v>
      </c>
      <c r="RGF77" s="57" t="s">
        <v>100</v>
      </c>
      <c r="RGG77" s="37" t="s">
        <v>105</v>
      </c>
      <c r="RGH77" s="57" t="s">
        <v>224</v>
      </c>
      <c r="RGI77" s="64">
        <v>11968</v>
      </c>
      <c r="RGJ77" s="65" t="s">
        <v>243</v>
      </c>
      <c r="RGK77" s="2">
        <v>89</v>
      </c>
      <c r="RGL77" s="57" t="s">
        <v>256</v>
      </c>
      <c r="RGM77" s="57" t="s">
        <v>220</v>
      </c>
      <c r="RGN77" s="57" t="s">
        <v>100</v>
      </c>
      <c r="RGO77" s="37" t="s">
        <v>105</v>
      </c>
      <c r="RGP77" s="57" t="s">
        <v>224</v>
      </c>
      <c r="RGQ77" s="64">
        <v>11968</v>
      </c>
      <c r="RGR77" s="65" t="s">
        <v>243</v>
      </c>
      <c r="RGS77" s="2">
        <v>89</v>
      </c>
      <c r="RGT77" s="57" t="s">
        <v>256</v>
      </c>
      <c r="RGU77" s="57" t="s">
        <v>220</v>
      </c>
      <c r="RGV77" s="57" t="s">
        <v>100</v>
      </c>
      <c r="RGW77" s="37" t="s">
        <v>105</v>
      </c>
      <c r="RGX77" s="57" t="s">
        <v>224</v>
      </c>
      <c r="RGY77" s="64">
        <v>11968</v>
      </c>
      <c r="RGZ77" s="65" t="s">
        <v>243</v>
      </c>
      <c r="RHA77" s="2">
        <v>89</v>
      </c>
      <c r="RHB77" s="57" t="s">
        <v>256</v>
      </c>
      <c r="RHC77" s="57" t="s">
        <v>220</v>
      </c>
      <c r="RHD77" s="57" t="s">
        <v>100</v>
      </c>
      <c r="RHE77" s="37" t="s">
        <v>105</v>
      </c>
      <c r="RHF77" s="57" t="s">
        <v>224</v>
      </c>
      <c r="RHG77" s="64">
        <v>11968</v>
      </c>
      <c r="RHH77" s="65" t="s">
        <v>243</v>
      </c>
      <c r="RHI77" s="2">
        <v>89</v>
      </c>
      <c r="RHJ77" s="57" t="s">
        <v>256</v>
      </c>
      <c r="RHK77" s="57" t="s">
        <v>220</v>
      </c>
      <c r="RHL77" s="57" t="s">
        <v>100</v>
      </c>
      <c r="RHM77" s="37" t="s">
        <v>105</v>
      </c>
      <c r="RHN77" s="57" t="s">
        <v>224</v>
      </c>
      <c r="RHO77" s="64">
        <v>11968</v>
      </c>
      <c r="RHP77" s="65" t="s">
        <v>243</v>
      </c>
      <c r="RHQ77" s="2">
        <v>89</v>
      </c>
      <c r="RHR77" s="57" t="s">
        <v>256</v>
      </c>
      <c r="RHS77" s="57" t="s">
        <v>220</v>
      </c>
      <c r="RHT77" s="57" t="s">
        <v>100</v>
      </c>
      <c r="RHU77" s="37" t="s">
        <v>105</v>
      </c>
      <c r="RHV77" s="57" t="s">
        <v>224</v>
      </c>
      <c r="RHW77" s="64">
        <v>11968</v>
      </c>
      <c r="RHX77" s="65" t="s">
        <v>243</v>
      </c>
      <c r="RHY77" s="2">
        <v>89</v>
      </c>
      <c r="RHZ77" s="57" t="s">
        <v>256</v>
      </c>
      <c r="RIA77" s="57" t="s">
        <v>220</v>
      </c>
      <c r="RIB77" s="57" t="s">
        <v>100</v>
      </c>
      <c r="RIC77" s="37" t="s">
        <v>105</v>
      </c>
      <c r="RID77" s="57" t="s">
        <v>224</v>
      </c>
      <c r="RIE77" s="64">
        <v>11968</v>
      </c>
      <c r="RIF77" s="65" t="s">
        <v>243</v>
      </c>
      <c r="RIG77" s="2">
        <v>89</v>
      </c>
      <c r="RIH77" s="57" t="s">
        <v>256</v>
      </c>
      <c r="RII77" s="57" t="s">
        <v>220</v>
      </c>
      <c r="RIJ77" s="57" t="s">
        <v>100</v>
      </c>
      <c r="RIK77" s="37" t="s">
        <v>105</v>
      </c>
      <c r="RIL77" s="57" t="s">
        <v>224</v>
      </c>
      <c r="RIM77" s="64">
        <v>11968</v>
      </c>
      <c r="RIN77" s="65" t="s">
        <v>243</v>
      </c>
      <c r="RIO77" s="2">
        <v>89</v>
      </c>
      <c r="RIP77" s="57" t="s">
        <v>256</v>
      </c>
      <c r="RIQ77" s="57" t="s">
        <v>220</v>
      </c>
      <c r="RIR77" s="57" t="s">
        <v>100</v>
      </c>
      <c r="RIS77" s="37" t="s">
        <v>105</v>
      </c>
      <c r="RIT77" s="57" t="s">
        <v>224</v>
      </c>
      <c r="RIU77" s="64">
        <v>11968</v>
      </c>
      <c r="RIV77" s="65" t="s">
        <v>243</v>
      </c>
      <c r="RIW77" s="2">
        <v>89</v>
      </c>
      <c r="RIX77" s="57" t="s">
        <v>256</v>
      </c>
      <c r="RIY77" s="57" t="s">
        <v>220</v>
      </c>
      <c r="RIZ77" s="57" t="s">
        <v>100</v>
      </c>
      <c r="RJA77" s="37" t="s">
        <v>105</v>
      </c>
      <c r="RJB77" s="57" t="s">
        <v>224</v>
      </c>
      <c r="RJC77" s="64">
        <v>11968</v>
      </c>
      <c r="RJD77" s="65" t="s">
        <v>243</v>
      </c>
      <c r="RJE77" s="2">
        <v>89</v>
      </c>
      <c r="RJF77" s="57" t="s">
        <v>256</v>
      </c>
      <c r="RJG77" s="57" t="s">
        <v>220</v>
      </c>
      <c r="RJH77" s="57" t="s">
        <v>100</v>
      </c>
      <c r="RJI77" s="37" t="s">
        <v>105</v>
      </c>
      <c r="RJJ77" s="57" t="s">
        <v>224</v>
      </c>
      <c r="RJK77" s="64">
        <v>11968</v>
      </c>
      <c r="RJL77" s="65" t="s">
        <v>243</v>
      </c>
      <c r="RJM77" s="2">
        <v>89</v>
      </c>
      <c r="RJN77" s="57" t="s">
        <v>256</v>
      </c>
      <c r="RJO77" s="57" t="s">
        <v>220</v>
      </c>
      <c r="RJP77" s="57" t="s">
        <v>100</v>
      </c>
      <c r="RJQ77" s="37" t="s">
        <v>105</v>
      </c>
      <c r="RJR77" s="57" t="s">
        <v>224</v>
      </c>
      <c r="RJS77" s="64">
        <v>11968</v>
      </c>
      <c r="RJT77" s="65" t="s">
        <v>243</v>
      </c>
      <c r="RJU77" s="2">
        <v>89</v>
      </c>
      <c r="RJV77" s="57" t="s">
        <v>256</v>
      </c>
      <c r="RJW77" s="57" t="s">
        <v>220</v>
      </c>
      <c r="RJX77" s="57" t="s">
        <v>100</v>
      </c>
      <c r="RJY77" s="37" t="s">
        <v>105</v>
      </c>
      <c r="RJZ77" s="57" t="s">
        <v>224</v>
      </c>
      <c r="RKA77" s="64">
        <v>11968</v>
      </c>
      <c r="RKB77" s="65" t="s">
        <v>243</v>
      </c>
      <c r="RKC77" s="2">
        <v>89</v>
      </c>
      <c r="RKD77" s="57" t="s">
        <v>256</v>
      </c>
      <c r="RKE77" s="57" t="s">
        <v>220</v>
      </c>
      <c r="RKF77" s="57" t="s">
        <v>100</v>
      </c>
      <c r="RKG77" s="37" t="s">
        <v>105</v>
      </c>
      <c r="RKH77" s="57" t="s">
        <v>224</v>
      </c>
      <c r="RKI77" s="64">
        <v>11968</v>
      </c>
      <c r="RKJ77" s="65" t="s">
        <v>243</v>
      </c>
      <c r="RKK77" s="2">
        <v>89</v>
      </c>
      <c r="RKL77" s="57" t="s">
        <v>256</v>
      </c>
      <c r="RKM77" s="57" t="s">
        <v>220</v>
      </c>
      <c r="RKN77" s="57" t="s">
        <v>100</v>
      </c>
      <c r="RKO77" s="37" t="s">
        <v>105</v>
      </c>
      <c r="RKP77" s="57" t="s">
        <v>224</v>
      </c>
      <c r="RKQ77" s="64">
        <v>11968</v>
      </c>
      <c r="RKR77" s="65" t="s">
        <v>243</v>
      </c>
      <c r="RKS77" s="2">
        <v>89</v>
      </c>
      <c r="RKT77" s="57" t="s">
        <v>256</v>
      </c>
      <c r="RKU77" s="57" t="s">
        <v>220</v>
      </c>
      <c r="RKV77" s="57" t="s">
        <v>100</v>
      </c>
      <c r="RKW77" s="37" t="s">
        <v>105</v>
      </c>
      <c r="RKX77" s="57" t="s">
        <v>224</v>
      </c>
      <c r="RKY77" s="64">
        <v>11968</v>
      </c>
      <c r="RKZ77" s="65" t="s">
        <v>243</v>
      </c>
      <c r="RLA77" s="2">
        <v>89</v>
      </c>
      <c r="RLB77" s="57" t="s">
        <v>256</v>
      </c>
      <c r="RLC77" s="57" t="s">
        <v>220</v>
      </c>
      <c r="RLD77" s="57" t="s">
        <v>100</v>
      </c>
      <c r="RLE77" s="37" t="s">
        <v>105</v>
      </c>
      <c r="RLF77" s="57" t="s">
        <v>224</v>
      </c>
      <c r="RLG77" s="64">
        <v>11968</v>
      </c>
      <c r="RLH77" s="65" t="s">
        <v>243</v>
      </c>
      <c r="RLI77" s="2">
        <v>89</v>
      </c>
      <c r="RLJ77" s="57" t="s">
        <v>256</v>
      </c>
      <c r="RLK77" s="57" t="s">
        <v>220</v>
      </c>
      <c r="RLL77" s="57" t="s">
        <v>100</v>
      </c>
      <c r="RLM77" s="37" t="s">
        <v>105</v>
      </c>
      <c r="RLN77" s="57" t="s">
        <v>224</v>
      </c>
      <c r="RLO77" s="64">
        <v>11968</v>
      </c>
      <c r="RLP77" s="65" t="s">
        <v>243</v>
      </c>
      <c r="RLQ77" s="2">
        <v>89</v>
      </c>
      <c r="RLR77" s="57" t="s">
        <v>256</v>
      </c>
      <c r="RLS77" s="57" t="s">
        <v>220</v>
      </c>
      <c r="RLT77" s="57" t="s">
        <v>100</v>
      </c>
      <c r="RLU77" s="37" t="s">
        <v>105</v>
      </c>
      <c r="RLV77" s="57" t="s">
        <v>224</v>
      </c>
      <c r="RLW77" s="64">
        <v>11968</v>
      </c>
      <c r="RLX77" s="65" t="s">
        <v>243</v>
      </c>
      <c r="RLY77" s="2">
        <v>89</v>
      </c>
      <c r="RLZ77" s="57" t="s">
        <v>256</v>
      </c>
      <c r="RMA77" s="57" t="s">
        <v>220</v>
      </c>
      <c r="RMB77" s="57" t="s">
        <v>100</v>
      </c>
      <c r="RMC77" s="37" t="s">
        <v>105</v>
      </c>
      <c r="RMD77" s="57" t="s">
        <v>224</v>
      </c>
      <c r="RME77" s="64">
        <v>11968</v>
      </c>
      <c r="RMF77" s="65" t="s">
        <v>243</v>
      </c>
      <c r="RMG77" s="2">
        <v>89</v>
      </c>
      <c r="RMH77" s="57" t="s">
        <v>256</v>
      </c>
      <c r="RMI77" s="57" t="s">
        <v>220</v>
      </c>
      <c r="RMJ77" s="57" t="s">
        <v>100</v>
      </c>
      <c r="RMK77" s="37" t="s">
        <v>105</v>
      </c>
      <c r="RML77" s="57" t="s">
        <v>224</v>
      </c>
      <c r="RMM77" s="64">
        <v>11968</v>
      </c>
      <c r="RMN77" s="65" t="s">
        <v>243</v>
      </c>
      <c r="RMO77" s="2">
        <v>89</v>
      </c>
      <c r="RMP77" s="57" t="s">
        <v>256</v>
      </c>
      <c r="RMQ77" s="57" t="s">
        <v>220</v>
      </c>
      <c r="RMR77" s="57" t="s">
        <v>100</v>
      </c>
      <c r="RMS77" s="37" t="s">
        <v>105</v>
      </c>
      <c r="RMT77" s="57" t="s">
        <v>224</v>
      </c>
      <c r="RMU77" s="64">
        <v>11968</v>
      </c>
      <c r="RMV77" s="65" t="s">
        <v>243</v>
      </c>
      <c r="RMW77" s="2">
        <v>89</v>
      </c>
      <c r="RMX77" s="57" t="s">
        <v>256</v>
      </c>
      <c r="RMY77" s="57" t="s">
        <v>220</v>
      </c>
      <c r="RMZ77" s="57" t="s">
        <v>100</v>
      </c>
      <c r="RNA77" s="37" t="s">
        <v>105</v>
      </c>
      <c r="RNB77" s="57" t="s">
        <v>224</v>
      </c>
      <c r="RNC77" s="64">
        <v>11968</v>
      </c>
      <c r="RND77" s="65" t="s">
        <v>243</v>
      </c>
      <c r="RNE77" s="2">
        <v>89</v>
      </c>
      <c r="RNF77" s="57" t="s">
        <v>256</v>
      </c>
      <c r="RNG77" s="57" t="s">
        <v>220</v>
      </c>
      <c r="RNH77" s="57" t="s">
        <v>100</v>
      </c>
      <c r="RNI77" s="37" t="s">
        <v>105</v>
      </c>
      <c r="RNJ77" s="57" t="s">
        <v>224</v>
      </c>
      <c r="RNK77" s="64">
        <v>11968</v>
      </c>
      <c r="RNL77" s="65" t="s">
        <v>243</v>
      </c>
      <c r="RNM77" s="2">
        <v>89</v>
      </c>
      <c r="RNN77" s="57" t="s">
        <v>256</v>
      </c>
      <c r="RNO77" s="57" t="s">
        <v>220</v>
      </c>
      <c r="RNP77" s="57" t="s">
        <v>100</v>
      </c>
      <c r="RNQ77" s="37" t="s">
        <v>105</v>
      </c>
      <c r="RNR77" s="57" t="s">
        <v>224</v>
      </c>
      <c r="RNS77" s="64">
        <v>11968</v>
      </c>
      <c r="RNT77" s="65" t="s">
        <v>243</v>
      </c>
      <c r="RNU77" s="2">
        <v>89</v>
      </c>
      <c r="RNV77" s="57" t="s">
        <v>256</v>
      </c>
      <c r="RNW77" s="57" t="s">
        <v>220</v>
      </c>
      <c r="RNX77" s="57" t="s">
        <v>100</v>
      </c>
      <c r="RNY77" s="37" t="s">
        <v>105</v>
      </c>
      <c r="RNZ77" s="57" t="s">
        <v>224</v>
      </c>
      <c r="ROA77" s="64">
        <v>11968</v>
      </c>
      <c r="ROB77" s="65" t="s">
        <v>243</v>
      </c>
      <c r="ROC77" s="2">
        <v>89</v>
      </c>
      <c r="ROD77" s="57" t="s">
        <v>256</v>
      </c>
      <c r="ROE77" s="57" t="s">
        <v>220</v>
      </c>
      <c r="ROF77" s="57" t="s">
        <v>100</v>
      </c>
      <c r="ROG77" s="37" t="s">
        <v>105</v>
      </c>
      <c r="ROH77" s="57" t="s">
        <v>224</v>
      </c>
      <c r="ROI77" s="64">
        <v>11968</v>
      </c>
      <c r="ROJ77" s="65" t="s">
        <v>243</v>
      </c>
      <c r="ROK77" s="2">
        <v>89</v>
      </c>
      <c r="ROL77" s="57" t="s">
        <v>256</v>
      </c>
      <c r="ROM77" s="57" t="s">
        <v>220</v>
      </c>
      <c r="RON77" s="57" t="s">
        <v>100</v>
      </c>
      <c r="ROO77" s="37" t="s">
        <v>105</v>
      </c>
      <c r="ROP77" s="57" t="s">
        <v>224</v>
      </c>
      <c r="ROQ77" s="64">
        <v>11968</v>
      </c>
      <c r="ROR77" s="65" t="s">
        <v>243</v>
      </c>
      <c r="ROS77" s="2">
        <v>89</v>
      </c>
      <c r="ROT77" s="57" t="s">
        <v>256</v>
      </c>
      <c r="ROU77" s="57" t="s">
        <v>220</v>
      </c>
      <c r="ROV77" s="57" t="s">
        <v>100</v>
      </c>
      <c r="ROW77" s="37" t="s">
        <v>105</v>
      </c>
      <c r="ROX77" s="57" t="s">
        <v>224</v>
      </c>
      <c r="ROY77" s="64">
        <v>11968</v>
      </c>
      <c r="ROZ77" s="65" t="s">
        <v>243</v>
      </c>
      <c r="RPA77" s="2">
        <v>89</v>
      </c>
      <c r="RPB77" s="57" t="s">
        <v>256</v>
      </c>
      <c r="RPC77" s="57" t="s">
        <v>220</v>
      </c>
      <c r="RPD77" s="57" t="s">
        <v>100</v>
      </c>
      <c r="RPE77" s="37" t="s">
        <v>105</v>
      </c>
      <c r="RPF77" s="57" t="s">
        <v>224</v>
      </c>
      <c r="RPG77" s="64">
        <v>11968</v>
      </c>
      <c r="RPH77" s="65" t="s">
        <v>243</v>
      </c>
      <c r="RPI77" s="2">
        <v>89</v>
      </c>
      <c r="RPJ77" s="57" t="s">
        <v>256</v>
      </c>
      <c r="RPK77" s="57" t="s">
        <v>220</v>
      </c>
      <c r="RPL77" s="57" t="s">
        <v>100</v>
      </c>
      <c r="RPM77" s="37" t="s">
        <v>105</v>
      </c>
      <c r="RPN77" s="57" t="s">
        <v>224</v>
      </c>
      <c r="RPO77" s="64">
        <v>11968</v>
      </c>
      <c r="RPP77" s="65" t="s">
        <v>243</v>
      </c>
      <c r="RPQ77" s="2">
        <v>89</v>
      </c>
      <c r="RPR77" s="57" t="s">
        <v>256</v>
      </c>
      <c r="RPS77" s="57" t="s">
        <v>220</v>
      </c>
      <c r="RPT77" s="57" t="s">
        <v>100</v>
      </c>
      <c r="RPU77" s="37" t="s">
        <v>105</v>
      </c>
      <c r="RPV77" s="57" t="s">
        <v>224</v>
      </c>
      <c r="RPW77" s="64">
        <v>11968</v>
      </c>
      <c r="RPX77" s="65" t="s">
        <v>243</v>
      </c>
      <c r="RPY77" s="2">
        <v>89</v>
      </c>
      <c r="RPZ77" s="57" t="s">
        <v>256</v>
      </c>
      <c r="RQA77" s="57" t="s">
        <v>220</v>
      </c>
      <c r="RQB77" s="57" t="s">
        <v>100</v>
      </c>
      <c r="RQC77" s="37" t="s">
        <v>105</v>
      </c>
      <c r="RQD77" s="57" t="s">
        <v>224</v>
      </c>
      <c r="RQE77" s="64">
        <v>11968</v>
      </c>
      <c r="RQF77" s="65" t="s">
        <v>243</v>
      </c>
      <c r="RQG77" s="2">
        <v>89</v>
      </c>
      <c r="RQH77" s="57" t="s">
        <v>256</v>
      </c>
      <c r="RQI77" s="57" t="s">
        <v>220</v>
      </c>
      <c r="RQJ77" s="57" t="s">
        <v>100</v>
      </c>
      <c r="RQK77" s="37" t="s">
        <v>105</v>
      </c>
      <c r="RQL77" s="57" t="s">
        <v>224</v>
      </c>
      <c r="RQM77" s="64">
        <v>11968</v>
      </c>
      <c r="RQN77" s="65" t="s">
        <v>243</v>
      </c>
      <c r="RQO77" s="2">
        <v>89</v>
      </c>
      <c r="RQP77" s="57" t="s">
        <v>256</v>
      </c>
      <c r="RQQ77" s="57" t="s">
        <v>220</v>
      </c>
      <c r="RQR77" s="57" t="s">
        <v>100</v>
      </c>
      <c r="RQS77" s="37" t="s">
        <v>105</v>
      </c>
      <c r="RQT77" s="57" t="s">
        <v>224</v>
      </c>
      <c r="RQU77" s="64">
        <v>11968</v>
      </c>
      <c r="RQV77" s="65" t="s">
        <v>243</v>
      </c>
      <c r="RQW77" s="2">
        <v>89</v>
      </c>
      <c r="RQX77" s="57" t="s">
        <v>256</v>
      </c>
      <c r="RQY77" s="57" t="s">
        <v>220</v>
      </c>
      <c r="RQZ77" s="57" t="s">
        <v>100</v>
      </c>
      <c r="RRA77" s="37" t="s">
        <v>105</v>
      </c>
      <c r="RRB77" s="57" t="s">
        <v>224</v>
      </c>
      <c r="RRC77" s="64">
        <v>11968</v>
      </c>
      <c r="RRD77" s="65" t="s">
        <v>243</v>
      </c>
      <c r="RRE77" s="2">
        <v>89</v>
      </c>
      <c r="RRF77" s="57" t="s">
        <v>256</v>
      </c>
      <c r="RRG77" s="57" t="s">
        <v>220</v>
      </c>
      <c r="RRH77" s="57" t="s">
        <v>100</v>
      </c>
      <c r="RRI77" s="37" t="s">
        <v>105</v>
      </c>
      <c r="RRJ77" s="57" t="s">
        <v>224</v>
      </c>
      <c r="RRK77" s="64">
        <v>11968</v>
      </c>
      <c r="RRL77" s="65" t="s">
        <v>243</v>
      </c>
      <c r="RRM77" s="2">
        <v>89</v>
      </c>
      <c r="RRN77" s="57" t="s">
        <v>256</v>
      </c>
      <c r="RRO77" s="57" t="s">
        <v>220</v>
      </c>
      <c r="RRP77" s="57" t="s">
        <v>100</v>
      </c>
      <c r="RRQ77" s="37" t="s">
        <v>105</v>
      </c>
      <c r="RRR77" s="57" t="s">
        <v>224</v>
      </c>
      <c r="RRS77" s="64">
        <v>11968</v>
      </c>
      <c r="RRT77" s="65" t="s">
        <v>243</v>
      </c>
      <c r="RRU77" s="2">
        <v>89</v>
      </c>
      <c r="RRV77" s="57" t="s">
        <v>256</v>
      </c>
      <c r="RRW77" s="57" t="s">
        <v>220</v>
      </c>
      <c r="RRX77" s="57" t="s">
        <v>100</v>
      </c>
      <c r="RRY77" s="37" t="s">
        <v>105</v>
      </c>
      <c r="RRZ77" s="57" t="s">
        <v>224</v>
      </c>
      <c r="RSA77" s="64">
        <v>11968</v>
      </c>
      <c r="RSB77" s="65" t="s">
        <v>243</v>
      </c>
      <c r="RSC77" s="2">
        <v>89</v>
      </c>
      <c r="RSD77" s="57" t="s">
        <v>256</v>
      </c>
      <c r="RSE77" s="57" t="s">
        <v>220</v>
      </c>
      <c r="RSF77" s="57" t="s">
        <v>100</v>
      </c>
      <c r="RSG77" s="37" t="s">
        <v>105</v>
      </c>
      <c r="RSH77" s="57" t="s">
        <v>224</v>
      </c>
      <c r="RSI77" s="64">
        <v>11968</v>
      </c>
      <c r="RSJ77" s="65" t="s">
        <v>243</v>
      </c>
      <c r="RSK77" s="2">
        <v>89</v>
      </c>
      <c r="RSL77" s="57" t="s">
        <v>256</v>
      </c>
      <c r="RSM77" s="57" t="s">
        <v>220</v>
      </c>
      <c r="RSN77" s="57" t="s">
        <v>100</v>
      </c>
      <c r="RSO77" s="37" t="s">
        <v>105</v>
      </c>
      <c r="RSP77" s="57" t="s">
        <v>224</v>
      </c>
      <c r="RSQ77" s="64">
        <v>11968</v>
      </c>
      <c r="RSR77" s="65" t="s">
        <v>243</v>
      </c>
      <c r="RSS77" s="2">
        <v>89</v>
      </c>
      <c r="RST77" s="57" t="s">
        <v>256</v>
      </c>
      <c r="RSU77" s="57" t="s">
        <v>220</v>
      </c>
      <c r="RSV77" s="57" t="s">
        <v>100</v>
      </c>
      <c r="RSW77" s="37" t="s">
        <v>105</v>
      </c>
      <c r="RSX77" s="57" t="s">
        <v>224</v>
      </c>
      <c r="RSY77" s="64">
        <v>11968</v>
      </c>
      <c r="RSZ77" s="65" t="s">
        <v>243</v>
      </c>
      <c r="RTA77" s="2">
        <v>89</v>
      </c>
      <c r="RTB77" s="57" t="s">
        <v>256</v>
      </c>
      <c r="RTC77" s="57" t="s">
        <v>220</v>
      </c>
      <c r="RTD77" s="57" t="s">
        <v>100</v>
      </c>
      <c r="RTE77" s="37" t="s">
        <v>105</v>
      </c>
      <c r="RTF77" s="57" t="s">
        <v>224</v>
      </c>
      <c r="RTG77" s="64">
        <v>11968</v>
      </c>
      <c r="RTH77" s="65" t="s">
        <v>243</v>
      </c>
      <c r="RTI77" s="2">
        <v>89</v>
      </c>
      <c r="RTJ77" s="57" t="s">
        <v>256</v>
      </c>
      <c r="RTK77" s="57" t="s">
        <v>220</v>
      </c>
      <c r="RTL77" s="57" t="s">
        <v>100</v>
      </c>
      <c r="RTM77" s="37" t="s">
        <v>105</v>
      </c>
      <c r="RTN77" s="57" t="s">
        <v>224</v>
      </c>
      <c r="RTO77" s="64">
        <v>11968</v>
      </c>
      <c r="RTP77" s="65" t="s">
        <v>243</v>
      </c>
      <c r="RTQ77" s="2">
        <v>89</v>
      </c>
      <c r="RTR77" s="57" t="s">
        <v>256</v>
      </c>
      <c r="RTS77" s="57" t="s">
        <v>220</v>
      </c>
      <c r="RTT77" s="57" t="s">
        <v>100</v>
      </c>
      <c r="RTU77" s="37" t="s">
        <v>105</v>
      </c>
      <c r="RTV77" s="57" t="s">
        <v>224</v>
      </c>
      <c r="RTW77" s="64">
        <v>11968</v>
      </c>
      <c r="RTX77" s="65" t="s">
        <v>243</v>
      </c>
      <c r="RTY77" s="2">
        <v>89</v>
      </c>
      <c r="RTZ77" s="57" t="s">
        <v>256</v>
      </c>
      <c r="RUA77" s="57" t="s">
        <v>220</v>
      </c>
      <c r="RUB77" s="57" t="s">
        <v>100</v>
      </c>
      <c r="RUC77" s="37" t="s">
        <v>105</v>
      </c>
      <c r="RUD77" s="57" t="s">
        <v>224</v>
      </c>
      <c r="RUE77" s="64">
        <v>11968</v>
      </c>
      <c r="RUF77" s="65" t="s">
        <v>243</v>
      </c>
      <c r="RUG77" s="2">
        <v>89</v>
      </c>
      <c r="RUH77" s="57" t="s">
        <v>256</v>
      </c>
      <c r="RUI77" s="57" t="s">
        <v>220</v>
      </c>
      <c r="RUJ77" s="57" t="s">
        <v>100</v>
      </c>
      <c r="RUK77" s="37" t="s">
        <v>105</v>
      </c>
      <c r="RUL77" s="57" t="s">
        <v>224</v>
      </c>
      <c r="RUM77" s="64">
        <v>11968</v>
      </c>
      <c r="RUN77" s="65" t="s">
        <v>243</v>
      </c>
      <c r="RUO77" s="2">
        <v>89</v>
      </c>
      <c r="RUP77" s="57" t="s">
        <v>256</v>
      </c>
      <c r="RUQ77" s="57" t="s">
        <v>220</v>
      </c>
      <c r="RUR77" s="57" t="s">
        <v>100</v>
      </c>
      <c r="RUS77" s="37" t="s">
        <v>105</v>
      </c>
      <c r="RUT77" s="57" t="s">
        <v>224</v>
      </c>
      <c r="RUU77" s="64">
        <v>11968</v>
      </c>
      <c r="RUV77" s="65" t="s">
        <v>243</v>
      </c>
      <c r="RUW77" s="2">
        <v>89</v>
      </c>
      <c r="RUX77" s="57" t="s">
        <v>256</v>
      </c>
      <c r="RUY77" s="57" t="s">
        <v>220</v>
      </c>
      <c r="RUZ77" s="57" t="s">
        <v>100</v>
      </c>
      <c r="RVA77" s="37" t="s">
        <v>105</v>
      </c>
      <c r="RVB77" s="57" t="s">
        <v>224</v>
      </c>
      <c r="RVC77" s="64">
        <v>11968</v>
      </c>
      <c r="RVD77" s="65" t="s">
        <v>243</v>
      </c>
      <c r="RVE77" s="2">
        <v>89</v>
      </c>
      <c r="RVF77" s="57" t="s">
        <v>256</v>
      </c>
      <c r="RVG77" s="57" t="s">
        <v>220</v>
      </c>
      <c r="RVH77" s="57" t="s">
        <v>100</v>
      </c>
      <c r="RVI77" s="37" t="s">
        <v>105</v>
      </c>
      <c r="RVJ77" s="57" t="s">
        <v>224</v>
      </c>
      <c r="RVK77" s="64">
        <v>11968</v>
      </c>
      <c r="RVL77" s="65" t="s">
        <v>243</v>
      </c>
      <c r="RVM77" s="2">
        <v>89</v>
      </c>
      <c r="RVN77" s="57" t="s">
        <v>256</v>
      </c>
      <c r="RVO77" s="57" t="s">
        <v>220</v>
      </c>
      <c r="RVP77" s="57" t="s">
        <v>100</v>
      </c>
      <c r="RVQ77" s="37" t="s">
        <v>105</v>
      </c>
      <c r="RVR77" s="57" t="s">
        <v>224</v>
      </c>
      <c r="RVS77" s="64">
        <v>11968</v>
      </c>
      <c r="RVT77" s="65" t="s">
        <v>243</v>
      </c>
      <c r="RVU77" s="2">
        <v>89</v>
      </c>
      <c r="RVV77" s="57" t="s">
        <v>256</v>
      </c>
      <c r="RVW77" s="57" t="s">
        <v>220</v>
      </c>
      <c r="RVX77" s="57" t="s">
        <v>100</v>
      </c>
      <c r="RVY77" s="37" t="s">
        <v>105</v>
      </c>
      <c r="RVZ77" s="57" t="s">
        <v>224</v>
      </c>
      <c r="RWA77" s="64">
        <v>11968</v>
      </c>
      <c r="RWB77" s="65" t="s">
        <v>243</v>
      </c>
      <c r="RWC77" s="2">
        <v>89</v>
      </c>
      <c r="RWD77" s="57" t="s">
        <v>256</v>
      </c>
      <c r="RWE77" s="57" t="s">
        <v>220</v>
      </c>
      <c r="RWF77" s="57" t="s">
        <v>100</v>
      </c>
      <c r="RWG77" s="37" t="s">
        <v>105</v>
      </c>
      <c r="RWH77" s="57" t="s">
        <v>224</v>
      </c>
      <c r="RWI77" s="64">
        <v>11968</v>
      </c>
      <c r="RWJ77" s="65" t="s">
        <v>243</v>
      </c>
      <c r="RWK77" s="2">
        <v>89</v>
      </c>
      <c r="RWL77" s="57" t="s">
        <v>256</v>
      </c>
      <c r="RWM77" s="57" t="s">
        <v>220</v>
      </c>
      <c r="RWN77" s="57" t="s">
        <v>100</v>
      </c>
      <c r="RWO77" s="37" t="s">
        <v>105</v>
      </c>
      <c r="RWP77" s="57" t="s">
        <v>224</v>
      </c>
      <c r="RWQ77" s="64">
        <v>11968</v>
      </c>
      <c r="RWR77" s="65" t="s">
        <v>243</v>
      </c>
      <c r="RWS77" s="2">
        <v>89</v>
      </c>
      <c r="RWT77" s="57" t="s">
        <v>256</v>
      </c>
      <c r="RWU77" s="57" t="s">
        <v>220</v>
      </c>
      <c r="RWV77" s="57" t="s">
        <v>100</v>
      </c>
      <c r="RWW77" s="37" t="s">
        <v>105</v>
      </c>
      <c r="RWX77" s="57" t="s">
        <v>224</v>
      </c>
      <c r="RWY77" s="64">
        <v>11968</v>
      </c>
      <c r="RWZ77" s="65" t="s">
        <v>243</v>
      </c>
      <c r="RXA77" s="2">
        <v>89</v>
      </c>
      <c r="RXB77" s="57" t="s">
        <v>256</v>
      </c>
      <c r="RXC77" s="57" t="s">
        <v>220</v>
      </c>
      <c r="RXD77" s="57" t="s">
        <v>100</v>
      </c>
      <c r="RXE77" s="37" t="s">
        <v>105</v>
      </c>
      <c r="RXF77" s="57" t="s">
        <v>224</v>
      </c>
      <c r="RXG77" s="64">
        <v>11968</v>
      </c>
      <c r="RXH77" s="65" t="s">
        <v>243</v>
      </c>
      <c r="RXI77" s="2">
        <v>89</v>
      </c>
      <c r="RXJ77" s="57" t="s">
        <v>256</v>
      </c>
      <c r="RXK77" s="57" t="s">
        <v>220</v>
      </c>
      <c r="RXL77" s="57" t="s">
        <v>100</v>
      </c>
      <c r="RXM77" s="37" t="s">
        <v>105</v>
      </c>
      <c r="RXN77" s="57" t="s">
        <v>224</v>
      </c>
      <c r="RXO77" s="64">
        <v>11968</v>
      </c>
      <c r="RXP77" s="65" t="s">
        <v>243</v>
      </c>
      <c r="RXQ77" s="2">
        <v>89</v>
      </c>
      <c r="RXR77" s="57" t="s">
        <v>256</v>
      </c>
      <c r="RXS77" s="57" t="s">
        <v>220</v>
      </c>
      <c r="RXT77" s="57" t="s">
        <v>100</v>
      </c>
      <c r="RXU77" s="37" t="s">
        <v>105</v>
      </c>
      <c r="RXV77" s="57" t="s">
        <v>224</v>
      </c>
      <c r="RXW77" s="64">
        <v>11968</v>
      </c>
      <c r="RXX77" s="65" t="s">
        <v>243</v>
      </c>
      <c r="RXY77" s="2">
        <v>89</v>
      </c>
      <c r="RXZ77" s="57" t="s">
        <v>256</v>
      </c>
      <c r="RYA77" s="57" t="s">
        <v>220</v>
      </c>
      <c r="RYB77" s="57" t="s">
        <v>100</v>
      </c>
      <c r="RYC77" s="37" t="s">
        <v>105</v>
      </c>
      <c r="RYD77" s="57" t="s">
        <v>224</v>
      </c>
      <c r="RYE77" s="64">
        <v>11968</v>
      </c>
      <c r="RYF77" s="65" t="s">
        <v>243</v>
      </c>
      <c r="RYG77" s="2">
        <v>89</v>
      </c>
      <c r="RYH77" s="57" t="s">
        <v>256</v>
      </c>
      <c r="RYI77" s="57" t="s">
        <v>220</v>
      </c>
      <c r="RYJ77" s="57" t="s">
        <v>100</v>
      </c>
      <c r="RYK77" s="37" t="s">
        <v>105</v>
      </c>
      <c r="RYL77" s="57" t="s">
        <v>224</v>
      </c>
      <c r="RYM77" s="64">
        <v>11968</v>
      </c>
      <c r="RYN77" s="65" t="s">
        <v>243</v>
      </c>
      <c r="RYO77" s="2">
        <v>89</v>
      </c>
      <c r="RYP77" s="57" t="s">
        <v>256</v>
      </c>
      <c r="RYQ77" s="57" t="s">
        <v>220</v>
      </c>
      <c r="RYR77" s="57" t="s">
        <v>100</v>
      </c>
      <c r="RYS77" s="37" t="s">
        <v>105</v>
      </c>
      <c r="RYT77" s="57" t="s">
        <v>224</v>
      </c>
      <c r="RYU77" s="64">
        <v>11968</v>
      </c>
      <c r="RYV77" s="65" t="s">
        <v>243</v>
      </c>
      <c r="RYW77" s="2">
        <v>89</v>
      </c>
      <c r="RYX77" s="57" t="s">
        <v>256</v>
      </c>
      <c r="RYY77" s="57" t="s">
        <v>220</v>
      </c>
      <c r="RYZ77" s="57" t="s">
        <v>100</v>
      </c>
      <c r="RZA77" s="37" t="s">
        <v>105</v>
      </c>
      <c r="RZB77" s="57" t="s">
        <v>224</v>
      </c>
      <c r="RZC77" s="64">
        <v>11968</v>
      </c>
      <c r="RZD77" s="65" t="s">
        <v>243</v>
      </c>
      <c r="RZE77" s="2">
        <v>89</v>
      </c>
      <c r="RZF77" s="57" t="s">
        <v>256</v>
      </c>
      <c r="RZG77" s="57" t="s">
        <v>220</v>
      </c>
      <c r="RZH77" s="57" t="s">
        <v>100</v>
      </c>
      <c r="RZI77" s="37" t="s">
        <v>105</v>
      </c>
      <c r="RZJ77" s="57" t="s">
        <v>224</v>
      </c>
      <c r="RZK77" s="64">
        <v>11968</v>
      </c>
      <c r="RZL77" s="65" t="s">
        <v>243</v>
      </c>
      <c r="RZM77" s="2">
        <v>89</v>
      </c>
      <c r="RZN77" s="57" t="s">
        <v>256</v>
      </c>
      <c r="RZO77" s="57" t="s">
        <v>220</v>
      </c>
      <c r="RZP77" s="57" t="s">
        <v>100</v>
      </c>
      <c r="RZQ77" s="37" t="s">
        <v>105</v>
      </c>
      <c r="RZR77" s="57" t="s">
        <v>224</v>
      </c>
      <c r="RZS77" s="64">
        <v>11968</v>
      </c>
      <c r="RZT77" s="65" t="s">
        <v>243</v>
      </c>
      <c r="RZU77" s="2">
        <v>89</v>
      </c>
      <c r="RZV77" s="57" t="s">
        <v>256</v>
      </c>
      <c r="RZW77" s="57" t="s">
        <v>220</v>
      </c>
      <c r="RZX77" s="57" t="s">
        <v>100</v>
      </c>
      <c r="RZY77" s="37" t="s">
        <v>105</v>
      </c>
      <c r="RZZ77" s="57" t="s">
        <v>224</v>
      </c>
      <c r="SAA77" s="64">
        <v>11968</v>
      </c>
      <c r="SAB77" s="65" t="s">
        <v>243</v>
      </c>
      <c r="SAC77" s="2">
        <v>89</v>
      </c>
      <c r="SAD77" s="57" t="s">
        <v>256</v>
      </c>
      <c r="SAE77" s="57" t="s">
        <v>220</v>
      </c>
      <c r="SAF77" s="57" t="s">
        <v>100</v>
      </c>
      <c r="SAG77" s="37" t="s">
        <v>105</v>
      </c>
      <c r="SAH77" s="57" t="s">
        <v>224</v>
      </c>
      <c r="SAI77" s="64">
        <v>11968</v>
      </c>
      <c r="SAJ77" s="65" t="s">
        <v>243</v>
      </c>
      <c r="SAK77" s="2">
        <v>89</v>
      </c>
      <c r="SAL77" s="57" t="s">
        <v>256</v>
      </c>
      <c r="SAM77" s="57" t="s">
        <v>220</v>
      </c>
      <c r="SAN77" s="57" t="s">
        <v>100</v>
      </c>
      <c r="SAO77" s="37" t="s">
        <v>105</v>
      </c>
      <c r="SAP77" s="57" t="s">
        <v>224</v>
      </c>
      <c r="SAQ77" s="64">
        <v>11968</v>
      </c>
      <c r="SAR77" s="65" t="s">
        <v>243</v>
      </c>
      <c r="SAS77" s="2">
        <v>89</v>
      </c>
      <c r="SAT77" s="57" t="s">
        <v>256</v>
      </c>
      <c r="SAU77" s="57" t="s">
        <v>220</v>
      </c>
      <c r="SAV77" s="57" t="s">
        <v>100</v>
      </c>
      <c r="SAW77" s="37" t="s">
        <v>105</v>
      </c>
      <c r="SAX77" s="57" t="s">
        <v>224</v>
      </c>
      <c r="SAY77" s="64">
        <v>11968</v>
      </c>
      <c r="SAZ77" s="65" t="s">
        <v>243</v>
      </c>
      <c r="SBA77" s="2">
        <v>89</v>
      </c>
      <c r="SBB77" s="57" t="s">
        <v>256</v>
      </c>
      <c r="SBC77" s="57" t="s">
        <v>220</v>
      </c>
      <c r="SBD77" s="57" t="s">
        <v>100</v>
      </c>
      <c r="SBE77" s="37" t="s">
        <v>105</v>
      </c>
      <c r="SBF77" s="57" t="s">
        <v>224</v>
      </c>
      <c r="SBG77" s="64">
        <v>11968</v>
      </c>
      <c r="SBH77" s="65" t="s">
        <v>243</v>
      </c>
      <c r="SBI77" s="2">
        <v>89</v>
      </c>
      <c r="SBJ77" s="57" t="s">
        <v>256</v>
      </c>
      <c r="SBK77" s="57" t="s">
        <v>220</v>
      </c>
      <c r="SBL77" s="57" t="s">
        <v>100</v>
      </c>
      <c r="SBM77" s="37" t="s">
        <v>105</v>
      </c>
      <c r="SBN77" s="57" t="s">
        <v>224</v>
      </c>
      <c r="SBO77" s="64">
        <v>11968</v>
      </c>
      <c r="SBP77" s="65" t="s">
        <v>243</v>
      </c>
      <c r="SBQ77" s="2">
        <v>89</v>
      </c>
      <c r="SBR77" s="57" t="s">
        <v>256</v>
      </c>
      <c r="SBS77" s="57" t="s">
        <v>220</v>
      </c>
      <c r="SBT77" s="57" t="s">
        <v>100</v>
      </c>
      <c r="SBU77" s="37" t="s">
        <v>105</v>
      </c>
      <c r="SBV77" s="57" t="s">
        <v>224</v>
      </c>
      <c r="SBW77" s="64">
        <v>11968</v>
      </c>
      <c r="SBX77" s="65" t="s">
        <v>243</v>
      </c>
      <c r="SBY77" s="2">
        <v>89</v>
      </c>
      <c r="SBZ77" s="57" t="s">
        <v>256</v>
      </c>
      <c r="SCA77" s="57" t="s">
        <v>220</v>
      </c>
      <c r="SCB77" s="57" t="s">
        <v>100</v>
      </c>
      <c r="SCC77" s="37" t="s">
        <v>105</v>
      </c>
      <c r="SCD77" s="57" t="s">
        <v>224</v>
      </c>
      <c r="SCE77" s="64">
        <v>11968</v>
      </c>
      <c r="SCF77" s="65" t="s">
        <v>243</v>
      </c>
      <c r="SCG77" s="2">
        <v>89</v>
      </c>
      <c r="SCH77" s="57" t="s">
        <v>256</v>
      </c>
      <c r="SCI77" s="57" t="s">
        <v>220</v>
      </c>
      <c r="SCJ77" s="57" t="s">
        <v>100</v>
      </c>
      <c r="SCK77" s="37" t="s">
        <v>105</v>
      </c>
      <c r="SCL77" s="57" t="s">
        <v>224</v>
      </c>
      <c r="SCM77" s="64">
        <v>11968</v>
      </c>
      <c r="SCN77" s="65" t="s">
        <v>243</v>
      </c>
      <c r="SCO77" s="2">
        <v>89</v>
      </c>
      <c r="SCP77" s="57" t="s">
        <v>256</v>
      </c>
      <c r="SCQ77" s="57" t="s">
        <v>220</v>
      </c>
      <c r="SCR77" s="57" t="s">
        <v>100</v>
      </c>
      <c r="SCS77" s="37" t="s">
        <v>105</v>
      </c>
      <c r="SCT77" s="57" t="s">
        <v>224</v>
      </c>
      <c r="SCU77" s="64">
        <v>11968</v>
      </c>
      <c r="SCV77" s="65" t="s">
        <v>243</v>
      </c>
      <c r="SCW77" s="2">
        <v>89</v>
      </c>
      <c r="SCX77" s="57" t="s">
        <v>256</v>
      </c>
      <c r="SCY77" s="57" t="s">
        <v>220</v>
      </c>
      <c r="SCZ77" s="57" t="s">
        <v>100</v>
      </c>
      <c r="SDA77" s="37" t="s">
        <v>105</v>
      </c>
      <c r="SDB77" s="57" t="s">
        <v>224</v>
      </c>
      <c r="SDC77" s="64">
        <v>11968</v>
      </c>
      <c r="SDD77" s="65" t="s">
        <v>243</v>
      </c>
      <c r="SDE77" s="2">
        <v>89</v>
      </c>
      <c r="SDF77" s="57" t="s">
        <v>256</v>
      </c>
      <c r="SDG77" s="57" t="s">
        <v>220</v>
      </c>
      <c r="SDH77" s="57" t="s">
        <v>100</v>
      </c>
      <c r="SDI77" s="37" t="s">
        <v>105</v>
      </c>
      <c r="SDJ77" s="57" t="s">
        <v>224</v>
      </c>
      <c r="SDK77" s="64">
        <v>11968</v>
      </c>
      <c r="SDL77" s="65" t="s">
        <v>243</v>
      </c>
      <c r="SDM77" s="2">
        <v>89</v>
      </c>
      <c r="SDN77" s="57" t="s">
        <v>256</v>
      </c>
      <c r="SDO77" s="57" t="s">
        <v>220</v>
      </c>
      <c r="SDP77" s="57" t="s">
        <v>100</v>
      </c>
      <c r="SDQ77" s="37" t="s">
        <v>105</v>
      </c>
      <c r="SDR77" s="57" t="s">
        <v>224</v>
      </c>
      <c r="SDS77" s="64">
        <v>11968</v>
      </c>
      <c r="SDT77" s="65" t="s">
        <v>243</v>
      </c>
      <c r="SDU77" s="2">
        <v>89</v>
      </c>
      <c r="SDV77" s="57" t="s">
        <v>256</v>
      </c>
      <c r="SDW77" s="57" t="s">
        <v>220</v>
      </c>
      <c r="SDX77" s="57" t="s">
        <v>100</v>
      </c>
      <c r="SDY77" s="37" t="s">
        <v>105</v>
      </c>
      <c r="SDZ77" s="57" t="s">
        <v>224</v>
      </c>
      <c r="SEA77" s="64">
        <v>11968</v>
      </c>
      <c r="SEB77" s="65" t="s">
        <v>243</v>
      </c>
      <c r="SEC77" s="2">
        <v>89</v>
      </c>
      <c r="SED77" s="57" t="s">
        <v>256</v>
      </c>
      <c r="SEE77" s="57" t="s">
        <v>220</v>
      </c>
      <c r="SEF77" s="57" t="s">
        <v>100</v>
      </c>
      <c r="SEG77" s="37" t="s">
        <v>105</v>
      </c>
      <c r="SEH77" s="57" t="s">
        <v>224</v>
      </c>
      <c r="SEI77" s="64">
        <v>11968</v>
      </c>
      <c r="SEJ77" s="65" t="s">
        <v>243</v>
      </c>
      <c r="SEK77" s="2">
        <v>89</v>
      </c>
      <c r="SEL77" s="57" t="s">
        <v>256</v>
      </c>
      <c r="SEM77" s="57" t="s">
        <v>220</v>
      </c>
      <c r="SEN77" s="57" t="s">
        <v>100</v>
      </c>
      <c r="SEO77" s="37" t="s">
        <v>105</v>
      </c>
      <c r="SEP77" s="57" t="s">
        <v>224</v>
      </c>
      <c r="SEQ77" s="64">
        <v>11968</v>
      </c>
      <c r="SER77" s="65" t="s">
        <v>243</v>
      </c>
      <c r="SES77" s="2">
        <v>89</v>
      </c>
      <c r="SET77" s="57" t="s">
        <v>256</v>
      </c>
      <c r="SEU77" s="57" t="s">
        <v>220</v>
      </c>
      <c r="SEV77" s="57" t="s">
        <v>100</v>
      </c>
      <c r="SEW77" s="37" t="s">
        <v>105</v>
      </c>
      <c r="SEX77" s="57" t="s">
        <v>224</v>
      </c>
      <c r="SEY77" s="64">
        <v>11968</v>
      </c>
      <c r="SEZ77" s="65" t="s">
        <v>243</v>
      </c>
      <c r="SFA77" s="2">
        <v>89</v>
      </c>
      <c r="SFB77" s="57" t="s">
        <v>256</v>
      </c>
      <c r="SFC77" s="57" t="s">
        <v>220</v>
      </c>
      <c r="SFD77" s="57" t="s">
        <v>100</v>
      </c>
      <c r="SFE77" s="37" t="s">
        <v>105</v>
      </c>
      <c r="SFF77" s="57" t="s">
        <v>224</v>
      </c>
      <c r="SFG77" s="64">
        <v>11968</v>
      </c>
      <c r="SFH77" s="65" t="s">
        <v>243</v>
      </c>
      <c r="SFI77" s="2">
        <v>89</v>
      </c>
      <c r="SFJ77" s="57" t="s">
        <v>256</v>
      </c>
      <c r="SFK77" s="57" t="s">
        <v>220</v>
      </c>
      <c r="SFL77" s="57" t="s">
        <v>100</v>
      </c>
      <c r="SFM77" s="37" t="s">
        <v>105</v>
      </c>
      <c r="SFN77" s="57" t="s">
        <v>224</v>
      </c>
      <c r="SFO77" s="64">
        <v>11968</v>
      </c>
      <c r="SFP77" s="65" t="s">
        <v>243</v>
      </c>
      <c r="SFQ77" s="2">
        <v>89</v>
      </c>
      <c r="SFR77" s="57" t="s">
        <v>256</v>
      </c>
      <c r="SFS77" s="57" t="s">
        <v>220</v>
      </c>
      <c r="SFT77" s="57" t="s">
        <v>100</v>
      </c>
      <c r="SFU77" s="37" t="s">
        <v>105</v>
      </c>
      <c r="SFV77" s="57" t="s">
        <v>224</v>
      </c>
      <c r="SFW77" s="64">
        <v>11968</v>
      </c>
      <c r="SFX77" s="65" t="s">
        <v>243</v>
      </c>
      <c r="SFY77" s="2">
        <v>89</v>
      </c>
      <c r="SFZ77" s="57" t="s">
        <v>256</v>
      </c>
      <c r="SGA77" s="57" t="s">
        <v>220</v>
      </c>
      <c r="SGB77" s="57" t="s">
        <v>100</v>
      </c>
      <c r="SGC77" s="37" t="s">
        <v>105</v>
      </c>
      <c r="SGD77" s="57" t="s">
        <v>224</v>
      </c>
      <c r="SGE77" s="64">
        <v>11968</v>
      </c>
      <c r="SGF77" s="65" t="s">
        <v>243</v>
      </c>
      <c r="SGG77" s="2">
        <v>89</v>
      </c>
      <c r="SGH77" s="57" t="s">
        <v>256</v>
      </c>
      <c r="SGI77" s="57" t="s">
        <v>220</v>
      </c>
      <c r="SGJ77" s="57" t="s">
        <v>100</v>
      </c>
      <c r="SGK77" s="37" t="s">
        <v>105</v>
      </c>
      <c r="SGL77" s="57" t="s">
        <v>224</v>
      </c>
      <c r="SGM77" s="64">
        <v>11968</v>
      </c>
      <c r="SGN77" s="65" t="s">
        <v>243</v>
      </c>
      <c r="SGO77" s="2">
        <v>89</v>
      </c>
      <c r="SGP77" s="57" t="s">
        <v>256</v>
      </c>
      <c r="SGQ77" s="57" t="s">
        <v>220</v>
      </c>
      <c r="SGR77" s="57" t="s">
        <v>100</v>
      </c>
      <c r="SGS77" s="37" t="s">
        <v>105</v>
      </c>
      <c r="SGT77" s="57" t="s">
        <v>224</v>
      </c>
      <c r="SGU77" s="64">
        <v>11968</v>
      </c>
      <c r="SGV77" s="65" t="s">
        <v>243</v>
      </c>
      <c r="SGW77" s="2">
        <v>89</v>
      </c>
      <c r="SGX77" s="57" t="s">
        <v>256</v>
      </c>
      <c r="SGY77" s="57" t="s">
        <v>220</v>
      </c>
      <c r="SGZ77" s="57" t="s">
        <v>100</v>
      </c>
      <c r="SHA77" s="37" t="s">
        <v>105</v>
      </c>
      <c r="SHB77" s="57" t="s">
        <v>224</v>
      </c>
      <c r="SHC77" s="64">
        <v>11968</v>
      </c>
      <c r="SHD77" s="65" t="s">
        <v>243</v>
      </c>
      <c r="SHE77" s="2">
        <v>89</v>
      </c>
      <c r="SHF77" s="57" t="s">
        <v>256</v>
      </c>
      <c r="SHG77" s="57" t="s">
        <v>220</v>
      </c>
      <c r="SHH77" s="57" t="s">
        <v>100</v>
      </c>
      <c r="SHI77" s="37" t="s">
        <v>105</v>
      </c>
      <c r="SHJ77" s="57" t="s">
        <v>224</v>
      </c>
      <c r="SHK77" s="64">
        <v>11968</v>
      </c>
      <c r="SHL77" s="65" t="s">
        <v>243</v>
      </c>
      <c r="SHM77" s="2">
        <v>89</v>
      </c>
      <c r="SHN77" s="57" t="s">
        <v>256</v>
      </c>
      <c r="SHO77" s="57" t="s">
        <v>220</v>
      </c>
      <c r="SHP77" s="57" t="s">
        <v>100</v>
      </c>
      <c r="SHQ77" s="37" t="s">
        <v>105</v>
      </c>
      <c r="SHR77" s="57" t="s">
        <v>224</v>
      </c>
      <c r="SHS77" s="64">
        <v>11968</v>
      </c>
      <c r="SHT77" s="65" t="s">
        <v>243</v>
      </c>
      <c r="SHU77" s="2">
        <v>89</v>
      </c>
      <c r="SHV77" s="57" t="s">
        <v>256</v>
      </c>
      <c r="SHW77" s="57" t="s">
        <v>220</v>
      </c>
      <c r="SHX77" s="57" t="s">
        <v>100</v>
      </c>
      <c r="SHY77" s="37" t="s">
        <v>105</v>
      </c>
      <c r="SHZ77" s="57" t="s">
        <v>224</v>
      </c>
      <c r="SIA77" s="64">
        <v>11968</v>
      </c>
      <c r="SIB77" s="65" t="s">
        <v>243</v>
      </c>
      <c r="SIC77" s="2">
        <v>89</v>
      </c>
      <c r="SID77" s="57" t="s">
        <v>256</v>
      </c>
      <c r="SIE77" s="57" t="s">
        <v>220</v>
      </c>
      <c r="SIF77" s="57" t="s">
        <v>100</v>
      </c>
      <c r="SIG77" s="37" t="s">
        <v>105</v>
      </c>
      <c r="SIH77" s="57" t="s">
        <v>224</v>
      </c>
      <c r="SII77" s="64">
        <v>11968</v>
      </c>
      <c r="SIJ77" s="65" t="s">
        <v>243</v>
      </c>
      <c r="SIK77" s="2">
        <v>89</v>
      </c>
      <c r="SIL77" s="57" t="s">
        <v>256</v>
      </c>
      <c r="SIM77" s="57" t="s">
        <v>220</v>
      </c>
      <c r="SIN77" s="57" t="s">
        <v>100</v>
      </c>
      <c r="SIO77" s="37" t="s">
        <v>105</v>
      </c>
      <c r="SIP77" s="57" t="s">
        <v>224</v>
      </c>
      <c r="SIQ77" s="64">
        <v>11968</v>
      </c>
      <c r="SIR77" s="65" t="s">
        <v>243</v>
      </c>
      <c r="SIS77" s="2">
        <v>89</v>
      </c>
      <c r="SIT77" s="57" t="s">
        <v>256</v>
      </c>
      <c r="SIU77" s="57" t="s">
        <v>220</v>
      </c>
      <c r="SIV77" s="57" t="s">
        <v>100</v>
      </c>
      <c r="SIW77" s="37" t="s">
        <v>105</v>
      </c>
      <c r="SIX77" s="57" t="s">
        <v>224</v>
      </c>
      <c r="SIY77" s="64">
        <v>11968</v>
      </c>
      <c r="SIZ77" s="65" t="s">
        <v>243</v>
      </c>
      <c r="SJA77" s="2">
        <v>89</v>
      </c>
      <c r="SJB77" s="57" t="s">
        <v>256</v>
      </c>
      <c r="SJC77" s="57" t="s">
        <v>220</v>
      </c>
      <c r="SJD77" s="57" t="s">
        <v>100</v>
      </c>
      <c r="SJE77" s="37" t="s">
        <v>105</v>
      </c>
      <c r="SJF77" s="57" t="s">
        <v>224</v>
      </c>
      <c r="SJG77" s="64">
        <v>11968</v>
      </c>
      <c r="SJH77" s="65" t="s">
        <v>243</v>
      </c>
      <c r="SJI77" s="2">
        <v>89</v>
      </c>
      <c r="SJJ77" s="57" t="s">
        <v>256</v>
      </c>
      <c r="SJK77" s="57" t="s">
        <v>220</v>
      </c>
      <c r="SJL77" s="57" t="s">
        <v>100</v>
      </c>
      <c r="SJM77" s="37" t="s">
        <v>105</v>
      </c>
      <c r="SJN77" s="57" t="s">
        <v>224</v>
      </c>
      <c r="SJO77" s="64">
        <v>11968</v>
      </c>
      <c r="SJP77" s="65" t="s">
        <v>243</v>
      </c>
      <c r="SJQ77" s="2">
        <v>89</v>
      </c>
      <c r="SJR77" s="57" t="s">
        <v>256</v>
      </c>
      <c r="SJS77" s="57" t="s">
        <v>220</v>
      </c>
      <c r="SJT77" s="57" t="s">
        <v>100</v>
      </c>
      <c r="SJU77" s="37" t="s">
        <v>105</v>
      </c>
      <c r="SJV77" s="57" t="s">
        <v>224</v>
      </c>
      <c r="SJW77" s="64">
        <v>11968</v>
      </c>
      <c r="SJX77" s="65" t="s">
        <v>243</v>
      </c>
      <c r="SJY77" s="2">
        <v>89</v>
      </c>
      <c r="SJZ77" s="57" t="s">
        <v>256</v>
      </c>
      <c r="SKA77" s="57" t="s">
        <v>220</v>
      </c>
      <c r="SKB77" s="57" t="s">
        <v>100</v>
      </c>
      <c r="SKC77" s="37" t="s">
        <v>105</v>
      </c>
      <c r="SKD77" s="57" t="s">
        <v>224</v>
      </c>
      <c r="SKE77" s="64">
        <v>11968</v>
      </c>
      <c r="SKF77" s="65" t="s">
        <v>243</v>
      </c>
      <c r="SKG77" s="2">
        <v>89</v>
      </c>
      <c r="SKH77" s="57" t="s">
        <v>256</v>
      </c>
      <c r="SKI77" s="57" t="s">
        <v>220</v>
      </c>
      <c r="SKJ77" s="57" t="s">
        <v>100</v>
      </c>
      <c r="SKK77" s="37" t="s">
        <v>105</v>
      </c>
      <c r="SKL77" s="57" t="s">
        <v>224</v>
      </c>
      <c r="SKM77" s="64">
        <v>11968</v>
      </c>
      <c r="SKN77" s="65" t="s">
        <v>243</v>
      </c>
      <c r="SKO77" s="2">
        <v>89</v>
      </c>
      <c r="SKP77" s="57" t="s">
        <v>256</v>
      </c>
      <c r="SKQ77" s="57" t="s">
        <v>220</v>
      </c>
      <c r="SKR77" s="57" t="s">
        <v>100</v>
      </c>
      <c r="SKS77" s="37" t="s">
        <v>105</v>
      </c>
      <c r="SKT77" s="57" t="s">
        <v>224</v>
      </c>
      <c r="SKU77" s="64">
        <v>11968</v>
      </c>
      <c r="SKV77" s="65" t="s">
        <v>243</v>
      </c>
      <c r="SKW77" s="2">
        <v>89</v>
      </c>
      <c r="SKX77" s="57" t="s">
        <v>256</v>
      </c>
      <c r="SKY77" s="57" t="s">
        <v>220</v>
      </c>
      <c r="SKZ77" s="57" t="s">
        <v>100</v>
      </c>
      <c r="SLA77" s="37" t="s">
        <v>105</v>
      </c>
      <c r="SLB77" s="57" t="s">
        <v>224</v>
      </c>
      <c r="SLC77" s="64">
        <v>11968</v>
      </c>
      <c r="SLD77" s="65" t="s">
        <v>243</v>
      </c>
      <c r="SLE77" s="2">
        <v>89</v>
      </c>
      <c r="SLF77" s="57" t="s">
        <v>256</v>
      </c>
      <c r="SLG77" s="57" t="s">
        <v>220</v>
      </c>
      <c r="SLH77" s="57" t="s">
        <v>100</v>
      </c>
      <c r="SLI77" s="37" t="s">
        <v>105</v>
      </c>
      <c r="SLJ77" s="57" t="s">
        <v>224</v>
      </c>
      <c r="SLK77" s="64">
        <v>11968</v>
      </c>
      <c r="SLL77" s="65" t="s">
        <v>243</v>
      </c>
      <c r="SLM77" s="2">
        <v>89</v>
      </c>
      <c r="SLN77" s="57" t="s">
        <v>256</v>
      </c>
      <c r="SLO77" s="57" t="s">
        <v>220</v>
      </c>
      <c r="SLP77" s="57" t="s">
        <v>100</v>
      </c>
      <c r="SLQ77" s="37" t="s">
        <v>105</v>
      </c>
      <c r="SLR77" s="57" t="s">
        <v>224</v>
      </c>
      <c r="SLS77" s="64">
        <v>11968</v>
      </c>
      <c r="SLT77" s="65" t="s">
        <v>243</v>
      </c>
      <c r="SLU77" s="2">
        <v>89</v>
      </c>
      <c r="SLV77" s="57" t="s">
        <v>256</v>
      </c>
      <c r="SLW77" s="57" t="s">
        <v>220</v>
      </c>
      <c r="SLX77" s="57" t="s">
        <v>100</v>
      </c>
      <c r="SLY77" s="37" t="s">
        <v>105</v>
      </c>
      <c r="SLZ77" s="57" t="s">
        <v>224</v>
      </c>
      <c r="SMA77" s="64">
        <v>11968</v>
      </c>
      <c r="SMB77" s="65" t="s">
        <v>243</v>
      </c>
      <c r="SMC77" s="2">
        <v>89</v>
      </c>
      <c r="SMD77" s="57" t="s">
        <v>256</v>
      </c>
      <c r="SME77" s="57" t="s">
        <v>220</v>
      </c>
      <c r="SMF77" s="57" t="s">
        <v>100</v>
      </c>
      <c r="SMG77" s="37" t="s">
        <v>105</v>
      </c>
      <c r="SMH77" s="57" t="s">
        <v>224</v>
      </c>
      <c r="SMI77" s="64">
        <v>11968</v>
      </c>
      <c r="SMJ77" s="65" t="s">
        <v>243</v>
      </c>
      <c r="SMK77" s="2">
        <v>89</v>
      </c>
      <c r="SML77" s="57" t="s">
        <v>256</v>
      </c>
      <c r="SMM77" s="57" t="s">
        <v>220</v>
      </c>
      <c r="SMN77" s="57" t="s">
        <v>100</v>
      </c>
      <c r="SMO77" s="37" t="s">
        <v>105</v>
      </c>
      <c r="SMP77" s="57" t="s">
        <v>224</v>
      </c>
      <c r="SMQ77" s="64">
        <v>11968</v>
      </c>
      <c r="SMR77" s="65" t="s">
        <v>243</v>
      </c>
      <c r="SMS77" s="2">
        <v>89</v>
      </c>
      <c r="SMT77" s="57" t="s">
        <v>256</v>
      </c>
      <c r="SMU77" s="57" t="s">
        <v>220</v>
      </c>
      <c r="SMV77" s="57" t="s">
        <v>100</v>
      </c>
      <c r="SMW77" s="37" t="s">
        <v>105</v>
      </c>
      <c r="SMX77" s="57" t="s">
        <v>224</v>
      </c>
      <c r="SMY77" s="64">
        <v>11968</v>
      </c>
      <c r="SMZ77" s="65" t="s">
        <v>243</v>
      </c>
      <c r="SNA77" s="2">
        <v>89</v>
      </c>
      <c r="SNB77" s="57" t="s">
        <v>256</v>
      </c>
      <c r="SNC77" s="57" t="s">
        <v>220</v>
      </c>
      <c r="SND77" s="57" t="s">
        <v>100</v>
      </c>
      <c r="SNE77" s="37" t="s">
        <v>105</v>
      </c>
      <c r="SNF77" s="57" t="s">
        <v>224</v>
      </c>
      <c r="SNG77" s="64">
        <v>11968</v>
      </c>
      <c r="SNH77" s="65" t="s">
        <v>243</v>
      </c>
      <c r="SNI77" s="2">
        <v>89</v>
      </c>
      <c r="SNJ77" s="57" t="s">
        <v>256</v>
      </c>
      <c r="SNK77" s="57" t="s">
        <v>220</v>
      </c>
      <c r="SNL77" s="57" t="s">
        <v>100</v>
      </c>
      <c r="SNM77" s="37" t="s">
        <v>105</v>
      </c>
      <c r="SNN77" s="57" t="s">
        <v>224</v>
      </c>
      <c r="SNO77" s="64">
        <v>11968</v>
      </c>
      <c r="SNP77" s="65" t="s">
        <v>243</v>
      </c>
      <c r="SNQ77" s="2">
        <v>89</v>
      </c>
      <c r="SNR77" s="57" t="s">
        <v>256</v>
      </c>
      <c r="SNS77" s="57" t="s">
        <v>220</v>
      </c>
      <c r="SNT77" s="57" t="s">
        <v>100</v>
      </c>
      <c r="SNU77" s="37" t="s">
        <v>105</v>
      </c>
      <c r="SNV77" s="57" t="s">
        <v>224</v>
      </c>
      <c r="SNW77" s="64">
        <v>11968</v>
      </c>
      <c r="SNX77" s="65" t="s">
        <v>243</v>
      </c>
      <c r="SNY77" s="2">
        <v>89</v>
      </c>
      <c r="SNZ77" s="57" t="s">
        <v>256</v>
      </c>
      <c r="SOA77" s="57" t="s">
        <v>220</v>
      </c>
      <c r="SOB77" s="57" t="s">
        <v>100</v>
      </c>
      <c r="SOC77" s="37" t="s">
        <v>105</v>
      </c>
      <c r="SOD77" s="57" t="s">
        <v>224</v>
      </c>
      <c r="SOE77" s="64">
        <v>11968</v>
      </c>
      <c r="SOF77" s="65" t="s">
        <v>243</v>
      </c>
      <c r="SOG77" s="2">
        <v>89</v>
      </c>
      <c r="SOH77" s="57" t="s">
        <v>256</v>
      </c>
      <c r="SOI77" s="57" t="s">
        <v>220</v>
      </c>
      <c r="SOJ77" s="57" t="s">
        <v>100</v>
      </c>
      <c r="SOK77" s="37" t="s">
        <v>105</v>
      </c>
      <c r="SOL77" s="57" t="s">
        <v>224</v>
      </c>
      <c r="SOM77" s="64">
        <v>11968</v>
      </c>
      <c r="SON77" s="65" t="s">
        <v>243</v>
      </c>
      <c r="SOO77" s="2">
        <v>89</v>
      </c>
      <c r="SOP77" s="57" t="s">
        <v>256</v>
      </c>
      <c r="SOQ77" s="57" t="s">
        <v>220</v>
      </c>
      <c r="SOR77" s="57" t="s">
        <v>100</v>
      </c>
      <c r="SOS77" s="37" t="s">
        <v>105</v>
      </c>
      <c r="SOT77" s="57" t="s">
        <v>224</v>
      </c>
      <c r="SOU77" s="64">
        <v>11968</v>
      </c>
      <c r="SOV77" s="65" t="s">
        <v>243</v>
      </c>
      <c r="SOW77" s="2">
        <v>89</v>
      </c>
      <c r="SOX77" s="57" t="s">
        <v>256</v>
      </c>
      <c r="SOY77" s="57" t="s">
        <v>220</v>
      </c>
      <c r="SOZ77" s="57" t="s">
        <v>100</v>
      </c>
      <c r="SPA77" s="37" t="s">
        <v>105</v>
      </c>
      <c r="SPB77" s="57" t="s">
        <v>224</v>
      </c>
      <c r="SPC77" s="64">
        <v>11968</v>
      </c>
      <c r="SPD77" s="65" t="s">
        <v>243</v>
      </c>
      <c r="SPE77" s="2">
        <v>89</v>
      </c>
      <c r="SPF77" s="57" t="s">
        <v>256</v>
      </c>
      <c r="SPG77" s="57" t="s">
        <v>220</v>
      </c>
      <c r="SPH77" s="57" t="s">
        <v>100</v>
      </c>
      <c r="SPI77" s="37" t="s">
        <v>105</v>
      </c>
      <c r="SPJ77" s="57" t="s">
        <v>224</v>
      </c>
      <c r="SPK77" s="64">
        <v>11968</v>
      </c>
      <c r="SPL77" s="65" t="s">
        <v>243</v>
      </c>
      <c r="SPM77" s="2">
        <v>89</v>
      </c>
      <c r="SPN77" s="57" t="s">
        <v>256</v>
      </c>
      <c r="SPO77" s="57" t="s">
        <v>220</v>
      </c>
      <c r="SPP77" s="57" t="s">
        <v>100</v>
      </c>
      <c r="SPQ77" s="37" t="s">
        <v>105</v>
      </c>
      <c r="SPR77" s="57" t="s">
        <v>224</v>
      </c>
      <c r="SPS77" s="64">
        <v>11968</v>
      </c>
      <c r="SPT77" s="65" t="s">
        <v>243</v>
      </c>
      <c r="SPU77" s="2">
        <v>89</v>
      </c>
      <c r="SPV77" s="57" t="s">
        <v>256</v>
      </c>
      <c r="SPW77" s="57" t="s">
        <v>220</v>
      </c>
      <c r="SPX77" s="57" t="s">
        <v>100</v>
      </c>
      <c r="SPY77" s="37" t="s">
        <v>105</v>
      </c>
      <c r="SPZ77" s="57" t="s">
        <v>224</v>
      </c>
      <c r="SQA77" s="64">
        <v>11968</v>
      </c>
      <c r="SQB77" s="65" t="s">
        <v>243</v>
      </c>
      <c r="SQC77" s="2">
        <v>89</v>
      </c>
      <c r="SQD77" s="57" t="s">
        <v>256</v>
      </c>
      <c r="SQE77" s="57" t="s">
        <v>220</v>
      </c>
      <c r="SQF77" s="57" t="s">
        <v>100</v>
      </c>
      <c r="SQG77" s="37" t="s">
        <v>105</v>
      </c>
      <c r="SQH77" s="57" t="s">
        <v>224</v>
      </c>
      <c r="SQI77" s="64">
        <v>11968</v>
      </c>
      <c r="SQJ77" s="65" t="s">
        <v>243</v>
      </c>
      <c r="SQK77" s="2">
        <v>89</v>
      </c>
      <c r="SQL77" s="57" t="s">
        <v>256</v>
      </c>
      <c r="SQM77" s="57" t="s">
        <v>220</v>
      </c>
      <c r="SQN77" s="57" t="s">
        <v>100</v>
      </c>
      <c r="SQO77" s="37" t="s">
        <v>105</v>
      </c>
      <c r="SQP77" s="57" t="s">
        <v>224</v>
      </c>
      <c r="SQQ77" s="64">
        <v>11968</v>
      </c>
      <c r="SQR77" s="65" t="s">
        <v>243</v>
      </c>
      <c r="SQS77" s="2">
        <v>89</v>
      </c>
      <c r="SQT77" s="57" t="s">
        <v>256</v>
      </c>
      <c r="SQU77" s="57" t="s">
        <v>220</v>
      </c>
      <c r="SQV77" s="57" t="s">
        <v>100</v>
      </c>
      <c r="SQW77" s="37" t="s">
        <v>105</v>
      </c>
      <c r="SQX77" s="57" t="s">
        <v>224</v>
      </c>
      <c r="SQY77" s="64">
        <v>11968</v>
      </c>
      <c r="SQZ77" s="65" t="s">
        <v>243</v>
      </c>
      <c r="SRA77" s="2">
        <v>89</v>
      </c>
      <c r="SRB77" s="57" t="s">
        <v>256</v>
      </c>
      <c r="SRC77" s="57" t="s">
        <v>220</v>
      </c>
      <c r="SRD77" s="57" t="s">
        <v>100</v>
      </c>
      <c r="SRE77" s="37" t="s">
        <v>105</v>
      </c>
      <c r="SRF77" s="57" t="s">
        <v>224</v>
      </c>
      <c r="SRG77" s="64">
        <v>11968</v>
      </c>
      <c r="SRH77" s="65" t="s">
        <v>243</v>
      </c>
      <c r="SRI77" s="2">
        <v>89</v>
      </c>
      <c r="SRJ77" s="57" t="s">
        <v>256</v>
      </c>
      <c r="SRK77" s="57" t="s">
        <v>220</v>
      </c>
      <c r="SRL77" s="57" t="s">
        <v>100</v>
      </c>
      <c r="SRM77" s="37" t="s">
        <v>105</v>
      </c>
      <c r="SRN77" s="57" t="s">
        <v>224</v>
      </c>
      <c r="SRO77" s="64">
        <v>11968</v>
      </c>
      <c r="SRP77" s="65" t="s">
        <v>243</v>
      </c>
      <c r="SRQ77" s="2">
        <v>89</v>
      </c>
      <c r="SRR77" s="57" t="s">
        <v>256</v>
      </c>
      <c r="SRS77" s="57" t="s">
        <v>220</v>
      </c>
      <c r="SRT77" s="57" t="s">
        <v>100</v>
      </c>
      <c r="SRU77" s="37" t="s">
        <v>105</v>
      </c>
      <c r="SRV77" s="57" t="s">
        <v>224</v>
      </c>
      <c r="SRW77" s="64">
        <v>11968</v>
      </c>
      <c r="SRX77" s="65" t="s">
        <v>243</v>
      </c>
      <c r="SRY77" s="2">
        <v>89</v>
      </c>
      <c r="SRZ77" s="57" t="s">
        <v>256</v>
      </c>
      <c r="SSA77" s="57" t="s">
        <v>220</v>
      </c>
      <c r="SSB77" s="57" t="s">
        <v>100</v>
      </c>
      <c r="SSC77" s="37" t="s">
        <v>105</v>
      </c>
      <c r="SSD77" s="57" t="s">
        <v>224</v>
      </c>
      <c r="SSE77" s="64">
        <v>11968</v>
      </c>
      <c r="SSF77" s="65" t="s">
        <v>243</v>
      </c>
      <c r="SSG77" s="2">
        <v>89</v>
      </c>
      <c r="SSH77" s="57" t="s">
        <v>256</v>
      </c>
      <c r="SSI77" s="57" t="s">
        <v>220</v>
      </c>
      <c r="SSJ77" s="57" t="s">
        <v>100</v>
      </c>
      <c r="SSK77" s="37" t="s">
        <v>105</v>
      </c>
      <c r="SSL77" s="57" t="s">
        <v>224</v>
      </c>
      <c r="SSM77" s="64">
        <v>11968</v>
      </c>
      <c r="SSN77" s="65" t="s">
        <v>243</v>
      </c>
      <c r="SSO77" s="2">
        <v>89</v>
      </c>
      <c r="SSP77" s="57" t="s">
        <v>256</v>
      </c>
      <c r="SSQ77" s="57" t="s">
        <v>220</v>
      </c>
      <c r="SSR77" s="57" t="s">
        <v>100</v>
      </c>
      <c r="SSS77" s="37" t="s">
        <v>105</v>
      </c>
      <c r="SST77" s="57" t="s">
        <v>224</v>
      </c>
      <c r="SSU77" s="64">
        <v>11968</v>
      </c>
      <c r="SSV77" s="65" t="s">
        <v>243</v>
      </c>
      <c r="SSW77" s="2">
        <v>89</v>
      </c>
      <c r="SSX77" s="57" t="s">
        <v>256</v>
      </c>
      <c r="SSY77" s="57" t="s">
        <v>220</v>
      </c>
      <c r="SSZ77" s="57" t="s">
        <v>100</v>
      </c>
      <c r="STA77" s="37" t="s">
        <v>105</v>
      </c>
      <c r="STB77" s="57" t="s">
        <v>224</v>
      </c>
      <c r="STC77" s="64">
        <v>11968</v>
      </c>
      <c r="STD77" s="65" t="s">
        <v>243</v>
      </c>
      <c r="STE77" s="2">
        <v>89</v>
      </c>
      <c r="STF77" s="57" t="s">
        <v>256</v>
      </c>
      <c r="STG77" s="57" t="s">
        <v>220</v>
      </c>
      <c r="STH77" s="57" t="s">
        <v>100</v>
      </c>
      <c r="STI77" s="37" t="s">
        <v>105</v>
      </c>
      <c r="STJ77" s="57" t="s">
        <v>224</v>
      </c>
      <c r="STK77" s="64">
        <v>11968</v>
      </c>
      <c r="STL77" s="65" t="s">
        <v>243</v>
      </c>
      <c r="STM77" s="2">
        <v>89</v>
      </c>
      <c r="STN77" s="57" t="s">
        <v>256</v>
      </c>
      <c r="STO77" s="57" t="s">
        <v>220</v>
      </c>
      <c r="STP77" s="57" t="s">
        <v>100</v>
      </c>
      <c r="STQ77" s="37" t="s">
        <v>105</v>
      </c>
      <c r="STR77" s="57" t="s">
        <v>224</v>
      </c>
      <c r="STS77" s="64">
        <v>11968</v>
      </c>
      <c r="STT77" s="65" t="s">
        <v>243</v>
      </c>
      <c r="STU77" s="2">
        <v>89</v>
      </c>
      <c r="STV77" s="57" t="s">
        <v>256</v>
      </c>
      <c r="STW77" s="57" t="s">
        <v>220</v>
      </c>
      <c r="STX77" s="57" t="s">
        <v>100</v>
      </c>
      <c r="STY77" s="37" t="s">
        <v>105</v>
      </c>
      <c r="STZ77" s="57" t="s">
        <v>224</v>
      </c>
      <c r="SUA77" s="64">
        <v>11968</v>
      </c>
      <c r="SUB77" s="65" t="s">
        <v>243</v>
      </c>
      <c r="SUC77" s="2">
        <v>89</v>
      </c>
      <c r="SUD77" s="57" t="s">
        <v>256</v>
      </c>
      <c r="SUE77" s="57" t="s">
        <v>220</v>
      </c>
      <c r="SUF77" s="57" t="s">
        <v>100</v>
      </c>
      <c r="SUG77" s="37" t="s">
        <v>105</v>
      </c>
      <c r="SUH77" s="57" t="s">
        <v>224</v>
      </c>
      <c r="SUI77" s="64">
        <v>11968</v>
      </c>
      <c r="SUJ77" s="65" t="s">
        <v>243</v>
      </c>
      <c r="SUK77" s="2">
        <v>89</v>
      </c>
      <c r="SUL77" s="57" t="s">
        <v>256</v>
      </c>
      <c r="SUM77" s="57" t="s">
        <v>220</v>
      </c>
      <c r="SUN77" s="57" t="s">
        <v>100</v>
      </c>
      <c r="SUO77" s="37" t="s">
        <v>105</v>
      </c>
      <c r="SUP77" s="57" t="s">
        <v>224</v>
      </c>
      <c r="SUQ77" s="64">
        <v>11968</v>
      </c>
      <c r="SUR77" s="65" t="s">
        <v>243</v>
      </c>
      <c r="SUS77" s="2">
        <v>89</v>
      </c>
      <c r="SUT77" s="57" t="s">
        <v>256</v>
      </c>
      <c r="SUU77" s="57" t="s">
        <v>220</v>
      </c>
      <c r="SUV77" s="57" t="s">
        <v>100</v>
      </c>
      <c r="SUW77" s="37" t="s">
        <v>105</v>
      </c>
      <c r="SUX77" s="57" t="s">
        <v>224</v>
      </c>
      <c r="SUY77" s="64">
        <v>11968</v>
      </c>
      <c r="SUZ77" s="65" t="s">
        <v>243</v>
      </c>
      <c r="SVA77" s="2">
        <v>89</v>
      </c>
      <c r="SVB77" s="57" t="s">
        <v>256</v>
      </c>
      <c r="SVC77" s="57" t="s">
        <v>220</v>
      </c>
      <c r="SVD77" s="57" t="s">
        <v>100</v>
      </c>
      <c r="SVE77" s="37" t="s">
        <v>105</v>
      </c>
      <c r="SVF77" s="57" t="s">
        <v>224</v>
      </c>
      <c r="SVG77" s="64">
        <v>11968</v>
      </c>
      <c r="SVH77" s="65" t="s">
        <v>243</v>
      </c>
      <c r="SVI77" s="2">
        <v>89</v>
      </c>
      <c r="SVJ77" s="57" t="s">
        <v>256</v>
      </c>
      <c r="SVK77" s="57" t="s">
        <v>220</v>
      </c>
      <c r="SVL77" s="57" t="s">
        <v>100</v>
      </c>
      <c r="SVM77" s="37" t="s">
        <v>105</v>
      </c>
      <c r="SVN77" s="57" t="s">
        <v>224</v>
      </c>
      <c r="SVO77" s="64">
        <v>11968</v>
      </c>
      <c r="SVP77" s="65" t="s">
        <v>243</v>
      </c>
      <c r="SVQ77" s="2">
        <v>89</v>
      </c>
      <c r="SVR77" s="57" t="s">
        <v>256</v>
      </c>
      <c r="SVS77" s="57" t="s">
        <v>220</v>
      </c>
      <c r="SVT77" s="57" t="s">
        <v>100</v>
      </c>
      <c r="SVU77" s="37" t="s">
        <v>105</v>
      </c>
      <c r="SVV77" s="57" t="s">
        <v>224</v>
      </c>
      <c r="SVW77" s="64">
        <v>11968</v>
      </c>
      <c r="SVX77" s="65" t="s">
        <v>243</v>
      </c>
      <c r="SVY77" s="2">
        <v>89</v>
      </c>
      <c r="SVZ77" s="57" t="s">
        <v>256</v>
      </c>
      <c r="SWA77" s="57" t="s">
        <v>220</v>
      </c>
      <c r="SWB77" s="57" t="s">
        <v>100</v>
      </c>
      <c r="SWC77" s="37" t="s">
        <v>105</v>
      </c>
      <c r="SWD77" s="57" t="s">
        <v>224</v>
      </c>
      <c r="SWE77" s="64">
        <v>11968</v>
      </c>
      <c r="SWF77" s="65" t="s">
        <v>243</v>
      </c>
      <c r="SWG77" s="2">
        <v>89</v>
      </c>
      <c r="SWH77" s="57" t="s">
        <v>256</v>
      </c>
      <c r="SWI77" s="57" t="s">
        <v>220</v>
      </c>
      <c r="SWJ77" s="57" t="s">
        <v>100</v>
      </c>
      <c r="SWK77" s="37" t="s">
        <v>105</v>
      </c>
      <c r="SWL77" s="57" t="s">
        <v>224</v>
      </c>
      <c r="SWM77" s="64">
        <v>11968</v>
      </c>
      <c r="SWN77" s="65" t="s">
        <v>243</v>
      </c>
      <c r="SWO77" s="2">
        <v>89</v>
      </c>
      <c r="SWP77" s="57" t="s">
        <v>256</v>
      </c>
      <c r="SWQ77" s="57" t="s">
        <v>220</v>
      </c>
      <c r="SWR77" s="57" t="s">
        <v>100</v>
      </c>
      <c r="SWS77" s="37" t="s">
        <v>105</v>
      </c>
      <c r="SWT77" s="57" t="s">
        <v>224</v>
      </c>
      <c r="SWU77" s="64">
        <v>11968</v>
      </c>
      <c r="SWV77" s="65" t="s">
        <v>243</v>
      </c>
      <c r="SWW77" s="2">
        <v>89</v>
      </c>
      <c r="SWX77" s="57" t="s">
        <v>256</v>
      </c>
      <c r="SWY77" s="57" t="s">
        <v>220</v>
      </c>
      <c r="SWZ77" s="57" t="s">
        <v>100</v>
      </c>
      <c r="SXA77" s="37" t="s">
        <v>105</v>
      </c>
      <c r="SXB77" s="57" t="s">
        <v>224</v>
      </c>
      <c r="SXC77" s="64">
        <v>11968</v>
      </c>
      <c r="SXD77" s="65" t="s">
        <v>243</v>
      </c>
      <c r="SXE77" s="2">
        <v>89</v>
      </c>
      <c r="SXF77" s="57" t="s">
        <v>256</v>
      </c>
      <c r="SXG77" s="57" t="s">
        <v>220</v>
      </c>
      <c r="SXH77" s="57" t="s">
        <v>100</v>
      </c>
      <c r="SXI77" s="37" t="s">
        <v>105</v>
      </c>
      <c r="SXJ77" s="57" t="s">
        <v>224</v>
      </c>
      <c r="SXK77" s="64">
        <v>11968</v>
      </c>
      <c r="SXL77" s="65" t="s">
        <v>243</v>
      </c>
      <c r="SXM77" s="2">
        <v>89</v>
      </c>
      <c r="SXN77" s="57" t="s">
        <v>256</v>
      </c>
      <c r="SXO77" s="57" t="s">
        <v>220</v>
      </c>
      <c r="SXP77" s="57" t="s">
        <v>100</v>
      </c>
      <c r="SXQ77" s="37" t="s">
        <v>105</v>
      </c>
      <c r="SXR77" s="57" t="s">
        <v>224</v>
      </c>
      <c r="SXS77" s="64">
        <v>11968</v>
      </c>
      <c r="SXT77" s="65" t="s">
        <v>243</v>
      </c>
      <c r="SXU77" s="2">
        <v>89</v>
      </c>
      <c r="SXV77" s="57" t="s">
        <v>256</v>
      </c>
      <c r="SXW77" s="57" t="s">
        <v>220</v>
      </c>
      <c r="SXX77" s="57" t="s">
        <v>100</v>
      </c>
      <c r="SXY77" s="37" t="s">
        <v>105</v>
      </c>
      <c r="SXZ77" s="57" t="s">
        <v>224</v>
      </c>
      <c r="SYA77" s="64">
        <v>11968</v>
      </c>
      <c r="SYB77" s="65" t="s">
        <v>243</v>
      </c>
      <c r="SYC77" s="2">
        <v>89</v>
      </c>
      <c r="SYD77" s="57" t="s">
        <v>256</v>
      </c>
      <c r="SYE77" s="57" t="s">
        <v>220</v>
      </c>
      <c r="SYF77" s="57" t="s">
        <v>100</v>
      </c>
      <c r="SYG77" s="37" t="s">
        <v>105</v>
      </c>
      <c r="SYH77" s="57" t="s">
        <v>224</v>
      </c>
      <c r="SYI77" s="64">
        <v>11968</v>
      </c>
      <c r="SYJ77" s="65" t="s">
        <v>243</v>
      </c>
      <c r="SYK77" s="2">
        <v>89</v>
      </c>
      <c r="SYL77" s="57" t="s">
        <v>256</v>
      </c>
      <c r="SYM77" s="57" t="s">
        <v>220</v>
      </c>
      <c r="SYN77" s="57" t="s">
        <v>100</v>
      </c>
      <c r="SYO77" s="37" t="s">
        <v>105</v>
      </c>
      <c r="SYP77" s="57" t="s">
        <v>224</v>
      </c>
      <c r="SYQ77" s="64">
        <v>11968</v>
      </c>
      <c r="SYR77" s="65" t="s">
        <v>243</v>
      </c>
      <c r="SYS77" s="2">
        <v>89</v>
      </c>
      <c r="SYT77" s="57" t="s">
        <v>256</v>
      </c>
      <c r="SYU77" s="57" t="s">
        <v>220</v>
      </c>
      <c r="SYV77" s="57" t="s">
        <v>100</v>
      </c>
      <c r="SYW77" s="37" t="s">
        <v>105</v>
      </c>
      <c r="SYX77" s="57" t="s">
        <v>224</v>
      </c>
      <c r="SYY77" s="64">
        <v>11968</v>
      </c>
      <c r="SYZ77" s="65" t="s">
        <v>243</v>
      </c>
      <c r="SZA77" s="2">
        <v>89</v>
      </c>
      <c r="SZB77" s="57" t="s">
        <v>256</v>
      </c>
      <c r="SZC77" s="57" t="s">
        <v>220</v>
      </c>
      <c r="SZD77" s="57" t="s">
        <v>100</v>
      </c>
      <c r="SZE77" s="37" t="s">
        <v>105</v>
      </c>
      <c r="SZF77" s="57" t="s">
        <v>224</v>
      </c>
      <c r="SZG77" s="64">
        <v>11968</v>
      </c>
      <c r="SZH77" s="65" t="s">
        <v>243</v>
      </c>
      <c r="SZI77" s="2">
        <v>89</v>
      </c>
      <c r="SZJ77" s="57" t="s">
        <v>256</v>
      </c>
      <c r="SZK77" s="57" t="s">
        <v>220</v>
      </c>
      <c r="SZL77" s="57" t="s">
        <v>100</v>
      </c>
      <c r="SZM77" s="37" t="s">
        <v>105</v>
      </c>
      <c r="SZN77" s="57" t="s">
        <v>224</v>
      </c>
      <c r="SZO77" s="64">
        <v>11968</v>
      </c>
      <c r="SZP77" s="65" t="s">
        <v>243</v>
      </c>
      <c r="SZQ77" s="2">
        <v>89</v>
      </c>
      <c r="SZR77" s="57" t="s">
        <v>256</v>
      </c>
      <c r="SZS77" s="57" t="s">
        <v>220</v>
      </c>
      <c r="SZT77" s="57" t="s">
        <v>100</v>
      </c>
      <c r="SZU77" s="37" t="s">
        <v>105</v>
      </c>
      <c r="SZV77" s="57" t="s">
        <v>224</v>
      </c>
      <c r="SZW77" s="64">
        <v>11968</v>
      </c>
      <c r="SZX77" s="65" t="s">
        <v>243</v>
      </c>
      <c r="SZY77" s="2">
        <v>89</v>
      </c>
      <c r="SZZ77" s="57" t="s">
        <v>256</v>
      </c>
      <c r="TAA77" s="57" t="s">
        <v>220</v>
      </c>
      <c r="TAB77" s="57" t="s">
        <v>100</v>
      </c>
      <c r="TAC77" s="37" t="s">
        <v>105</v>
      </c>
      <c r="TAD77" s="57" t="s">
        <v>224</v>
      </c>
      <c r="TAE77" s="64">
        <v>11968</v>
      </c>
      <c r="TAF77" s="65" t="s">
        <v>243</v>
      </c>
      <c r="TAG77" s="2">
        <v>89</v>
      </c>
      <c r="TAH77" s="57" t="s">
        <v>256</v>
      </c>
      <c r="TAI77" s="57" t="s">
        <v>220</v>
      </c>
      <c r="TAJ77" s="57" t="s">
        <v>100</v>
      </c>
      <c r="TAK77" s="37" t="s">
        <v>105</v>
      </c>
      <c r="TAL77" s="57" t="s">
        <v>224</v>
      </c>
      <c r="TAM77" s="64">
        <v>11968</v>
      </c>
      <c r="TAN77" s="65" t="s">
        <v>243</v>
      </c>
      <c r="TAO77" s="2">
        <v>89</v>
      </c>
      <c r="TAP77" s="57" t="s">
        <v>256</v>
      </c>
      <c r="TAQ77" s="57" t="s">
        <v>220</v>
      </c>
      <c r="TAR77" s="57" t="s">
        <v>100</v>
      </c>
      <c r="TAS77" s="37" t="s">
        <v>105</v>
      </c>
      <c r="TAT77" s="57" t="s">
        <v>224</v>
      </c>
      <c r="TAU77" s="64">
        <v>11968</v>
      </c>
      <c r="TAV77" s="65" t="s">
        <v>243</v>
      </c>
      <c r="TAW77" s="2">
        <v>89</v>
      </c>
      <c r="TAX77" s="57" t="s">
        <v>256</v>
      </c>
      <c r="TAY77" s="57" t="s">
        <v>220</v>
      </c>
      <c r="TAZ77" s="57" t="s">
        <v>100</v>
      </c>
      <c r="TBA77" s="37" t="s">
        <v>105</v>
      </c>
      <c r="TBB77" s="57" t="s">
        <v>224</v>
      </c>
      <c r="TBC77" s="64">
        <v>11968</v>
      </c>
      <c r="TBD77" s="65" t="s">
        <v>243</v>
      </c>
      <c r="TBE77" s="2">
        <v>89</v>
      </c>
      <c r="TBF77" s="57" t="s">
        <v>256</v>
      </c>
      <c r="TBG77" s="57" t="s">
        <v>220</v>
      </c>
      <c r="TBH77" s="57" t="s">
        <v>100</v>
      </c>
      <c r="TBI77" s="37" t="s">
        <v>105</v>
      </c>
      <c r="TBJ77" s="57" t="s">
        <v>224</v>
      </c>
      <c r="TBK77" s="64">
        <v>11968</v>
      </c>
      <c r="TBL77" s="65" t="s">
        <v>243</v>
      </c>
      <c r="TBM77" s="2">
        <v>89</v>
      </c>
      <c r="TBN77" s="57" t="s">
        <v>256</v>
      </c>
      <c r="TBO77" s="57" t="s">
        <v>220</v>
      </c>
      <c r="TBP77" s="57" t="s">
        <v>100</v>
      </c>
      <c r="TBQ77" s="37" t="s">
        <v>105</v>
      </c>
      <c r="TBR77" s="57" t="s">
        <v>224</v>
      </c>
      <c r="TBS77" s="64">
        <v>11968</v>
      </c>
      <c r="TBT77" s="65" t="s">
        <v>243</v>
      </c>
      <c r="TBU77" s="2">
        <v>89</v>
      </c>
      <c r="TBV77" s="57" t="s">
        <v>256</v>
      </c>
      <c r="TBW77" s="57" t="s">
        <v>220</v>
      </c>
      <c r="TBX77" s="57" t="s">
        <v>100</v>
      </c>
      <c r="TBY77" s="37" t="s">
        <v>105</v>
      </c>
      <c r="TBZ77" s="57" t="s">
        <v>224</v>
      </c>
      <c r="TCA77" s="64">
        <v>11968</v>
      </c>
      <c r="TCB77" s="65" t="s">
        <v>243</v>
      </c>
      <c r="TCC77" s="2">
        <v>89</v>
      </c>
      <c r="TCD77" s="57" t="s">
        <v>256</v>
      </c>
      <c r="TCE77" s="57" t="s">
        <v>220</v>
      </c>
      <c r="TCF77" s="57" t="s">
        <v>100</v>
      </c>
      <c r="TCG77" s="37" t="s">
        <v>105</v>
      </c>
      <c r="TCH77" s="57" t="s">
        <v>224</v>
      </c>
      <c r="TCI77" s="64">
        <v>11968</v>
      </c>
      <c r="TCJ77" s="65" t="s">
        <v>243</v>
      </c>
      <c r="TCK77" s="2">
        <v>89</v>
      </c>
      <c r="TCL77" s="57" t="s">
        <v>256</v>
      </c>
      <c r="TCM77" s="57" t="s">
        <v>220</v>
      </c>
      <c r="TCN77" s="57" t="s">
        <v>100</v>
      </c>
      <c r="TCO77" s="37" t="s">
        <v>105</v>
      </c>
      <c r="TCP77" s="57" t="s">
        <v>224</v>
      </c>
      <c r="TCQ77" s="64">
        <v>11968</v>
      </c>
      <c r="TCR77" s="65" t="s">
        <v>243</v>
      </c>
      <c r="TCS77" s="2">
        <v>89</v>
      </c>
      <c r="TCT77" s="57" t="s">
        <v>256</v>
      </c>
      <c r="TCU77" s="57" t="s">
        <v>220</v>
      </c>
      <c r="TCV77" s="57" t="s">
        <v>100</v>
      </c>
      <c r="TCW77" s="37" t="s">
        <v>105</v>
      </c>
      <c r="TCX77" s="57" t="s">
        <v>224</v>
      </c>
      <c r="TCY77" s="64">
        <v>11968</v>
      </c>
      <c r="TCZ77" s="65" t="s">
        <v>243</v>
      </c>
      <c r="TDA77" s="2">
        <v>89</v>
      </c>
      <c r="TDB77" s="57" t="s">
        <v>256</v>
      </c>
      <c r="TDC77" s="57" t="s">
        <v>220</v>
      </c>
      <c r="TDD77" s="57" t="s">
        <v>100</v>
      </c>
      <c r="TDE77" s="37" t="s">
        <v>105</v>
      </c>
      <c r="TDF77" s="57" t="s">
        <v>224</v>
      </c>
      <c r="TDG77" s="64">
        <v>11968</v>
      </c>
      <c r="TDH77" s="65" t="s">
        <v>243</v>
      </c>
      <c r="TDI77" s="2">
        <v>89</v>
      </c>
      <c r="TDJ77" s="57" t="s">
        <v>256</v>
      </c>
      <c r="TDK77" s="57" t="s">
        <v>220</v>
      </c>
      <c r="TDL77" s="57" t="s">
        <v>100</v>
      </c>
      <c r="TDM77" s="37" t="s">
        <v>105</v>
      </c>
      <c r="TDN77" s="57" t="s">
        <v>224</v>
      </c>
      <c r="TDO77" s="64">
        <v>11968</v>
      </c>
      <c r="TDP77" s="65" t="s">
        <v>243</v>
      </c>
      <c r="TDQ77" s="2">
        <v>89</v>
      </c>
      <c r="TDR77" s="57" t="s">
        <v>256</v>
      </c>
      <c r="TDS77" s="57" t="s">
        <v>220</v>
      </c>
      <c r="TDT77" s="57" t="s">
        <v>100</v>
      </c>
      <c r="TDU77" s="37" t="s">
        <v>105</v>
      </c>
      <c r="TDV77" s="57" t="s">
        <v>224</v>
      </c>
      <c r="TDW77" s="64">
        <v>11968</v>
      </c>
      <c r="TDX77" s="65" t="s">
        <v>243</v>
      </c>
      <c r="TDY77" s="2">
        <v>89</v>
      </c>
      <c r="TDZ77" s="57" t="s">
        <v>256</v>
      </c>
      <c r="TEA77" s="57" t="s">
        <v>220</v>
      </c>
      <c r="TEB77" s="57" t="s">
        <v>100</v>
      </c>
      <c r="TEC77" s="37" t="s">
        <v>105</v>
      </c>
      <c r="TED77" s="57" t="s">
        <v>224</v>
      </c>
      <c r="TEE77" s="64">
        <v>11968</v>
      </c>
      <c r="TEF77" s="65" t="s">
        <v>243</v>
      </c>
      <c r="TEG77" s="2">
        <v>89</v>
      </c>
      <c r="TEH77" s="57" t="s">
        <v>256</v>
      </c>
      <c r="TEI77" s="57" t="s">
        <v>220</v>
      </c>
      <c r="TEJ77" s="57" t="s">
        <v>100</v>
      </c>
      <c r="TEK77" s="37" t="s">
        <v>105</v>
      </c>
      <c r="TEL77" s="57" t="s">
        <v>224</v>
      </c>
      <c r="TEM77" s="64">
        <v>11968</v>
      </c>
      <c r="TEN77" s="65" t="s">
        <v>243</v>
      </c>
      <c r="TEO77" s="2">
        <v>89</v>
      </c>
      <c r="TEP77" s="57" t="s">
        <v>256</v>
      </c>
      <c r="TEQ77" s="57" t="s">
        <v>220</v>
      </c>
      <c r="TER77" s="57" t="s">
        <v>100</v>
      </c>
      <c r="TES77" s="37" t="s">
        <v>105</v>
      </c>
      <c r="TET77" s="57" t="s">
        <v>224</v>
      </c>
      <c r="TEU77" s="64">
        <v>11968</v>
      </c>
      <c r="TEV77" s="65" t="s">
        <v>243</v>
      </c>
      <c r="TEW77" s="2">
        <v>89</v>
      </c>
      <c r="TEX77" s="57" t="s">
        <v>256</v>
      </c>
      <c r="TEY77" s="57" t="s">
        <v>220</v>
      </c>
      <c r="TEZ77" s="57" t="s">
        <v>100</v>
      </c>
      <c r="TFA77" s="37" t="s">
        <v>105</v>
      </c>
      <c r="TFB77" s="57" t="s">
        <v>224</v>
      </c>
      <c r="TFC77" s="64">
        <v>11968</v>
      </c>
      <c r="TFD77" s="65" t="s">
        <v>243</v>
      </c>
      <c r="TFE77" s="2">
        <v>89</v>
      </c>
      <c r="TFF77" s="57" t="s">
        <v>256</v>
      </c>
      <c r="TFG77" s="57" t="s">
        <v>220</v>
      </c>
      <c r="TFH77" s="57" t="s">
        <v>100</v>
      </c>
      <c r="TFI77" s="37" t="s">
        <v>105</v>
      </c>
      <c r="TFJ77" s="57" t="s">
        <v>224</v>
      </c>
      <c r="TFK77" s="64">
        <v>11968</v>
      </c>
      <c r="TFL77" s="65" t="s">
        <v>243</v>
      </c>
      <c r="TFM77" s="2">
        <v>89</v>
      </c>
      <c r="TFN77" s="57" t="s">
        <v>256</v>
      </c>
      <c r="TFO77" s="57" t="s">
        <v>220</v>
      </c>
      <c r="TFP77" s="57" t="s">
        <v>100</v>
      </c>
      <c r="TFQ77" s="37" t="s">
        <v>105</v>
      </c>
      <c r="TFR77" s="57" t="s">
        <v>224</v>
      </c>
      <c r="TFS77" s="64">
        <v>11968</v>
      </c>
      <c r="TFT77" s="65" t="s">
        <v>243</v>
      </c>
      <c r="TFU77" s="2">
        <v>89</v>
      </c>
      <c r="TFV77" s="57" t="s">
        <v>256</v>
      </c>
      <c r="TFW77" s="57" t="s">
        <v>220</v>
      </c>
      <c r="TFX77" s="57" t="s">
        <v>100</v>
      </c>
      <c r="TFY77" s="37" t="s">
        <v>105</v>
      </c>
      <c r="TFZ77" s="57" t="s">
        <v>224</v>
      </c>
      <c r="TGA77" s="64">
        <v>11968</v>
      </c>
      <c r="TGB77" s="65" t="s">
        <v>243</v>
      </c>
      <c r="TGC77" s="2">
        <v>89</v>
      </c>
      <c r="TGD77" s="57" t="s">
        <v>256</v>
      </c>
      <c r="TGE77" s="57" t="s">
        <v>220</v>
      </c>
      <c r="TGF77" s="57" t="s">
        <v>100</v>
      </c>
      <c r="TGG77" s="37" t="s">
        <v>105</v>
      </c>
      <c r="TGH77" s="57" t="s">
        <v>224</v>
      </c>
      <c r="TGI77" s="64">
        <v>11968</v>
      </c>
      <c r="TGJ77" s="65" t="s">
        <v>243</v>
      </c>
      <c r="TGK77" s="2">
        <v>89</v>
      </c>
      <c r="TGL77" s="57" t="s">
        <v>256</v>
      </c>
      <c r="TGM77" s="57" t="s">
        <v>220</v>
      </c>
      <c r="TGN77" s="57" t="s">
        <v>100</v>
      </c>
      <c r="TGO77" s="37" t="s">
        <v>105</v>
      </c>
      <c r="TGP77" s="57" t="s">
        <v>224</v>
      </c>
      <c r="TGQ77" s="64">
        <v>11968</v>
      </c>
      <c r="TGR77" s="65" t="s">
        <v>243</v>
      </c>
      <c r="TGS77" s="2">
        <v>89</v>
      </c>
      <c r="TGT77" s="57" t="s">
        <v>256</v>
      </c>
      <c r="TGU77" s="57" t="s">
        <v>220</v>
      </c>
      <c r="TGV77" s="57" t="s">
        <v>100</v>
      </c>
      <c r="TGW77" s="37" t="s">
        <v>105</v>
      </c>
      <c r="TGX77" s="57" t="s">
        <v>224</v>
      </c>
      <c r="TGY77" s="64">
        <v>11968</v>
      </c>
      <c r="TGZ77" s="65" t="s">
        <v>243</v>
      </c>
      <c r="THA77" s="2">
        <v>89</v>
      </c>
      <c r="THB77" s="57" t="s">
        <v>256</v>
      </c>
      <c r="THC77" s="57" t="s">
        <v>220</v>
      </c>
      <c r="THD77" s="57" t="s">
        <v>100</v>
      </c>
      <c r="THE77" s="37" t="s">
        <v>105</v>
      </c>
      <c r="THF77" s="57" t="s">
        <v>224</v>
      </c>
      <c r="THG77" s="64">
        <v>11968</v>
      </c>
      <c r="THH77" s="65" t="s">
        <v>243</v>
      </c>
      <c r="THI77" s="2">
        <v>89</v>
      </c>
      <c r="THJ77" s="57" t="s">
        <v>256</v>
      </c>
      <c r="THK77" s="57" t="s">
        <v>220</v>
      </c>
      <c r="THL77" s="57" t="s">
        <v>100</v>
      </c>
      <c r="THM77" s="37" t="s">
        <v>105</v>
      </c>
      <c r="THN77" s="57" t="s">
        <v>224</v>
      </c>
      <c r="THO77" s="64">
        <v>11968</v>
      </c>
      <c r="THP77" s="65" t="s">
        <v>243</v>
      </c>
      <c r="THQ77" s="2">
        <v>89</v>
      </c>
      <c r="THR77" s="57" t="s">
        <v>256</v>
      </c>
      <c r="THS77" s="57" t="s">
        <v>220</v>
      </c>
      <c r="THT77" s="57" t="s">
        <v>100</v>
      </c>
      <c r="THU77" s="37" t="s">
        <v>105</v>
      </c>
      <c r="THV77" s="57" t="s">
        <v>224</v>
      </c>
      <c r="THW77" s="64">
        <v>11968</v>
      </c>
      <c r="THX77" s="65" t="s">
        <v>243</v>
      </c>
      <c r="THY77" s="2">
        <v>89</v>
      </c>
      <c r="THZ77" s="57" t="s">
        <v>256</v>
      </c>
      <c r="TIA77" s="57" t="s">
        <v>220</v>
      </c>
      <c r="TIB77" s="57" t="s">
        <v>100</v>
      </c>
      <c r="TIC77" s="37" t="s">
        <v>105</v>
      </c>
      <c r="TID77" s="57" t="s">
        <v>224</v>
      </c>
      <c r="TIE77" s="64">
        <v>11968</v>
      </c>
      <c r="TIF77" s="65" t="s">
        <v>243</v>
      </c>
      <c r="TIG77" s="2">
        <v>89</v>
      </c>
      <c r="TIH77" s="57" t="s">
        <v>256</v>
      </c>
      <c r="TII77" s="57" t="s">
        <v>220</v>
      </c>
      <c r="TIJ77" s="57" t="s">
        <v>100</v>
      </c>
      <c r="TIK77" s="37" t="s">
        <v>105</v>
      </c>
      <c r="TIL77" s="57" t="s">
        <v>224</v>
      </c>
      <c r="TIM77" s="64">
        <v>11968</v>
      </c>
      <c r="TIN77" s="65" t="s">
        <v>243</v>
      </c>
      <c r="TIO77" s="2">
        <v>89</v>
      </c>
      <c r="TIP77" s="57" t="s">
        <v>256</v>
      </c>
      <c r="TIQ77" s="57" t="s">
        <v>220</v>
      </c>
      <c r="TIR77" s="57" t="s">
        <v>100</v>
      </c>
      <c r="TIS77" s="37" t="s">
        <v>105</v>
      </c>
      <c r="TIT77" s="57" t="s">
        <v>224</v>
      </c>
      <c r="TIU77" s="64">
        <v>11968</v>
      </c>
      <c r="TIV77" s="65" t="s">
        <v>243</v>
      </c>
      <c r="TIW77" s="2">
        <v>89</v>
      </c>
      <c r="TIX77" s="57" t="s">
        <v>256</v>
      </c>
      <c r="TIY77" s="57" t="s">
        <v>220</v>
      </c>
      <c r="TIZ77" s="57" t="s">
        <v>100</v>
      </c>
      <c r="TJA77" s="37" t="s">
        <v>105</v>
      </c>
      <c r="TJB77" s="57" t="s">
        <v>224</v>
      </c>
      <c r="TJC77" s="64">
        <v>11968</v>
      </c>
      <c r="TJD77" s="65" t="s">
        <v>243</v>
      </c>
      <c r="TJE77" s="2">
        <v>89</v>
      </c>
      <c r="TJF77" s="57" t="s">
        <v>256</v>
      </c>
      <c r="TJG77" s="57" t="s">
        <v>220</v>
      </c>
      <c r="TJH77" s="57" t="s">
        <v>100</v>
      </c>
      <c r="TJI77" s="37" t="s">
        <v>105</v>
      </c>
      <c r="TJJ77" s="57" t="s">
        <v>224</v>
      </c>
      <c r="TJK77" s="64">
        <v>11968</v>
      </c>
      <c r="TJL77" s="65" t="s">
        <v>243</v>
      </c>
      <c r="TJM77" s="2">
        <v>89</v>
      </c>
      <c r="TJN77" s="57" t="s">
        <v>256</v>
      </c>
      <c r="TJO77" s="57" t="s">
        <v>220</v>
      </c>
      <c r="TJP77" s="57" t="s">
        <v>100</v>
      </c>
      <c r="TJQ77" s="37" t="s">
        <v>105</v>
      </c>
      <c r="TJR77" s="57" t="s">
        <v>224</v>
      </c>
      <c r="TJS77" s="64">
        <v>11968</v>
      </c>
      <c r="TJT77" s="65" t="s">
        <v>243</v>
      </c>
      <c r="TJU77" s="2">
        <v>89</v>
      </c>
      <c r="TJV77" s="57" t="s">
        <v>256</v>
      </c>
      <c r="TJW77" s="57" t="s">
        <v>220</v>
      </c>
      <c r="TJX77" s="57" t="s">
        <v>100</v>
      </c>
      <c r="TJY77" s="37" t="s">
        <v>105</v>
      </c>
      <c r="TJZ77" s="57" t="s">
        <v>224</v>
      </c>
      <c r="TKA77" s="64">
        <v>11968</v>
      </c>
      <c r="TKB77" s="65" t="s">
        <v>243</v>
      </c>
      <c r="TKC77" s="2">
        <v>89</v>
      </c>
      <c r="TKD77" s="57" t="s">
        <v>256</v>
      </c>
      <c r="TKE77" s="57" t="s">
        <v>220</v>
      </c>
      <c r="TKF77" s="57" t="s">
        <v>100</v>
      </c>
      <c r="TKG77" s="37" t="s">
        <v>105</v>
      </c>
      <c r="TKH77" s="57" t="s">
        <v>224</v>
      </c>
      <c r="TKI77" s="64">
        <v>11968</v>
      </c>
      <c r="TKJ77" s="65" t="s">
        <v>243</v>
      </c>
      <c r="TKK77" s="2">
        <v>89</v>
      </c>
      <c r="TKL77" s="57" t="s">
        <v>256</v>
      </c>
      <c r="TKM77" s="57" t="s">
        <v>220</v>
      </c>
      <c r="TKN77" s="57" t="s">
        <v>100</v>
      </c>
      <c r="TKO77" s="37" t="s">
        <v>105</v>
      </c>
      <c r="TKP77" s="57" t="s">
        <v>224</v>
      </c>
      <c r="TKQ77" s="64">
        <v>11968</v>
      </c>
      <c r="TKR77" s="65" t="s">
        <v>243</v>
      </c>
      <c r="TKS77" s="2">
        <v>89</v>
      </c>
      <c r="TKT77" s="57" t="s">
        <v>256</v>
      </c>
      <c r="TKU77" s="57" t="s">
        <v>220</v>
      </c>
      <c r="TKV77" s="57" t="s">
        <v>100</v>
      </c>
      <c r="TKW77" s="37" t="s">
        <v>105</v>
      </c>
      <c r="TKX77" s="57" t="s">
        <v>224</v>
      </c>
      <c r="TKY77" s="64">
        <v>11968</v>
      </c>
      <c r="TKZ77" s="65" t="s">
        <v>243</v>
      </c>
      <c r="TLA77" s="2">
        <v>89</v>
      </c>
      <c r="TLB77" s="57" t="s">
        <v>256</v>
      </c>
      <c r="TLC77" s="57" t="s">
        <v>220</v>
      </c>
      <c r="TLD77" s="57" t="s">
        <v>100</v>
      </c>
      <c r="TLE77" s="37" t="s">
        <v>105</v>
      </c>
      <c r="TLF77" s="57" t="s">
        <v>224</v>
      </c>
      <c r="TLG77" s="64">
        <v>11968</v>
      </c>
      <c r="TLH77" s="65" t="s">
        <v>243</v>
      </c>
      <c r="TLI77" s="2">
        <v>89</v>
      </c>
      <c r="TLJ77" s="57" t="s">
        <v>256</v>
      </c>
      <c r="TLK77" s="57" t="s">
        <v>220</v>
      </c>
      <c r="TLL77" s="57" t="s">
        <v>100</v>
      </c>
      <c r="TLM77" s="37" t="s">
        <v>105</v>
      </c>
      <c r="TLN77" s="57" t="s">
        <v>224</v>
      </c>
      <c r="TLO77" s="64">
        <v>11968</v>
      </c>
      <c r="TLP77" s="65" t="s">
        <v>243</v>
      </c>
      <c r="TLQ77" s="2">
        <v>89</v>
      </c>
      <c r="TLR77" s="57" t="s">
        <v>256</v>
      </c>
      <c r="TLS77" s="57" t="s">
        <v>220</v>
      </c>
      <c r="TLT77" s="57" t="s">
        <v>100</v>
      </c>
      <c r="TLU77" s="37" t="s">
        <v>105</v>
      </c>
      <c r="TLV77" s="57" t="s">
        <v>224</v>
      </c>
      <c r="TLW77" s="64">
        <v>11968</v>
      </c>
      <c r="TLX77" s="65" t="s">
        <v>243</v>
      </c>
      <c r="TLY77" s="2">
        <v>89</v>
      </c>
      <c r="TLZ77" s="57" t="s">
        <v>256</v>
      </c>
      <c r="TMA77" s="57" t="s">
        <v>220</v>
      </c>
      <c r="TMB77" s="57" t="s">
        <v>100</v>
      </c>
      <c r="TMC77" s="37" t="s">
        <v>105</v>
      </c>
      <c r="TMD77" s="57" t="s">
        <v>224</v>
      </c>
      <c r="TME77" s="64">
        <v>11968</v>
      </c>
      <c r="TMF77" s="65" t="s">
        <v>243</v>
      </c>
      <c r="TMG77" s="2">
        <v>89</v>
      </c>
      <c r="TMH77" s="57" t="s">
        <v>256</v>
      </c>
      <c r="TMI77" s="57" t="s">
        <v>220</v>
      </c>
      <c r="TMJ77" s="57" t="s">
        <v>100</v>
      </c>
      <c r="TMK77" s="37" t="s">
        <v>105</v>
      </c>
      <c r="TML77" s="57" t="s">
        <v>224</v>
      </c>
      <c r="TMM77" s="64">
        <v>11968</v>
      </c>
      <c r="TMN77" s="65" t="s">
        <v>243</v>
      </c>
      <c r="TMO77" s="2">
        <v>89</v>
      </c>
      <c r="TMP77" s="57" t="s">
        <v>256</v>
      </c>
      <c r="TMQ77" s="57" t="s">
        <v>220</v>
      </c>
      <c r="TMR77" s="57" t="s">
        <v>100</v>
      </c>
      <c r="TMS77" s="37" t="s">
        <v>105</v>
      </c>
      <c r="TMT77" s="57" t="s">
        <v>224</v>
      </c>
      <c r="TMU77" s="64">
        <v>11968</v>
      </c>
      <c r="TMV77" s="65" t="s">
        <v>243</v>
      </c>
      <c r="TMW77" s="2">
        <v>89</v>
      </c>
      <c r="TMX77" s="57" t="s">
        <v>256</v>
      </c>
      <c r="TMY77" s="57" t="s">
        <v>220</v>
      </c>
      <c r="TMZ77" s="57" t="s">
        <v>100</v>
      </c>
      <c r="TNA77" s="37" t="s">
        <v>105</v>
      </c>
      <c r="TNB77" s="57" t="s">
        <v>224</v>
      </c>
      <c r="TNC77" s="64">
        <v>11968</v>
      </c>
      <c r="TND77" s="65" t="s">
        <v>243</v>
      </c>
      <c r="TNE77" s="2">
        <v>89</v>
      </c>
      <c r="TNF77" s="57" t="s">
        <v>256</v>
      </c>
      <c r="TNG77" s="57" t="s">
        <v>220</v>
      </c>
      <c r="TNH77" s="57" t="s">
        <v>100</v>
      </c>
      <c r="TNI77" s="37" t="s">
        <v>105</v>
      </c>
      <c r="TNJ77" s="57" t="s">
        <v>224</v>
      </c>
      <c r="TNK77" s="64">
        <v>11968</v>
      </c>
      <c r="TNL77" s="65" t="s">
        <v>243</v>
      </c>
      <c r="TNM77" s="2">
        <v>89</v>
      </c>
      <c r="TNN77" s="57" t="s">
        <v>256</v>
      </c>
      <c r="TNO77" s="57" t="s">
        <v>220</v>
      </c>
      <c r="TNP77" s="57" t="s">
        <v>100</v>
      </c>
      <c r="TNQ77" s="37" t="s">
        <v>105</v>
      </c>
      <c r="TNR77" s="57" t="s">
        <v>224</v>
      </c>
      <c r="TNS77" s="64">
        <v>11968</v>
      </c>
      <c r="TNT77" s="65" t="s">
        <v>243</v>
      </c>
      <c r="TNU77" s="2">
        <v>89</v>
      </c>
      <c r="TNV77" s="57" t="s">
        <v>256</v>
      </c>
      <c r="TNW77" s="57" t="s">
        <v>220</v>
      </c>
      <c r="TNX77" s="57" t="s">
        <v>100</v>
      </c>
      <c r="TNY77" s="37" t="s">
        <v>105</v>
      </c>
      <c r="TNZ77" s="57" t="s">
        <v>224</v>
      </c>
      <c r="TOA77" s="64">
        <v>11968</v>
      </c>
      <c r="TOB77" s="65" t="s">
        <v>243</v>
      </c>
      <c r="TOC77" s="2">
        <v>89</v>
      </c>
      <c r="TOD77" s="57" t="s">
        <v>256</v>
      </c>
      <c r="TOE77" s="57" t="s">
        <v>220</v>
      </c>
      <c r="TOF77" s="57" t="s">
        <v>100</v>
      </c>
      <c r="TOG77" s="37" t="s">
        <v>105</v>
      </c>
      <c r="TOH77" s="57" t="s">
        <v>224</v>
      </c>
      <c r="TOI77" s="64">
        <v>11968</v>
      </c>
      <c r="TOJ77" s="65" t="s">
        <v>243</v>
      </c>
      <c r="TOK77" s="2">
        <v>89</v>
      </c>
      <c r="TOL77" s="57" t="s">
        <v>256</v>
      </c>
      <c r="TOM77" s="57" t="s">
        <v>220</v>
      </c>
      <c r="TON77" s="57" t="s">
        <v>100</v>
      </c>
      <c r="TOO77" s="37" t="s">
        <v>105</v>
      </c>
      <c r="TOP77" s="57" t="s">
        <v>224</v>
      </c>
      <c r="TOQ77" s="64">
        <v>11968</v>
      </c>
      <c r="TOR77" s="65" t="s">
        <v>243</v>
      </c>
      <c r="TOS77" s="2">
        <v>89</v>
      </c>
      <c r="TOT77" s="57" t="s">
        <v>256</v>
      </c>
      <c r="TOU77" s="57" t="s">
        <v>220</v>
      </c>
      <c r="TOV77" s="57" t="s">
        <v>100</v>
      </c>
      <c r="TOW77" s="37" t="s">
        <v>105</v>
      </c>
      <c r="TOX77" s="57" t="s">
        <v>224</v>
      </c>
      <c r="TOY77" s="64">
        <v>11968</v>
      </c>
      <c r="TOZ77" s="65" t="s">
        <v>243</v>
      </c>
      <c r="TPA77" s="2">
        <v>89</v>
      </c>
      <c r="TPB77" s="57" t="s">
        <v>256</v>
      </c>
      <c r="TPC77" s="57" t="s">
        <v>220</v>
      </c>
      <c r="TPD77" s="57" t="s">
        <v>100</v>
      </c>
      <c r="TPE77" s="37" t="s">
        <v>105</v>
      </c>
      <c r="TPF77" s="57" t="s">
        <v>224</v>
      </c>
      <c r="TPG77" s="64">
        <v>11968</v>
      </c>
      <c r="TPH77" s="65" t="s">
        <v>243</v>
      </c>
      <c r="TPI77" s="2">
        <v>89</v>
      </c>
      <c r="TPJ77" s="57" t="s">
        <v>256</v>
      </c>
      <c r="TPK77" s="57" t="s">
        <v>220</v>
      </c>
      <c r="TPL77" s="57" t="s">
        <v>100</v>
      </c>
      <c r="TPM77" s="37" t="s">
        <v>105</v>
      </c>
      <c r="TPN77" s="57" t="s">
        <v>224</v>
      </c>
      <c r="TPO77" s="64">
        <v>11968</v>
      </c>
      <c r="TPP77" s="65" t="s">
        <v>243</v>
      </c>
      <c r="TPQ77" s="2">
        <v>89</v>
      </c>
      <c r="TPR77" s="57" t="s">
        <v>256</v>
      </c>
      <c r="TPS77" s="57" t="s">
        <v>220</v>
      </c>
      <c r="TPT77" s="57" t="s">
        <v>100</v>
      </c>
      <c r="TPU77" s="37" t="s">
        <v>105</v>
      </c>
      <c r="TPV77" s="57" t="s">
        <v>224</v>
      </c>
      <c r="TPW77" s="64">
        <v>11968</v>
      </c>
      <c r="TPX77" s="65" t="s">
        <v>243</v>
      </c>
      <c r="TPY77" s="2">
        <v>89</v>
      </c>
      <c r="TPZ77" s="57" t="s">
        <v>256</v>
      </c>
      <c r="TQA77" s="57" t="s">
        <v>220</v>
      </c>
      <c r="TQB77" s="57" t="s">
        <v>100</v>
      </c>
      <c r="TQC77" s="37" t="s">
        <v>105</v>
      </c>
      <c r="TQD77" s="57" t="s">
        <v>224</v>
      </c>
      <c r="TQE77" s="64">
        <v>11968</v>
      </c>
      <c r="TQF77" s="65" t="s">
        <v>243</v>
      </c>
      <c r="TQG77" s="2">
        <v>89</v>
      </c>
      <c r="TQH77" s="57" t="s">
        <v>256</v>
      </c>
      <c r="TQI77" s="57" t="s">
        <v>220</v>
      </c>
      <c r="TQJ77" s="57" t="s">
        <v>100</v>
      </c>
      <c r="TQK77" s="37" t="s">
        <v>105</v>
      </c>
      <c r="TQL77" s="57" t="s">
        <v>224</v>
      </c>
      <c r="TQM77" s="64">
        <v>11968</v>
      </c>
      <c r="TQN77" s="65" t="s">
        <v>243</v>
      </c>
      <c r="TQO77" s="2">
        <v>89</v>
      </c>
      <c r="TQP77" s="57" t="s">
        <v>256</v>
      </c>
      <c r="TQQ77" s="57" t="s">
        <v>220</v>
      </c>
      <c r="TQR77" s="57" t="s">
        <v>100</v>
      </c>
      <c r="TQS77" s="37" t="s">
        <v>105</v>
      </c>
      <c r="TQT77" s="57" t="s">
        <v>224</v>
      </c>
      <c r="TQU77" s="64">
        <v>11968</v>
      </c>
      <c r="TQV77" s="65" t="s">
        <v>243</v>
      </c>
      <c r="TQW77" s="2">
        <v>89</v>
      </c>
      <c r="TQX77" s="57" t="s">
        <v>256</v>
      </c>
      <c r="TQY77" s="57" t="s">
        <v>220</v>
      </c>
      <c r="TQZ77" s="57" t="s">
        <v>100</v>
      </c>
      <c r="TRA77" s="37" t="s">
        <v>105</v>
      </c>
      <c r="TRB77" s="57" t="s">
        <v>224</v>
      </c>
      <c r="TRC77" s="64">
        <v>11968</v>
      </c>
      <c r="TRD77" s="65" t="s">
        <v>243</v>
      </c>
      <c r="TRE77" s="2">
        <v>89</v>
      </c>
      <c r="TRF77" s="57" t="s">
        <v>256</v>
      </c>
      <c r="TRG77" s="57" t="s">
        <v>220</v>
      </c>
      <c r="TRH77" s="57" t="s">
        <v>100</v>
      </c>
      <c r="TRI77" s="37" t="s">
        <v>105</v>
      </c>
      <c r="TRJ77" s="57" t="s">
        <v>224</v>
      </c>
      <c r="TRK77" s="64">
        <v>11968</v>
      </c>
      <c r="TRL77" s="65" t="s">
        <v>243</v>
      </c>
      <c r="TRM77" s="2">
        <v>89</v>
      </c>
      <c r="TRN77" s="57" t="s">
        <v>256</v>
      </c>
      <c r="TRO77" s="57" t="s">
        <v>220</v>
      </c>
      <c r="TRP77" s="57" t="s">
        <v>100</v>
      </c>
      <c r="TRQ77" s="37" t="s">
        <v>105</v>
      </c>
      <c r="TRR77" s="57" t="s">
        <v>224</v>
      </c>
      <c r="TRS77" s="64">
        <v>11968</v>
      </c>
      <c r="TRT77" s="65" t="s">
        <v>243</v>
      </c>
      <c r="TRU77" s="2">
        <v>89</v>
      </c>
      <c r="TRV77" s="57" t="s">
        <v>256</v>
      </c>
      <c r="TRW77" s="57" t="s">
        <v>220</v>
      </c>
      <c r="TRX77" s="57" t="s">
        <v>100</v>
      </c>
      <c r="TRY77" s="37" t="s">
        <v>105</v>
      </c>
      <c r="TRZ77" s="57" t="s">
        <v>224</v>
      </c>
      <c r="TSA77" s="64">
        <v>11968</v>
      </c>
      <c r="TSB77" s="65" t="s">
        <v>243</v>
      </c>
      <c r="TSC77" s="2">
        <v>89</v>
      </c>
      <c r="TSD77" s="57" t="s">
        <v>256</v>
      </c>
      <c r="TSE77" s="57" t="s">
        <v>220</v>
      </c>
      <c r="TSF77" s="57" t="s">
        <v>100</v>
      </c>
      <c r="TSG77" s="37" t="s">
        <v>105</v>
      </c>
      <c r="TSH77" s="57" t="s">
        <v>224</v>
      </c>
      <c r="TSI77" s="64">
        <v>11968</v>
      </c>
      <c r="TSJ77" s="65" t="s">
        <v>243</v>
      </c>
      <c r="TSK77" s="2">
        <v>89</v>
      </c>
      <c r="TSL77" s="57" t="s">
        <v>256</v>
      </c>
      <c r="TSM77" s="57" t="s">
        <v>220</v>
      </c>
      <c r="TSN77" s="57" t="s">
        <v>100</v>
      </c>
      <c r="TSO77" s="37" t="s">
        <v>105</v>
      </c>
      <c r="TSP77" s="57" t="s">
        <v>224</v>
      </c>
      <c r="TSQ77" s="64">
        <v>11968</v>
      </c>
      <c r="TSR77" s="65" t="s">
        <v>243</v>
      </c>
      <c r="TSS77" s="2">
        <v>89</v>
      </c>
      <c r="TST77" s="57" t="s">
        <v>256</v>
      </c>
      <c r="TSU77" s="57" t="s">
        <v>220</v>
      </c>
      <c r="TSV77" s="57" t="s">
        <v>100</v>
      </c>
      <c r="TSW77" s="37" t="s">
        <v>105</v>
      </c>
      <c r="TSX77" s="57" t="s">
        <v>224</v>
      </c>
      <c r="TSY77" s="64">
        <v>11968</v>
      </c>
      <c r="TSZ77" s="65" t="s">
        <v>243</v>
      </c>
      <c r="TTA77" s="2">
        <v>89</v>
      </c>
      <c r="TTB77" s="57" t="s">
        <v>256</v>
      </c>
      <c r="TTC77" s="57" t="s">
        <v>220</v>
      </c>
      <c r="TTD77" s="57" t="s">
        <v>100</v>
      </c>
      <c r="TTE77" s="37" t="s">
        <v>105</v>
      </c>
      <c r="TTF77" s="57" t="s">
        <v>224</v>
      </c>
      <c r="TTG77" s="64">
        <v>11968</v>
      </c>
      <c r="TTH77" s="65" t="s">
        <v>243</v>
      </c>
      <c r="TTI77" s="2">
        <v>89</v>
      </c>
      <c r="TTJ77" s="57" t="s">
        <v>256</v>
      </c>
      <c r="TTK77" s="57" t="s">
        <v>220</v>
      </c>
      <c r="TTL77" s="57" t="s">
        <v>100</v>
      </c>
      <c r="TTM77" s="37" t="s">
        <v>105</v>
      </c>
      <c r="TTN77" s="57" t="s">
        <v>224</v>
      </c>
      <c r="TTO77" s="64">
        <v>11968</v>
      </c>
      <c r="TTP77" s="65" t="s">
        <v>243</v>
      </c>
      <c r="TTQ77" s="2">
        <v>89</v>
      </c>
      <c r="TTR77" s="57" t="s">
        <v>256</v>
      </c>
      <c r="TTS77" s="57" t="s">
        <v>220</v>
      </c>
      <c r="TTT77" s="57" t="s">
        <v>100</v>
      </c>
      <c r="TTU77" s="37" t="s">
        <v>105</v>
      </c>
      <c r="TTV77" s="57" t="s">
        <v>224</v>
      </c>
      <c r="TTW77" s="64">
        <v>11968</v>
      </c>
      <c r="TTX77" s="65" t="s">
        <v>243</v>
      </c>
      <c r="TTY77" s="2">
        <v>89</v>
      </c>
      <c r="TTZ77" s="57" t="s">
        <v>256</v>
      </c>
      <c r="TUA77" s="57" t="s">
        <v>220</v>
      </c>
      <c r="TUB77" s="57" t="s">
        <v>100</v>
      </c>
      <c r="TUC77" s="37" t="s">
        <v>105</v>
      </c>
      <c r="TUD77" s="57" t="s">
        <v>224</v>
      </c>
      <c r="TUE77" s="64">
        <v>11968</v>
      </c>
      <c r="TUF77" s="65" t="s">
        <v>243</v>
      </c>
      <c r="TUG77" s="2">
        <v>89</v>
      </c>
      <c r="TUH77" s="57" t="s">
        <v>256</v>
      </c>
      <c r="TUI77" s="57" t="s">
        <v>220</v>
      </c>
      <c r="TUJ77" s="57" t="s">
        <v>100</v>
      </c>
      <c r="TUK77" s="37" t="s">
        <v>105</v>
      </c>
      <c r="TUL77" s="57" t="s">
        <v>224</v>
      </c>
      <c r="TUM77" s="64">
        <v>11968</v>
      </c>
      <c r="TUN77" s="65" t="s">
        <v>243</v>
      </c>
      <c r="TUO77" s="2">
        <v>89</v>
      </c>
      <c r="TUP77" s="57" t="s">
        <v>256</v>
      </c>
      <c r="TUQ77" s="57" t="s">
        <v>220</v>
      </c>
      <c r="TUR77" s="57" t="s">
        <v>100</v>
      </c>
      <c r="TUS77" s="37" t="s">
        <v>105</v>
      </c>
      <c r="TUT77" s="57" t="s">
        <v>224</v>
      </c>
      <c r="TUU77" s="64">
        <v>11968</v>
      </c>
      <c r="TUV77" s="65" t="s">
        <v>243</v>
      </c>
      <c r="TUW77" s="2">
        <v>89</v>
      </c>
      <c r="TUX77" s="57" t="s">
        <v>256</v>
      </c>
      <c r="TUY77" s="57" t="s">
        <v>220</v>
      </c>
      <c r="TUZ77" s="57" t="s">
        <v>100</v>
      </c>
      <c r="TVA77" s="37" t="s">
        <v>105</v>
      </c>
      <c r="TVB77" s="57" t="s">
        <v>224</v>
      </c>
      <c r="TVC77" s="64">
        <v>11968</v>
      </c>
      <c r="TVD77" s="65" t="s">
        <v>243</v>
      </c>
      <c r="TVE77" s="2">
        <v>89</v>
      </c>
      <c r="TVF77" s="57" t="s">
        <v>256</v>
      </c>
      <c r="TVG77" s="57" t="s">
        <v>220</v>
      </c>
      <c r="TVH77" s="57" t="s">
        <v>100</v>
      </c>
      <c r="TVI77" s="37" t="s">
        <v>105</v>
      </c>
      <c r="TVJ77" s="57" t="s">
        <v>224</v>
      </c>
      <c r="TVK77" s="64">
        <v>11968</v>
      </c>
      <c r="TVL77" s="65" t="s">
        <v>243</v>
      </c>
      <c r="TVM77" s="2">
        <v>89</v>
      </c>
      <c r="TVN77" s="57" t="s">
        <v>256</v>
      </c>
      <c r="TVO77" s="57" t="s">
        <v>220</v>
      </c>
      <c r="TVP77" s="57" t="s">
        <v>100</v>
      </c>
      <c r="TVQ77" s="37" t="s">
        <v>105</v>
      </c>
      <c r="TVR77" s="57" t="s">
        <v>224</v>
      </c>
      <c r="TVS77" s="64">
        <v>11968</v>
      </c>
      <c r="TVT77" s="65" t="s">
        <v>243</v>
      </c>
      <c r="TVU77" s="2">
        <v>89</v>
      </c>
      <c r="TVV77" s="57" t="s">
        <v>256</v>
      </c>
      <c r="TVW77" s="57" t="s">
        <v>220</v>
      </c>
      <c r="TVX77" s="57" t="s">
        <v>100</v>
      </c>
      <c r="TVY77" s="37" t="s">
        <v>105</v>
      </c>
      <c r="TVZ77" s="57" t="s">
        <v>224</v>
      </c>
      <c r="TWA77" s="64">
        <v>11968</v>
      </c>
      <c r="TWB77" s="65" t="s">
        <v>243</v>
      </c>
      <c r="TWC77" s="2">
        <v>89</v>
      </c>
      <c r="TWD77" s="57" t="s">
        <v>256</v>
      </c>
      <c r="TWE77" s="57" t="s">
        <v>220</v>
      </c>
      <c r="TWF77" s="57" t="s">
        <v>100</v>
      </c>
      <c r="TWG77" s="37" t="s">
        <v>105</v>
      </c>
      <c r="TWH77" s="57" t="s">
        <v>224</v>
      </c>
      <c r="TWI77" s="64">
        <v>11968</v>
      </c>
      <c r="TWJ77" s="65" t="s">
        <v>243</v>
      </c>
      <c r="TWK77" s="2">
        <v>89</v>
      </c>
      <c r="TWL77" s="57" t="s">
        <v>256</v>
      </c>
      <c r="TWM77" s="57" t="s">
        <v>220</v>
      </c>
      <c r="TWN77" s="57" t="s">
        <v>100</v>
      </c>
      <c r="TWO77" s="37" t="s">
        <v>105</v>
      </c>
      <c r="TWP77" s="57" t="s">
        <v>224</v>
      </c>
      <c r="TWQ77" s="64">
        <v>11968</v>
      </c>
      <c r="TWR77" s="65" t="s">
        <v>243</v>
      </c>
      <c r="TWS77" s="2">
        <v>89</v>
      </c>
      <c r="TWT77" s="57" t="s">
        <v>256</v>
      </c>
      <c r="TWU77" s="57" t="s">
        <v>220</v>
      </c>
      <c r="TWV77" s="57" t="s">
        <v>100</v>
      </c>
      <c r="TWW77" s="37" t="s">
        <v>105</v>
      </c>
      <c r="TWX77" s="57" t="s">
        <v>224</v>
      </c>
      <c r="TWY77" s="64">
        <v>11968</v>
      </c>
      <c r="TWZ77" s="65" t="s">
        <v>243</v>
      </c>
      <c r="TXA77" s="2">
        <v>89</v>
      </c>
      <c r="TXB77" s="57" t="s">
        <v>256</v>
      </c>
      <c r="TXC77" s="57" t="s">
        <v>220</v>
      </c>
      <c r="TXD77" s="57" t="s">
        <v>100</v>
      </c>
      <c r="TXE77" s="37" t="s">
        <v>105</v>
      </c>
      <c r="TXF77" s="57" t="s">
        <v>224</v>
      </c>
      <c r="TXG77" s="64">
        <v>11968</v>
      </c>
      <c r="TXH77" s="65" t="s">
        <v>243</v>
      </c>
      <c r="TXI77" s="2">
        <v>89</v>
      </c>
      <c r="TXJ77" s="57" t="s">
        <v>256</v>
      </c>
      <c r="TXK77" s="57" t="s">
        <v>220</v>
      </c>
      <c r="TXL77" s="57" t="s">
        <v>100</v>
      </c>
      <c r="TXM77" s="37" t="s">
        <v>105</v>
      </c>
      <c r="TXN77" s="57" t="s">
        <v>224</v>
      </c>
      <c r="TXO77" s="64">
        <v>11968</v>
      </c>
      <c r="TXP77" s="65" t="s">
        <v>243</v>
      </c>
      <c r="TXQ77" s="2">
        <v>89</v>
      </c>
      <c r="TXR77" s="57" t="s">
        <v>256</v>
      </c>
      <c r="TXS77" s="57" t="s">
        <v>220</v>
      </c>
      <c r="TXT77" s="57" t="s">
        <v>100</v>
      </c>
      <c r="TXU77" s="37" t="s">
        <v>105</v>
      </c>
      <c r="TXV77" s="57" t="s">
        <v>224</v>
      </c>
      <c r="TXW77" s="64">
        <v>11968</v>
      </c>
      <c r="TXX77" s="65" t="s">
        <v>243</v>
      </c>
      <c r="TXY77" s="2">
        <v>89</v>
      </c>
      <c r="TXZ77" s="57" t="s">
        <v>256</v>
      </c>
      <c r="TYA77" s="57" t="s">
        <v>220</v>
      </c>
      <c r="TYB77" s="57" t="s">
        <v>100</v>
      </c>
      <c r="TYC77" s="37" t="s">
        <v>105</v>
      </c>
      <c r="TYD77" s="57" t="s">
        <v>224</v>
      </c>
      <c r="TYE77" s="64">
        <v>11968</v>
      </c>
      <c r="TYF77" s="65" t="s">
        <v>243</v>
      </c>
      <c r="TYG77" s="2">
        <v>89</v>
      </c>
      <c r="TYH77" s="57" t="s">
        <v>256</v>
      </c>
      <c r="TYI77" s="57" t="s">
        <v>220</v>
      </c>
      <c r="TYJ77" s="57" t="s">
        <v>100</v>
      </c>
      <c r="TYK77" s="37" t="s">
        <v>105</v>
      </c>
      <c r="TYL77" s="57" t="s">
        <v>224</v>
      </c>
      <c r="TYM77" s="64">
        <v>11968</v>
      </c>
      <c r="TYN77" s="65" t="s">
        <v>243</v>
      </c>
      <c r="TYO77" s="2">
        <v>89</v>
      </c>
      <c r="TYP77" s="57" t="s">
        <v>256</v>
      </c>
      <c r="TYQ77" s="57" t="s">
        <v>220</v>
      </c>
      <c r="TYR77" s="57" t="s">
        <v>100</v>
      </c>
      <c r="TYS77" s="37" t="s">
        <v>105</v>
      </c>
      <c r="TYT77" s="57" t="s">
        <v>224</v>
      </c>
      <c r="TYU77" s="64">
        <v>11968</v>
      </c>
      <c r="TYV77" s="65" t="s">
        <v>243</v>
      </c>
      <c r="TYW77" s="2">
        <v>89</v>
      </c>
      <c r="TYX77" s="57" t="s">
        <v>256</v>
      </c>
      <c r="TYY77" s="57" t="s">
        <v>220</v>
      </c>
      <c r="TYZ77" s="57" t="s">
        <v>100</v>
      </c>
      <c r="TZA77" s="37" t="s">
        <v>105</v>
      </c>
      <c r="TZB77" s="57" t="s">
        <v>224</v>
      </c>
      <c r="TZC77" s="64">
        <v>11968</v>
      </c>
      <c r="TZD77" s="65" t="s">
        <v>243</v>
      </c>
      <c r="TZE77" s="2">
        <v>89</v>
      </c>
      <c r="TZF77" s="57" t="s">
        <v>256</v>
      </c>
      <c r="TZG77" s="57" t="s">
        <v>220</v>
      </c>
      <c r="TZH77" s="57" t="s">
        <v>100</v>
      </c>
      <c r="TZI77" s="37" t="s">
        <v>105</v>
      </c>
      <c r="TZJ77" s="57" t="s">
        <v>224</v>
      </c>
      <c r="TZK77" s="64">
        <v>11968</v>
      </c>
      <c r="TZL77" s="65" t="s">
        <v>243</v>
      </c>
      <c r="TZM77" s="2">
        <v>89</v>
      </c>
      <c r="TZN77" s="57" t="s">
        <v>256</v>
      </c>
      <c r="TZO77" s="57" t="s">
        <v>220</v>
      </c>
      <c r="TZP77" s="57" t="s">
        <v>100</v>
      </c>
      <c r="TZQ77" s="37" t="s">
        <v>105</v>
      </c>
      <c r="TZR77" s="57" t="s">
        <v>224</v>
      </c>
      <c r="TZS77" s="64">
        <v>11968</v>
      </c>
      <c r="TZT77" s="65" t="s">
        <v>243</v>
      </c>
      <c r="TZU77" s="2">
        <v>89</v>
      </c>
      <c r="TZV77" s="57" t="s">
        <v>256</v>
      </c>
      <c r="TZW77" s="57" t="s">
        <v>220</v>
      </c>
      <c r="TZX77" s="57" t="s">
        <v>100</v>
      </c>
      <c r="TZY77" s="37" t="s">
        <v>105</v>
      </c>
      <c r="TZZ77" s="57" t="s">
        <v>224</v>
      </c>
      <c r="UAA77" s="64">
        <v>11968</v>
      </c>
      <c r="UAB77" s="65" t="s">
        <v>243</v>
      </c>
      <c r="UAC77" s="2">
        <v>89</v>
      </c>
      <c r="UAD77" s="57" t="s">
        <v>256</v>
      </c>
      <c r="UAE77" s="57" t="s">
        <v>220</v>
      </c>
      <c r="UAF77" s="57" t="s">
        <v>100</v>
      </c>
      <c r="UAG77" s="37" t="s">
        <v>105</v>
      </c>
      <c r="UAH77" s="57" t="s">
        <v>224</v>
      </c>
      <c r="UAI77" s="64">
        <v>11968</v>
      </c>
      <c r="UAJ77" s="65" t="s">
        <v>243</v>
      </c>
      <c r="UAK77" s="2">
        <v>89</v>
      </c>
      <c r="UAL77" s="57" t="s">
        <v>256</v>
      </c>
      <c r="UAM77" s="57" t="s">
        <v>220</v>
      </c>
      <c r="UAN77" s="57" t="s">
        <v>100</v>
      </c>
      <c r="UAO77" s="37" t="s">
        <v>105</v>
      </c>
      <c r="UAP77" s="57" t="s">
        <v>224</v>
      </c>
      <c r="UAQ77" s="64">
        <v>11968</v>
      </c>
      <c r="UAR77" s="65" t="s">
        <v>243</v>
      </c>
      <c r="UAS77" s="2">
        <v>89</v>
      </c>
      <c r="UAT77" s="57" t="s">
        <v>256</v>
      </c>
      <c r="UAU77" s="57" t="s">
        <v>220</v>
      </c>
      <c r="UAV77" s="57" t="s">
        <v>100</v>
      </c>
      <c r="UAW77" s="37" t="s">
        <v>105</v>
      </c>
      <c r="UAX77" s="57" t="s">
        <v>224</v>
      </c>
      <c r="UAY77" s="64">
        <v>11968</v>
      </c>
      <c r="UAZ77" s="65" t="s">
        <v>243</v>
      </c>
      <c r="UBA77" s="2">
        <v>89</v>
      </c>
      <c r="UBB77" s="57" t="s">
        <v>256</v>
      </c>
      <c r="UBC77" s="57" t="s">
        <v>220</v>
      </c>
      <c r="UBD77" s="57" t="s">
        <v>100</v>
      </c>
      <c r="UBE77" s="37" t="s">
        <v>105</v>
      </c>
      <c r="UBF77" s="57" t="s">
        <v>224</v>
      </c>
      <c r="UBG77" s="64">
        <v>11968</v>
      </c>
      <c r="UBH77" s="65" t="s">
        <v>243</v>
      </c>
      <c r="UBI77" s="2">
        <v>89</v>
      </c>
      <c r="UBJ77" s="57" t="s">
        <v>256</v>
      </c>
      <c r="UBK77" s="57" t="s">
        <v>220</v>
      </c>
      <c r="UBL77" s="57" t="s">
        <v>100</v>
      </c>
      <c r="UBM77" s="37" t="s">
        <v>105</v>
      </c>
      <c r="UBN77" s="57" t="s">
        <v>224</v>
      </c>
      <c r="UBO77" s="64">
        <v>11968</v>
      </c>
      <c r="UBP77" s="65" t="s">
        <v>243</v>
      </c>
      <c r="UBQ77" s="2">
        <v>89</v>
      </c>
      <c r="UBR77" s="57" t="s">
        <v>256</v>
      </c>
      <c r="UBS77" s="57" t="s">
        <v>220</v>
      </c>
      <c r="UBT77" s="57" t="s">
        <v>100</v>
      </c>
      <c r="UBU77" s="37" t="s">
        <v>105</v>
      </c>
      <c r="UBV77" s="57" t="s">
        <v>224</v>
      </c>
      <c r="UBW77" s="64">
        <v>11968</v>
      </c>
      <c r="UBX77" s="65" t="s">
        <v>243</v>
      </c>
      <c r="UBY77" s="2">
        <v>89</v>
      </c>
      <c r="UBZ77" s="57" t="s">
        <v>256</v>
      </c>
      <c r="UCA77" s="57" t="s">
        <v>220</v>
      </c>
      <c r="UCB77" s="57" t="s">
        <v>100</v>
      </c>
      <c r="UCC77" s="37" t="s">
        <v>105</v>
      </c>
      <c r="UCD77" s="57" t="s">
        <v>224</v>
      </c>
      <c r="UCE77" s="64">
        <v>11968</v>
      </c>
      <c r="UCF77" s="65" t="s">
        <v>243</v>
      </c>
      <c r="UCG77" s="2">
        <v>89</v>
      </c>
      <c r="UCH77" s="57" t="s">
        <v>256</v>
      </c>
      <c r="UCI77" s="57" t="s">
        <v>220</v>
      </c>
      <c r="UCJ77" s="57" t="s">
        <v>100</v>
      </c>
      <c r="UCK77" s="37" t="s">
        <v>105</v>
      </c>
      <c r="UCL77" s="57" t="s">
        <v>224</v>
      </c>
      <c r="UCM77" s="64">
        <v>11968</v>
      </c>
      <c r="UCN77" s="65" t="s">
        <v>243</v>
      </c>
      <c r="UCO77" s="2">
        <v>89</v>
      </c>
      <c r="UCP77" s="57" t="s">
        <v>256</v>
      </c>
      <c r="UCQ77" s="57" t="s">
        <v>220</v>
      </c>
      <c r="UCR77" s="57" t="s">
        <v>100</v>
      </c>
      <c r="UCS77" s="37" t="s">
        <v>105</v>
      </c>
      <c r="UCT77" s="57" t="s">
        <v>224</v>
      </c>
      <c r="UCU77" s="64">
        <v>11968</v>
      </c>
      <c r="UCV77" s="65" t="s">
        <v>243</v>
      </c>
      <c r="UCW77" s="2">
        <v>89</v>
      </c>
      <c r="UCX77" s="57" t="s">
        <v>256</v>
      </c>
      <c r="UCY77" s="57" t="s">
        <v>220</v>
      </c>
      <c r="UCZ77" s="57" t="s">
        <v>100</v>
      </c>
      <c r="UDA77" s="37" t="s">
        <v>105</v>
      </c>
      <c r="UDB77" s="57" t="s">
        <v>224</v>
      </c>
      <c r="UDC77" s="64">
        <v>11968</v>
      </c>
      <c r="UDD77" s="65" t="s">
        <v>243</v>
      </c>
      <c r="UDE77" s="2">
        <v>89</v>
      </c>
      <c r="UDF77" s="57" t="s">
        <v>256</v>
      </c>
      <c r="UDG77" s="57" t="s">
        <v>220</v>
      </c>
      <c r="UDH77" s="57" t="s">
        <v>100</v>
      </c>
      <c r="UDI77" s="37" t="s">
        <v>105</v>
      </c>
      <c r="UDJ77" s="57" t="s">
        <v>224</v>
      </c>
      <c r="UDK77" s="64">
        <v>11968</v>
      </c>
      <c r="UDL77" s="65" t="s">
        <v>243</v>
      </c>
      <c r="UDM77" s="2">
        <v>89</v>
      </c>
      <c r="UDN77" s="57" t="s">
        <v>256</v>
      </c>
      <c r="UDO77" s="57" t="s">
        <v>220</v>
      </c>
      <c r="UDP77" s="57" t="s">
        <v>100</v>
      </c>
      <c r="UDQ77" s="37" t="s">
        <v>105</v>
      </c>
      <c r="UDR77" s="57" t="s">
        <v>224</v>
      </c>
      <c r="UDS77" s="64">
        <v>11968</v>
      </c>
      <c r="UDT77" s="65" t="s">
        <v>243</v>
      </c>
      <c r="UDU77" s="2">
        <v>89</v>
      </c>
      <c r="UDV77" s="57" t="s">
        <v>256</v>
      </c>
      <c r="UDW77" s="57" t="s">
        <v>220</v>
      </c>
      <c r="UDX77" s="57" t="s">
        <v>100</v>
      </c>
      <c r="UDY77" s="37" t="s">
        <v>105</v>
      </c>
      <c r="UDZ77" s="57" t="s">
        <v>224</v>
      </c>
      <c r="UEA77" s="64">
        <v>11968</v>
      </c>
      <c r="UEB77" s="65" t="s">
        <v>243</v>
      </c>
      <c r="UEC77" s="2">
        <v>89</v>
      </c>
      <c r="UED77" s="57" t="s">
        <v>256</v>
      </c>
      <c r="UEE77" s="57" t="s">
        <v>220</v>
      </c>
      <c r="UEF77" s="57" t="s">
        <v>100</v>
      </c>
      <c r="UEG77" s="37" t="s">
        <v>105</v>
      </c>
      <c r="UEH77" s="57" t="s">
        <v>224</v>
      </c>
      <c r="UEI77" s="64">
        <v>11968</v>
      </c>
      <c r="UEJ77" s="65" t="s">
        <v>243</v>
      </c>
      <c r="UEK77" s="2">
        <v>89</v>
      </c>
      <c r="UEL77" s="57" t="s">
        <v>256</v>
      </c>
      <c r="UEM77" s="57" t="s">
        <v>220</v>
      </c>
      <c r="UEN77" s="57" t="s">
        <v>100</v>
      </c>
      <c r="UEO77" s="37" t="s">
        <v>105</v>
      </c>
      <c r="UEP77" s="57" t="s">
        <v>224</v>
      </c>
      <c r="UEQ77" s="64">
        <v>11968</v>
      </c>
      <c r="UER77" s="65" t="s">
        <v>243</v>
      </c>
      <c r="UES77" s="2">
        <v>89</v>
      </c>
      <c r="UET77" s="57" t="s">
        <v>256</v>
      </c>
      <c r="UEU77" s="57" t="s">
        <v>220</v>
      </c>
      <c r="UEV77" s="57" t="s">
        <v>100</v>
      </c>
      <c r="UEW77" s="37" t="s">
        <v>105</v>
      </c>
      <c r="UEX77" s="57" t="s">
        <v>224</v>
      </c>
      <c r="UEY77" s="64">
        <v>11968</v>
      </c>
      <c r="UEZ77" s="65" t="s">
        <v>243</v>
      </c>
      <c r="UFA77" s="2">
        <v>89</v>
      </c>
      <c r="UFB77" s="57" t="s">
        <v>256</v>
      </c>
      <c r="UFC77" s="57" t="s">
        <v>220</v>
      </c>
      <c r="UFD77" s="57" t="s">
        <v>100</v>
      </c>
      <c r="UFE77" s="37" t="s">
        <v>105</v>
      </c>
      <c r="UFF77" s="57" t="s">
        <v>224</v>
      </c>
      <c r="UFG77" s="64">
        <v>11968</v>
      </c>
      <c r="UFH77" s="65" t="s">
        <v>243</v>
      </c>
      <c r="UFI77" s="2">
        <v>89</v>
      </c>
      <c r="UFJ77" s="57" t="s">
        <v>256</v>
      </c>
      <c r="UFK77" s="57" t="s">
        <v>220</v>
      </c>
      <c r="UFL77" s="57" t="s">
        <v>100</v>
      </c>
      <c r="UFM77" s="37" t="s">
        <v>105</v>
      </c>
      <c r="UFN77" s="57" t="s">
        <v>224</v>
      </c>
      <c r="UFO77" s="64">
        <v>11968</v>
      </c>
      <c r="UFP77" s="65" t="s">
        <v>243</v>
      </c>
      <c r="UFQ77" s="2">
        <v>89</v>
      </c>
      <c r="UFR77" s="57" t="s">
        <v>256</v>
      </c>
      <c r="UFS77" s="57" t="s">
        <v>220</v>
      </c>
      <c r="UFT77" s="57" t="s">
        <v>100</v>
      </c>
      <c r="UFU77" s="37" t="s">
        <v>105</v>
      </c>
      <c r="UFV77" s="57" t="s">
        <v>224</v>
      </c>
      <c r="UFW77" s="64">
        <v>11968</v>
      </c>
      <c r="UFX77" s="65" t="s">
        <v>243</v>
      </c>
      <c r="UFY77" s="2">
        <v>89</v>
      </c>
      <c r="UFZ77" s="57" t="s">
        <v>256</v>
      </c>
      <c r="UGA77" s="57" t="s">
        <v>220</v>
      </c>
      <c r="UGB77" s="57" t="s">
        <v>100</v>
      </c>
      <c r="UGC77" s="37" t="s">
        <v>105</v>
      </c>
      <c r="UGD77" s="57" t="s">
        <v>224</v>
      </c>
      <c r="UGE77" s="64">
        <v>11968</v>
      </c>
      <c r="UGF77" s="65" t="s">
        <v>243</v>
      </c>
      <c r="UGG77" s="2">
        <v>89</v>
      </c>
      <c r="UGH77" s="57" t="s">
        <v>256</v>
      </c>
      <c r="UGI77" s="57" t="s">
        <v>220</v>
      </c>
      <c r="UGJ77" s="57" t="s">
        <v>100</v>
      </c>
      <c r="UGK77" s="37" t="s">
        <v>105</v>
      </c>
      <c r="UGL77" s="57" t="s">
        <v>224</v>
      </c>
      <c r="UGM77" s="64">
        <v>11968</v>
      </c>
      <c r="UGN77" s="65" t="s">
        <v>243</v>
      </c>
      <c r="UGO77" s="2">
        <v>89</v>
      </c>
      <c r="UGP77" s="57" t="s">
        <v>256</v>
      </c>
      <c r="UGQ77" s="57" t="s">
        <v>220</v>
      </c>
      <c r="UGR77" s="57" t="s">
        <v>100</v>
      </c>
      <c r="UGS77" s="37" t="s">
        <v>105</v>
      </c>
      <c r="UGT77" s="57" t="s">
        <v>224</v>
      </c>
      <c r="UGU77" s="64">
        <v>11968</v>
      </c>
      <c r="UGV77" s="65" t="s">
        <v>243</v>
      </c>
      <c r="UGW77" s="2">
        <v>89</v>
      </c>
      <c r="UGX77" s="57" t="s">
        <v>256</v>
      </c>
      <c r="UGY77" s="57" t="s">
        <v>220</v>
      </c>
      <c r="UGZ77" s="57" t="s">
        <v>100</v>
      </c>
      <c r="UHA77" s="37" t="s">
        <v>105</v>
      </c>
      <c r="UHB77" s="57" t="s">
        <v>224</v>
      </c>
      <c r="UHC77" s="64">
        <v>11968</v>
      </c>
      <c r="UHD77" s="65" t="s">
        <v>243</v>
      </c>
      <c r="UHE77" s="2">
        <v>89</v>
      </c>
      <c r="UHF77" s="57" t="s">
        <v>256</v>
      </c>
      <c r="UHG77" s="57" t="s">
        <v>220</v>
      </c>
      <c r="UHH77" s="57" t="s">
        <v>100</v>
      </c>
      <c r="UHI77" s="37" t="s">
        <v>105</v>
      </c>
      <c r="UHJ77" s="57" t="s">
        <v>224</v>
      </c>
      <c r="UHK77" s="64">
        <v>11968</v>
      </c>
      <c r="UHL77" s="65" t="s">
        <v>243</v>
      </c>
      <c r="UHM77" s="2">
        <v>89</v>
      </c>
      <c r="UHN77" s="57" t="s">
        <v>256</v>
      </c>
      <c r="UHO77" s="57" t="s">
        <v>220</v>
      </c>
      <c r="UHP77" s="57" t="s">
        <v>100</v>
      </c>
      <c r="UHQ77" s="37" t="s">
        <v>105</v>
      </c>
      <c r="UHR77" s="57" t="s">
        <v>224</v>
      </c>
      <c r="UHS77" s="64">
        <v>11968</v>
      </c>
      <c r="UHT77" s="65" t="s">
        <v>243</v>
      </c>
      <c r="UHU77" s="2">
        <v>89</v>
      </c>
      <c r="UHV77" s="57" t="s">
        <v>256</v>
      </c>
      <c r="UHW77" s="57" t="s">
        <v>220</v>
      </c>
      <c r="UHX77" s="57" t="s">
        <v>100</v>
      </c>
      <c r="UHY77" s="37" t="s">
        <v>105</v>
      </c>
      <c r="UHZ77" s="57" t="s">
        <v>224</v>
      </c>
      <c r="UIA77" s="64">
        <v>11968</v>
      </c>
      <c r="UIB77" s="65" t="s">
        <v>243</v>
      </c>
      <c r="UIC77" s="2">
        <v>89</v>
      </c>
      <c r="UID77" s="57" t="s">
        <v>256</v>
      </c>
      <c r="UIE77" s="57" t="s">
        <v>220</v>
      </c>
      <c r="UIF77" s="57" t="s">
        <v>100</v>
      </c>
      <c r="UIG77" s="37" t="s">
        <v>105</v>
      </c>
      <c r="UIH77" s="57" t="s">
        <v>224</v>
      </c>
      <c r="UII77" s="64">
        <v>11968</v>
      </c>
      <c r="UIJ77" s="65" t="s">
        <v>243</v>
      </c>
      <c r="UIK77" s="2">
        <v>89</v>
      </c>
      <c r="UIL77" s="57" t="s">
        <v>256</v>
      </c>
      <c r="UIM77" s="57" t="s">
        <v>220</v>
      </c>
      <c r="UIN77" s="57" t="s">
        <v>100</v>
      </c>
      <c r="UIO77" s="37" t="s">
        <v>105</v>
      </c>
      <c r="UIP77" s="57" t="s">
        <v>224</v>
      </c>
      <c r="UIQ77" s="64">
        <v>11968</v>
      </c>
      <c r="UIR77" s="65" t="s">
        <v>243</v>
      </c>
      <c r="UIS77" s="2">
        <v>89</v>
      </c>
      <c r="UIT77" s="57" t="s">
        <v>256</v>
      </c>
      <c r="UIU77" s="57" t="s">
        <v>220</v>
      </c>
      <c r="UIV77" s="57" t="s">
        <v>100</v>
      </c>
      <c r="UIW77" s="37" t="s">
        <v>105</v>
      </c>
      <c r="UIX77" s="57" t="s">
        <v>224</v>
      </c>
      <c r="UIY77" s="64">
        <v>11968</v>
      </c>
      <c r="UIZ77" s="65" t="s">
        <v>243</v>
      </c>
      <c r="UJA77" s="2">
        <v>89</v>
      </c>
      <c r="UJB77" s="57" t="s">
        <v>256</v>
      </c>
      <c r="UJC77" s="57" t="s">
        <v>220</v>
      </c>
      <c r="UJD77" s="57" t="s">
        <v>100</v>
      </c>
      <c r="UJE77" s="37" t="s">
        <v>105</v>
      </c>
      <c r="UJF77" s="57" t="s">
        <v>224</v>
      </c>
      <c r="UJG77" s="64">
        <v>11968</v>
      </c>
      <c r="UJH77" s="65" t="s">
        <v>243</v>
      </c>
      <c r="UJI77" s="2">
        <v>89</v>
      </c>
      <c r="UJJ77" s="57" t="s">
        <v>256</v>
      </c>
      <c r="UJK77" s="57" t="s">
        <v>220</v>
      </c>
      <c r="UJL77" s="57" t="s">
        <v>100</v>
      </c>
      <c r="UJM77" s="37" t="s">
        <v>105</v>
      </c>
      <c r="UJN77" s="57" t="s">
        <v>224</v>
      </c>
      <c r="UJO77" s="64">
        <v>11968</v>
      </c>
      <c r="UJP77" s="65" t="s">
        <v>243</v>
      </c>
      <c r="UJQ77" s="2">
        <v>89</v>
      </c>
      <c r="UJR77" s="57" t="s">
        <v>256</v>
      </c>
      <c r="UJS77" s="57" t="s">
        <v>220</v>
      </c>
      <c r="UJT77" s="57" t="s">
        <v>100</v>
      </c>
      <c r="UJU77" s="37" t="s">
        <v>105</v>
      </c>
      <c r="UJV77" s="57" t="s">
        <v>224</v>
      </c>
      <c r="UJW77" s="64">
        <v>11968</v>
      </c>
      <c r="UJX77" s="65" t="s">
        <v>243</v>
      </c>
      <c r="UJY77" s="2">
        <v>89</v>
      </c>
      <c r="UJZ77" s="57" t="s">
        <v>256</v>
      </c>
      <c r="UKA77" s="57" t="s">
        <v>220</v>
      </c>
      <c r="UKB77" s="57" t="s">
        <v>100</v>
      </c>
      <c r="UKC77" s="37" t="s">
        <v>105</v>
      </c>
      <c r="UKD77" s="57" t="s">
        <v>224</v>
      </c>
      <c r="UKE77" s="64">
        <v>11968</v>
      </c>
      <c r="UKF77" s="65" t="s">
        <v>243</v>
      </c>
      <c r="UKG77" s="2">
        <v>89</v>
      </c>
      <c r="UKH77" s="57" t="s">
        <v>256</v>
      </c>
      <c r="UKI77" s="57" t="s">
        <v>220</v>
      </c>
      <c r="UKJ77" s="57" t="s">
        <v>100</v>
      </c>
      <c r="UKK77" s="37" t="s">
        <v>105</v>
      </c>
      <c r="UKL77" s="57" t="s">
        <v>224</v>
      </c>
      <c r="UKM77" s="64">
        <v>11968</v>
      </c>
      <c r="UKN77" s="65" t="s">
        <v>243</v>
      </c>
      <c r="UKO77" s="2">
        <v>89</v>
      </c>
      <c r="UKP77" s="57" t="s">
        <v>256</v>
      </c>
      <c r="UKQ77" s="57" t="s">
        <v>220</v>
      </c>
      <c r="UKR77" s="57" t="s">
        <v>100</v>
      </c>
      <c r="UKS77" s="37" t="s">
        <v>105</v>
      </c>
      <c r="UKT77" s="57" t="s">
        <v>224</v>
      </c>
      <c r="UKU77" s="64">
        <v>11968</v>
      </c>
      <c r="UKV77" s="65" t="s">
        <v>243</v>
      </c>
      <c r="UKW77" s="2">
        <v>89</v>
      </c>
      <c r="UKX77" s="57" t="s">
        <v>256</v>
      </c>
      <c r="UKY77" s="57" t="s">
        <v>220</v>
      </c>
      <c r="UKZ77" s="57" t="s">
        <v>100</v>
      </c>
      <c r="ULA77" s="37" t="s">
        <v>105</v>
      </c>
      <c r="ULB77" s="57" t="s">
        <v>224</v>
      </c>
      <c r="ULC77" s="64">
        <v>11968</v>
      </c>
      <c r="ULD77" s="65" t="s">
        <v>243</v>
      </c>
      <c r="ULE77" s="2">
        <v>89</v>
      </c>
      <c r="ULF77" s="57" t="s">
        <v>256</v>
      </c>
      <c r="ULG77" s="57" t="s">
        <v>220</v>
      </c>
      <c r="ULH77" s="57" t="s">
        <v>100</v>
      </c>
      <c r="ULI77" s="37" t="s">
        <v>105</v>
      </c>
      <c r="ULJ77" s="57" t="s">
        <v>224</v>
      </c>
      <c r="ULK77" s="64">
        <v>11968</v>
      </c>
      <c r="ULL77" s="65" t="s">
        <v>243</v>
      </c>
      <c r="ULM77" s="2">
        <v>89</v>
      </c>
      <c r="ULN77" s="57" t="s">
        <v>256</v>
      </c>
      <c r="ULO77" s="57" t="s">
        <v>220</v>
      </c>
      <c r="ULP77" s="57" t="s">
        <v>100</v>
      </c>
      <c r="ULQ77" s="37" t="s">
        <v>105</v>
      </c>
      <c r="ULR77" s="57" t="s">
        <v>224</v>
      </c>
      <c r="ULS77" s="64">
        <v>11968</v>
      </c>
      <c r="ULT77" s="65" t="s">
        <v>243</v>
      </c>
      <c r="ULU77" s="2">
        <v>89</v>
      </c>
      <c r="ULV77" s="57" t="s">
        <v>256</v>
      </c>
      <c r="ULW77" s="57" t="s">
        <v>220</v>
      </c>
      <c r="ULX77" s="57" t="s">
        <v>100</v>
      </c>
      <c r="ULY77" s="37" t="s">
        <v>105</v>
      </c>
      <c r="ULZ77" s="57" t="s">
        <v>224</v>
      </c>
      <c r="UMA77" s="64">
        <v>11968</v>
      </c>
      <c r="UMB77" s="65" t="s">
        <v>243</v>
      </c>
      <c r="UMC77" s="2">
        <v>89</v>
      </c>
      <c r="UMD77" s="57" t="s">
        <v>256</v>
      </c>
      <c r="UME77" s="57" t="s">
        <v>220</v>
      </c>
      <c r="UMF77" s="57" t="s">
        <v>100</v>
      </c>
      <c r="UMG77" s="37" t="s">
        <v>105</v>
      </c>
      <c r="UMH77" s="57" t="s">
        <v>224</v>
      </c>
      <c r="UMI77" s="64">
        <v>11968</v>
      </c>
      <c r="UMJ77" s="65" t="s">
        <v>243</v>
      </c>
      <c r="UMK77" s="2">
        <v>89</v>
      </c>
      <c r="UML77" s="57" t="s">
        <v>256</v>
      </c>
      <c r="UMM77" s="57" t="s">
        <v>220</v>
      </c>
      <c r="UMN77" s="57" t="s">
        <v>100</v>
      </c>
      <c r="UMO77" s="37" t="s">
        <v>105</v>
      </c>
      <c r="UMP77" s="57" t="s">
        <v>224</v>
      </c>
      <c r="UMQ77" s="64">
        <v>11968</v>
      </c>
      <c r="UMR77" s="65" t="s">
        <v>243</v>
      </c>
      <c r="UMS77" s="2">
        <v>89</v>
      </c>
      <c r="UMT77" s="57" t="s">
        <v>256</v>
      </c>
      <c r="UMU77" s="57" t="s">
        <v>220</v>
      </c>
      <c r="UMV77" s="57" t="s">
        <v>100</v>
      </c>
      <c r="UMW77" s="37" t="s">
        <v>105</v>
      </c>
      <c r="UMX77" s="57" t="s">
        <v>224</v>
      </c>
      <c r="UMY77" s="64">
        <v>11968</v>
      </c>
      <c r="UMZ77" s="65" t="s">
        <v>243</v>
      </c>
      <c r="UNA77" s="2">
        <v>89</v>
      </c>
      <c r="UNB77" s="57" t="s">
        <v>256</v>
      </c>
      <c r="UNC77" s="57" t="s">
        <v>220</v>
      </c>
      <c r="UND77" s="57" t="s">
        <v>100</v>
      </c>
      <c r="UNE77" s="37" t="s">
        <v>105</v>
      </c>
      <c r="UNF77" s="57" t="s">
        <v>224</v>
      </c>
      <c r="UNG77" s="64">
        <v>11968</v>
      </c>
      <c r="UNH77" s="65" t="s">
        <v>243</v>
      </c>
      <c r="UNI77" s="2">
        <v>89</v>
      </c>
      <c r="UNJ77" s="57" t="s">
        <v>256</v>
      </c>
      <c r="UNK77" s="57" t="s">
        <v>220</v>
      </c>
      <c r="UNL77" s="57" t="s">
        <v>100</v>
      </c>
      <c r="UNM77" s="37" t="s">
        <v>105</v>
      </c>
      <c r="UNN77" s="57" t="s">
        <v>224</v>
      </c>
      <c r="UNO77" s="64">
        <v>11968</v>
      </c>
      <c r="UNP77" s="65" t="s">
        <v>243</v>
      </c>
      <c r="UNQ77" s="2">
        <v>89</v>
      </c>
      <c r="UNR77" s="57" t="s">
        <v>256</v>
      </c>
      <c r="UNS77" s="57" t="s">
        <v>220</v>
      </c>
      <c r="UNT77" s="57" t="s">
        <v>100</v>
      </c>
      <c r="UNU77" s="37" t="s">
        <v>105</v>
      </c>
      <c r="UNV77" s="57" t="s">
        <v>224</v>
      </c>
      <c r="UNW77" s="64">
        <v>11968</v>
      </c>
      <c r="UNX77" s="65" t="s">
        <v>243</v>
      </c>
      <c r="UNY77" s="2">
        <v>89</v>
      </c>
      <c r="UNZ77" s="57" t="s">
        <v>256</v>
      </c>
      <c r="UOA77" s="57" t="s">
        <v>220</v>
      </c>
      <c r="UOB77" s="57" t="s">
        <v>100</v>
      </c>
      <c r="UOC77" s="37" t="s">
        <v>105</v>
      </c>
      <c r="UOD77" s="57" t="s">
        <v>224</v>
      </c>
      <c r="UOE77" s="64">
        <v>11968</v>
      </c>
      <c r="UOF77" s="65" t="s">
        <v>243</v>
      </c>
      <c r="UOG77" s="2">
        <v>89</v>
      </c>
      <c r="UOH77" s="57" t="s">
        <v>256</v>
      </c>
      <c r="UOI77" s="57" t="s">
        <v>220</v>
      </c>
      <c r="UOJ77" s="57" t="s">
        <v>100</v>
      </c>
      <c r="UOK77" s="37" t="s">
        <v>105</v>
      </c>
      <c r="UOL77" s="57" t="s">
        <v>224</v>
      </c>
      <c r="UOM77" s="64">
        <v>11968</v>
      </c>
      <c r="UON77" s="65" t="s">
        <v>243</v>
      </c>
      <c r="UOO77" s="2">
        <v>89</v>
      </c>
      <c r="UOP77" s="57" t="s">
        <v>256</v>
      </c>
      <c r="UOQ77" s="57" t="s">
        <v>220</v>
      </c>
      <c r="UOR77" s="57" t="s">
        <v>100</v>
      </c>
      <c r="UOS77" s="37" t="s">
        <v>105</v>
      </c>
      <c r="UOT77" s="57" t="s">
        <v>224</v>
      </c>
      <c r="UOU77" s="64">
        <v>11968</v>
      </c>
      <c r="UOV77" s="65" t="s">
        <v>243</v>
      </c>
      <c r="UOW77" s="2">
        <v>89</v>
      </c>
      <c r="UOX77" s="57" t="s">
        <v>256</v>
      </c>
      <c r="UOY77" s="57" t="s">
        <v>220</v>
      </c>
      <c r="UOZ77" s="57" t="s">
        <v>100</v>
      </c>
      <c r="UPA77" s="37" t="s">
        <v>105</v>
      </c>
      <c r="UPB77" s="57" t="s">
        <v>224</v>
      </c>
      <c r="UPC77" s="64">
        <v>11968</v>
      </c>
      <c r="UPD77" s="65" t="s">
        <v>243</v>
      </c>
      <c r="UPE77" s="2">
        <v>89</v>
      </c>
      <c r="UPF77" s="57" t="s">
        <v>256</v>
      </c>
      <c r="UPG77" s="57" t="s">
        <v>220</v>
      </c>
      <c r="UPH77" s="57" t="s">
        <v>100</v>
      </c>
      <c r="UPI77" s="37" t="s">
        <v>105</v>
      </c>
      <c r="UPJ77" s="57" t="s">
        <v>224</v>
      </c>
      <c r="UPK77" s="64">
        <v>11968</v>
      </c>
      <c r="UPL77" s="65" t="s">
        <v>243</v>
      </c>
      <c r="UPM77" s="2">
        <v>89</v>
      </c>
      <c r="UPN77" s="57" t="s">
        <v>256</v>
      </c>
      <c r="UPO77" s="57" t="s">
        <v>220</v>
      </c>
      <c r="UPP77" s="57" t="s">
        <v>100</v>
      </c>
      <c r="UPQ77" s="37" t="s">
        <v>105</v>
      </c>
      <c r="UPR77" s="57" t="s">
        <v>224</v>
      </c>
      <c r="UPS77" s="64">
        <v>11968</v>
      </c>
      <c r="UPT77" s="65" t="s">
        <v>243</v>
      </c>
      <c r="UPU77" s="2">
        <v>89</v>
      </c>
      <c r="UPV77" s="57" t="s">
        <v>256</v>
      </c>
      <c r="UPW77" s="57" t="s">
        <v>220</v>
      </c>
      <c r="UPX77" s="57" t="s">
        <v>100</v>
      </c>
      <c r="UPY77" s="37" t="s">
        <v>105</v>
      </c>
      <c r="UPZ77" s="57" t="s">
        <v>224</v>
      </c>
      <c r="UQA77" s="64">
        <v>11968</v>
      </c>
      <c r="UQB77" s="65" t="s">
        <v>243</v>
      </c>
      <c r="UQC77" s="2">
        <v>89</v>
      </c>
      <c r="UQD77" s="57" t="s">
        <v>256</v>
      </c>
      <c r="UQE77" s="57" t="s">
        <v>220</v>
      </c>
      <c r="UQF77" s="57" t="s">
        <v>100</v>
      </c>
      <c r="UQG77" s="37" t="s">
        <v>105</v>
      </c>
      <c r="UQH77" s="57" t="s">
        <v>224</v>
      </c>
      <c r="UQI77" s="64">
        <v>11968</v>
      </c>
      <c r="UQJ77" s="65" t="s">
        <v>243</v>
      </c>
      <c r="UQK77" s="2">
        <v>89</v>
      </c>
      <c r="UQL77" s="57" t="s">
        <v>256</v>
      </c>
      <c r="UQM77" s="57" t="s">
        <v>220</v>
      </c>
      <c r="UQN77" s="57" t="s">
        <v>100</v>
      </c>
      <c r="UQO77" s="37" t="s">
        <v>105</v>
      </c>
      <c r="UQP77" s="57" t="s">
        <v>224</v>
      </c>
      <c r="UQQ77" s="64">
        <v>11968</v>
      </c>
      <c r="UQR77" s="65" t="s">
        <v>243</v>
      </c>
      <c r="UQS77" s="2">
        <v>89</v>
      </c>
      <c r="UQT77" s="57" t="s">
        <v>256</v>
      </c>
      <c r="UQU77" s="57" t="s">
        <v>220</v>
      </c>
      <c r="UQV77" s="57" t="s">
        <v>100</v>
      </c>
      <c r="UQW77" s="37" t="s">
        <v>105</v>
      </c>
      <c r="UQX77" s="57" t="s">
        <v>224</v>
      </c>
      <c r="UQY77" s="64">
        <v>11968</v>
      </c>
      <c r="UQZ77" s="65" t="s">
        <v>243</v>
      </c>
      <c r="URA77" s="2">
        <v>89</v>
      </c>
      <c r="URB77" s="57" t="s">
        <v>256</v>
      </c>
      <c r="URC77" s="57" t="s">
        <v>220</v>
      </c>
      <c r="URD77" s="57" t="s">
        <v>100</v>
      </c>
      <c r="URE77" s="37" t="s">
        <v>105</v>
      </c>
      <c r="URF77" s="57" t="s">
        <v>224</v>
      </c>
      <c r="URG77" s="64">
        <v>11968</v>
      </c>
      <c r="URH77" s="65" t="s">
        <v>243</v>
      </c>
      <c r="URI77" s="2">
        <v>89</v>
      </c>
      <c r="URJ77" s="57" t="s">
        <v>256</v>
      </c>
      <c r="URK77" s="57" t="s">
        <v>220</v>
      </c>
      <c r="URL77" s="57" t="s">
        <v>100</v>
      </c>
      <c r="URM77" s="37" t="s">
        <v>105</v>
      </c>
      <c r="URN77" s="57" t="s">
        <v>224</v>
      </c>
      <c r="URO77" s="64">
        <v>11968</v>
      </c>
      <c r="URP77" s="65" t="s">
        <v>243</v>
      </c>
      <c r="URQ77" s="2">
        <v>89</v>
      </c>
      <c r="URR77" s="57" t="s">
        <v>256</v>
      </c>
      <c r="URS77" s="57" t="s">
        <v>220</v>
      </c>
      <c r="URT77" s="57" t="s">
        <v>100</v>
      </c>
      <c r="URU77" s="37" t="s">
        <v>105</v>
      </c>
      <c r="URV77" s="57" t="s">
        <v>224</v>
      </c>
      <c r="URW77" s="64">
        <v>11968</v>
      </c>
      <c r="URX77" s="65" t="s">
        <v>243</v>
      </c>
      <c r="URY77" s="2">
        <v>89</v>
      </c>
      <c r="URZ77" s="57" t="s">
        <v>256</v>
      </c>
      <c r="USA77" s="57" t="s">
        <v>220</v>
      </c>
      <c r="USB77" s="57" t="s">
        <v>100</v>
      </c>
      <c r="USC77" s="37" t="s">
        <v>105</v>
      </c>
      <c r="USD77" s="57" t="s">
        <v>224</v>
      </c>
      <c r="USE77" s="64">
        <v>11968</v>
      </c>
      <c r="USF77" s="65" t="s">
        <v>243</v>
      </c>
      <c r="USG77" s="2">
        <v>89</v>
      </c>
      <c r="USH77" s="57" t="s">
        <v>256</v>
      </c>
      <c r="USI77" s="57" t="s">
        <v>220</v>
      </c>
      <c r="USJ77" s="57" t="s">
        <v>100</v>
      </c>
      <c r="USK77" s="37" t="s">
        <v>105</v>
      </c>
      <c r="USL77" s="57" t="s">
        <v>224</v>
      </c>
      <c r="USM77" s="64">
        <v>11968</v>
      </c>
      <c r="USN77" s="65" t="s">
        <v>243</v>
      </c>
      <c r="USO77" s="2">
        <v>89</v>
      </c>
      <c r="USP77" s="57" t="s">
        <v>256</v>
      </c>
      <c r="USQ77" s="57" t="s">
        <v>220</v>
      </c>
      <c r="USR77" s="57" t="s">
        <v>100</v>
      </c>
      <c r="USS77" s="37" t="s">
        <v>105</v>
      </c>
      <c r="UST77" s="57" t="s">
        <v>224</v>
      </c>
      <c r="USU77" s="64">
        <v>11968</v>
      </c>
      <c r="USV77" s="65" t="s">
        <v>243</v>
      </c>
      <c r="USW77" s="2">
        <v>89</v>
      </c>
      <c r="USX77" s="57" t="s">
        <v>256</v>
      </c>
      <c r="USY77" s="57" t="s">
        <v>220</v>
      </c>
      <c r="USZ77" s="57" t="s">
        <v>100</v>
      </c>
      <c r="UTA77" s="37" t="s">
        <v>105</v>
      </c>
      <c r="UTB77" s="57" t="s">
        <v>224</v>
      </c>
      <c r="UTC77" s="64">
        <v>11968</v>
      </c>
      <c r="UTD77" s="65" t="s">
        <v>243</v>
      </c>
      <c r="UTE77" s="2">
        <v>89</v>
      </c>
      <c r="UTF77" s="57" t="s">
        <v>256</v>
      </c>
      <c r="UTG77" s="57" t="s">
        <v>220</v>
      </c>
      <c r="UTH77" s="57" t="s">
        <v>100</v>
      </c>
      <c r="UTI77" s="37" t="s">
        <v>105</v>
      </c>
      <c r="UTJ77" s="57" t="s">
        <v>224</v>
      </c>
      <c r="UTK77" s="64">
        <v>11968</v>
      </c>
      <c r="UTL77" s="65" t="s">
        <v>243</v>
      </c>
      <c r="UTM77" s="2">
        <v>89</v>
      </c>
      <c r="UTN77" s="57" t="s">
        <v>256</v>
      </c>
      <c r="UTO77" s="57" t="s">
        <v>220</v>
      </c>
      <c r="UTP77" s="57" t="s">
        <v>100</v>
      </c>
      <c r="UTQ77" s="37" t="s">
        <v>105</v>
      </c>
      <c r="UTR77" s="57" t="s">
        <v>224</v>
      </c>
      <c r="UTS77" s="64">
        <v>11968</v>
      </c>
      <c r="UTT77" s="65" t="s">
        <v>243</v>
      </c>
      <c r="UTU77" s="2">
        <v>89</v>
      </c>
      <c r="UTV77" s="57" t="s">
        <v>256</v>
      </c>
      <c r="UTW77" s="57" t="s">
        <v>220</v>
      </c>
      <c r="UTX77" s="57" t="s">
        <v>100</v>
      </c>
      <c r="UTY77" s="37" t="s">
        <v>105</v>
      </c>
      <c r="UTZ77" s="57" t="s">
        <v>224</v>
      </c>
      <c r="UUA77" s="64">
        <v>11968</v>
      </c>
      <c r="UUB77" s="65" t="s">
        <v>243</v>
      </c>
      <c r="UUC77" s="2">
        <v>89</v>
      </c>
      <c r="UUD77" s="57" t="s">
        <v>256</v>
      </c>
      <c r="UUE77" s="57" t="s">
        <v>220</v>
      </c>
      <c r="UUF77" s="57" t="s">
        <v>100</v>
      </c>
      <c r="UUG77" s="37" t="s">
        <v>105</v>
      </c>
      <c r="UUH77" s="57" t="s">
        <v>224</v>
      </c>
      <c r="UUI77" s="64">
        <v>11968</v>
      </c>
      <c r="UUJ77" s="65" t="s">
        <v>243</v>
      </c>
      <c r="UUK77" s="2">
        <v>89</v>
      </c>
      <c r="UUL77" s="57" t="s">
        <v>256</v>
      </c>
      <c r="UUM77" s="57" t="s">
        <v>220</v>
      </c>
      <c r="UUN77" s="57" t="s">
        <v>100</v>
      </c>
      <c r="UUO77" s="37" t="s">
        <v>105</v>
      </c>
      <c r="UUP77" s="57" t="s">
        <v>224</v>
      </c>
      <c r="UUQ77" s="64">
        <v>11968</v>
      </c>
      <c r="UUR77" s="65" t="s">
        <v>243</v>
      </c>
      <c r="UUS77" s="2">
        <v>89</v>
      </c>
      <c r="UUT77" s="57" t="s">
        <v>256</v>
      </c>
      <c r="UUU77" s="57" t="s">
        <v>220</v>
      </c>
      <c r="UUV77" s="57" t="s">
        <v>100</v>
      </c>
      <c r="UUW77" s="37" t="s">
        <v>105</v>
      </c>
      <c r="UUX77" s="57" t="s">
        <v>224</v>
      </c>
      <c r="UUY77" s="64">
        <v>11968</v>
      </c>
      <c r="UUZ77" s="65" t="s">
        <v>243</v>
      </c>
      <c r="UVA77" s="2">
        <v>89</v>
      </c>
      <c r="UVB77" s="57" t="s">
        <v>256</v>
      </c>
      <c r="UVC77" s="57" t="s">
        <v>220</v>
      </c>
      <c r="UVD77" s="57" t="s">
        <v>100</v>
      </c>
      <c r="UVE77" s="37" t="s">
        <v>105</v>
      </c>
      <c r="UVF77" s="57" t="s">
        <v>224</v>
      </c>
      <c r="UVG77" s="64">
        <v>11968</v>
      </c>
      <c r="UVH77" s="65" t="s">
        <v>243</v>
      </c>
      <c r="UVI77" s="2">
        <v>89</v>
      </c>
      <c r="UVJ77" s="57" t="s">
        <v>256</v>
      </c>
      <c r="UVK77" s="57" t="s">
        <v>220</v>
      </c>
      <c r="UVL77" s="57" t="s">
        <v>100</v>
      </c>
      <c r="UVM77" s="37" t="s">
        <v>105</v>
      </c>
      <c r="UVN77" s="57" t="s">
        <v>224</v>
      </c>
      <c r="UVO77" s="64">
        <v>11968</v>
      </c>
      <c r="UVP77" s="65" t="s">
        <v>243</v>
      </c>
      <c r="UVQ77" s="2">
        <v>89</v>
      </c>
      <c r="UVR77" s="57" t="s">
        <v>256</v>
      </c>
      <c r="UVS77" s="57" t="s">
        <v>220</v>
      </c>
      <c r="UVT77" s="57" t="s">
        <v>100</v>
      </c>
      <c r="UVU77" s="37" t="s">
        <v>105</v>
      </c>
      <c r="UVV77" s="57" t="s">
        <v>224</v>
      </c>
      <c r="UVW77" s="64">
        <v>11968</v>
      </c>
      <c r="UVX77" s="65" t="s">
        <v>243</v>
      </c>
      <c r="UVY77" s="2">
        <v>89</v>
      </c>
      <c r="UVZ77" s="57" t="s">
        <v>256</v>
      </c>
      <c r="UWA77" s="57" t="s">
        <v>220</v>
      </c>
      <c r="UWB77" s="57" t="s">
        <v>100</v>
      </c>
      <c r="UWC77" s="37" t="s">
        <v>105</v>
      </c>
      <c r="UWD77" s="57" t="s">
        <v>224</v>
      </c>
      <c r="UWE77" s="64">
        <v>11968</v>
      </c>
      <c r="UWF77" s="65" t="s">
        <v>243</v>
      </c>
      <c r="UWG77" s="2">
        <v>89</v>
      </c>
      <c r="UWH77" s="57" t="s">
        <v>256</v>
      </c>
      <c r="UWI77" s="57" t="s">
        <v>220</v>
      </c>
      <c r="UWJ77" s="57" t="s">
        <v>100</v>
      </c>
      <c r="UWK77" s="37" t="s">
        <v>105</v>
      </c>
      <c r="UWL77" s="57" t="s">
        <v>224</v>
      </c>
      <c r="UWM77" s="64">
        <v>11968</v>
      </c>
      <c r="UWN77" s="65" t="s">
        <v>243</v>
      </c>
      <c r="UWO77" s="2">
        <v>89</v>
      </c>
      <c r="UWP77" s="57" t="s">
        <v>256</v>
      </c>
      <c r="UWQ77" s="57" t="s">
        <v>220</v>
      </c>
      <c r="UWR77" s="57" t="s">
        <v>100</v>
      </c>
      <c r="UWS77" s="37" t="s">
        <v>105</v>
      </c>
      <c r="UWT77" s="57" t="s">
        <v>224</v>
      </c>
      <c r="UWU77" s="64">
        <v>11968</v>
      </c>
      <c r="UWV77" s="65" t="s">
        <v>243</v>
      </c>
      <c r="UWW77" s="2">
        <v>89</v>
      </c>
      <c r="UWX77" s="57" t="s">
        <v>256</v>
      </c>
      <c r="UWY77" s="57" t="s">
        <v>220</v>
      </c>
      <c r="UWZ77" s="57" t="s">
        <v>100</v>
      </c>
      <c r="UXA77" s="37" t="s">
        <v>105</v>
      </c>
      <c r="UXB77" s="57" t="s">
        <v>224</v>
      </c>
      <c r="UXC77" s="64">
        <v>11968</v>
      </c>
      <c r="UXD77" s="65" t="s">
        <v>243</v>
      </c>
      <c r="UXE77" s="2">
        <v>89</v>
      </c>
      <c r="UXF77" s="57" t="s">
        <v>256</v>
      </c>
      <c r="UXG77" s="57" t="s">
        <v>220</v>
      </c>
      <c r="UXH77" s="57" t="s">
        <v>100</v>
      </c>
      <c r="UXI77" s="37" t="s">
        <v>105</v>
      </c>
      <c r="UXJ77" s="57" t="s">
        <v>224</v>
      </c>
      <c r="UXK77" s="64">
        <v>11968</v>
      </c>
      <c r="UXL77" s="65" t="s">
        <v>243</v>
      </c>
      <c r="UXM77" s="2">
        <v>89</v>
      </c>
      <c r="UXN77" s="57" t="s">
        <v>256</v>
      </c>
      <c r="UXO77" s="57" t="s">
        <v>220</v>
      </c>
      <c r="UXP77" s="57" t="s">
        <v>100</v>
      </c>
      <c r="UXQ77" s="37" t="s">
        <v>105</v>
      </c>
      <c r="UXR77" s="57" t="s">
        <v>224</v>
      </c>
      <c r="UXS77" s="64">
        <v>11968</v>
      </c>
      <c r="UXT77" s="65" t="s">
        <v>243</v>
      </c>
      <c r="UXU77" s="2">
        <v>89</v>
      </c>
      <c r="UXV77" s="57" t="s">
        <v>256</v>
      </c>
      <c r="UXW77" s="57" t="s">
        <v>220</v>
      </c>
      <c r="UXX77" s="57" t="s">
        <v>100</v>
      </c>
      <c r="UXY77" s="37" t="s">
        <v>105</v>
      </c>
      <c r="UXZ77" s="57" t="s">
        <v>224</v>
      </c>
      <c r="UYA77" s="64">
        <v>11968</v>
      </c>
      <c r="UYB77" s="65" t="s">
        <v>243</v>
      </c>
      <c r="UYC77" s="2">
        <v>89</v>
      </c>
      <c r="UYD77" s="57" t="s">
        <v>256</v>
      </c>
      <c r="UYE77" s="57" t="s">
        <v>220</v>
      </c>
      <c r="UYF77" s="57" t="s">
        <v>100</v>
      </c>
      <c r="UYG77" s="37" t="s">
        <v>105</v>
      </c>
      <c r="UYH77" s="57" t="s">
        <v>224</v>
      </c>
      <c r="UYI77" s="64">
        <v>11968</v>
      </c>
      <c r="UYJ77" s="65" t="s">
        <v>243</v>
      </c>
      <c r="UYK77" s="2">
        <v>89</v>
      </c>
      <c r="UYL77" s="57" t="s">
        <v>256</v>
      </c>
      <c r="UYM77" s="57" t="s">
        <v>220</v>
      </c>
      <c r="UYN77" s="57" t="s">
        <v>100</v>
      </c>
      <c r="UYO77" s="37" t="s">
        <v>105</v>
      </c>
      <c r="UYP77" s="57" t="s">
        <v>224</v>
      </c>
      <c r="UYQ77" s="64">
        <v>11968</v>
      </c>
      <c r="UYR77" s="65" t="s">
        <v>243</v>
      </c>
      <c r="UYS77" s="2">
        <v>89</v>
      </c>
      <c r="UYT77" s="57" t="s">
        <v>256</v>
      </c>
      <c r="UYU77" s="57" t="s">
        <v>220</v>
      </c>
      <c r="UYV77" s="57" t="s">
        <v>100</v>
      </c>
      <c r="UYW77" s="37" t="s">
        <v>105</v>
      </c>
      <c r="UYX77" s="57" t="s">
        <v>224</v>
      </c>
      <c r="UYY77" s="64">
        <v>11968</v>
      </c>
      <c r="UYZ77" s="65" t="s">
        <v>243</v>
      </c>
      <c r="UZA77" s="2">
        <v>89</v>
      </c>
      <c r="UZB77" s="57" t="s">
        <v>256</v>
      </c>
      <c r="UZC77" s="57" t="s">
        <v>220</v>
      </c>
      <c r="UZD77" s="57" t="s">
        <v>100</v>
      </c>
      <c r="UZE77" s="37" t="s">
        <v>105</v>
      </c>
      <c r="UZF77" s="57" t="s">
        <v>224</v>
      </c>
      <c r="UZG77" s="64">
        <v>11968</v>
      </c>
      <c r="UZH77" s="65" t="s">
        <v>243</v>
      </c>
      <c r="UZI77" s="2">
        <v>89</v>
      </c>
      <c r="UZJ77" s="57" t="s">
        <v>256</v>
      </c>
      <c r="UZK77" s="57" t="s">
        <v>220</v>
      </c>
      <c r="UZL77" s="57" t="s">
        <v>100</v>
      </c>
      <c r="UZM77" s="37" t="s">
        <v>105</v>
      </c>
      <c r="UZN77" s="57" t="s">
        <v>224</v>
      </c>
      <c r="UZO77" s="64">
        <v>11968</v>
      </c>
      <c r="UZP77" s="65" t="s">
        <v>243</v>
      </c>
      <c r="UZQ77" s="2">
        <v>89</v>
      </c>
      <c r="UZR77" s="57" t="s">
        <v>256</v>
      </c>
      <c r="UZS77" s="57" t="s">
        <v>220</v>
      </c>
      <c r="UZT77" s="57" t="s">
        <v>100</v>
      </c>
      <c r="UZU77" s="37" t="s">
        <v>105</v>
      </c>
      <c r="UZV77" s="57" t="s">
        <v>224</v>
      </c>
      <c r="UZW77" s="64">
        <v>11968</v>
      </c>
      <c r="UZX77" s="65" t="s">
        <v>243</v>
      </c>
      <c r="UZY77" s="2">
        <v>89</v>
      </c>
      <c r="UZZ77" s="57" t="s">
        <v>256</v>
      </c>
      <c r="VAA77" s="57" t="s">
        <v>220</v>
      </c>
      <c r="VAB77" s="57" t="s">
        <v>100</v>
      </c>
      <c r="VAC77" s="37" t="s">
        <v>105</v>
      </c>
      <c r="VAD77" s="57" t="s">
        <v>224</v>
      </c>
      <c r="VAE77" s="64">
        <v>11968</v>
      </c>
      <c r="VAF77" s="65" t="s">
        <v>243</v>
      </c>
      <c r="VAG77" s="2">
        <v>89</v>
      </c>
      <c r="VAH77" s="57" t="s">
        <v>256</v>
      </c>
      <c r="VAI77" s="57" t="s">
        <v>220</v>
      </c>
      <c r="VAJ77" s="57" t="s">
        <v>100</v>
      </c>
      <c r="VAK77" s="37" t="s">
        <v>105</v>
      </c>
      <c r="VAL77" s="57" t="s">
        <v>224</v>
      </c>
      <c r="VAM77" s="64">
        <v>11968</v>
      </c>
      <c r="VAN77" s="65" t="s">
        <v>243</v>
      </c>
      <c r="VAO77" s="2">
        <v>89</v>
      </c>
      <c r="VAP77" s="57" t="s">
        <v>256</v>
      </c>
      <c r="VAQ77" s="57" t="s">
        <v>220</v>
      </c>
      <c r="VAR77" s="57" t="s">
        <v>100</v>
      </c>
      <c r="VAS77" s="37" t="s">
        <v>105</v>
      </c>
      <c r="VAT77" s="57" t="s">
        <v>224</v>
      </c>
      <c r="VAU77" s="64">
        <v>11968</v>
      </c>
      <c r="VAV77" s="65" t="s">
        <v>243</v>
      </c>
      <c r="VAW77" s="2">
        <v>89</v>
      </c>
      <c r="VAX77" s="57" t="s">
        <v>256</v>
      </c>
      <c r="VAY77" s="57" t="s">
        <v>220</v>
      </c>
      <c r="VAZ77" s="57" t="s">
        <v>100</v>
      </c>
      <c r="VBA77" s="37" t="s">
        <v>105</v>
      </c>
      <c r="VBB77" s="57" t="s">
        <v>224</v>
      </c>
      <c r="VBC77" s="64">
        <v>11968</v>
      </c>
      <c r="VBD77" s="65" t="s">
        <v>243</v>
      </c>
      <c r="VBE77" s="2">
        <v>89</v>
      </c>
      <c r="VBF77" s="57" t="s">
        <v>256</v>
      </c>
      <c r="VBG77" s="57" t="s">
        <v>220</v>
      </c>
      <c r="VBH77" s="57" t="s">
        <v>100</v>
      </c>
      <c r="VBI77" s="37" t="s">
        <v>105</v>
      </c>
      <c r="VBJ77" s="57" t="s">
        <v>224</v>
      </c>
      <c r="VBK77" s="64">
        <v>11968</v>
      </c>
      <c r="VBL77" s="65" t="s">
        <v>243</v>
      </c>
      <c r="VBM77" s="2">
        <v>89</v>
      </c>
      <c r="VBN77" s="57" t="s">
        <v>256</v>
      </c>
      <c r="VBO77" s="57" t="s">
        <v>220</v>
      </c>
      <c r="VBP77" s="57" t="s">
        <v>100</v>
      </c>
      <c r="VBQ77" s="37" t="s">
        <v>105</v>
      </c>
      <c r="VBR77" s="57" t="s">
        <v>224</v>
      </c>
      <c r="VBS77" s="64">
        <v>11968</v>
      </c>
      <c r="VBT77" s="65" t="s">
        <v>243</v>
      </c>
      <c r="VBU77" s="2">
        <v>89</v>
      </c>
      <c r="VBV77" s="57" t="s">
        <v>256</v>
      </c>
      <c r="VBW77" s="57" t="s">
        <v>220</v>
      </c>
      <c r="VBX77" s="57" t="s">
        <v>100</v>
      </c>
      <c r="VBY77" s="37" t="s">
        <v>105</v>
      </c>
      <c r="VBZ77" s="57" t="s">
        <v>224</v>
      </c>
      <c r="VCA77" s="64">
        <v>11968</v>
      </c>
      <c r="VCB77" s="65" t="s">
        <v>243</v>
      </c>
      <c r="VCC77" s="2">
        <v>89</v>
      </c>
      <c r="VCD77" s="57" t="s">
        <v>256</v>
      </c>
      <c r="VCE77" s="57" t="s">
        <v>220</v>
      </c>
      <c r="VCF77" s="57" t="s">
        <v>100</v>
      </c>
      <c r="VCG77" s="37" t="s">
        <v>105</v>
      </c>
      <c r="VCH77" s="57" t="s">
        <v>224</v>
      </c>
      <c r="VCI77" s="64">
        <v>11968</v>
      </c>
      <c r="VCJ77" s="65" t="s">
        <v>243</v>
      </c>
      <c r="VCK77" s="2">
        <v>89</v>
      </c>
      <c r="VCL77" s="57" t="s">
        <v>256</v>
      </c>
      <c r="VCM77" s="57" t="s">
        <v>220</v>
      </c>
      <c r="VCN77" s="57" t="s">
        <v>100</v>
      </c>
      <c r="VCO77" s="37" t="s">
        <v>105</v>
      </c>
      <c r="VCP77" s="57" t="s">
        <v>224</v>
      </c>
      <c r="VCQ77" s="64">
        <v>11968</v>
      </c>
      <c r="VCR77" s="65" t="s">
        <v>243</v>
      </c>
      <c r="VCS77" s="2">
        <v>89</v>
      </c>
      <c r="VCT77" s="57" t="s">
        <v>256</v>
      </c>
      <c r="VCU77" s="57" t="s">
        <v>220</v>
      </c>
      <c r="VCV77" s="57" t="s">
        <v>100</v>
      </c>
      <c r="VCW77" s="37" t="s">
        <v>105</v>
      </c>
      <c r="VCX77" s="57" t="s">
        <v>224</v>
      </c>
      <c r="VCY77" s="64">
        <v>11968</v>
      </c>
      <c r="VCZ77" s="65" t="s">
        <v>243</v>
      </c>
      <c r="VDA77" s="2">
        <v>89</v>
      </c>
      <c r="VDB77" s="57" t="s">
        <v>256</v>
      </c>
      <c r="VDC77" s="57" t="s">
        <v>220</v>
      </c>
      <c r="VDD77" s="57" t="s">
        <v>100</v>
      </c>
      <c r="VDE77" s="37" t="s">
        <v>105</v>
      </c>
      <c r="VDF77" s="57" t="s">
        <v>224</v>
      </c>
      <c r="VDG77" s="64">
        <v>11968</v>
      </c>
      <c r="VDH77" s="65" t="s">
        <v>243</v>
      </c>
      <c r="VDI77" s="2">
        <v>89</v>
      </c>
      <c r="VDJ77" s="57" t="s">
        <v>256</v>
      </c>
      <c r="VDK77" s="57" t="s">
        <v>220</v>
      </c>
      <c r="VDL77" s="57" t="s">
        <v>100</v>
      </c>
      <c r="VDM77" s="37" t="s">
        <v>105</v>
      </c>
      <c r="VDN77" s="57" t="s">
        <v>224</v>
      </c>
      <c r="VDO77" s="64">
        <v>11968</v>
      </c>
      <c r="VDP77" s="65" t="s">
        <v>243</v>
      </c>
      <c r="VDQ77" s="2">
        <v>89</v>
      </c>
      <c r="VDR77" s="57" t="s">
        <v>256</v>
      </c>
      <c r="VDS77" s="57" t="s">
        <v>220</v>
      </c>
      <c r="VDT77" s="57" t="s">
        <v>100</v>
      </c>
      <c r="VDU77" s="37" t="s">
        <v>105</v>
      </c>
      <c r="VDV77" s="57" t="s">
        <v>224</v>
      </c>
      <c r="VDW77" s="64">
        <v>11968</v>
      </c>
      <c r="VDX77" s="65" t="s">
        <v>243</v>
      </c>
      <c r="VDY77" s="2">
        <v>89</v>
      </c>
      <c r="VDZ77" s="57" t="s">
        <v>256</v>
      </c>
      <c r="VEA77" s="57" t="s">
        <v>220</v>
      </c>
      <c r="VEB77" s="57" t="s">
        <v>100</v>
      </c>
      <c r="VEC77" s="37" t="s">
        <v>105</v>
      </c>
      <c r="VED77" s="57" t="s">
        <v>224</v>
      </c>
      <c r="VEE77" s="64">
        <v>11968</v>
      </c>
      <c r="VEF77" s="65" t="s">
        <v>243</v>
      </c>
      <c r="VEG77" s="2">
        <v>89</v>
      </c>
      <c r="VEH77" s="57" t="s">
        <v>256</v>
      </c>
      <c r="VEI77" s="57" t="s">
        <v>220</v>
      </c>
      <c r="VEJ77" s="57" t="s">
        <v>100</v>
      </c>
      <c r="VEK77" s="37" t="s">
        <v>105</v>
      </c>
      <c r="VEL77" s="57" t="s">
        <v>224</v>
      </c>
      <c r="VEM77" s="64">
        <v>11968</v>
      </c>
      <c r="VEN77" s="65" t="s">
        <v>243</v>
      </c>
      <c r="VEO77" s="2">
        <v>89</v>
      </c>
      <c r="VEP77" s="57" t="s">
        <v>256</v>
      </c>
      <c r="VEQ77" s="57" t="s">
        <v>220</v>
      </c>
      <c r="VER77" s="57" t="s">
        <v>100</v>
      </c>
      <c r="VES77" s="37" t="s">
        <v>105</v>
      </c>
      <c r="VET77" s="57" t="s">
        <v>224</v>
      </c>
      <c r="VEU77" s="64">
        <v>11968</v>
      </c>
      <c r="VEV77" s="65" t="s">
        <v>243</v>
      </c>
      <c r="VEW77" s="2">
        <v>89</v>
      </c>
      <c r="VEX77" s="57" t="s">
        <v>256</v>
      </c>
      <c r="VEY77" s="57" t="s">
        <v>220</v>
      </c>
      <c r="VEZ77" s="57" t="s">
        <v>100</v>
      </c>
      <c r="VFA77" s="37" t="s">
        <v>105</v>
      </c>
      <c r="VFB77" s="57" t="s">
        <v>224</v>
      </c>
      <c r="VFC77" s="64">
        <v>11968</v>
      </c>
      <c r="VFD77" s="65" t="s">
        <v>243</v>
      </c>
      <c r="VFE77" s="2">
        <v>89</v>
      </c>
      <c r="VFF77" s="57" t="s">
        <v>256</v>
      </c>
      <c r="VFG77" s="57" t="s">
        <v>220</v>
      </c>
      <c r="VFH77" s="57" t="s">
        <v>100</v>
      </c>
      <c r="VFI77" s="37" t="s">
        <v>105</v>
      </c>
      <c r="VFJ77" s="57" t="s">
        <v>224</v>
      </c>
      <c r="VFK77" s="64">
        <v>11968</v>
      </c>
      <c r="VFL77" s="65" t="s">
        <v>243</v>
      </c>
      <c r="VFM77" s="2">
        <v>89</v>
      </c>
      <c r="VFN77" s="57" t="s">
        <v>256</v>
      </c>
      <c r="VFO77" s="57" t="s">
        <v>220</v>
      </c>
      <c r="VFP77" s="57" t="s">
        <v>100</v>
      </c>
      <c r="VFQ77" s="37" t="s">
        <v>105</v>
      </c>
      <c r="VFR77" s="57" t="s">
        <v>224</v>
      </c>
      <c r="VFS77" s="64">
        <v>11968</v>
      </c>
      <c r="VFT77" s="65" t="s">
        <v>243</v>
      </c>
      <c r="VFU77" s="2">
        <v>89</v>
      </c>
      <c r="VFV77" s="57" t="s">
        <v>256</v>
      </c>
      <c r="VFW77" s="57" t="s">
        <v>220</v>
      </c>
      <c r="VFX77" s="57" t="s">
        <v>100</v>
      </c>
      <c r="VFY77" s="37" t="s">
        <v>105</v>
      </c>
      <c r="VFZ77" s="57" t="s">
        <v>224</v>
      </c>
      <c r="VGA77" s="64">
        <v>11968</v>
      </c>
      <c r="VGB77" s="65" t="s">
        <v>243</v>
      </c>
      <c r="VGC77" s="2">
        <v>89</v>
      </c>
      <c r="VGD77" s="57" t="s">
        <v>256</v>
      </c>
      <c r="VGE77" s="57" t="s">
        <v>220</v>
      </c>
      <c r="VGF77" s="57" t="s">
        <v>100</v>
      </c>
      <c r="VGG77" s="37" t="s">
        <v>105</v>
      </c>
      <c r="VGH77" s="57" t="s">
        <v>224</v>
      </c>
      <c r="VGI77" s="64">
        <v>11968</v>
      </c>
      <c r="VGJ77" s="65" t="s">
        <v>243</v>
      </c>
      <c r="VGK77" s="2">
        <v>89</v>
      </c>
      <c r="VGL77" s="57" t="s">
        <v>256</v>
      </c>
      <c r="VGM77" s="57" t="s">
        <v>220</v>
      </c>
      <c r="VGN77" s="57" t="s">
        <v>100</v>
      </c>
      <c r="VGO77" s="37" t="s">
        <v>105</v>
      </c>
      <c r="VGP77" s="57" t="s">
        <v>224</v>
      </c>
      <c r="VGQ77" s="64">
        <v>11968</v>
      </c>
      <c r="VGR77" s="65" t="s">
        <v>243</v>
      </c>
      <c r="VGS77" s="2">
        <v>89</v>
      </c>
      <c r="VGT77" s="57" t="s">
        <v>256</v>
      </c>
      <c r="VGU77" s="57" t="s">
        <v>220</v>
      </c>
      <c r="VGV77" s="57" t="s">
        <v>100</v>
      </c>
      <c r="VGW77" s="37" t="s">
        <v>105</v>
      </c>
      <c r="VGX77" s="57" t="s">
        <v>224</v>
      </c>
      <c r="VGY77" s="64">
        <v>11968</v>
      </c>
      <c r="VGZ77" s="65" t="s">
        <v>243</v>
      </c>
      <c r="VHA77" s="2">
        <v>89</v>
      </c>
      <c r="VHB77" s="57" t="s">
        <v>256</v>
      </c>
      <c r="VHC77" s="57" t="s">
        <v>220</v>
      </c>
      <c r="VHD77" s="57" t="s">
        <v>100</v>
      </c>
      <c r="VHE77" s="37" t="s">
        <v>105</v>
      </c>
      <c r="VHF77" s="57" t="s">
        <v>224</v>
      </c>
      <c r="VHG77" s="64">
        <v>11968</v>
      </c>
      <c r="VHH77" s="65" t="s">
        <v>243</v>
      </c>
      <c r="VHI77" s="2">
        <v>89</v>
      </c>
      <c r="VHJ77" s="57" t="s">
        <v>256</v>
      </c>
      <c r="VHK77" s="57" t="s">
        <v>220</v>
      </c>
      <c r="VHL77" s="57" t="s">
        <v>100</v>
      </c>
      <c r="VHM77" s="37" t="s">
        <v>105</v>
      </c>
      <c r="VHN77" s="57" t="s">
        <v>224</v>
      </c>
      <c r="VHO77" s="64">
        <v>11968</v>
      </c>
      <c r="VHP77" s="65" t="s">
        <v>243</v>
      </c>
      <c r="VHQ77" s="2">
        <v>89</v>
      </c>
      <c r="VHR77" s="57" t="s">
        <v>256</v>
      </c>
      <c r="VHS77" s="57" t="s">
        <v>220</v>
      </c>
      <c r="VHT77" s="57" t="s">
        <v>100</v>
      </c>
      <c r="VHU77" s="37" t="s">
        <v>105</v>
      </c>
      <c r="VHV77" s="57" t="s">
        <v>224</v>
      </c>
      <c r="VHW77" s="64">
        <v>11968</v>
      </c>
      <c r="VHX77" s="65" t="s">
        <v>243</v>
      </c>
      <c r="VHY77" s="2">
        <v>89</v>
      </c>
      <c r="VHZ77" s="57" t="s">
        <v>256</v>
      </c>
      <c r="VIA77" s="57" t="s">
        <v>220</v>
      </c>
      <c r="VIB77" s="57" t="s">
        <v>100</v>
      </c>
      <c r="VIC77" s="37" t="s">
        <v>105</v>
      </c>
      <c r="VID77" s="57" t="s">
        <v>224</v>
      </c>
      <c r="VIE77" s="64">
        <v>11968</v>
      </c>
      <c r="VIF77" s="65" t="s">
        <v>243</v>
      </c>
      <c r="VIG77" s="2">
        <v>89</v>
      </c>
      <c r="VIH77" s="57" t="s">
        <v>256</v>
      </c>
      <c r="VII77" s="57" t="s">
        <v>220</v>
      </c>
      <c r="VIJ77" s="57" t="s">
        <v>100</v>
      </c>
      <c r="VIK77" s="37" t="s">
        <v>105</v>
      </c>
      <c r="VIL77" s="57" t="s">
        <v>224</v>
      </c>
      <c r="VIM77" s="64">
        <v>11968</v>
      </c>
      <c r="VIN77" s="65" t="s">
        <v>243</v>
      </c>
      <c r="VIO77" s="2">
        <v>89</v>
      </c>
      <c r="VIP77" s="57" t="s">
        <v>256</v>
      </c>
      <c r="VIQ77" s="57" t="s">
        <v>220</v>
      </c>
      <c r="VIR77" s="57" t="s">
        <v>100</v>
      </c>
      <c r="VIS77" s="37" t="s">
        <v>105</v>
      </c>
      <c r="VIT77" s="57" t="s">
        <v>224</v>
      </c>
      <c r="VIU77" s="64">
        <v>11968</v>
      </c>
      <c r="VIV77" s="65" t="s">
        <v>243</v>
      </c>
      <c r="VIW77" s="2">
        <v>89</v>
      </c>
      <c r="VIX77" s="57" t="s">
        <v>256</v>
      </c>
      <c r="VIY77" s="57" t="s">
        <v>220</v>
      </c>
      <c r="VIZ77" s="57" t="s">
        <v>100</v>
      </c>
      <c r="VJA77" s="37" t="s">
        <v>105</v>
      </c>
      <c r="VJB77" s="57" t="s">
        <v>224</v>
      </c>
      <c r="VJC77" s="64">
        <v>11968</v>
      </c>
      <c r="VJD77" s="65" t="s">
        <v>243</v>
      </c>
      <c r="VJE77" s="2">
        <v>89</v>
      </c>
      <c r="VJF77" s="57" t="s">
        <v>256</v>
      </c>
      <c r="VJG77" s="57" t="s">
        <v>220</v>
      </c>
      <c r="VJH77" s="57" t="s">
        <v>100</v>
      </c>
      <c r="VJI77" s="37" t="s">
        <v>105</v>
      </c>
      <c r="VJJ77" s="57" t="s">
        <v>224</v>
      </c>
      <c r="VJK77" s="64">
        <v>11968</v>
      </c>
      <c r="VJL77" s="65" t="s">
        <v>243</v>
      </c>
      <c r="VJM77" s="2">
        <v>89</v>
      </c>
      <c r="VJN77" s="57" t="s">
        <v>256</v>
      </c>
      <c r="VJO77" s="57" t="s">
        <v>220</v>
      </c>
      <c r="VJP77" s="57" t="s">
        <v>100</v>
      </c>
      <c r="VJQ77" s="37" t="s">
        <v>105</v>
      </c>
      <c r="VJR77" s="57" t="s">
        <v>224</v>
      </c>
      <c r="VJS77" s="64">
        <v>11968</v>
      </c>
      <c r="VJT77" s="65" t="s">
        <v>243</v>
      </c>
      <c r="VJU77" s="2">
        <v>89</v>
      </c>
      <c r="VJV77" s="57" t="s">
        <v>256</v>
      </c>
      <c r="VJW77" s="57" t="s">
        <v>220</v>
      </c>
      <c r="VJX77" s="57" t="s">
        <v>100</v>
      </c>
      <c r="VJY77" s="37" t="s">
        <v>105</v>
      </c>
      <c r="VJZ77" s="57" t="s">
        <v>224</v>
      </c>
      <c r="VKA77" s="64">
        <v>11968</v>
      </c>
      <c r="VKB77" s="65" t="s">
        <v>243</v>
      </c>
      <c r="VKC77" s="2">
        <v>89</v>
      </c>
      <c r="VKD77" s="57" t="s">
        <v>256</v>
      </c>
      <c r="VKE77" s="57" t="s">
        <v>220</v>
      </c>
      <c r="VKF77" s="57" t="s">
        <v>100</v>
      </c>
      <c r="VKG77" s="37" t="s">
        <v>105</v>
      </c>
      <c r="VKH77" s="57" t="s">
        <v>224</v>
      </c>
      <c r="VKI77" s="64">
        <v>11968</v>
      </c>
      <c r="VKJ77" s="65" t="s">
        <v>243</v>
      </c>
      <c r="VKK77" s="2">
        <v>89</v>
      </c>
      <c r="VKL77" s="57" t="s">
        <v>256</v>
      </c>
      <c r="VKM77" s="57" t="s">
        <v>220</v>
      </c>
      <c r="VKN77" s="57" t="s">
        <v>100</v>
      </c>
      <c r="VKO77" s="37" t="s">
        <v>105</v>
      </c>
      <c r="VKP77" s="57" t="s">
        <v>224</v>
      </c>
      <c r="VKQ77" s="64">
        <v>11968</v>
      </c>
      <c r="VKR77" s="65" t="s">
        <v>243</v>
      </c>
      <c r="VKS77" s="2">
        <v>89</v>
      </c>
      <c r="VKT77" s="57" t="s">
        <v>256</v>
      </c>
      <c r="VKU77" s="57" t="s">
        <v>220</v>
      </c>
      <c r="VKV77" s="57" t="s">
        <v>100</v>
      </c>
      <c r="VKW77" s="37" t="s">
        <v>105</v>
      </c>
      <c r="VKX77" s="57" t="s">
        <v>224</v>
      </c>
      <c r="VKY77" s="64">
        <v>11968</v>
      </c>
      <c r="VKZ77" s="65" t="s">
        <v>243</v>
      </c>
      <c r="VLA77" s="2">
        <v>89</v>
      </c>
      <c r="VLB77" s="57" t="s">
        <v>256</v>
      </c>
      <c r="VLC77" s="57" t="s">
        <v>220</v>
      </c>
      <c r="VLD77" s="57" t="s">
        <v>100</v>
      </c>
      <c r="VLE77" s="37" t="s">
        <v>105</v>
      </c>
      <c r="VLF77" s="57" t="s">
        <v>224</v>
      </c>
      <c r="VLG77" s="64">
        <v>11968</v>
      </c>
      <c r="VLH77" s="65" t="s">
        <v>243</v>
      </c>
      <c r="VLI77" s="2">
        <v>89</v>
      </c>
      <c r="VLJ77" s="57" t="s">
        <v>256</v>
      </c>
      <c r="VLK77" s="57" t="s">
        <v>220</v>
      </c>
      <c r="VLL77" s="57" t="s">
        <v>100</v>
      </c>
      <c r="VLM77" s="37" t="s">
        <v>105</v>
      </c>
      <c r="VLN77" s="57" t="s">
        <v>224</v>
      </c>
      <c r="VLO77" s="64">
        <v>11968</v>
      </c>
      <c r="VLP77" s="65" t="s">
        <v>243</v>
      </c>
      <c r="VLQ77" s="2">
        <v>89</v>
      </c>
      <c r="VLR77" s="57" t="s">
        <v>256</v>
      </c>
      <c r="VLS77" s="57" t="s">
        <v>220</v>
      </c>
      <c r="VLT77" s="57" t="s">
        <v>100</v>
      </c>
      <c r="VLU77" s="37" t="s">
        <v>105</v>
      </c>
      <c r="VLV77" s="57" t="s">
        <v>224</v>
      </c>
      <c r="VLW77" s="64">
        <v>11968</v>
      </c>
      <c r="VLX77" s="65" t="s">
        <v>243</v>
      </c>
      <c r="VLY77" s="2">
        <v>89</v>
      </c>
      <c r="VLZ77" s="57" t="s">
        <v>256</v>
      </c>
      <c r="VMA77" s="57" t="s">
        <v>220</v>
      </c>
      <c r="VMB77" s="57" t="s">
        <v>100</v>
      </c>
      <c r="VMC77" s="37" t="s">
        <v>105</v>
      </c>
      <c r="VMD77" s="57" t="s">
        <v>224</v>
      </c>
      <c r="VME77" s="64">
        <v>11968</v>
      </c>
      <c r="VMF77" s="65" t="s">
        <v>243</v>
      </c>
      <c r="VMG77" s="2">
        <v>89</v>
      </c>
      <c r="VMH77" s="57" t="s">
        <v>256</v>
      </c>
      <c r="VMI77" s="57" t="s">
        <v>220</v>
      </c>
      <c r="VMJ77" s="57" t="s">
        <v>100</v>
      </c>
      <c r="VMK77" s="37" t="s">
        <v>105</v>
      </c>
      <c r="VML77" s="57" t="s">
        <v>224</v>
      </c>
      <c r="VMM77" s="64">
        <v>11968</v>
      </c>
      <c r="VMN77" s="65" t="s">
        <v>243</v>
      </c>
      <c r="VMO77" s="2">
        <v>89</v>
      </c>
      <c r="VMP77" s="57" t="s">
        <v>256</v>
      </c>
      <c r="VMQ77" s="57" t="s">
        <v>220</v>
      </c>
      <c r="VMR77" s="57" t="s">
        <v>100</v>
      </c>
      <c r="VMS77" s="37" t="s">
        <v>105</v>
      </c>
      <c r="VMT77" s="57" t="s">
        <v>224</v>
      </c>
      <c r="VMU77" s="64">
        <v>11968</v>
      </c>
      <c r="VMV77" s="65" t="s">
        <v>243</v>
      </c>
      <c r="VMW77" s="2">
        <v>89</v>
      </c>
      <c r="VMX77" s="57" t="s">
        <v>256</v>
      </c>
      <c r="VMY77" s="57" t="s">
        <v>220</v>
      </c>
      <c r="VMZ77" s="57" t="s">
        <v>100</v>
      </c>
      <c r="VNA77" s="37" t="s">
        <v>105</v>
      </c>
      <c r="VNB77" s="57" t="s">
        <v>224</v>
      </c>
      <c r="VNC77" s="64">
        <v>11968</v>
      </c>
      <c r="VND77" s="65" t="s">
        <v>243</v>
      </c>
      <c r="VNE77" s="2">
        <v>89</v>
      </c>
      <c r="VNF77" s="57" t="s">
        <v>256</v>
      </c>
      <c r="VNG77" s="57" t="s">
        <v>220</v>
      </c>
      <c r="VNH77" s="57" t="s">
        <v>100</v>
      </c>
      <c r="VNI77" s="37" t="s">
        <v>105</v>
      </c>
      <c r="VNJ77" s="57" t="s">
        <v>224</v>
      </c>
      <c r="VNK77" s="64">
        <v>11968</v>
      </c>
      <c r="VNL77" s="65" t="s">
        <v>243</v>
      </c>
      <c r="VNM77" s="2">
        <v>89</v>
      </c>
      <c r="VNN77" s="57" t="s">
        <v>256</v>
      </c>
      <c r="VNO77" s="57" t="s">
        <v>220</v>
      </c>
      <c r="VNP77" s="57" t="s">
        <v>100</v>
      </c>
      <c r="VNQ77" s="37" t="s">
        <v>105</v>
      </c>
      <c r="VNR77" s="57" t="s">
        <v>224</v>
      </c>
      <c r="VNS77" s="64">
        <v>11968</v>
      </c>
      <c r="VNT77" s="65" t="s">
        <v>243</v>
      </c>
      <c r="VNU77" s="2">
        <v>89</v>
      </c>
      <c r="VNV77" s="57" t="s">
        <v>256</v>
      </c>
      <c r="VNW77" s="57" t="s">
        <v>220</v>
      </c>
      <c r="VNX77" s="57" t="s">
        <v>100</v>
      </c>
      <c r="VNY77" s="37" t="s">
        <v>105</v>
      </c>
      <c r="VNZ77" s="57" t="s">
        <v>224</v>
      </c>
      <c r="VOA77" s="64">
        <v>11968</v>
      </c>
      <c r="VOB77" s="65" t="s">
        <v>243</v>
      </c>
      <c r="VOC77" s="2">
        <v>89</v>
      </c>
      <c r="VOD77" s="57" t="s">
        <v>256</v>
      </c>
      <c r="VOE77" s="57" t="s">
        <v>220</v>
      </c>
      <c r="VOF77" s="57" t="s">
        <v>100</v>
      </c>
      <c r="VOG77" s="37" t="s">
        <v>105</v>
      </c>
      <c r="VOH77" s="57" t="s">
        <v>224</v>
      </c>
      <c r="VOI77" s="64">
        <v>11968</v>
      </c>
      <c r="VOJ77" s="65" t="s">
        <v>243</v>
      </c>
      <c r="VOK77" s="2">
        <v>89</v>
      </c>
      <c r="VOL77" s="57" t="s">
        <v>256</v>
      </c>
      <c r="VOM77" s="57" t="s">
        <v>220</v>
      </c>
      <c r="VON77" s="57" t="s">
        <v>100</v>
      </c>
      <c r="VOO77" s="37" t="s">
        <v>105</v>
      </c>
      <c r="VOP77" s="57" t="s">
        <v>224</v>
      </c>
      <c r="VOQ77" s="64">
        <v>11968</v>
      </c>
      <c r="VOR77" s="65" t="s">
        <v>243</v>
      </c>
      <c r="VOS77" s="2">
        <v>89</v>
      </c>
      <c r="VOT77" s="57" t="s">
        <v>256</v>
      </c>
      <c r="VOU77" s="57" t="s">
        <v>220</v>
      </c>
      <c r="VOV77" s="57" t="s">
        <v>100</v>
      </c>
      <c r="VOW77" s="37" t="s">
        <v>105</v>
      </c>
      <c r="VOX77" s="57" t="s">
        <v>224</v>
      </c>
      <c r="VOY77" s="64">
        <v>11968</v>
      </c>
      <c r="VOZ77" s="65" t="s">
        <v>243</v>
      </c>
      <c r="VPA77" s="2">
        <v>89</v>
      </c>
      <c r="VPB77" s="57" t="s">
        <v>256</v>
      </c>
      <c r="VPC77" s="57" t="s">
        <v>220</v>
      </c>
      <c r="VPD77" s="57" t="s">
        <v>100</v>
      </c>
      <c r="VPE77" s="37" t="s">
        <v>105</v>
      </c>
      <c r="VPF77" s="57" t="s">
        <v>224</v>
      </c>
      <c r="VPG77" s="64">
        <v>11968</v>
      </c>
      <c r="VPH77" s="65" t="s">
        <v>243</v>
      </c>
      <c r="VPI77" s="2">
        <v>89</v>
      </c>
      <c r="VPJ77" s="57" t="s">
        <v>256</v>
      </c>
      <c r="VPK77" s="57" t="s">
        <v>220</v>
      </c>
      <c r="VPL77" s="57" t="s">
        <v>100</v>
      </c>
      <c r="VPM77" s="37" t="s">
        <v>105</v>
      </c>
      <c r="VPN77" s="57" t="s">
        <v>224</v>
      </c>
      <c r="VPO77" s="64">
        <v>11968</v>
      </c>
      <c r="VPP77" s="65" t="s">
        <v>243</v>
      </c>
      <c r="VPQ77" s="2">
        <v>89</v>
      </c>
      <c r="VPR77" s="57" t="s">
        <v>256</v>
      </c>
      <c r="VPS77" s="57" t="s">
        <v>220</v>
      </c>
      <c r="VPT77" s="57" t="s">
        <v>100</v>
      </c>
      <c r="VPU77" s="37" t="s">
        <v>105</v>
      </c>
      <c r="VPV77" s="57" t="s">
        <v>224</v>
      </c>
      <c r="VPW77" s="64">
        <v>11968</v>
      </c>
      <c r="VPX77" s="65" t="s">
        <v>243</v>
      </c>
      <c r="VPY77" s="2">
        <v>89</v>
      </c>
      <c r="VPZ77" s="57" t="s">
        <v>256</v>
      </c>
      <c r="VQA77" s="57" t="s">
        <v>220</v>
      </c>
      <c r="VQB77" s="57" t="s">
        <v>100</v>
      </c>
      <c r="VQC77" s="37" t="s">
        <v>105</v>
      </c>
      <c r="VQD77" s="57" t="s">
        <v>224</v>
      </c>
      <c r="VQE77" s="64">
        <v>11968</v>
      </c>
      <c r="VQF77" s="65" t="s">
        <v>243</v>
      </c>
      <c r="VQG77" s="2">
        <v>89</v>
      </c>
      <c r="VQH77" s="57" t="s">
        <v>256</v>
      </c>
      <c r="VQI77" s="57" t="s">
        <v>220</v>
      </c>
      <c r="VQJ77" s="57" t="s">
        <v>100</v>
      </c>
      <c r="VQK77" s="37" t="s">
        <v>105</v>
      </c>
      <c r="VQL77" s="57" t="s">
        <v>224</v>
      </c>
      <c r="VQM77" s="64">
        <v>11968</v>
      </c>
      <c r="VQN77" s="65" t="s">
        <v>243</v>
      </c>
      <c r="VQO77" s="2">
        <v>89</v>
      </c>
      <c r="VQP77" s="57" t="s">
        <v>256</v>
      </c>
      <c r="VQQ77" s="57" t="s">
        <v>220</v>
      </c>
      <c r="VQR77" s="57" t="s">
        <v>100</v>
      </c>
      <c r="VQS77" s="37" t="s">
        <v>105</v>
      </c>
      <c r="VQT77" s="57" t="s">
        <v>224</v>
      </c>
      <c r="VQU77" s="64">
        <v>11968</v>
      </c>
      <c r="VQV77" s="65" t="s">
        <v>243</v>
      </c>
      <c r="VQW77" s="2">
        <v>89</v>
      </c>
      <c r="VQX77" s="57" t="s">
        <v>256</v>
      </c>
      <c r="VQY77" s="57" t="s">
        <v>220</v>
      </c>
      <c r="VQZ77" s="57" t="s">
        <v>100</v>
      </c>
      <c r="VRA77" s="37" t="s">
        <v>105</v>
      </c>
      <c r="VRB77" s="57" t="s">
        <v>224</v>
      </c>
      <c r="VRC77" s="64">
        <v>11968</v>
      </c>
      <c r="VRD77" s="65" t="s">
        <v>243</v>
      </c>
      <c r="VRE77" s="2">
        <v>89</v>
      </c>
      <c r="VRF77" s="57" t="s">
        <v>256</v>
      </c>
      <c r="VRG77" s="57" t="s">
        <v>220</v>
      </c>
      <c r="VRH77" s="57" t="s">
        <v>100</v>
      </c>
      <c r="VRI77" s="37" t="s">
        <v>105</v>
      </c>
      <c r="VRJ77" s="57" t="s">
        <v>224</v>
      </c>
      <c r="VRK77" s="64">
        <v>11968</v>
      </c>
      <c r="VRL77" s="65" t="s">
        <v>243</v>
      </c>
      <c r="VRM77" s="2">
        <v>89</v>
      </c>
      <c r="VRN77" s="57" t="s">
        <v>256</v>
      </c>
      <c r="VRO77" s="57" t="s">
        <v>220</v>
      </c>
      <c r="VRP77" s="57" t="s">
        <v>100</v>
      </c>
      <c r="VRQ77" s="37" t="s">
        <v>105</v>
      </c>
      <c r="VRR77" s="57" t="s">
        <v>224</v>
      </c>
      <c r="VRS77" s="64">
        <v>11968</v>
      </c>
      <c r="VRT77" s="65" t="s">
        <v>243</v>
      </c>
      <c r="VRU77" s="2">
        <v>89</v>
      </c>
      <c r="VRV77" s="57" t="s">
        <v>256</v>
      </c>
      <c r="VRW77" s="57" t="s">
        <v>220</v>
      </c>
      <c r="VRX77" s="57" t="s">
        <v>100</v>
      </c>
      <c r="VRY77" s="37" t="s">
        <v>105</v>
      </c>
      <c r="VRZ77" s="57" t="s">
        <v>224</v>
      </c>
      <c r="VSA77" s="64">
        <v>11968</v>
      </c>
      <c r="VSB77" s="65" t="s">
        <v>243</v>
      </c>
      <c r="VSC77" s="2">
        <v>89</v>
      </c>
      <c r="VSD77" s="57" t="s">
        <v>256</v>
      </c>
      <c r="VSE77" s="57" t="s">
        <v>220</v>
      </c>
      <c r="VSF77" s="57" t="s">
        <v>100</v>
      </c>
      <c r="VSG77" s="37" t="s">
        <v>105</v>
      </c>
      <c r="VSH77" s="57" t="s">
        <v>224</v>
      </c>
      <c r="VSI77" s="64">
        <v>11968</v>
      </c>
      <c r="VSJ77" s="65" t="s">
        <v>243</v>
      </c>
      <c r="VSK77" s="2">
        <v>89</v>
      </c>
      <c r="VSL77" s="57" t="s">
        <v>256</v>
      </c>
      <c r="VSM77" s="57" t="s">
        <v>220</v>
      </c>
      <c r="VSN77" s="57" t="s">
        <v>100</v>
      </c>
      <c r="VSO77" s="37" t="s">
        <v>105</v>
      </c>
      <c r="VSP77" s="57" t="s">
        <v>224</v>
      </c>
      <c r="VSQ77" s="64">
        <v>11968</v>
      </c>
      <c r="VSR77" s="65" t="s">
        <v>243</v>
      </c>
      <c r="VSS77" s="2">
        <v>89</v>
      </c>
      <c r="VST77" s="57" t="s">
        <v>256</v>
      </c>
      <c r="VSU77" s="57" t="s">
        <v>220</v>
      </c>
      <c r="VSV77" s="57" t="s">
        <v>100</v>
      </c>
      <c r="VSW77" s="37" t="s">
        <v>105</v>
      </c>
      <c r="VSX77" s="57" t="s">
        <v>224</v>
      </c>
      <c r="VSY77" s="64">
        <v>11968</v>
      </c>
      <c r="VSZ77" s="65" t="s">
        <v>243</v>
      </c>
      <c r="VTA77" s="2">
        <v>89</v>
      </c>
      <c r="VTB77" s="57" t="s">
        <v>256</v>
      </c>
      <c r="VTC77" s="57" t="s">
        <v>220</v>
      </c>
      <c r="VTD77" s="57" t="s">
        <v>100</v>
      </c>
      <c r="VTE77" s="37" t="s">
        <v>105</v>
      </c>
      <c r="VTF77" s="57" t="s">
        <v>224</v>
      </c>
      <c r="VTG77" s="64">
        <v>11968</v>
      </c>
      <c r="VTH77" s="65" t="s">
        <v>243</v>
      </c>
      <c r="VTI77" s="2">
        <v>89</v>
      </c>
      <c r="VTJ77" s="57" t="s">
        <v>256</v>
      </c>
      <c r="VTK77" s="57" t="s">
        <v>220</v>
      </c>
      <c r="VTL77" s="57" t="s">
        <v>100</v>
      </c>
      <c r="VTM77" s="37" t="s">
        <v>105</v>
      </c>
      <c r="VTN77" s="57" t="s">
        <v>224</v>
      </c>
      <c r="VTO77" s="64">
        <v>11968</v>
      </c>
      <c r="VTP77" s="65" t="s">
        <v>243</v>
      </c>
      <c r="VTQ77" s="2">
        <v>89</v>
      </c>
      <c r="VTR77" s="57" t="s">
        <v>256</v>
      </c>
      <c r="VTS77" s="57" t="s">
        <v>220</v>
      </c>
      <c r="VTT77" s="57" t="s">
        <v>100</v>
      </c>
      <c r="VTU77" s="37" t="s">
        <v>105</v>
      </c>
      <c r="VTV77" s="57" t="s">
        <v>224</v>
      </c>
      <c r="VTW77" s="64">
        <v>11968</v>
      </c>
      <c r="VTX77" s="65" t="s">
        <v>243</v>
      </c>
      <c r="VTY77" s="2">
        <v>89</v>
      </c>
      <c r="VTZ77" s="57" t="s">
        <v>256</v>
      </c>
      <c r="VUA77" s="57" t="s">
        <v>220</v>
      </c>
      <c r="VUB77" s="57" t="s">
        <v>100</v>
      </c>
      <c r="VUC77" s="37" t="s">
        <v>105</v>
      </c>
      <c r="VUD77" s="57" t="s">
        <v>224</v>
      </c>
      <c r="VUE77" s="64">
        <v>11968</v>
      </c>
      <c r="VUF77" s="65" t="s">
        <v>243</v>
      </c>
      <c r="VUG77" s="2">
        <v>89</v>
      </c>
      <c r="VUH77" s="57" t="s">
        <v>256</v>
      </c>
      <c r="VUI77" s="57" t="s">
        <v>220</v>
      </c>
      <c r="VUJ77" s="57" t="s">
        <v>100</v>
      </c>
      <c r="VUK77" s="37" t="s">
        <v>105</v>
      </c>
      <c r="VUL77" s="57" t="s">
        <v>224</v>
      </c>
      <c r="VUM77" s="64">
        <v>11968</v>
      </c>
      <c r="VUN77" s="65" t="s">
        <v>243</v>
      </c>
      <c r="VUO77" s="2">
        <v>89</v>
      </c>
      <c r="VUP77" s="57" t="s">
        <v>256</v>
      </c>
      <c r="VUQ77" s="57" t="s">
        <v>220</v>
      </c>
      <c r="VUR77" s="57" t="s">
        <v>100</v>
      </c>
      <c r="VUS77" s="37" t="s">
        <v>105</v>
      </c>
      <c r="VUT77" s="57" t="s">
        <v>224</v>
      </c>
      <c r="VUU77" s="64">
        <v>11968</v>
      </c>
      <c r="VUV77" s="65" t="s">
        <v>243</v>
      </c>
      <c r="VUW77" s="2">
        <v>89</v>
      </c>
      <c r="VUX77" s="57" t="s">
        <v>256</v>
      </c>
      <c r="VUY77" s="57" t="s">
        <v>220</v>
      </c>
      <c r="VUZ77" s="57" t="s">
        <v>100</v>
      </c>
      <c r="VVA77" s="37" t="s">
        <v>105</v>
      </c>
      <c r="VVB77" s="57" t="s">
        <v>224</v>
      </c>
      <c r="VVC77" s="64">
        <v>11968</v>
      </c>
      <c r="VVD77" s="65" t="s">
        <v>243</v>
      </c>
      <c r="VVE77" s="2">
        <v>89</v>
      </c>
      <c r="VVF77" s="57" t="s">
        <v>256</v>
      </c>
      <c r="VVG77" s="57" t="s">
        <v>220</v>
      </c>
      <c r="VVH77" s="57" t="s">
        <v>100</v>
      </c>
      <c r="VVI77" s="37" t="s">
        <v>105</v>
      </c>
      <c r="VVJ77" s="57" t="s">
        <v>224</v>
      </c>
      <c r="VVK77" s="64">
        <v>11968</v>
      </c>
      <c r="VVL77" s="65" t="s">
        <v>243</v>
      </c>
      <c r="VVM77" s="2">
        <v>89</v>
      </c>
      <c r="VVN77" s="57" t="s">
        <v>256</v>
      </c>
      <c r="VVO77" s="57" t="s">
        <v>220</v>
      </c>
      <c r="VVP77" s="57" t="s">
        <v>100</v>
      </c>
      <c r="VVQ77" s="37" t="s">
        <v>105</v>
      </c>
      <c r="VVR77" s="57" t="s">
        <v>224</v>
      </c>
      <c r="VVS77" s="64">
        <v>11968</v>
      </c>
      <c r="VVT77" s="65" t="s">
        <v>243</v>
      </c>
      <c r="VVU77" s="2">
        <v>89</v>
      </c>
      <c r="VVV77" s="57" t="s">
        <v>256</v>
      </c>
      <c r="VVW77" s="57" t="s">
        <v>220</v>
      </c>
      <c r="VVX77" s="57" t="s">
        <v>100</v>
      </c>
      <c r="VVY77" s="37" t="s">
        <v>105</v>
      </c>
      <c r="VVZ77" s="57" t="s">
        <v>224</v>
      </c>
      <c r="VWA77" s="64">
        <v>11968</v>
      </c>
      <c r="VWB77" s="65" t="s">
        <v>243</v>
      </c>
      <c r="VWC77" s="2">
        <v>89</v>
      </c>
      <c r="VWD77" s="57" t="s">
        <v>256</v>
      </c>
      <c r="VWE77" s="57" t="s">
        <v>220</v>
      </c>
      <c r="VWF77" s="57" t="s">
        <v>100</v>
      </c>
      <c r="VWG77" s="37" t="s">
        <v>105</v>
      </c>
      <c r="VWH77" s="57" t="s">
        <v>224</v>
      </c>
      <c r="VWI77" s="64">
        <v>11968</v>
      </c>
      <c r="VWJ77" s="65" t="s">
        <v>243</v>
      </c>
      <c r="VWK77" s="2">
        <v>89</v>
      </c>
      <c r="VWL77" s="57" t="s">
        <v>256</v>
      </c>
      <c r="VWM77" s="57" t="s">
        <v>220</v>
      </c>
      <c r="VWN77" s="57" t="s">
        <v>100</v>
      </c>
      <c r="VWO77" s="37" t="s">
        <v>105</v>
      </c>
      <c r="VWP77" s="57" t="s">
        <v>224</v>
      </c>
      <c r="VWQ77" s="64">
        <v>11968</v>
      </c>
      <c r="VWR77" s="65" t="s">
        <v>243</v>
      </c>
      <c r="VWS77" s="2">
        <v>89</v>
      </c>
      <c r="VWT77" s="57" t="s">
        <v>256</v>
      </c>
      <c r="VWU77" s="57" t="s">
        <v>220</v>
      </c>
      <c r="VWV77" s="57" t="s">
        <v>100</v>
      </c>
      <c r="VWW77" s="37" t="s">
        <v>105</v>
      </c>
      <c r="VWX77" s="57" t="s">
        <v>224</v>
      </c>
      <c r="VWY77" s="64">
        <v>11968</v>
      </c>
      <c r="VWZ77" s="65" t="s">
        <v>243</v>
      </c>
      <c r="VXA77" s="2">
        <v>89</v>
      </c>
      <c r="VXB77" s="57" t="s">
        <v>256</v>
      </c>
      <c r="VXC77" s="57" t="s">
        <v>220</v>
      </c>
      <c r="VXD77" s="57" t="s">
        <v>100</v>
      </c>
      <c r="VXE77" s="37" t="s">
        <v>105</v>
      </c>
      <c r="VXF77" s="57" t="s">
        <v>224</v>
      </c>
      <c r="VXG77" s="64">
        <v>11968</v>
      </c>
      <c r="VXH77" s="65" t="s">
        <v>243</v>
      </c>
      <c r="VXI77" s="2">
        <v>89</v>
      </c>
      <c r="VXJ77" s="57" t="s">
        <v>256</v>
      </c>
      <c r="VXK77" s="57" t="s">
        <v>220</v>
      </c>
      <c r="VXL77" s="57" t="s">
        <v>100</v>
      </c>
      <c r="VXM77" s="37" t="s">
        <v>105</v>
      </c>
      <c r="VXN77" s="57" t="s">
        <v>224</v>
      </c>
      <c r="VXO77" s="64">
        <v>11968</v>
      </c>
      <c r="VXP77" s="65" t="s">
        <v>243</v>
      </c>
      <c r="VXQ77" s="2">
        <v>89</v>
      </c>
      <c r="VXR77" s="57" t="s">
        <v>256</v>
      </c>
      <c r="VXS77" s="57" t="s">
        <v>220</v>
      </c>
      <c r="VXT77" s="57" t="s">
        <v>100</v>
      </c>
      <c r="VXU77" s="37" t="s">
        <v>105</v>
      </c>
      <c r="VXV77" s="57" t="s">
        <v>224</v>
      </c>
      <c r="VXW77" s="64">
        <v>11968</v>
      </c>
      <c r="VXX77" s="65" t="s">
        <v>243</v>
      </c>
      <c r="VXY77" s="2">
        <v>89</v>
      </c>
      <c r="VXZ77" s="57" t="s">
        <v>256</v>
      </c>
      <c r="VYA77" s="57" t="s">
        <v>220</v>
      </c>
      <c r="VYB77" s="57" t="s">
        <v>100</v>
      </c>
      <c r="VYC77" s="37" t="s">
        <v>105</v>
      </c>
      <c r="VYD77" s="57" t="s">
        <v>224</v>
      </c>
      <c r="VYE77" s="64">
        <v>11968</v>
      </c>
      <c r="VYF77" s="65" t="s">
        <v>243</v>
      </c>
      <c r="VYG77" s="2">
        <v>89</v>
      </c>
      <c r="VYH77" s="57" t="s">
        <v>256</v>
      </c>
      <c r="VYI77" s="57" t="s">
        <v>220</v>
      </c>
      <c r="VYJ77" s="57" t="s">
        <v>100</v>
      </c>
      <c r="VYK77" s="37" t="s">
        <v>105</v>
      </c>
      <c r="VYL77" s="57" t="s">
        <v>224</v>
      </c>
      <c r="VYM77" s="64">
        <v>11968</v>
      </c>
      <c r="VYN77" s="65" t="s">
        <v>243</v>
      </c>
      <c r="VYO77" s="2">
        <v>89</v>
      </c>
      <c r="VYP77" s="57" t="s">
        <v>256</v>
      </c>
      <c r="VYQ77" s="57" t="s">
        <v>220</v>
      </c>
      <c r="VYR77" s="57" t="s">
        <v>100</v>
      </c>
      <c r="VYS77" s="37" t="s">
        <v>105</v>
      </c>
      <c r="VYT77" s="57" t="s">
        <v>224</v>
      </c>
      <c r="VYU77" s="64">
        <v>11968</v>
      </c>
      <c r="VYV77" s="65" t="s">
        <v>243</v>
      </c>
      <c r="VYW77" s="2">
        <v>89</v>
      </c>
      <c r="VYX77" s="57" t="s">
        <v>256</v>
      </c>
      <c r="VYY77" s="57" t="s">
        <v>220</v>
      </c>
      <c r="VYZ77" s="57" t="s">
        <v>100</v>
      </c>
      <c r="VZA77" s="37" t="s">
        <v>105</v>
      </c>
      <c r="VZB77" s="57" t="s">
        <v>224</v>
      </c>
      <c r="VZC77" s="64">
        <v>11968</v>
      </c>
      <c r="VZD77" s="65" t="s">
        <v>243</v>
      </c>
      <c r="VZE77" s="2">
        <v>89</v>
      </c>
      <c r="VZF77" s="57" t="s">
        <v>256</v>
      </c>
      <c r="VZG77" s="57" t="s">
        <v>220</v>
      </c>
      <c r="VZH77" s="57" t="s">
        <v>100</v>
      </c>
      <c r="VZI77" s="37" t="s">
        <v>105</v>
      </c>
      <c r="VZJ77" s="57" t="s">
        <v>224</v>
      </c>
      <c r="VZK77" s="64">
        <v>11968</v>
      </c>
      <c r="VZL77" s="65" t="s">
        <v>243</v>
      </c>
      <c r="VZM77" s="2">
        <v>89</v>
      </c>
      <c r="VZN77" s="57" t="s">
        <v>256</v>
      </c>
      <c r="VZO77" s="57" t="s">
        <v>220</v>
      </c>
      <c r="VZP77" s="57" t="s">
        <v>100</v>
      </c>
      <c r="VZQ77" s="37" t="s">
        <v>105</v>
      </c>
      <c r="VZR77" s="57" t="s">
        <v>224</v>
      </c>
      <c r="VZS77" s="64">
        <v>11968</v>
      </c>
      <c r="VZT77" s="65" t="s">
        <v>243</v>
      </c>
      <c r="VZU77" s="2">
        <v>89</v>
      </c>
      <c r="VZV77" s="57" t="s">
        <v>256</v>
      </c>
      <c r="VZW77" s="57" t="s">
        <v>220</v>
      </c>
      <c r="VZX77" s="57" t="s">
        <v>100</v>
      </c>
      <c r="VZY77" s="37" t="s">
        <v>105</v>
      </c>
      <c r="VZZ77" s="57" t="s">
        <v>224</v>
      </c>
      <c r="WAA77" s="64">
        <v>11968</v>
      </c>
      <c r="WAB77" s="65" t="s">
        <v>243</v>
      </c>
      <c r="WAC77" s="2">
        <v>89</v>
      </c>
      <c r="WAD77" s="57" t="s">
        <v>256</v>
      </c>
      <c r="WAE77" s="57" t="s">
        <v>220</v>
      </c>
      <c r="WAF77" s="57" t="s">
        <v>100</v>
      </c>
      <c r="WAG77" s="37" t="s">
        <v>105</v>
      </c>
      <c r="WAH77" s="57" t="s">
        <v>224</v>
      </c>
      <c r="WAI77" s="64">
        <v>11968</v>
      </c>
      <c r="WAJ77" s="65" t="s">
        <v>243</v>
      </c>
      <c r="WAK77" s="2">
        <v>89</v>
      </c>
      <c r="WAL77" s="57" t="s">
        <v>256</v>
      </c>
      <c r="WAM77" s="57" t="s">
        <v>220</v>
      </c>
      <c r="WAN77" s="57" t="s">
        <v>100</v>
      </c>
      <c r="WAO77" s="37" t="s">
        <v>105</v>
      </c>
      <c r="WAP77" s="57" t="s">
        <v>224</v>
      </c>
      <c r="WAQ77" s="64">
        <v>11968</v>
      </c>
      <c r="WAR77" s="65" t="s">
        <v>243</v>
      </c>
      <c r="WAS77" s="2">
        <v>89</v>
      </c>
      <c r="WAT77" s="57" t="s">
        <v>256</v>
      </c>
      <c r="WAU77" s="57" t="s">
        <v>220</v>
      </c>
      <c r="WAV77" s="57" t="s">
        <v>100</v>
      </c>
      <c r="WAW77" s="37" t="s">
        <v>105</v>
      </c>
      <c r="WAX77" s="57" t="s">
        <v>224</v>
      </c>
      <c r="WAY77" s="64">
        <v>11968</v>
      </c>
      <c r="WAZ77" s="65" t="s">
        <v>243</v>
      </c>
      <c r="WBA77" s="2">
        <v>89</v>
      </c>
      <c r="WBB77" s="57" t="s">
        <v>256</v>
      </c>
      <c r="WBC77" s="57" t="s">
        <v>220</v>
      </c>
      <c r="WBD77" s="57" t="s">
        <v>100</v>
      </c>
      <c r="WBE77" s="37" t="s">
        <v>105</v>
      </c>
      <c r="WBF77" s="57" t="s">
        <v>224</v>
      </c>
      <c r="WBG77" s="64">
        <v>11968</v>
      </c>
      <c r="WBH77" s="65" t="s">
        <v>243</v>
      </c>
      <c r="WBI77" s="2">
        <v>89</v>
      </c>
      <c r="WBJ77" s="57" t="s">
        <v>256</v>
      </c>
      <c r="WBK77" s="57" t="s">
        <v>220</v>
      </c>
      <c r="WBL77" s="57" t="s">
        <v>100</v>
      </c>
      <c r="WBM77" s="37" t="s">
        <v>105</v>
      </c>
      <c r="WBN77" s="57" t="s">
        <v>224</v>
      </c>
      <c r="WBO77" s="64">
        <v>11968</v>
      </c>
      <c r="WBP77" s="65" t="s">
        <v>243</v>
      </c>
      <c r="WBQ77" s="2">
        <v>89</v>
      </c>
      <c r="WBR77" s="57" t="s">
        <v>256</v>
      </c>
      <c r="WBS77" s="57" t="s">
        <v>220</v>
      </c>
      <c r="WBT77" s="57" t="s">
        <v>100</v>
      </c>
      <c r="WBU77" s="37" t="s">
        <v>105</v>
      </c>
      <c r="WBV77" s="57" t="s">
        <v>224</v>
      </c>
      <c r="WBW77" s="64">
        <v>11968</v>
      </c>
      <c r="WBX77" s="65" t="s">
        <v>243</v>
      </c>
      <c r="WBY77" s="2">
        <v>89</v>
      </c>
      <c r="WBZ77" s="57" t="s">
        <v>256</v>
      </c>
      <c r="WCA77" s="57" t="s">
        <v>220</v>
      </c>
      <c r="WCB77" s="57" t="s">
        <v>100</v>
      </c>
      <c r="WCC77" s="37" t="s">
        <v>105</v>
      </c>
      <c r="WCD77" s="57" t="s">
        <v>224</v>
      </c>
      <c r="WCE77" s="64">
        <v>11968</v>
      </c>
      <c r="WCF77" s="65" t="s">
        <v>243</v>
      </c>
      <c r="WCG77" s="2">
        <v>89</v>
      </c>
      <c r="WCH77" s="57" t="s">
        <v>256</v>
      </c>
      <c r="WCI77" s="57" t="s">
        <v>220</v>
      </c>
      <c r="WCJ77" s="57" t="s">
        <v>100</v>
      </c>
      <c r="WCK77" s="37" t="s">
        <v>105</v>
      </c>
      <c r="WCL77" s="57" t="s">
        <v>224</v>
      </c>
      <c r="WCM77" s="64">
        <v>11968</v>
      </c>
      <c r="WCN77" s="65" t="s">
        <v>243</v>
      </c>
      <c r="WCO77" s="2">
        <v>89</v>
      </c>
      <c r="WCP77" s="57" t="s">
        <v>256</v>
      </c>
      <c r="WCQ77" s="57" t="s">
        <v>220</v>
      </c>
      <c r="WCR77" s="57" t="s">
        <v>100</v>
      </c>
      <c r="WCS77" s="37" t="s">
        <v>105</v>
      </c>
      <c r="WCT77" s="57" t="s">
        <v>224</v>
      </c>
      <c r="WCU77" s="64">
        <v>11968</v>
      </c>
      <c r="WCV77" s="65" t="s">
        <v>243</v>
      </c>
      <c r="WCW77" s="2">
        <v>89</v>
      </c>
      <c r="WCX77" s="57" t="s">
        <v>256</v>
      </c>
      <c r="WCY77" s="57" t="s">
        <v>220</v>
      </c>
      <c r="WCZ77" s="57" t="s">
        <v>100</v>
      </c>
      <c r="WDA77" s="37" t="s">
        <v>105</v>
      </c>
      <c r="WDB77" s="57" t="s">
        <v>224</v>
      </c>
      <c r="WDC77" s="64">
        <v>11968</v>
      </c>
      <c r="WDD77" s="65" t="s">
        <v>243</v>
      </c>
      <c r="WDE77" s="2">
        <v>89</v>
      </c>
      <c r="WDF77" s="57" t="s">
        <v>256</v>
      </c>
      <c r="WDG77" s="57" t="s">
        <v>220</v>
      </c>
      <c r="WDH77" s="57" t="s">
        <v>100</v>
      </c>
      <c r="WDI77" s="37" t="s">
        <v>105</v>
      </c>
      <c r="WDJ77" s="57" t="s">
        <v>224</v>
      </c>
      <c r="WDK77" s="64">
        <v>11968</v>
      </c>
      <c r="WDL77" s="65" t="s">
        <v>243</v>
      </c>
      <c r="WDM77" s="2">
        <v>89</v>
      </c>
      <c r="WDN77" s="57" t="s">
        <v>256</v>
      </c>
      <c r="WDO77" s="57" t="s">
        <v>220</v>
      </c>
      <c r="WDP77" s="57" t="s">
        <v>100</v>
      </c>
      <c r="WDQ77" s="37" t="s">
        <v>105</v>
      </c>
      <c r="WDR77" s="57" t="s">
        <v>224</v>
      </c>
      <c r="WDS77" s="64">
        <v>11968</v>
      </c>
      <c r="WDT77" s="65" t="s">
        <v>243</v>
      </c>
      <c r="WDU77" s="2">
        <v>89</v>
      </c>
      <c r="WDV77" s="57" t="s">
        <v>256</v>
      </c>
      <c r="WDW77" s="57" t="s">
        <v>220</v>
      </c>
      <c r="WDX77" s="57" t="s">
        <v>100</v>
      </c>
      <c r="WDY77" s="37" t="s">
        <v>105</v>
      </c>
      <c r="WDZ77" s="57" t="s">
        <v>224</v>
      </c>
      <c r="WEA77" s="64">
        <v>11968</v>
      </c>
      <c r="WEB77" s="65" t="s">
        <v>243</v>
      </c>
      <c r="WEC77" s="2">
        <v>89</v>
      </c>
      <c r="WED77" s="57" t="s">
        <v>256</v>
      </c>
      <c r="WEE77" s="57" t="s">
        <v>220</v>
      </c>
      <c r="WEF77" s="57" t="s">
        <v>100</v>
      </c>
      <c r="WEG77" s="37" t="s">
        <v>105</v>
      </c>
      <c r="WEH77" s="57" t="s">
        <v>224</v>
      </c>
      <c r="WEI77" s="64">
        <v>11968</v>
      </c>
      <c r="WEJ77" s="65" t="s">
        <v>243</v>
      </c>
      <c r="WEK77" s="2">
        <v>89</v>
      </c>
      <c r="WEL77" s="57" t="s">
        <v>256</v>
      </c>
      <c r="WEM77" s="57" t="s">
        <v>220</v>
      </c>
      <c r="WEN77" s="57" t="s">
        <v>100</v>
      </c>
      <c r="WEO77" s="37" t="s">
        <v>105</v>
      </c>
      <c r="WEP77" s="57" t="s">
        <v>224</v>
      </c>
      <c r="WEQ77" s="64">
        <v>11968</v>
      </c>
      <c r="WER77" s="65" t="s">
        <v>243</v>
      </c>
      <c r="WES77" s="2">
        <v>89</v>
      </c>
      <c r="WET77" s="57" t="s">
        <v>256</v>
      </c>
      <c r="WEU77" s="57" t="s">
        <v>220</v>
      </c>
      <c r="WEV77" s="57" t="s">
        <v>100</v>
      </c>
      <c r="WEW77" s="37" t="s">
        <v>105</v>
      </c>
      <c r="WEX77" s="57" t="s">
        <v>224</v>
      </c>
      <c r="WEY77" s="64">
        <v>11968</v>
      </c>
      <c r="WEZ77" s="65" t="s">
        <v>243</v>
      </c>
      <c r="WFA77" s="2">
        <v>89</v>
      </c>
      <c r="WFB77" s="57" t="s">
        <v>256</v>
      </c>
      <c r="WFC77" s="57" t="s">
        <v>220</v>
      </c>
      <c r="WFD77" s="57" t="s">
        <v>100</v>
      </c>
      <c r="WFE77" s="37" t="s">
        <v>105</v>
      </c>
      <c r="WFF77" s="57" t="s">
        <v>224</v>
      </c>
      <c r="WFG77" s="64">
        <v>11968</v>
      </c>
      <c r="WFH77" s="65" t="s">
        <v>243</v>
      </c>
      <c r="WFI77" s="2">
        <v>89</v>
      </c>
      <c r="WFJ77" s="57" t="s">
        <v>256</v>
      </c>
      <c r="WFK77" s="57" t="s">
        <v>220</v>
      </c>
      <c r="WFL77" s="57" t="s">
        <v>100</v>
      </c>
      <c r="WFM77" s="37" t="s">
        <v>105</v>
      </c>
      <c r="WFN77" s="57" t="s">
        <v>224</v>
      </c>
      <c r="WFO77" s="64">
        <v>11968</v>
      </c>
      <c r="WFP77" s="65" t="s">
        <v>243</v>
      </c>
      <c r="WFQ77" s="2">
        <v>89</v>
      </c>
      <c r="WFR77" s="57" t="s">
        <v>256</v>
      </c>
      <c r="WFS77" s="57" t="s">
        <v>220</v>
      </c>
      <c r="WFT77" s="57" t="s">
        <v>100</v>
      </c>
      <c r="WFU77" s="37" t="s">
        <v>105</v>
      </c>
      <c r="WFV77" s="57" t="s">
        <v>224</v>
      </c>
      <c r="WFW77" s="64">
        <v>11968</v>
      </c>
      <c r="WFX77" s="65" t="s">
        <v>243</v>
      </c>
      <c r="WFY77" s="2">
        <v>89</v>
      </c>
      <c r="WFZ77" s="57" t="s">
        <v>256</v>
      </c>
      <c r="WGA77" s="57" t="s">
        <v>220</v>
      </c>
      <c r="WGB77" s="57" t="s">
        <v>100</v>
      </c>
      <c r="WGC77" s="37" t="s">
        <v>105</v>
      </c>
      <c r="WGD77" s="57" t="s">
        <v>224</v>
      </c>
      <c r="WGE77" s="64">
        <v>11968</v>
      </c>
      <c r="WGF77" s="65" t="s">
        <v>243</v>
      </c>
      <c r="WGG77" s="2">
        <v>89</v>
      </c>
      <c r="WGH77" s="57" t="s">
        <v>256</v>
      </c>
      <c r="WGI77" s="57" t="s">
        <v>220</v>
      </c>
      <c r="WGJ77" s="57" t="s">
        <v>100</v>
      </c>
      <c r="WGK77" s="37" t="s">
        <v>105</v>
      </c>
      <c r="WGL77" s="57" t="s">
        <v>224</v>
      </c>
      <c r="WGM77" s="64">
        <v>11968</v>
      </c>
      <c r="WGN77" s="65" t="s">
        <v>243</v>
      </c>
      <c r="WGO77" s="2">
        <v>89</v>
      </c>
      <c r="WGP77" s="57" t="s">
        <v>256</v>
      </c>
      <c r="WGQ77" s="57" t="s">
        <v>220</v>
      </c>
      <c r="WGR77" s="57" t="s">
        <v>100</v>
      </c>
      <c r="WGS77" s="37" t="s">
        <v>105</v>
      </c>
      <c r="WGT77" s="57" t="s">
        <v>224</v>
      </c>
      <c r="WGU77" s="64">
        <v>11968</v>
      </c>
      <c r="WGV77" s="65" t="s">
        <v>243</v>
      </c>
      <c r="WGW77" s="2">
        <v>89</v>
      </c>
      <c r="WGX77" s="57" t="s">
        <v>256</v>
      </c>
      <c r="WGY77" s="57" t="s">
        <v>220</v>
      </c>
      <c r="WGZ77" s="57" t="s">
        <v>100</v>
      </c>
      <c r="WHA77" s="37" t="s">
        <v>105</v>
      </c>
      <c r="WHB77" s="57" t="s">
        <v>224</v>
      </c>
      <c r="WHC77" s="64">
        <v>11968</v>
      </c>
      <c r="WHD77" s="65" t="s">
        <v>243</v>
      </c>
      <c r="WHE77" s="2">
        <v>89</v>
      </c>
      <c r="WHF77" s="57" t="s">
        <v>256</v>
      </c>
      <c r="WHG77" s="57" t="s">
        <v>220</v>
      </c>
      <c r="WHH77" s="57" t="s">
        <v>100</v>
      </c>
      <c r="WHI77" s="37" t="s">
        <v>105</v>
      </c>
      <c r="WHJ77" s="57" t="s">
        <v>224</v>
      </c>
      <c r="WHK77" s="64">
        <v>11968</v>
      </c>
      <c r="WHL77" s="65" t="s">
        <v>243</v>
      </c>
      <c r="WHM77" s="2">
        <v>89</v>
      </c>
      <c r="WHN77" s="57" t="s">
        <v>256</v>
      </c>
      <c r="WHO77" s="57" t="s">
        <v>220</v>
      </c>
      <c r="WHP77" s="57" t="s">
        <v>100</v>
      </c>
      <c r="WHQ77" s="37" t="s">
        <v>105</v>
      </c>
      <c r="WHR77" s="57" t="s">
        <v>224</v>
      </c>
      <c r="WHS77" s="64">
        <v>11968</v>
      </c>
      <c r="WHT77" s="65" t="s">
        <v>243</v>
      </c>
      <c r="WHU77" s="2">
        <v>89</v>
      </c>
      <c r="WHV77" s="57" t="s">
        <v>256</v>
      </c>
      <c r="WHW77" s="57" t="s">
        <v>220</v>
      </c>
      <c r="WHX77" s="57" t="s">
        <v>100</v>
      </c>
      <c r="WHY77" s="37" t="s">
        <v>105</v>
      </c>
      <c r="WHZ77" s="57" t="s">
        <v>224</v>
      </c>
      <c r="WIA77" s="64">
        <v>11968</v>
      </c>
      <c r="WIB77" s="65" t="s">
        <v>243</v>
      </c>
      <c r="WIC77" s="2">
        <v>89</v>
      </c>
      <c r="WID77" s="57" t="s">
        <v>256</v>
      </c>
      <c r="WIE77" s="57" t="s">
        <v>220</v>
      </c>
      <c r="WIF77" s="57" t="s">
        <v>100</v>
      </c>
      <c r="WIG77" s="37" t="s">
        <v>105</v>
      </c>
      <c r="WIH77" s="57" t="s">
        <v>224</v>
      </c>
      <c r="WII77" s="64">
        <v>11968</v>
      </c>
      <c r="WIJ77" s="65" t="s">
        <v>243</v>
      </c>
      <c r="WIK77" s="2">
        <v>89</v>
      </c>
      <c r="WIL77" s="57" t="s">
        <v>256</v>
      </c>
      <c r="WIM77" s="57" t="s">
        <v>220</v>
      </c>
      <c r="WIN77" s="57" t="s">
        <v>100</v>
      </c>
      <c r="WIO77" s="37" t="s">
        <v>105</v>
      </c>
      <c r="WIP77" s="57" t="s">
        <v>224</v>
      </c>
      <c r="WIQ77" s="64">
        <v>11968</v>
      </c>
      <c r="WIR77" s="65" t="s">
        <v>243</v>
      </c>
      <c r="WIS77" s="2">
        <v>89</v>
      </c>
      <c r="WIT77" s="57" t="s">
        <v>256</v>
      </c>
      <c r="WIU77" s="57" t="s">
        <v>220</v>
      </c>
      <c r="WIV77" s="57" t="s">
        <v>100</v>
      </c>
      <c r="WIW77" s="37" t="s">
        <v>105</v>
      </c>
      <c r="WIX77" s="57" t="s">
        <v>224</v>
      </c>
      <c r="WIY77" s="64">
        <v>11968</v>
      </c>
      <c r="WIZ77" s="65" t="s">
        <v>243</v>
      </c>
      <c r="WJA77" s="2">
        <v>89</v>
      </c>
      <c r="WJB77" s="57" t="s">
        <v>256</v>
      </c>
      <c r="WJC77" s="57" t="s">
        <v>220</v>
      </c>
      <c r="WJD77" s="57" t="s">
        <v>100</v>
      </c>
      <c r="WJE77" s="37" t="s">
        <v>105</v>
      </c>
      <c r="WJF77" s="57" t="s">
        <v>224</v>
      </c>
      <c r="WJG77" s="64">
        <v>11968</v>
      </c>
      <c r="WJH77" s="65" t="s">
        <v>243</v>
      </c>
      <c r="WJI77" s="2">
        <v>89</v>
      </c>
      <c r="WJJ77" s="57" t="s">
        <v>256</v>
      </c>
      <c r="WJK77" s="57" t="s">
        <v>220</v>
      </c>
      <c r="WJL77" s="57" t="s">
        <v>100</v>
      </c>
      <c r="WJM77" s="37" t="s">
        <v>105</v>
      </c>
      <c r="WJN77" s="57" t="s">
        <v>224</v>
      </c>
      <c r="WJO77" s="64">
        <v>11968</v>
      </c>
      <c r="WJP77" s="65" t="s">
        <v>243</v>
      </c>
      <c r="WJQ77" s="2">
        <v>89</v>
      </c>
      <c r="WJR77" s="57" t="s">
        <v>256</v>
      </c>
      <c r="WJS77" s="57" t="s">
        <v>220</v>
      </c>
      <c r="WJT77" s="57" t="s">
        <v>100</v>
      </c>
      <c r="WJU77" s="37" t="s">
        <v>105</v>
      </c>
      <c r="WJV77" s="57" t="s">
        <v>224</v>
      </c>
      <c r="WJW77" s="64">
        <v>11968</v>
      </c>
      <c r="WJX77" s="65" t="s">
        <v>243</v>
      </c>
      <c r="WJY77" s="2">
        <v>89</v>
      </c>
      <c r="WJZ77" s="57" t="s">
        <v>256</v>
      </c>
      <c r="WKA77" s="57" t="s">
        <v>220</v>
      </c>
      <c r="WKB77" s="57" t="s">
        <v>100</v>
      </c>
      <c r="WKC77" s="37" t="s">
        <v>105</v>
      </c>
      <c r="WKD77" s="57" t="s">
        <v>224</v>
      </c>
      <c r="WKE77" s="64">
        <v>11968</v>
      </c>
      <c r="WKF77" s="65" t="s">
        <v>243</v>
      </c>
      <c r="WKG77" s="2">
        <v>89</v>
      </c>
      <c r="WKH77" s="57" t="s">
        <v>256</v>
      </c>
      <c r="WKI77" s="57" t="s">
        <v>220</v>
      </c>
      <c r="WKJ77" s="57" t="s">
        <v>100</v>
      </c>
      <c r="WKK77" s="37" t="s">
        <v>105</v>
      </c>
      <c r="WKL77" s="57" t="s">
        <v>224</v>
      </c>
      <c r="WKM77" s="64">
        <v>11968</v>
      </c>
      <c r="WKN77" s="65" t="s">
        <v>243</v>
      </c>
      <c r="WKO77" s="2">
        <v>89</v>
      </c>
      <c r="WKP77" s="57" t="s">
        <v>256</v>
      </c>
      <c r="WKQ77" s="57" t="s">
        <v>220</v>
      </c>
      <c r="WKR77" s="57" t="s">
        <v>100</v>
      </c>
      <c r="WKS77" s="37" t="s">
        <v>105</v>
      </c>
      <c r="WKT77" s="57" t="s">
        <v>224</v>
      </c>
      <c r="WKU77" s="64">
        <v>11968</v>
      </c>
      <c r="WKV77" s="65" t="s">
        <v>243</v>
      </c>
      <c r="WKW77" s="2">
        <v>89</v>
      </c>
      <c r="WKX77" s="57" t="s">
        <v>256</v>
      </c>
      <c r="WKY77" s="57" t="s">
        <v>220</v>
      </c>
      <c r="WKZ77" s="57" t="s">
        <v>100</v>
      </c>
      <c r="WLA77" s="37" t="s">
        <v>105</v>
      </c>
      <c r="WLB77" s="57" t="s">
        <v>224</v>
      </c>
      <c r="WLC77" s="64">
        <v>11968</v>
      </c>
      <c r="WLD77" s="65" t="s">
        <v>243</v>
      </c>
      <c r="WLE77" s="2">
        <v>89</v>
      </c>
      <c r="WLF77" s="57" t="s">
        <v>256</v>
      </c>
      <c r="WLG77" s="57" t="s">
        <v>220</v>
      </c>
      <c r="WLH77" s="57" t="s">
        <v>100</v>
      </c>
      <c r="WLI77" s="37" t="s">
        <v>105</v>
      </c>
      <c r="WLJ77" s="57" t="s">
        <v>224</v>
      </c>
      <c r="WLK77" s="64">
        <v>11968</v>
      </c>
      <c r="WLL77" s="65" t="s">
        <v>243</v>
      </c>
      <c r="WLM77" s="2">
        <v>89</v>
      </c>
      <c r="WLN77" s="57" t="s">
        <v>256</v>
      </c>
      <c r="WLO77" s="57" t="s">
        <v>220</v>
      </c>
      <c r="WLP77" s="57" t="s">
        <v>100</v>
      </c>
      <c r="WLQ77" s="37" t="s">
        <v>105</v>
      </c>
      <c r="WLR77" s="57" t="s">
        <v>224</v>
      </c>
      <c r="WLS77" s="64">
        <v>11968</v>
      </c>
      <c r="WLT77" s="65" t="s">
        <v>243</v>
      </c>
      <c r="WLU77" s="2">
        <v>89</v>
      </c>
      <c r="WLV77" s="57" t="s">
        <v>256</v>
      </c>
      <c r="WLW77" s="57" t="s">
        <v>220</v>
      </c>
      <c r="WLX77" s="57" t="s">
        <v>100</v>
      </c>
      <c r="WLY77" s="37" t="s">
        <v>105</v>
      </c>
      <c r="WLZ77" s="57" t="s">
        <v>224</v>
      </c>
      <c r="WMA77" s="64">
        <v>11968</v>
      </c>
      <c r="WMB77" s="65" t="s">
        <v>243</v>
      </c>
      <c r="WMC77" s="2">
        <v>89</v>
      </c>
      <c r="WMD77" s="57" t="s">
        <v>256</v>
      </c>
      <c r="WME77" s="57" t="s">
        <v>220</v>
      </c>
      <c r="WMF77" s="57" t="s">
        <v>100</v>
      </c>
      <c r="WMG77" s="37" t="s">
        <v>105</v>
      </c>
      <c r="WMH77" s="57" t="s">
        <v>224</v>
      </c>
      <c r="WMI77" s="64">
        <v>11968</v>
      </c>
      <c r="WMJ77" s="65" t="s">
        <v>243</v>
      </c>
      <c r="WMK77" s="2">
        <v>89</v>
      </c>
      <c r="WML77" s="57" t="s">
        <v>256</v>
      </c>
      <c r="WMM77" s="57" t="s">
        <v>220</v>
      </c>
      <c r="WMN77" s="57" t="s">
        <v>100</v>
      </c>
      <c r="WMO77" s="37" t="s">
        <v>105</v>
      </c>
      <c r="WMP77" s="57" t="s">
        <v>224</v>
      </c>
      <c r="WMQ77" s="64">
        <v>11968</v>
      </c>
      <c r="WMR77" s="65" t="s">
        <v>243</v>
      </c>
      <c r="WMS77" s="2">
        <v>89</v>
      </c>
      <c r="WMT77" s="57" t="s">
        <v>256</v>
      </c>
      <c r="WMU77" s="57" t="s">
        <v>220</v>
      </c>
      <c r="WMV77" s="57" t="s">
        <v>100</v>
      </c>
      <c r="WMW77" s="37" t="s">
        <v>105</v>
      </c>
      <c r="WMX77" s="57" t="s">
        <v>224</v>
      </c>
      <c r="WMY77" s="64">
        <v>11968</v>
      </c>
      <c r="WMZ77" s="65" t="s">
        <v>243</v>
      </c>
      <c r="WNA77" s="2">
        <v>89</v>
      </c>
      <c r="WNB77" s="57" t="s">
        <v>256</v>
      </c>
      <c r="WNC77" s="57" t="s">
        <v>220</v>
      </c>
      <c r="WND77" s="57" t="s">
        <v>100</v>
      </c>
      <c r="WNE77" s="37" t="s">
        <v>105</v>
      </c>
      <c r="WNF77" s="57" t="s">
        <v>224</v>
      </c>
      <c r="WNG77" s="64">
        <v>11968</v>
      </c>
      <c r="WNH77" s="65" t="s">
        <v>243</v>
      </c>
      <c r="WNI77" s="2">
        <v>89</v>
      </c>
      <c r="WNJ77" s="57" t="s">
        <v>256</v>
      </c>
      <c r="WNK77" s="57" t="s">
        <v>220</v>
      </c>
      <c r="WNL77" s="57" t="s">
        <v>100</v>
      </c>
      <c r="WNM77" s="37" t="s">
        <v>105</v>
      </c>
      <c r="WNN77" s="57" t="s">
        <v>224</v>
      </c>
      <c r="WNO77" s="64">
        <v>11968</v>
      </c>
      <c r="WNP77" s="65" t="s">
        <v>243</v>
      </c>
      <c r="WNQ77" s="2">
        <v>89</v>
      </c>
      <c r="WNR77" s="57" t="s">
        <v>256</v>
      </c>
      <c r="WNS77" s="57" t="s">
        <v>220</v>
      </c>
      <c r="WNT77" s="57" t="s">
        <v>100</v>
      </c>
      <c r="WNU77" s="37" t="s">
        <v>105</v>
      </c>
      <c r="WNV77" s="57" t="s">
        <v>224</v>
      </c>
      <c r="WNW77" s="64">
        <v>11968</v>
      </c>
      <c r="WNX77" s="65" t="s">
        <v>243</v>
      </c>
      <c r="WNY77" s="2">
        <v>89</v>
      </c>
      <c r="WNZ77" s="57" t="s">
        <v>256</v>
      </c>
      <c r="WOA77" s="57" t="s">
        <v>220</v>
      </c>
      <c r="WOB77" s="57" t="s">
        <v>100</v>
      </c>
      <c r="WOC77" s="37" t="s">
        <v>105</v>
      </c>
      <c r="WOD77" s="57" t="s">
        <v>224</v>
      </c>
      <c r="WOE77" s="64">
        <v>11968</v>
      </c>
      <c r="WOF77" s="65" t="s">
        <v>243</v>
      </c>
      <c r="WOG77" s="2">
        <v>89</v>
      </c>
      <c r="WOH77" s="57" t="s">
        <v>256</v>
      </c>
      <c r="WOI77" s="57" t="s">
        <v>220</v>
      </c>
      <c r="WOJ77" s="57" t="s">
        <v>100</v>
      </c>
      <c r="WOK77" s="37" t="s">
        <v>105</v>
      </c>
      <c r="WOL77" s="57" t="s">
        <v>224</v>
      </c>
      <c r="WOM77" s="64">
        <v>11968</v>
      </c>
      <c r="WON77" s="65" t="s">
        <v>243</v>
      </c>
      <c r="WOO77" s="2">
        <v>89</v>
      </c>
      <c r="WOP77" s="57" t="s">
        <v>256</v>
      </c>
      <c r="WOQ77" s="57" t="s">
        <v>220</v>
      </c>
      <c r="WOR77" s="57" t="s">
        <v>100</v>
      </c>
      <c r="WOS77" s="37" t="s">
        <v>105</v>
      </c>
      <c r="WOT77" s="57" t="s">
        <v>224</v>
      </c>
      <c r="WOU77" s="64">
        <v>11968</v>
      </c>
      <c r="WOV77" s="65" t="s">
        <v>243</v>
      </c>
      <c r="WOW77" s="2">
        <v>89</v>
      </c>
      <c r="WOX77" s="57" t="s">
        <v>256</v>
      </c>
      <c r="WOY77" s="57" t="s">
        <v>220</v>
      </c>
      <c r="WOZ77" s="57" t="s">
        <v>100</v>
      </c>
      <c r="WPA77" s="37" t="s">
        <v>105</v>
      </c>
      <c r="WPB77" s="57" t="s">
        <v>224</v>
      </c>
      <c r="WPC77" s="64">
        <v>11968</v>
      </c>
      <c r="WPD77" s="65" t="s">
        <v>243</v>
      </c>
      <c r="WPE77" s="2">
        <v>89</v>
      </c>
      <c r="WPF77" s="57" t="s">
        <v>256</v>
      </c>
      <c r="WPG77" s="57" t="s">
        <v>220</v>
      </c>
      <c r="WPH77" s="57" t="s">
        <v>100</v>
      </c>
      <c r="WPI77" s="37" t="s">
        <v>105</v>
      </c>
      <c r="WPJ77" s="57" t="s">
        <v>224</v>
      </c>
      <c r="WPK77" s="64">
        <v>11968</v>
      </c>
      <c r="WPL77" s="65" t="s">
        <v>243</v>
      </c>
      <c r="WPM77" s="2">
        <v>89</v>
      </c>
      <c r="WPN77" s="57" t="s">
        <v>256</v>
      </c>
      <c r="WPO77" s="57" t="s">
        <v>220</v>
      </c>
      <c r="WPP77" s="57" t="s">
        <v>100</v>
      </c>
      <c r="WPQ77" s="37" t="s">
        <v>105</v>
      </c>
      <c r="WPR77" s="57" t="s">
        <v>224</v>
      </c>
      <c r="WPS77" s="64">
        <v>11968</v>
      </c>
      <c r="WPT77" s="65" t="s">
        <v>243</v>
      </c>
      <c r="WPU77" s="2">
        <v>89</v>
      </c>
      <c r="WPV77" s="57" t="s">
        <v>256</v>
      </c>
      <c r="WPW77" s="57" t="s">
        <v>220</v>
      </c>
      <c r="WPX77" s="57" t="s">
        <v>100</v>
      </c>
      <c r="WPY77" s="37" t="s">
        <v>105</v>
      </c>
      <c r="WPZ77" s="57" t="s">
        <v>224</v>
      </c>
      <c r="WQA77" s="64">
        <v>11968</v>
      </c>
      <c r="WQB77" s="65" t="s">
        <v>243</v>
      </c>
      <c r="WQC77" s="2">
        <v>89</v>
      </c>
      <c r="WQD77" s="57" t="s">
        <v>256</v>
      </c>
      <c r="WQE77" s="57" t="s">
        <v>220</v>
      </c>
      <c r="WQF77" s="57" t="s">
        <v>100</v>
      </c>
      <c r="WQG77" s="37" t="s">
        <v>105</v>
      </c>
      <c r="WQH77" s="57" t="s">
        <v>224</v>
      </c>
      <c r="WQI77" s="64">
        <v>11968</v>
      </c>
      <c r="WQJ77" s="65" t="s">
        <v>243</v>
      </c>
      <c r="WQK77" s="2">
        <v>89</v>
      </c>
      <c r="WQL77" s="57" t="s">
        <v>256</v>
      </c>
      <c r="WQM77" s="57" t="s">
        <v>220</v>
      </c>
      <c r="WQN77" s="57" t="s">
        <v>100</v>
      </c>
      <c r="WQO77" s="37" t="s">
        <v>105</v>
      </c>
      <c r="WQP77" s="57" t="s">
        <v>224</v>
      </c>
      <c r="WQQ77" s="64">
        <v>11968</v>
      </c>
      <c r="WQR77" s="65" t="s">
        <v>243</v>
      </c>
      <c r="WQS77" s="2">
        <v>89</v>
      </c>
      <c r="WQT77" s="57" t="s">
        <v>256</v>
      </c>
      <c r="WQU77" s="57" t="s">
        <v>220</v>
      </c>
      <c r="WQV77" s="57" t="s">
        <v>100</v>
      </c>
      <c r="WQW77" s="37" t="s">
        <v>105</v>
      </c>
      <c r="WQX77" s="57" t="s">
        <v>224</v>
      </c>
      <c r="WQY77" s="64">
        <v>11968</v>
      </c>
      <c r="WQZ77" s="65" t="s">
        <v>243</v>
      </c>
      <c r="WRA77" s="2">
        <v>89</v>
      </c>
      <c r="WRB77" s="57" t="s">
        <v>256</v>
      </c>
      <c r="WRC77" s="57" t="s">
        <v>220</v>
      </c>
      <c r="WRD77" s="57" t="s">
        <v>100</v>
      </c>
      <c r="WRE77" s="37" t="s">
        <v>105</v>
      </c>
      <c r="WRF77" s="57" t="s">
        <v>224</v>
      </c>
      <c r="WRG77" s="64">
        <v>11968</v>
      </c>
      <c r="WRH77" s="65" t="s">
        <v>243</v>
      </c>
      <c r="WRI77" s="2">
        <v>89</v>
      </c>
      <c r="WRJ77" s="57" t="s">
        <v>256</v>
      </c>
      <c r="WRK77" s="57" t="s">
        <v>220</v>
      </c>
      <c r="WRL77" s="57" t="s">
        <v>100</v>
      </c>
      <c r="WRM77" s="37" t="s">
        <v>105</v>
      </c>
      <c r="WRN77" s="57" t="s">
        <v>224</v>
      </c>
      <c r="WRO77" s="64">
        <v>11968</v>
      </c>
      <c r="WRP77" s="65" t="s">
        <v>243</v>
      </c>
      <c r="WRQ77" s="2">
        <v>89</v>
      </c>
      <c r="WRR77" s="57" t="s">
        <v>256</v>
      </c>
      <c r="WRS77" s="57" t="s">
        <v>220</v>
      </c>
      <c r="WRT77" s="57" t="s">
        <v>100</v>
      </c>
      <c r="WRU77" s="37" t="s">
        <v>105</v>
      </c>
      <c r="WRV77" s="57" t="s">
        <v>224</v>
      </c>
      <c r="WRW77" s="64">
        <v>11968</v>
      </c>
      <c r="WRX77" s="65" t="s">
        <v>243</v>
      </c>
      <c r="WRY77" s="2">
        <v>89</v>
      </c>
      <c r="WRZ77" s="57" t="s">
        <v>256</v>
      </c>
      <c r="WSA77" s="57" t="s">
        <v>220</v>
      </c>
      <c r="WSB77" s="57" t="s">
        <v>100</v>
      </c>
      <c r="WSC77" s="37" t="s">
        <v>105</v>
      </c>
      <c r="WSD77" s="57" t="s">
        <v>224</v>
      </c>
      <c r="WSE77" s="64">
        <v>11968</v>
      </c>
      <c r="WSF77" s="65" t="s">
        <v>243</v>
      </c>
      <c r="WSG77" s="2">
        <v>89</v>
      </c>
      <c r="WSH77" s="57" t="s">
        <v>256</v>
      </c>
      <c r="WSI77" s="57" t="s">
        <v>220</v>
      </c>
      <c r="WSJ77" s="57" t="s">
        <v>100</v>
      </c>
      <c r="WSK77" s="37" t="s">
        <v>105</v>
      </c>
      <c r="WSL77" s="57" t="s">
        <v>224</v>
      </c>
      <c r="WSM77" s="64">
        <v>11968</v>
      </c>
      <c r="WSN77" s="65" t="s">
        <v>243</v>
      </c>
      <c r="WSO77" s="2">
        <v>89</v>
      </c>
      <c r="WSP77" s="57" t="s">
        <v>256</v>
      </c>
      <c r="WSQ77" s="57" t="s">
        <v>220</v>
      </c>
      <c r="WSR77" s="57" t="s">
        <v>100</v>
      </c>
      <c r="WSS77" s="37" t="s">
        <v>105</v>
      </c>
      <c r="WST77" s="57" t="s">
        <v>224</v>
      </c>
      <c r="WSU77" s="64">
        <v>11968</v>
      </c>
      <c r="WSV77" s="65" t="s">
        <v>243</v>
      </c>
      <c r="WSW77" s="2">
        <v>89</v>
      </c>
      <c r="WSX77" s="57" t="s">
        <v>256</v>
      </c>
      <c r="WSY77" s="57" t="s">
        <v>220</v>
      </c>
      <c r="WSZ77" s="57" t="s">
        <v>100</v>
      </c>
      <c r="WTA77" s="37" t="s">
        <v>105</v>
      </c>
      <c r="WTB77" s="57" t="s">
        <v>224</v>
      </c>
      <c r="WTC77" s="64">
        <v>11968</v>
      </c>
      <c r="WTD77" s="65" t="s">
        <v>243</v>
      </c>
      <c r="WTE77" s="2">
        <v>89</v>
      </c>
      <c r="WTF77" s="57" t="s">
        <v>256</v>
      </c>
      <c r="WTG77" s="57" t="s">
        <v>220</v>
      </c>
      <c r="WTH77" s="57" t="s">
        <v>100</v>
      </c>
      <c r="WTI77" s="37" t="s">
        <v>105</v>
      </c>
      <c r="WTJ77" s="57" t="s">
        <v>224</v>
      </c>
      <c r="WTK77" s="64">
        <v>11968</v>
      </c>
      <c r="WTL77" s="65" t="s">
        <v>243</v>
      </c>
      <c r="WTM77" s="2">
        <v>89</v>
      </c>
      <c r="WTN77" s="57" t="s">
        <v>256</v>
      </c>
      <c r="WTO77" s="57" t="s">
        <v>220</v>
      </c>
      <c r="WTP77" s="57" t="s">
        <v>100</v>
      </c>
      <c r="WTQ77" s="37" t="s">
        <v>105</v>
      </c>
      <c r="WTR77" s="57" t="s">
        <v>224</v>
      </c>
      <c r="WTS77" s="64">
        <v>11968</v>
      </c>
      <c r="WTT77" s="65" t="s">
        <v>243</v>
      </c>
      <c r="WTU77" s="2">
        <v>89</v>
      </c>
      <c r="WTV77" s="57" t="s">
        <v>256</v>
      </c>
      <c r="WTW77" s="57" t="s">
        <v>220</v>
      </c>
      <c r="WTX77" s="57" t="s">
        <v>100</v>
      </c>
      <c r="WTY77" s="37" t="s">
        <v>105</v>
      </c>
      <c r="WTZ77" s="57" t="s">
        <v>224</v>
      </c>
      <c r="WUA77" s="64">
        <v>11968</v>
      </c>
      <c r="WUB77" s="65" t="s">
        <v>243</v>
      </c>
      <c r="WUC77" s="2">
        <v>89</v>
      </c>
      <c r="WUD77" s="57" t="s">
        <v>256</v>
      </c>
      <c r="WUE77" s="57" t="s">
        <v>220</v>
      </c>
      <c r="WUF77" s="57" t="s">
        <v>100</v>
      </c>
      <c r="WUG77" s="37" t="s">
        <v>105</v>
      </c>
      <c r="WUH77" s="57" t="s">
        <v>224</v>
      </c>
      <c r="WUI77" s="64">
        <v>11968</v>
      </c>
      <c r="WUJ77" s="65" t="s">
        <v>243</v>
      </c>
      <c r="WUK77" s="2">
        <v>89</v>
      </c>
      <c r="WUL77" s="57" t="s">
        <v>256</v>
      </c>
      <c r="WUM77" s="57" t="s">
        <v>220</v>
      </c>
      <c r="WUN77" s="57" t="s">
        <v>100</v>
      </c>
      <c r="WUO77" s="37" t="s">
        <v>105</v>
      </c>
      <c r="WUP77" s="57" t="s">
        <v>224</v>
      </c>
      <c r="WUQ77" s="64">
        <v>11968</v>
      </c>
      <c r="WUR77" s="65" t="s">
        <v>243</v>
      </c>
      <c r="WUS77" s="2">
        <v>89</v>
      </c>
      <c r="WUT77" s="57" t="s">
        <v>256</v>
      </c>
      <c r="WUU77" s="57" t="s">
        <v>220</v>
      </c>
      <c r="WUV77" s="57" t="s">
        <v>100</v>
      </c>
      <c r="WUW77" s="37" t="s">
        <v>105</v>
      </c>
      <c r="WUX77" s="57" t="s">
        <v>224</v>
      </c>
      <c r="WUY77" s="64">
        <v>11968</v>
      </c>
      <c r="WUZ77" s="65" t="s">
        <v>243</v>
      </c>
      <c r="WVA77" s="2">
        <v>89</v>
      </c>
      <c r="WVB77" s="57" t="s">
        <v>256</v>
      </c>
      <c r="WVC77" s="57" t="s">
        <v>220</v>
      </c>
      <c r="WVD77" s="57" t="s">
        <v>100</v>
      </c>
      <c r="WVE77" s="37" t="s">
        <v>105</v>
      </c>
      <c r="WVF77" s="57" t="s">
        <v>224</v>
      </c>
      <c r="WVG77" s="64">
        <v>11968</v>
      </c>
      <c r="WVH77" s="65" t="s">
        <v>243</v>
      </c>
      <c r="WVI77" s="2">
        <v>89</v>
      </c>
      <c r="WVJ77" s="57" t="s">
        <v>256</v>
      </c>
      <c r="WVK77" s="57" t="s">
        <v>220</v>
      </c>
      <c r="WVL77" s="57" t="s">
        <v>100</v>
      </c>
      <c r="WVM77" s="37" t="s">
        <v>105</v>
      </c>
      <c r="WVN77" s="57" t="s">
        <v>224</v>
      </c>
      <c r="WVO77" s="64">
        <v>11968</v>
      </c>
      <c r="WVP77" s="65" t="s">
        <v>243</v>
      </c>
      <c r="WVQ77" s="2">
        <v>89</v>
      </c>
      <c r="WVR77" s="57" t="s">
        <v>256</v>
      </c>
      <c r="WVS77" s="57" t="s">
        <v>220</v>
      </c>
      <c r="WVT77" s="57" t="s">
        <v>100</v>
      </c>
      <c r="WVU77" s="37" t="s">
        <v>105</v>
      </c>
      <c r="WVV77" s="57" t="s">
        <v>224</v>
      </c>
      <c r="WVW77" s="64">
        <v>11968</v>
      </c>
      <c r="WVX77" s="65" t="s">
        <v>243</v>
      </c>
      <c r="WVY77" s="2">
        <v>89</v>
      </c>
      <c r="WVZ77" s="57" t="s">
        <v>256</v>
      </c>
      <c r="WWA77" s="57" t="s">
        <v>220</v>
      </c>
      <c r="WWB77" s="57" t="s">
        <v>100</v>
      </c>
      <c r="WWC77" s="37" t="s">
        <v>105</v>
      </c>
      <c r="WWD77" s="57" t="s">
        <v>224</v>
      </c>
      <c r="WWE77" s="64">
        <v>11968</v>
      </c>
      <c r="WWF77" s="65" t="s">
        <v>243</v>
      </c>
      <c r="WWG77" s="2">
        <v>89</v>
      </c>
      <c r="WWH77" s="57" t="s">
        <v>256</v>
      </c>
      <c r="WWI77" s="57" t="s">
        <v>220</v>
      </c>
      <c r="WWJ77" s="57" t="s">
        <v>100</v>
      </c>
      <c r="WWK77" s="37" t="s">
        <v>105</v>
      </c>
      <c r="WWL77" s="57" t="s">
        <v>224</v>
      </c>
      <c r="WWM77" s="64">
        <v>11968</v>
      </c>
      <c r="WWN77" s="65" t="s">
        <v>243</v>
      </c>
      <c r="WWO77" s="2">
        <v>89</v>
      </c>
      <c r="WWP77" s="57" t="s">
        <v>256</v>
      </c>
      <c r="WWQ77" s="57" t="s">
        <v>220</v>
      </c>
      <c r="WWR77" s="57" t="s">
        <v>100</v>
      </c>
      <c r="WWS77" s="37" t="s">
        <v>105</v>
      </c>
      <c r="WWT77" s="57" t="s">
        <v>224</v>
      </c>
      <c r="WWU77" s="64">
        <v>11968</v>
      </c>
      <c r="WWV77" s="65" t="s">
        <v>243</v>
      </c>
      <c r="WWW77" s="2">
        <v>89</v>
      </c>
      <c r="WWX77" s="57" t="s">
        <v>256</v>
      </c>
      <c r="WWY77" s="57" t="s">
        <v>220</v>
      </c>
      <c r="WWZ77" s="57" t="s">
        <v>100</v>
      </c>
      <c r="WXA77" s="37" t="s">
        <v>105</v>
      </c>
      <c r="WXB77" s="57" t="s">
        <v>224</v>
      </c>
      <c r="WXC77" s="64">
        <v>11968</v>
      </c>
      <c r="WXD77" s="65" t="s">
        <v>243</v>
      </c>
      <c r="WXE77" s="2">
        <v>89</v>
      </c>
      <c r="WXF77" s="57" t="s">
        <v>256</v>
      </c>
      <c r="WXG77" s="57" t="s">
        <v>220</v>
      </c>
      <c r="WXH77" s="57" t="s">
        <v>100</v>
      </c>
      <c r="WXI77" s="37" t="s">
        <v>105</v>
      </c>
      <c r="WXJ77" s="57" t="s">
        <v>224</v>
      </c>
      <c r="WXK77" s="64">
        <v>11968</v>
      </c>
      <c r="WXL77" s="65" t="s">
        <v>243</v>
      </c>
      <c r="WXM77" s="2">
        <v>89</v>
      </c>
      <c r="WXN77" s="57" t="s">
        <v>256</v>
      </c>
      <c r="WXO77" s="57" t="s">
        <v>220</v>
      </c>
      <c r="WXP77" s="57" t="s">
        <v>100</v>
      </c>
      <c r="WXQ77" s="37" t="s">
        <v>105</v>
      </c>
      <c r="WXR77" s="57" t="s">
        <v>224</v>
      </c>
      <c r="WXS77" s="64">
        <v>11968</v>
      </c>
      <c r="WXT77" s="65" t="s">
        <v>243</v>
      </c>
      <c r="WXU77" s="2">
        <v>89</v>
      </c>
      <c r="WXV77" s="57" t="s">
        <v>256</v>
      </c>
      <c r="WXW77" s="57" t="s">
        <v>220</v>
      </c>
      <c r="WXX77" s="57" t="s">
        <v>100</v>
      </c>
      <c r="WXY77" s="37" t="s">
        <v>105</v>
      </c>
      <c r="WXZ77" s="57" t="s">
        <v>224</v>
      </c>
      <c r="WYA77" s="64">
        <v>11968</v>
      </c>
      <c r="WYB77" s="65" t="s">
        <v>243</v>
      </c>
      <c r="WYC77" s="2">
        <v>89</v>
      </c>
      <c r="WYD77" s="57" t="s">
        <v>256</v>
      </c>
      <c r="WYE77" s="57" t="s">
        <v>220</v>
      </c>
      <c r="WYF77" s="57" t="s">
        <v>100</v>
      </c>
      <c r="WYG77" s="37" t="s">
        <v>105</v>
      </c>
      <c r="WYH77" s="57" t="s">
        <v>224</v>
      </c>
      <c r="WYI77" s="64">
        <v>11968</v>
      </c>
      <c r="WYJ77" s="65" t="s">
        <v>243</v>
      </c>
      <c r="WYK77" s="2">
        <v>89</v>
      </c>
      <c r="WYL77" s="57" t="s">
        <v>256</v>
      </c>
      <c r="WYM77" s="57" t="s">
        <v>220</v>
      </c>
      <c r="WYN77" s="57" t="s">
        <v>100</v>
      </c>
      <c r="WYO77" s="37" t="s">
        <v>105</v>
      </c>
      <c r="WYP77" s="57" t="s">
        <v>224</v>
      </c>
      <c r="WYQ77" s="64">
        <v>11968</v>
      </c>
      <c r="WYR77" s="65" t="s">
        <v>243</v>
      </c>
      <c r="WYS77" s="2">
        <v>89</v>
      </c>
      <c r="WYT77" s="57" t="s">
        <v>256</v>
      </c>
      <c r="WYU77" s="57" t="s">
        <v>220</v>
      </c>
      <c r="WYV77" s="57" t="s">
        <v>100</v>
      </c>
      <c r="WYW77" s="37" t="s">
        <v>105</v>
      </c>
      <c r="WYX77" s="57" t="s">
        <v>224</v>
      </c>
      <c r="WYY77" s="64">
        <v>11968</v>
      </c>
      <c r="WYZ77" s="65" t="s">
        <v>243</v>
      </c>
      <c r="WZA77" s="2">
        <v>89</v>
      </c>
      <c r="WZB77" s="57" t="s">
        <v>256</v>
      </c>
      <c r="WZC77" s="57" t="s">
        <v>220</v>
      </c>
      <c r="WZD77" s="57" t="s">
        <v>100</v>
      </c>
      <c r="WZE77" s="37" t="s">
        <v>105</v>
      </c>
      <c r="WZF77" s="57" t="s">
        <v>224</v>
      </c>
      <c r="WZG77" s="64">
        <v>11968</v>
      </c>
      <c r="WZH77" s="65" t="s">
        <v>243</v>
      </c>
      <c r="WZI77" s="2">
        <v>89</v>
      </c>
      <c r="WZJ77" s="57" t="s">
        <v>256</v>
      </c>
      <c r="WZK77" s="57" t="s">
        <v>220</v>
      </c>
      <c r="WZL77" s="57" t="s">
        <v>100</v>
      </c>
      <c r="WZM77" s="37" t="s">
        <v>105</v>
      </c>
      <c r="WZN77" s="57" t="s">
        <v>224</v>
      </c>
      <c r="WZO77" s="64">
        <v>11968</v>
      </c>
      <c r="WZP77" s="65" t="s">
        <v>243</v>
      </c>
      <c r="WZQ77" s="2">
        <v>89</v>
      </c>
      <c r="WZR77" s="57" t="s">
        <v>256</v>
      </c>
      <c r="WZS77" s="57" t="s">
        <v>220</v>
      </c>
      <c r="WZT77" s="57" t="s">
        <v>100</v>
      </c>
      <c r="WZU77" s="37" t="s">
        <v>105</v>
      </c>
      <c r="WZV77" s="57" t="s">
        <v>224</v>
      </c>
      <c r="WZW77" s="64">
        <v>11968</v>
      </c>
      <c r="WZX77" s="65" t="s">
        <v>243</v>
      </c>
      <c r="WZY77" s="2">
        <v>89</v>
      </c>
      <c r="WZZ77" s="57" t="s">
        <v>256</v>
      </c>
      <c r="XAA77" s="57" t="s">
        <v>220</v>
      </c>
      <c r="XAB77" s="57" t="s">
        <v>100</v>
      </c>
      <c r="XAC77" s="37" t="s">
        <v>105</v>
      </c>
      <c r="XAD77" s="57" t="s">
        <v>224</v>
      </c>
      <c r="XAE77" s="64">
        <v>11968</v>
      </c>
      <c r="XAF77" s="65" t="s">
        <v>243</v>
      </c>
      <c r="XAG77" s="2">
        <v>89</v>
      </c>
      <c r="XAH77" s="57" t="s">
        <v>256</v>
      </c>
      <c r="XAI77" s="57" t="s">
        <v>220</v>
      </c>
      <c r="XAJ77" s="57" t="s">
        <v>100</v>
      </c>
      <c r="XAK77" s="37" t="s">
        <v>105</v>
      </c>
      <c r="XAL77" s="57" t="s">
        <v>224</v>
      </c>
      <c r="XAM77" s="64">
        <v>11968</v>
      </c>
      <c r="XAN77" s="65" t="s">
        <v>243</v>
      </c>
      <c r="XAO77" s="2">
        <v>89</v>
      </c>
      <c r="XAP77" s="57" t="s">
        <v>256</v>
      </c>
      <c r="XAQ77" s="57" t="s">
        <v>220</v>
      </c>
      <c r="XAR77" s="57" t="s">
        <v>100</v>
      </c>
      <c r="XAS77" s="37" t="s">
        <v>105</v>
      </c>
      <c r="XAT77" s="57" t="s">
        <v>224</v>
      </c>
      <c r="XAU77" s="64">
        <v>11968</v>
      </c>
      <c r="XAV77" s="65" t="s">
        <v>243</v>
      </c>
      <c r="XAW77" s="2">
        <v>89</v>
      </c>
      <c r="XAX77" s="57" t="s">
        <v>256</v>
      </c>
      <c r="XAY77" s="57" t="s">
        <v>220</v>
      </c>
      <c r="XAZ77" s="57" t="s">
        <v>100</v>
      </c>
      <c r="XBA77" s="37" t="s">
        <v>105</v>
      </c>
      <c r="XBB77" s="57" t="s">
        <v>224</v>
      </c>
      <c r="XBC77" s="64">
        <v>11968</v>
      </c>
      <c r="XBD77" s="65" t="s">
        <v>243</v>
      </c>
      <c r="XBE77" s="2">
        <v>89</v>
      </c>
      <c r="XBF77" s="57" t="s">
        <v>256</v>
      </c>
      <c r="XBG77" s="57" t="s">
        <v>220</v>
      </c>
      <c r="XBH77" s="57" t="s">
        <v>100</v>
      </c>
      <c r="XBI77" s="37" t="s">
        <v>105</v>
      </c>
      <c r="XBJ77" s="57" t="s">
        <v>224</v>
      </c>
      <c r="XBK77" s="64">
        <v>11968</v>
      </c>
      <c r="XBL77" s="65" t="s">
        <v>243</v>
      </c>
      <c r="XBM77" s="2">
        <v>89</v>
      </c>
      <c r="XBN77" s="57" t="s">
        <v>256</v>
      </c>
      <c r="XBO77" s="57" t="s">
        <v>220</v>
      </c>
      <c r="XBP77" s="57" t="s">
        <v>100</v>
      </c>
      <c r="XBQ77" s="37" t="s">
        <v>105</v>
      </c>
      <c r="XBR77" s="57" t="s">
        <v>224</v>
      </c>
      <c r="XBS77" s="64">
        <v>11968</v>
      </c>
      <c r="XBT77" s="65" t="s">
        <v>243</v>
      </c>
      <c r="XBU77" s="2">
        <v>89</v>
      </c>
      <c r="XBV77" s="57" t="s">
        <v>256</v>
      </c>
      <c r="XBW77" s="57" t="s">
        <v>220</v>
      </c>
      <c r="XBX77" s="57" t="s">
        <v>100</v>
      </c>
      <c r="XBY77" s="37" t="s">
        <v>105</v>
      </c>
      <c r="XBZ77" s="57" t="s">
        <v>224</v>
      </c>
      <c r="XCA77" s="64">
        <v>11968</v>
      </c>
      <c r="XCB77" s="65" t="s">
        <v>243</v>
      </c>
      <c r="XCC77" s="2">
        <v>89</v>
      </c>
      <c r="XCD77" s="57" t="s">
        <v>256</v>
      </c>
      <c r="XCE77" s="57" t="s">
        <v>220</v>
      </c>
      <c r="XCF77" s="57" t="s">
        <v>100</v>
      </c>
      <c r="XCG77" s="37" t="s">
        <v>105</v>
      </c>
      <c r="XCH77" s="57" t="s">
        <v>224</v>
      </c>
      <c r="XCI77" s="64">
        <v>11968</v>
      </c>
      <c r="XCJ77" s="65" t="s">
        <v>243</v>
      </c>
      <c r="XCK77" s="2">
        <v>89</v>
      </c>
      <c r="XCL77" s="57" t="s">
        <v>256</v>
      </c>
      <c r="XCM77" s="57" t="s">
        <v>220</v>
      </c>
      <c r="XCN77" s="57" t="s">
        <v>100</v>
      </c>
      <c r="XCO77" s="37" t="s">
        <v>105</v>
      </c>
      <c r="XCP77" s="57" t="s">
        <v>224</v>
      </c>
      <c r="XCQ77" s="64">
        <v>11968</v>
      </c>
      <c r="XCR77" s="65" t="s">
        <v>243</v>
      </c>
      <c r="XCS77" s="2">
        <v>89</v>
      </c>
      <c r="XCT77" s="57" t="s">
        <v>256</v>
      </c>
      <c r="XCU77" s="57" t="s">
        <v>220</v>
      </c>
      <c r="XCV77" s="57" t="s">
        <v>100</v>
      </c>
      <c r="XCW77" s="37" t="s">
        <v>105</v>
      </c>
      <c r="XCX77" s="57" t="s">
        <v>224</v>
      </c>
      <c r="XCY77" s="64">
        <v>11968</v>
      </c>
      <c r="XCZ77" s="65" t="s">
        <v>243</v>
      </c>
      <c r="XDA77" s="2">
        <v>89</v>
      </c>
      <c r="XDB77" s="57" t="s">
        <v>256</v>
      </c>
      <c r="XDC77" s="57" t="s">
        <v>220</v>
      </c>
      <c r="XDD77" s="57" t="s">
        <v>100</v>
      </c>
      <c r="XDE77" s="37" t="s">
        <v>105</v>
      </c>
      <c r="XDF77" s="57" t="s">
        <v>224</v>
      </c>
      <c r="XDG77" s="64">
        <v>11968</v>
      </c>
      <c r="XDH77" s="65" t="s">
        <v>243</v>
      </c>
      <c r="XDI77" s="2">
        <v>89</v>
      </c>
      <c r="XDJ77" s="57" t="s">
        <v>256</v>
      </c>
      <c r="XDK77" s="57" t="s">
        <v>220</v>
      </c>
      <c r="XDL77" s="57" t="s">
        <v>100</v>
      </c>
      <c r="XDM77" s="37" t="s">
        <v>105</v>
      </c>
      <c r="XDN77" s="57" t="s">
        <v>224</v>
      </c>
      <c r="XDO77" s="64">
        <v>11968</v>
      </c>
      <c r="XDP77" s="65" t="s">
        <v>243</v>
      </c>
      <c r="XDQ77" s="2">
        <v>89</v>
      </c>
      <c r="XDR77" s="57" t="s">
        <v>256</v>
      </c>
      <c r="XDS77" s="57" t="s">
        <v>220</v>
      </c>
      <c r="XDT77" s="57" t="s">
        <v>100</v>
      </c>
      <c r="XDU77" s="37" t="s">
        <v>105</v>
      </c>
      <c r="XDV77" s="57" t="s">
        <v>224</v>
      </c>
      <c r="XDW77" s="64">
        <v>11968</v>
      </c>
      <c r="XDX77" s="65" t="s">
        <v>243</v>
      </c>
      <c r="XDY77" s="2">
        <v>89</v>
      </c>
      <c r="XDZ77" s="57" t="s">
        <v>256</v>
      </c>
      <c r="XEA77" s="57" t="s">
        <v>220</v>
      </c>
      <c r="XEB77" s="57" t="s">
        <v>100</v>
      </c>
      <c r="XEC77" s="37" t="s">
        <v>105</v>
      </c>
      <c r="XED77" s="57" t="s">
        <v>224</v>
      </c>
      <c r="XEE77" s="64">
        <v>11968</v>
      </c>
      <c r="XEF77" s="66" t="s">
        <v>243</v>
      </c>
    </row>
    <row r="78" spans="1:16384" x14ac:dyDescent="0.25">
      <c r="A78" s="156">
        <v>18</v>
      </c>
      <c r="B78" s="152" t="s">
        <v>305</v>
      </c>
      <c r="C78" s="32" t="s">
        <v>229</v>
      </c>
      <c r="D78" s="32" t="s">
        <v>100</v>
      </c>
      <c r="E78" s="32" t="s">
        <v>105</v>
      </c>
      <c r="F78" s="114" t="s">
        <v>230</v>
      </c>
      <c r="G78" s="27">
        <v>11930</v>
      </c>
      <c r="H78" s="33" t="s">
        <v>227</v>
      </c>
      <c r="I78" s="117" t="s">
        <v>231</v>
      </c>
      <c r="J78" s="32" t="s">
        <v>232</v>
      </c>
      <c r="K78" s="34">
        <v>42740</v>
      </c>
      <c r="L78" s="123">
        <v>272000</v>
      </c>
      <c r="M78" s="27">
        <v>11930</v>
      </c>
      <c r="N78" s="34">
        <v>42740</v>
      </c>
      <c r="O78" s="34">
        <v>43105</v>
      </c>
      <c r="P78" s="32" t="s">
        <v>201</v>
      </c>
      <c r="Q78" s="34" t="s">
        <v>106</v>
      </c>
      <c r="R78" s="34" t="s">
        <v>106</v>
      </c>
      <c r="S78" s="34" t="s">
        <v>106</v>
      </c>
      <c r="T78" s="32" t="s">
        <v>218</v>
      </c>
      <c r="U78" s="55" t="s">
        <v>106</v>
      </c>
      <c r="V78" s="21" t="s">
        <v>106</v>
      </c>
      <c r="W78" s="21" t="s">
        <v>106</v>
      </c>
      <c r="X78" s="21" t="s">
        <v>106</v>
      </c>
      <c r="Y78" s="127" t="s">
        <v>106</v>
      </c>
      <c r="Z78" s="21" t="s">
        <v>106</v>
      </c>
      <c r="AA78" s="21" t="s">
        <v>106</v>
      </c>
      <c r="AB78" s="21" t="s">
        <v>106</v>
      </c>
      <c r="AC78" s="21" t="s">
        <v>106</v>
      </c>
      <c r="AD78" s="130">
        <v>0</v>
      </c>
      <c r="AE78" s="130">
        <v>0</v>
      </c>
      <c r="AF78" s="26" t="s">
        <v>106</v>
      </c>
      <c r="AG78" s="131" t="s">
        <v>106</v>
      </c>
      <c r="AH78" s="131">
        <v>0</v>
      </c>
      <c r="AI78" s="131"/>
      <c r="AJ78" s="130">
        <v>127466</v>
      </c>
      <c r="AK78" s="130">
        <v>0</v>
      </c>
      <c r="AL78" s="122">
        <v>0</v>
      </c>
      <c r="AM78" s="22"/>
      <c r="AN78" s="20"/>
      <c r="AO78" s="88"/>
      <c r="AP78" s="23"/>
      <c r="AQ78" s="23"/>
      <c r="AR78" s="23"/>
      <c r="AS78" s="23"/>
      <c r="AT78" s="23" t="s">
        <v>106</v>
      </c>
      <c r="AU78" s="23" t="s">
        <v>106</v>
      </c>
      <c r="AV78" s="23" t="s">
        <v>106</v>
      </c>
      <c r="AW78" s="23" t="s">
        <v>106</v>
      </c>
      <c r="AX78" s="23" t="s">
        <v>106</v>
      </c>
      <c r="AY78" s="23" t="s">
        <v>106</v>
      </c>
      <c r="AZ78" s="23" t="s">
        <v>106</v>
      </c>
      <c r="BA78" s="23" t="s">
        <v>106</v>
      </c>
      <c r="BB78" s="23" t="s">
        <v>106</v>
      </c>
      <c r="BC78" s="23" t="s">
        <v>106</v>
      </c>
      <c r="BD78" s="23" t="s">
        <v>106</v>
      </c>
      <c r="BE78" s="23" t="s">
        <v>106</v>
      </c>
      <c r="BF78" s="23" t="s">
        <v>106</v>
      </c>
      <c r="BG78" s="23" t="s">
        <v>106</v>
      </c>
      <c r="BH78" s="23" t="s">
        <v>106</v>
      </c>
      <c r="BI78" s="60"/>
      <c r="BJ78" s="60"/>
      <c r="BK78" s="61"/>
      <c r="BL78" s="62"/>
      <c r="BM78" s="6"/>
      <c r="BN78" s="60"/>
      <c r="BO78" s="60"/>
      <c r="BP78" s="60"/>
      <c r="BQ78" s="60"/>
      <c r="BR78" s="60"/>
      <c r="BS78" s="61"/>
      <c r="BT78" s="62"/>
      <c r="BU78" s="6"/>
      <c r="BV78" s="60"/>
      <c r="BW78" s="60"/>
      <c r="BX78" s="60"/>
      <c r="BY78" s="60"/>
      <c r="BZ78" s="60"/>
      <c r="CA78" s="61"/>
      <c r="CB78" s="62"/>
      <c r="CC78" s="6"/>
      <c r="CD78" s="60"/>
      <c r="CE78" s="60"/>
      <c r="CF78" s="60"/>
      <c r="CG78" s="60"/>
      <c r="CH78" s="60"/>
      <c r="CI78" s="61"/>
      <c r="CJ78" s="62"/>
      <c r="CK78" s="6"/>
      <c r="CL78" s="60"/>
      <c r="CM78" s="60"/>
      <c r="CN78" s="60"/>
      <c r="CO78" s="60"/>
      <c r="CP78" s="60"/>
      <c r="CQ78" s="61"/>
      <c r="CR78" s="62"/>
      <c r="CS78" s="6"/>
      <c r="CT78" s="60"/>
      <c r="CU78" s="60"/>
      <c r="CV78" s="60"/>
      <c r="CW78" s="60"/>
      <c r="CX78" s="60"/>
      <c r="CY78" s="61"/>
      <c r="CZ78" s="62"/>
      <c r="DA78" s="6"/>
      <c r="DB78" s="60"/>
      <c r="DC78" s="60"/>
      <c r="DD78" s="60"/>
      <c r="DE78" s="60"/>
      <c r="DF78" s="60"/>
      <c r="DG78" s="61"/>
      <c r="DH78" s="62"/>
      <c r="DI78" s="6"/>
      <c r="DJ78" s="60"/>
      <c r="DK78" s="60"/>
      <c r="DL78" s="60"/>
      <c r="DM78" s="60"/>
      <c r="DN78" s="60"/>
      <c r="DO78" s="61"/>
      <c r="DP78" s="62"/>
      <c r="DQ78" s="6"/>
      <c r="DR78" s="60"/>
      <c r="DS78" s="60"/>
      <c r="DT78" s="60"/>
      <c r="DU78" s="60"/>
      <c r="DV78" s="60"/>
      <c r="DW78" s="61"/>
      <c r="DX78" s="62"/>
      <c r="DY78" s="6"/>
      <c r="DZ78" s="60"/>
      <c r="EA78" s="60"/>
      <c r="EB78" s="60"/>
      <c r="EC78" s="60"/>
      <c r="ED78" s="60"/>
      <c r="EE78" s="61"/>
      <c r="EF78" s="62"/>
      <c r="EG78" s="6"/>
      <c r="EH78" s="60"/>
      <c r="EI78" s="60"/>
      <c r="EJ78" s="60"/>
      <c r="EK78" s="60"/>
      <c r="EL78" s="60"/>
      <c r="EM78" s="61"/>
      <c r="EN78" s="62"/>
      <c r="EO78" s="6"/>
      <c r="EP78" s="60"/>
      <c r="EQ78" s="60"/>
      <c r="ER78" s="60"/>
      <c r="ES78" s="60"/>
      <c r="ET78" s="60"/>
      <c r="EU78" s="61"/>
      <c r="EV78" s="62"/>
      <c r="EW78" s="6"/>
      <c r="EX78" s="60"/>
      <c r="EY78" s="60"/>
      <c r="EZ78" s="60"/>
      <c r="FA78" s="60"/>
      <c r="FB78" s="60"/>
      <c r="FC78" s="61"/>
      <c r="FD78" s="62"/>
      <c r="FE78" s="6"/>
      <c r="FF78" s="60"/>
      <c r="FG78" s="60"/>
      <c r="FH78" s="60"/>
      <c r="FI78" s="60"/>
      <c r="FJ78" s="60"/>
      <c r="FK78" s="61"/>
      <c r="FL78" s="62"/>
      <c r="FM78" s="6"/>
      <c r="FN78" s="60"/>
      <c r="FO78" s="60"/>
      <c r="FP78" s="60"/>
      <c r="FQ78" s="60"/>
      <c r="FR78" s="60"/>
      <c r="FS78" s="61"/>
      <c r="FT78" s="62"/>
      <c r="FU78" s="6"/>
      <c r="FV78" s="60"/>
      <c r="FW78" s="60"/>
      <c r="FX78" s="60"/>
      <c r="FY78" s="60"/>
      <c r="FZ78" s="60"/>
      <c r="GA78" s="61"/>
      <c r="GB78" s="62"/>
      <c r="GC78" s="6"/>
      <c r="GD78" s="60"/>
      <c r="GE78" s="60"/>
      <c r="GF78" s="60"/>
      <c r="GG78" s="60"/>
      <c r="GH78" s="60"/>
      <c r="GI78" s="61"/>
      <c r="GJ78" s="62"/>
      <c r="GK78" s="6"/>
      <c r="GL78" s="60"/>
      <c r="GM78" s="60"/>
      <c r="GN78" s="60"/>
      <c r="GO78" s="60"/>
      <c r="GP78" s="60"/>
      <c r="GQ78" s="61"/>
      <c r="GR78" s="62"/>
      <c r="GS78" s="6"/>
      <c r="GT78" s="60"/>
      <c r="GU78" s="60"/>
      <c r="GV78" s="60"/>
      <c r="GW78" s="60"/>
      <c r="GX78" s="60"/>
      <c r="GY78" s="61"/>
      <c r="GZ78" s="62"/>
      <c r="HA78" s="6"/>
      <c r="HB78" s="60"/>
      <c r="HC78" s="60"/>
      <c r="HD78" s="60"/>
      <c r="HE78" s="60"/>
      <c r="HF78" s="60"/>
      <c r="HG78" s="61"/>
      <c r="HH78" s="62"/>
      <c r="HI78" s="6"/>
      <c r="HJ78" s="60"/>
      <c r="HK78" s="60"/>
      <c r="HL78" s="60"/>
      <c r="HM78" s="60"/>
      <c r="HN78" s="60"/>
      <c r="HO78" s="61"/>
      <c r="HP78" s="62"/>
      <c r="HQ78" s="6"/>
      <c r="HR78" s="60"/>
      <c r="HS78" s="60"/>
      <c r="HT78" s="60"/>
      <c r="HU78" s="60"/>
      <c r="HV78" s="60"/>
      <c r="HW78" s="61"/>
      <c r="HX78" s="62"/>
      <c r="HY78" s="6"/>
      <c r="HZ78" s="60"/>
      <c r="IA78" s="60"/>
      <c r="IB78" s="60"/>
      <c r="IC78" s="60"/>
      <c r="ID78" s="60"/>
      <c r="IE78" s="61"/>
      <c r="IF78" s="62"/>
      <c r="IG78" s="6"/>
      <c r="IH78" s="60"/>
      <c r="II78" s="60"/>
      <c r="IJ78" s="60"/>
      <c r="IK78" s="60"/>
      <c r="IL78" s="60"/>
      <c r="IM78" s="61"/>
      <c r="IN78" s="62"/>
      <c r="IO78" s="6"/>
      <c r="IP78" s="60"/>
      <c r="IQ78" s="60"/>
      <c r="IR78" s="60"/>
      <c r="IS78" s="60"/>
      <c r="IT78" s="60"/>
      <c r="IU78" s="61"/>
      <c r="IV78" s="62"/>
      <c r="IW78" s="6"/>
      <c r="IX78" s="60"/>
      <c r="IY78" s="60"/>
      <c r="IZ78" s="60"/>
      <c r="JA78" s="60"/>
      <c r="JB78" s="60"/>
      <c r="JC78" s="61"/>
      <c r="JD78" s="62"/>
      <c r="JE78" s="6"/>
      <c r="JF78" s="60"/>
      <c r="JG78" s="60"/>
      <c r="JH78" s="60"/>
      <c r="JI78" s="60"/>
      <c r="JJ78" s="60"/>
      <c r="JK78" s="61"/>
      <c r="JL78" s="62"/>
      <c r="JM78" s="6"/>
      <c r="JN78" s="60"/>
      <c r="JO78" s="60"/>
      <c r="JP78" s="60"/>
      <c r="JQ78" s="60"/>
      <c r="JR78" s="60"/>
      <c r="JS78" s="61"/>
      <c r="JT78" s="62"/>
      <c r="JU78" s="6"/>
      <c r="JV78" s="60"/>
      <c r="JW78" s="60"/>
      <c r="JX78" s="60"/>
      <c r="JY78" s="60"/>
      <c r="JZ78" s="60"/>
      <c r="KA78" s="61"/>
      <c r="KB78" s="62"/>
      <c r="KC78" s="6"/>
      <c r="KD78" s="60"/>
      <c r="KE78" s="60"/>
      <c r="KF78" s="60"/>
      <c r="KG78" s="60"/>
      <c r="KH78" s="60"/>
      <c r="KI78" s="61"/>
      <c r="KJ78" s="62"/>
      <c r="KK78" s="6"/>
      <c r="KL78" s="60"/>
      <c r="KM78" s="60"/>
      <c r="KN78" s="60"/>
      <c r="KO78" s="60"/>
      <c r="KP78" s="60"/>
      <c r="KQ78" s="61"/>
      <c r="KR78" s="62"/>
      <c r="KS78" s="6"/>
      <c r="KT78" s="60"/>
      <c r="KU78" s="60"/>
      <c r="KV78" s="60"/>
      <c r="KW78" s="60"/>
      <c r="KX78" s="60"/>
      <c r="KY78" s="61"/>
      <c r="KZ78" s="62"/>
      <c r="LA78" s="6"/>
      <c r="LB78" s="60"/>
      <c r="LC78" s="60"/>
      <c r="LD78" s="60"/>
      <c r="LE78" s="60"/>
      <c r="LF78" s="60"/>
      <c r="LG78" s="61"/>
      <c r="LH78" s="62"/>
      <c r="LI78" s="6"/>
      <c r="LJ78" s="60"/>
      <c r="LK78" s="60"/>
      <c r="LL78" s="60"/>
      <c r="LM78" s="60"/>
      <c r="LN78" s="60"/>
      <c r="LO78" s="61"/>
      <c r="LP78" s="62"/>
      <c r="LQ78" s="6"/>
      <c r="LR78" s="60"/>
      <c r="LS78" s="60"/>
      <c r="LT78" s="60"/>
      <c r="LU78" s="60"/>
      <c r="LV78" s="60"/>
      <c r="LW78" s="61"/>
      <c r="LX78" s="62"/>
      <c r="LY78" s="6"/>
      <c r="LZ78" s="60"/>
      <c r="MA78" s="60"/>
      <c r="MB78" s="60"/>
      <c r="MC78" s="60"/>
      <c r="MD78" s="60"/>
      <c r="ME78" s="61"/>
      <c r="MF78" s="62"/>
      <c r="MG78" s="6"/>
      <c r="MH78" s="60"/>
      <c r="MI78" s="60"/>
      <c r="MJ78" s="60"/>
      <c r="MK78" s="60"/>
      <c r="ML78" s="60"/>
      <c r="MM78" s="61"/>
      <c r="MN78" s="62"/>
      <c r="MO78" s="6"/>
      <c r="MP78" s="60"/>
      <c r="MQ78" s="60"/>
      <c r="MR78" s="60"/>
      <c r="MS78" s="60"/>
      <c r="MT78" s="60"/>
      <c r="MU78" s="61"/>
      <c r="MV78" s="62"/>
      <c r="MW78" s="6"/>
      <c r="MX78" s="60"/>
      <c r="MY78" s="60"/>
      <c r="MZ78" s="60"/>
      <c r="NA78" s="60"/>
      <c r="NB78" s="60"/>
      <c r="NC78" s="61"/>
      <c r="ND78" s="62"/>
      <c r="NE78" s="6"/>
      <c r="NF78" s="60"/>
      <c r="NG78" s="60"/>
      <c r="NH78" s="60"/>
      <c r="NI78" s="60"/>
      <c r="NJ78" s="60"/>
      <c r="NK78" s="61"/>
      <c r="NL78" s="62"/>
      <c r="NM78" s="6"/>
      <c r="NN78" s="60"/>
      <c r="NO78" s="60"/>
      <c r="NP78" s="60"/>
      <c r="NQ78" s="60"/>
      <c r="NR78" s="60"/>
      <c r="NS78" s="61"/>
      <c r="NT78" s="62"/>
      <c r="NU78" s="6"/>
      <c r="NV78" s="60"/>
      <c r="NW78" s="60"/>
      <c r="NX78" s="60"/>
      <c r="NY78" s="60"/>
      <c r="NZ78" s="60"/>
      <c r="OA78" s="61"/>
      <c r="OB78" s="62"/>
      <c r="OC78" s="6"/>
      <c r="OD78" s="60"/>
      <c r="OE78" s="60"/>
      <c r="OF78" s="60"/>
      <c r="OG78" s="60"/>
      <c r="OH78" s="60"/>
      <c r="OI78" s="61"/>
      <c r="OJ78" s="62"/>
      <c r="OK78" s="6"/>
      <c r="OL78" s="60"/>
      <c r="OM78" s="60"/>
      <c r="ON78" s="60"/>
      <c r="OO78" s="60"/>
      <c r="OP78" s="60"/>
      <c r="OQ78" s="61"/>
      <c r="OR78" s="62"/>
      <c r="OS78" s="6"/>
      <c r="OT78" s="60"/>
      <c r="OU78" s="60"/>
      <c r="OV78" s="60"/>
      <c r="OW78" s="60"/>
      <c r="OX78" s="60"/>
      <c r="OY78" s="61"/>
      <c r="OZ78" s="62"/>
      <c r="PA78" s="6"/>
      <c r="PB78" s="60"/>
      <c r="PC78" s="60"/>
      <c r="PD78" s="60"/>
      <c r="PE78" s="60"/>
      <c r="PF78" s="60"/>
      <c r="PG78" s="61"/>
      <c r="PH78" s="62"/>
      <c r="PI78" s="6"/>
      <c r="PJ78" s="60"/>
      <c r="PK78" s="60"/>
      <c r="PL78" s="60"/>
      <c r="PM78" s="60"/>
      <c r="PN78" s="60"/>
      <c r="PO78" s="61"/>
      <c r="PP78" s="62"/>
      <c r="PQ78" s="6"/>
      <c r="PR78" s="60"/>
      <c r="PS78" s="60"/>
      <c r="PT78" s="60"/>
      <c r="PU78" s="60"/>
      <c r="PV78" s="60"/>
      <c r="PW78" s="61"/>
      <c r="PX78" s="62"/>
      <c r="PY78" s="6"/>
      <c r="PZ78" s="60"/>
      <c r="QA78" s="60"/>
      <c r="QB78" s="60"/>
      <c r="QC78" s="60"/>
      <c r="QD78" s="60"/>
      <c r="QE78" s="61"/>
      <c r="QF78" s="62"/>
      <c r="QG78" s="6"/>
      <c r="QH78" s="60"/>
      <c r="QI78" s="60"/>
      <c r="QJ78" s="60"/>
      <c r="QK78" s="60"/>
      <c r="QL78" s="60"/>
      <c r="QM78" s="61"/>
      <c r="QN78" s="62"/>
      <c r="QO78" s="6"/>
      <c r="QP78" s="60"/>
      <c r="QQ78" s="60"/>
      <c r="QR78" s="60"/>
      <c r="QS78" s="60"/>
      <c r="QT78" s="60"/>
      <c r="QU78" s="61"/>
      <c r="QV78" s="62"/>
      <c r="QW78" s="6"/>
      <c r="QX78" s="60"/>
      <c r="QY78" s="60"/>
      <c r="QZ78" s="60"/>
      <c r="RA78" s="60"/>
      <c r="RB78" s="60"/>
      <c r="RC78" s="61"/>
      <c r="RD78" s="62"/>
      <c r="RE78" s="6"/>
      <c r="RF78" s="60"/>
      <c r="RG78" s="60"/>
      <c r="RH78" s="60"/>
      <c r="RI78" s="60"/>
      <c r="RJ78" s="60"/>
      <c r="RK78" s="61"/>
      <c r="RL78" s="62"/>
      <c r="RM78" s="6"/>
      <c r="RN78" s="60"/>
      <c r="RO78" s="60"/>
      <c r="RP78" s="60"/>
      <c r="RQ78" s="60"/>
      <c r="RR78" s="60"/>
      <c r="RS78" s="61"/>
      <c r="RT78" s="62"/>
      <c r="RU78" s="6"/>
      <c r="RV78" s="60"/>
      <c r="RW78" s="60"/>
      <c r="RX78" s="60"/>
      <c r="RY78" s="60"/>
      <c r="RZ78" s="60"/>
      <c r="SA78" s="61"/>
      <c r="SB78" s="62"/>
      <c r="SC78" s="6"/>
      <c r="SD78" s="60"/>
      <c r="SE78" s="60"/>
      <c r="SF78" s="60"/>
      <c r="SG78" s="60"/>
      <c r="SH78" s="60"/>
      <c r="SI78" s="61"/>
      <c r="SJ78" s="62"/>
      <c r="SK78" s="6"/>
      <c r="SL78" s="60"/>
      <c r="SM78" s="60"/>
      <c r="SN78" s="60"/>
      <c r="SO78" s="60"/>
      <c r="SP78" s="60"/>
      <c r="SQ78" s="61"/>
      <c r="SR78" s="62"/>
      <c r="SS78" s="6"/>
      <c r="ST78" s="60"/>
      <c r="SU78" s="60"/>
      <c r="SV78" s="60"/>
      <c r="SW78" s="60"/>
      <c r="SX78" s="60"/>
      <c r="SY78" s="61"/>
      <c r="SZ78" s="62"/>
      <c r="TA78" s="6"/>
      <c r="TB78" s="60"/>
      <c r="TC78" s="60"/>
      <c r="TD78" s="60"/>
      <c r="TE78" s="60"/>
      <c r="TF78" s="60"/>
      <c r="TG78" s="61"/>
      <c r="TH78" s="62"/>
      <c r="TI78" s="6"/>
      <c r="TJ78" s="60"/>
      <c r="TK78" s="60"/>
      <c r="TL78" s="60"/>
      <c r="TM78" s="60"/>
      <c r="TN78" s="60"/>
      <c r="TO78" s="61"/>
      <c r="TP78" s="62"/>
      <c r="TQ78" s="6"/>
      <c r="TR78" s="60"/>
      <c r="TS78" s="60"/>
      <c r="TT78" s="60"/>
      <c r="TU78" s="60"/>
      <c r="TV78" s="60"/>
      <c r="TW78" s="61"/>
      <c r="TX78" s="62"/>
      <c r="TY78" s="6"/>
      <c r="TZ78" s="60"/>
      <c r="UA78" s="60"/>
      <c r="UB78" s="60"/>
      <c r="UC78" s="60"/>
      <c r="UD78" s="60"/>
      <c r="UE78" s="61"/>
      <c r="UF78" s="62"/>
      <c r="UG78" s="6"/>
      <c r="UH78" s="60"/>
      <c r="UI78" s="60"/>
      <c r="UJ78" s="60"/>
      <c r="UK78" s="60"/>
      <c r="UL78" s="60"/>
      <c r="UM78" s="61"/>
      <c r="UN78" s="62"/>
      <c r="UO78" s="6"/>
      <c r="UP78" s="60"/>
      <c r="UQ78" s="60"/>
      <c r="UR78" s="60"/>
      <c r="US78" s="60"/>
      <c r="UT78" s="60"/>
      <c r="UU78" s="61"/>
      <c r="UV78" s="62"/>
      <c r="UW78" s="6"/>
      <c r="UX78" s="60"/>
      <c r="UY78" s="60"/>
      <c r="UZ78" s="60"/>
      <c r="VA78" s="60"/>
      <c r="VB78" s="60"/>
      <c r="VC78" s="61"/>
      <c r="VD78" s="62"/>
      <c r="VE78" s="6"/>
      <c r="VF78" s="60"/>
      <c r="VG78" s="60"/>
      <c r="VH78" s="60"/>
      <c r="VI78" s="60"/>
      <c r="VJ78" s="60"/>
      <c r="VK78" s="61"/>
      <c r="VL78" s="62"/>
      <c r="VM78" s="6"/>
      <c r="VN78" s="60"/>
      <c r="VO78" s="60"/>
      <c r="VP78" s="60"/>
      <c r="VQ78" s="60"/>
      <c r="VR78" s="60"/>
      <c r="VS78" s="61"/>
      <c r="VT78" s="62"/>
      <c r="VU78" s="6"/>
      <c r="VV78" s="60"/>
      <c r="VW78" s="60"/>
      <c r="VX78" s="60"/>
      <c r="VY78" s="60"/>
      <c r="VZ78" s="60"/>
      <c r="WA78" s="61"/>
      <c r="WB78" s="62"/>
      <c r="WC78" s="6"/>
      <c r="WD78" s="60"/>
      <c r="WE78" s="60"/>
      <c r="WF78" s="60"/>
      <c r="WG78" s="60"/>
      <c r="WH78" s="60"/>
      <c r="WI78" s="61"/>
      <c r="WJ78" s="62"/>
      <c r="WK78" s="6"/>
      <c r="WL78" s="60"/>
      <c r="WM78" s="60"/>
      <c r="WN78" s="60"/>
      <c r="WO78" s="60"/>
      <c r="WP78" s="60"/>
      <c r="WQ78" s="61"/>
      <c r="WR78" s="62"/>
      <c r="WS78" s="6"/>
      <c r="WT78" s="60"/>
      <c r="WU78" s="60"/>
      <c r="WV78" s="60"/>
      <c r="WW78" s="60"/>
      <c r="WX78" s="60"/>
      <c r="WY78" s="61"/>
      <c r="WZ78" s="62"/>
      <c r="XA78" s="6"/>
      <c r="XB78" s="60"/>
      <c r="XC78" s="60"/>
      <c r="XD78" s="60"/>
      <c r="XE78" s="60"/>
      <c r="XF78" s="60"/>
      <c r="XG78" s="61"/>
      <c r="XH78" s="62"/>
      <c r="XI78" s="6"/>
      <c r="XJ78" s="60"/>
      <c r="XK78" s="60"/>
      <c r="XL78" s="60"/>
      <c r="XM78" s="60"/>
      <c r="XN78" s="60"/>
      <c r="XO78" s="61"/>
      <c r="XP78" s="62"/>
      <c r="XQ78" s="6"/>
      <c r="XR78" s="60"/>
      <c r="XS78" s="60"/>
      <c r="XT78" s="60"/>
      <c r="XU78" s="60"/>
      <c r="XV78" s="60"/>
      <c r="XW78" s="61"/>
      <c r="XX78" s="62"/>
      <c r="XY78" s="6"/>
      <c r="XZ78" s="60"/>
      <c r="YA78" s="60"/>
      <c r="YB78" s="60"/>
      <c r="YC78" s="60"/>
      <c r="YD78" s="60"/>
      <c r="YE78" s="61"/>
      <c r="YF78" s="62"/>
      <c r="YG78" s="6"/>
      <c r="YH78" s="60"/>
      <c r="YI78" s="60"/>
      <c r="YJ78" s="60"/>
      <c r="YK78" s="60"/>
      <c r="YL78" s="60"/>
      <c r="YM78" s="61"/>
      <c r="YN78" s="62"/>
      <c r="YO78" s="6"/>
      <c r="YP78" s="60"/>
      <c r="YQ78" s="60"/>
      <c r="YR78" s="60"/>
      <c r="YS78" s="60"/>
      <c r="YT78" s="60"/>
      <c r="YU78" s="61"/>
      <c r="YV78" s="62"/>
      <c r="YW78" s="6"/>
      <c r="YX78" s="60"/>
      <c r="YY78" s="60"/>
      <c r="YZ78" s="60"/>
      <c r="ZA78" s="60"/>
      <c r="ZB78" s="60"/>
      <c r="ZC78" s="61"/>
      <c r="ZD78" s="62"/>
      <c r="ZE78" s="6"/>
      <c r="ZF78" s="60"/>
      <c r="ZG78" s="60"/>
      <c r="ZH78" s="60"/>
      <c r="ZI78" s="60"/>
      <c r="ZJ78" s="60"/>
      <c r="ZK78" s="61"/>
      <c r="ZL78" s="62"/>
      <c r="ZM78" s="6"/>
      <c r="ZN78" s="60"/>
      <c r="ZO78" s="60"/>
      <c r="ZP78" s="60"/>
      <c r="ZQ78" s="60"/>
      <c r="ZR78" s="60"/>
      <c r="ZS78" s="61"/>
      <c r="ZT78" s="62"/>
      <c r="ZU78" s="6"/>
      <c r="ZV78" s="60"/>
      <c r="ZW78" s="60"/>
      <c r="ZX78" s="60"/>
      <c r="ZY78" s="60"/>
      <c r="ZZ78" s="60"/>
      <c r="AAA78" s="61"/>
      <c r="AAB78" s="62"/>
      <c r="AAC78" s="6"/>
      <c r="AAD78" s="60"/>
      <c r="AAE78" s="60"/>
      <c r="AAF78" s="60"/>
      <c r="AAG78" s="60"/>
      <c r="AAH78" s="60"/>
      <c r="AAI78" s="61"/>
      <c r="AAJ78" s="62"/>
      <c r="AAK78" s="6"/>
      <c r="AAL78" s="60"/>
      <c r="AAM78" s="60"/>
      <c r="AAN78" s="60"/>
      <c r="AAO78" s="60"/>
      <c r="AAP78" s="60"/>
      <c r="AAQ78" s="61"/>
      <c r="AAR78" s="62"/>
      <c r="AAS78" s="6"/>
      <c r="AAT78" s="60"/>
      <c r="AAU78" s="60"/>
      <c r="AAV78" s="60"/>
      <c r="AAW78" s="60"/>
      <c r="AAX78" s="60"/>
      <c r="AAY78" s="61"/>
      <c r="AAZ78" s="62"/>
      <c r="ABA78" s="6"/>
      <c r="ABB78" s="60"/>
      <c r="ABC78" s="60"/>
      <c r="ABD78" s="60"/>
      <c r="ABE78" s="60"/>
      <c r="ABF78" s="60"/>
      <c r="ABG78" s="61"/>
      <c r="ABH78" s="62"/>
      <c r="ABI78" s="6"/>
      <c r="ABJ78" s="60"/>
      <c r="ABK78" s="60"/>
      <c r="ABL78" s="60"/>
      <c r="ABM78" s="60"/>
      <c r="ABN78" s="60"/>
      <c r="ABO78" s="61"/>
      <c r="ABP78" s="62"/>
      <c r="ABQ78" s="6"/>
      <c r="ABR78" s="60"/>
      <c r="ABS78" s="60"/>
      <c r="ABT78" s="60"/>
      <c r="ABU78" s="60"/>
      <c r="ABV78" s="60"/>
      <c r="ABW78" s="61"/>
      <c r="ABX78" s="62"/>
      <c r="ABY78" s="6"/>
      <c r="ABZ78" s="60"/>
      <c r="ACA78" s="60"/>
      <c r="ACB78" s="60"/>
      <c r="ACC78" s="60"/>
      <c r="ACD78" s="60"/>
      <c r="ACE78" s="61"/>
      <c r="ACF78" s="62"/>
      <c r="ACG78" s="6"/>
      <c r="ACH78" s="60"/>
      <c r="ACI78" s="60"/>
      <c r="ACJ78" s="60"/>
      <c r="ACK78" s="60"/>
      <c r="ACL78" s="60"/>
      <c r="ACM78" s="61"/>
      <c r="ACN78" s="62"/>
      <c r="ACO78" s="6"/>
      <c r="ACP78" s="60"/>
      <c r="ACQ78" s="60"/>
      <c r="ACR78" s="60"/>
      <c r="ACS78" s="60"/>
      <c r="ACT78" s="60"/>
      <c r="ACU78" s="61"/>
      <c r="ACV78" s="62"/>
      <c r="ACW78" s="6"/>
      <c r="ACX78" s="60"/>
      <c r="ACY78" s="60"/>
      <c r="ACZ78" s="60"/>
      <c r="ADA78" s="60"/>
      <c r="ADB78" s="60"/>
      <c r="ADC78" s="61"/>
      <c r="ADD78" s="62"/>
      <c r="ADE78" s="6"/>
      <c r="ADF78" s="60"/>
      <c r="ADG78" s="60"/>
      <c r="ADH78" s="60"/>
      <c r="ADI78" s="60"/>
      <c r="ADJ78" s="60"/>
      <c r="ADK78" s="61"/>
      <c r="ADL78" s="62"/>
      <c r="ADM78" s="6"/>
      <c r="ADN78" s="60"/>
      <c r="ADO78" s="60"/>
      <c r="ADP78" s="60"/>
      <c r="ADQ78" s="60"/>
      <c r="ADR78" s="60"/>
      <c r="ADS78" s="61"/>
      <c r="ADT78" s="62"/>
      <c r="ADU78" s="6"/>
      <c r="ADV78" s="60"/>
      <c r="ADW78" s="60"/>
      <c r="ADX78" s="60"/>
      <c r="ADY78" s="60"/>
      <c r="ADZ78" s="60"/>
      <c r="AEA78" s="61"/>
      <c r="AEB78" s="62"/>
      <c r="AEC78" s="6"/>
      <c r="AED78" s="60"/>
      <c r="AEE78" s="60"/>
      <c r="AEF78" s="60"/>
      <c r="AEG78" s="60"/>
      <c r="AEH78" s="60"/>
      <c r="AEI78" s="61"/>
      <c r="AEJ78" s="62"/>
      <c r="AEK78" s="6"/>
      <c r="AEL78" s="60"/>
      <c r="AEM78" s="60"/>
      <c r="AEN78" s="60"/>
      <c r="AEO78" s="60"/>
      <c r="AEP78" s="60"/>
      <c r="AEQ78" s="61"/>
      <c r="AER78" s="62"/>
      <c r="AES78" s="6"/>
      <c r="AET78" s="60"/>
      <c r="AEU78" s="60"/>
      <c r="AEV78" s="60"/>
      <c r="AEW78" s="60"/>
      <c r="AEX78" s="60"/>
      <c r="AEY78" s="61"/>
      <c r="AEZ78" s="62"/>
      <c r="AFA78" s="6"/>
      <c r="AFB78" s="60"/>
      <c r="AFC78" s="60"/>
      <c r="AFD78" s="60"/>
      <c r="AFE78" s="60"/>
      <c r="AFF78" s="60"/>
      <c r="AFG78" s="61"/>
      <c r="AFH78" s="62"/>
      <c r="AFI78" s="6"/>
      <c r="AFJ78" s="60"/>
      <c r="AFK78" s="60"/>
      <c r="AFL78" s="60"/>
      <c r="AFM78" s="60"/>
      <c r="AFN78" s="60"/>
      <c r="AFO78" s="61"/>
      <c r="AFP78" s="62"/>
      <c r="AFQ78" s="6"/>
      <c r="AFR78" s="60"/>
      <c r="AFS78" s="60"/>
      <c r="AFT78" s="60"/>
      <c r="AFU78" s="60"/>
      <c r="AFV78" s="60"/>
      <c r="AFW78" s="61"/>
      <c r="AFX78" s="62"/>
      <c r="AFY78" s="6"/>
      <c r="AFZ78" s="60"/>
      <c r="AGA78" s="60"/>
      <c r="AGB78" s="60"/>
      <c r="AGC78" s="60"/>
      <c r="AGD78" s="60"/>
      <c r="AGE78" s="61"/>
      <c r="AGF78" s="62"/>
      <c r="AGG78" s="6"/>
      <c r="AGH78" s="60"/>
      <c r="AGI78" s="60"/>
      <c r="AGJ78" s="60"/>
      <c r="AGK78" s="60"/>
      <c r="AGL78" s="60"/>
      <c r="AGM78" s="61"/>
      <c r="AGN78" s="62"/>
      <c r="AGO78" s="6"/>
      <c r="AGP78" s="60"/>
      <c r="AGQ78" s="60"/>
      <c r="AGR78" s="60"/>
      <c r="AGS78" s="60"/>
      <c r="AGT78" s="60"/>
      <c r="AGU78" s="61"/>
      <c r="AGV78" s="62"/>
      <c r="AGW78" s="6"/>
      <c r="AGX78" s="60"/>
      <c r="AGY78" s="60"/>
      <c r="AGZ78" s="60"/>
      <c r="AHA78" s="60"/>
      <c r="AHB78" s="60"/>
      <c r="AHC78" s="61"/>
      <c r="AHD78" s="62"/>
      <c r="AHE78" s="6"/>
      <c r="AHF78" s="60"/>
      <c r="AHG78" s="60"/>
      <c r="AHH78" s="60"/>
      <c r="AHI78" s="60"/>
      <c r="AHJ78" s="60"/>
      <c r="AHK78" s="61"/>
      <c r="AHL78" s="62"/>
      <c r="AHM78" s="6"/>
      <c r="AHN78" s="60"/>
      <c r="AHO78" s="60"/>
      <c r="AHP78" s="60"/>
      <c r="AHQ78" s="60"/>
      <c r="AHR78" s="60"/>
      <c r="AHS78" s="61"/>
      <c r="AHT78" s="62"/>
      <c r="AHU78" s="6"/>
      <c r="AHV78" s="60"/>
      <c r="AHW78" s="60"/>
      <c r="AHX78" s="60"/>
      <c r="AHY78" s="60"/>
      <c r="AHZ78" s="60"/>
      <c r="AIA78" s="61"/>
      <c r="AIB78" s="62"/>
      <c r="AIC78" s="6"/>
      <c r="AID78" s="60"/>
      <c r="AIE78" s="60"/>
      <c r="AIF78" s="60"/>
      <c r="AIG78" s="60"/>
      <c r="AIH78" s="60"/>
      <c r="AII78" s="61"/>
      <c r="AIJ78" s="62"/>
      <c r="AIK78" s="6"/>
      <c r="AIL78" s="60"/>
      <c r="AIM78" s="60"/>
      <c r="AIN78" s="60"/>
      <c r="AIO78" s="60"/>
      <c r="AIP78" s="60"/>
      <c r="AIQ78" s="61"/>
      <c r="AIR78" s="62"/>
      <c r="AIS78" s="6"/>
      <c r="AIT78" s="60"/>
      <c r="AIU78" s="60"/>
      <c r="AIV78" s="60"/>
      <c r="AIW78" s="60"/>
      <c r="AIX78" s="60"/>
      <c r="AIY78" s="61"/>
      <c r="AIZ78" s="62"/>
      <c r="AJA78" s="6"/>
      <c r="AJB78" s="60"/>
      <c r="AJC78" s="60"/>
      <c r="AJD78" s="60"/>
      <c r="AJE78" s="60"/>
      <c r="AJF78" s="60"/>
      <c r="AJG78" s="61"/>
      <c r="AJH78" s="62"/>
      <c r="AJI78" s="6"/>
      <c r="AJJ78" s="60"/>
      <c r="AJK78" s="60"/>
      <c r="AJL78" s="60"/>
      <c r="AJM78" s="60"/>
      <c r="AJN78" s="60"/>
      <c r="AJO78" s="61"/>
      <c r="AJP78" s="62"/>
      <c r="AJQ78" s="6"/>
      <c r="AJR78" s="60"/>
      <c r="AJS78" s="60"/>
      <c r="AJT78" s="60"/>
      <c r="AJU78" s="60"/>
      <c r="AJV78" s="60"/>
      <c r="AJW78" s="61"/>
      <c r="AJX78" s="62"/>
      <c r="AJY78" s="6"/>
      <c r="AJZ78" s="60"/>
      <c r="AKA78" s="60"/>
      <c r="AKB78" s="60"/>
      <c r="AKC78" s="60"/>
      <c r="AKD78" s="60"/>
      <c r="AKE78" s="61"/>
      <c r="AKF78" s="62"/>
      <c r="AKG78" s="6"/>
      <c r="AKH78" s="60"/>
      <c r="AKI78" s="60"/>
      <c r="AKJ78" s="60"/>
      <c r="AKK78" s="60"/>
      <c r="AKL78" s="60"/>
      <c r="AKM78" s="61"/>
      <c r="AKN78" s="62"/>
      <c r="AKO78" s="6"/>
      <c r="AKP78" s="60"/>
      <c r="AKQ78" s="60"/>
      <c r="AKR78" s="60"/>
      <c r="AKS78" s="60"/>
      <c r="AKT78" s="60"/>
      <c r="AKU78" s="61"/>
      <c r="AKV78" s="62"/>
      <c r="AKW78" s="6"/>
      <c r="AKX78" s="60"/>
      <c r="AKY78" s="60"/>
      <c r="AKZ78" s="60"/>
      <c r="ALA78" s="60"/>
      <c r="ALB78" s="60"/>
      <c r="ALC78" s="61"/>
      <c r="ALD78" s="62"/>
      <c r="ALE78" s="6"/>
      <c r="ALF78" s="60"/>
      <c r="ALG78" s="60"/>
      <c r="ALH78" s="60"/>
      <c r="ALI78" s="60"/>
      <c r="ALJ78" s="60"/>
      <c r="ALK78" s="61"/>
      <c r="ALL78" s="62"/>
      <c r="ALM78" s="6"/>
      <c r="ALN78" s="60"/>
      <c r="ALO78" s="60"/>
      <c r="ALP78" s="60"/>
      <c r="ALQ78" s="60"/>
      <c r="ALR78" s="60"/>
      <c r="ALS78" s="61"/>
      <c r="ALT78" s="62"/>
      <c r="ALU78" s="6"/>
      <c r="ALV78" s="60"/>
      <c r="ALW78" s="60"/>
      <c r="ALX78" s="60"/>
      <c r="ALY78" s="60"/>
      <c r="ALZ78" s="60"/>
      <c r="AMA78" s="61"/>
      <c r="AMB78" s="62"/>
      <c r="AMC78" s="6"/>
      <c r="AMD78" s="60"/>
      <c r="AME78" s="60"/>
      <c r="AMF78" s="60"/>
      <c r="AMG78" s="60"/>
      <c r="AMH78" s="60"/>
      <c r="AMI78" s="61"/>
      <c r="AMJ78" s="62"/>
      <c r="AMK78" s="6"/>
      <c r="AML78" s="60"/>
      <c r="AMM78" s="60"/>
      <c r="AMN78" s="60"/>
      <c r="AMO78" s="60"/>
      <c r="AMP78" s="60"/>
      <c r="AMQ78" s="61"/>
      <c r="AMR78" s="62"/>
      <c r="AMS78" s="6"/>
      <c r="AMT78" s="60"/>
      <c r="AMU78" s="60"/>
      <c r="AMV78" s="60"/>
      <c r="AMW78" s="60"/>
      <c r="AMX78" s="60"/>
      <c r="AMY78" s="61"/>
      <c r="AMZ78" s="62"/>
      <c r="ANA78" s="6"/>
      <c r="ANB78" s="60"/>
      <c r="ANC78" s="60"/>
      <c r="AND78" s="60"/>
      <c r="ANE78" s="60"/>
      <c r="ANF78" s="60"/>
      <c r="ANG78" s="61"/>
      <c r="ANH78" s="62"/>
      <c r="ANI78" s="6"/>
      <c r="ANJ78" s="60"/>
      <c r="ANK78" s="60"/>
      <c r="ANL78" s="60"/>
      <c r="ANM78" s="60"/>
      <c r="ANN78" s="60"/>
      <c r="ANO78" s="61"/>
      <c r="ANP78" s="62"/>
      <c r="ANQ78" s="6"/>
      <c r="ANR78" s="60"/>
      <c r="ANS78" s="60"/>
      <c r="ANT78" s="60"/>
      <c r="ANU78" s="60"/>
      <c r="ANV78" s="60"/>
      <c r="ANW78" s="61"/>
      <c r="ANX78" s="62"/>
      <c r="ANY78" s="6"/>
      <c r="ANZ78" s="60"/>
      <c r="AOA78" s="60"/>
      <c r="AOB78" s="60"/>
      <c r="AOC78" s="60"/>
      <c r="AOD78" s="60"/>
      <c r="AOE78" s="61"/>
      <c r="AOF78" s="62"/>
      <c r="AOG78" s="6"/>
      <c r="AOH78" s="60"/>
      <c r="AOI78" s="60"/>
      <c r="AOJ78" s="60"/>
      <c r="AOK78" s="60"/>
      <c r="AOL78" s="60"/>
      <c r="AOM78" s="61"/>
      <c r="AON78" s="62"/>
      <c r="AOO78" s="6"/>
      <c r="AOP78" s="60"/>
      <c r="AOQ78" s="60"/>
      <c r="AOR78" s="60"/>
      <c r="AOS78" s="60"/>
      <c r="AOT78" s="60"/>
      <c r="AOU78" s="61"/>
      <c r="AOV78" s="62"/>
      <c r="AOW78" s="6"/>
      <c r="AOX78" s="60"/>
      <c r="AOY78" s="60"/>
      <c r="AOZ78" s="60"/>
      <c r="APA78" s="60"/>
      <c r="APB78" s="60"/>
      <c r="APC78" s="61"/>
      <c r="APD78" s="62"/>
      <c r="APE78" s="6"/>
      <c r="APF78" s="60"/>
      <c r="APG78" s="60"/>
      <c r="APH78" s="60"/>
      <c r="API78" s="60"/>
      <c r="APJ78" s="60"/>
      <c r="APK78" s="61"/>
      <c r="APL78" s="62"/>
      <c r="APM78" s="6"/>
      <c r="APN78" s="60"/>
      <c r="APO78" s="60"/>
      <c r="APP78" s="60"/>
      <c r="APQ78" s="60"/>
      <c r="APR78" s="60"/>
      <c r="APS78" s="61"/>
      <c r="APT78" s="62"/>
      <c r="APU78" s="6"/>
      <c r="APV78" s="60"/>
      <c r="APW78" s="60"/>
      <c r="APX78" s="60"/>
      <c r="APY78" s="60"/>
      <c r="APZ78" s="60"/>
      <c r="AQA78" s="61"/>
      <c r="AQB78" s="62"/>
      <c r="AQC78" s="6"/>
      <c r="AQD78" s="60"/>
      <c r="AQE78" s="60"/>
      <c r="AQF78" s="60"/>
      <c r="AQG78" s="60"/>
      <c r="AQH78" s="60"/>
      <c r="AQI78" s="61"/>
      <c r="AQJ78" s="62"/>
      <c r="AQK78" s="6"/>
      <c r="AQL78" s="60"/>
      <c r="AQM78" s="60"/>
      <c r="AQN78" s="60"/>
      <c r="AQO78" s="60"/>
      <c r="AQP78" s="60"/>
      <c r="AQQ78" s="61"/>
      <c r="AQR78" s="62"/>
      <c r="AQS78" s="6"/>
      <c r="AQT78" s="60"/>
      <c r="AQU78" s="60"/>
      <c r="AQV78" s="60"/>
      <c r="AQW78" s="60"/>
      <c r="AQX78" s="60"/>
      <c r="AQY78" s="61"/>
      <c r="AQZ78" s="62"/>
      <c r="ARA78" s="6"/>
      <c r="ARB78" s="60"/>
      <c r="ARC78" s="60"/>
      <c r="ARD78" s="60"/>
      <c r="ARE78" s="60"/>
      <c r="ARF78" s="60"/>
      <c r="ARG78" s="61"/>
      <c r="ARH78" s="62"/>
      <c r="ARI78" s="6"/>
      <c r="ARJ78" s="60"/>
      <c r="ARK78" s="60"/>
      <c r="ARL78" s="60"/>
      <c r="ARM78" s="60"/>
      <c r="ARN78" s="60"/>
      <c r="ARO78" s="61"/>
      <c r="ARP78" s="62"/>
      <c r="ARQ78" s="6"/>
      <c r="ARR78" s="60"/>
      <c r="ARS78" s="60"/>
      <c r="ART78" s="60"/>
      <c r="ARU78" s="60"/>
      <c r="ARV78" s="60"/>
      <c r="ARW78" s="61"/>
      <c r="ARX78" s="62"/>
      <c r="ARY78" s="6"/>
      <c r="ARZ78" s="60"/>
      <c r="ASA78" s="60"/>
      <c r="ASB78" s="60"/>
      <c r="ASC78" s="60"/>
      <c r="ASD78" s="60"/>
      <c r="ASE78" s="61"/>
      <c r="ASF78" s="62"/>
      <c r="ASG78" s="6"/>
      <c r="ASH78" s="60"/>
      <c r="ASI78" s="60"/>
      <c r="ASJ78" s="60"/>
      <c r="ASK78" s="60"/>
      <c r="ASL78" s="60"/>
      <c r="ASM78" s="61"/>
      <c r="ASN78" s="62"/>
      <c r="ASO78" s="6"/>
      <c r="ASP78" s="60"/>
      <c r="ASQ78" s="60"/>
      <c r="ASR78" s="60"/>
      <c r="ASS78" s="60"/>
      <c r="AST78" s="60"/>
      <c r="ASU78" s="61"/>
      <c r="ASV78" s="62"/>
      <c r="ASW78" s="6"/>
      <c r="ASX78" s="60"/>
      <c r="ASY78" s="60"/>
      <c r="ASZ78" s="60"/>
      <c r="ATA78" s="60"/>
      <c r="ATB78" s="60"/>
      <c r="ATC78" s="61"/>
      <c r="ATD78" s="62"/>
      <c r="ATE78" s="6"/>
      <c r="ATF78" s="60"/>
      <c r="ATG78" s="60"/>
      <c r="ATH78" s="60"/>
      <c r="ATI78" s="60"/>
      <c r="ATJ78" s="60"/>
      <c r="ATK78" s="61"/>
      <c r="ATL78" s="62"/>
      <c r="ATM78" s="6"/>
      <c r="ATN78" s="60"/>
      <c r="ATO78" s="60"/>
      <c r="ATP78" s="60"/>
      <c r="ATQ78" s="60"/>
      <c r="ATR78" s="60"/>
      <c r="ATS78" s="61"/>
      <c r="ATT78" s="62"/>
      <c r="ATU78" s="6"/>
      <c r="ATV78" s="60"/>
      <c r="ATW78" s="60"/>
      <c r="ATX78" s="60"/>
      <c r="ATY78" s="60"/>
      <c r="ATZ78" s="60"/>
      <c r="AUA78" s="61"/>
      <c r="AUB78" s="62"/>
      <c r="AUC78" s="6"/>
      <c r="AUD78" s="60"/>
      <c r="AUE78" s="60"/>
      <c r="AUF78" s="60"/>
      <c r="AUG78" s="60"/>
      <c r="AUH78" s="60"/>
      <c r="AUI78" s="61"/>
      <c r="AUJ78" s="62"/>
      <c r="AUK78" s="6"/>
      <c r="AUL78" s="60"/>
      <c r="AUM78" s="60"/>
      <c r="AUN78" s="60"/>
      <c r="AUO78" s="60"/>
      <c r="AUP78" s="60"/>
      <c r="AUQ78" s="61"/>
      <c r="AUR78" s="62"/>
      <c r="AUS78" s="6"/>
      <c r="AUT78" s="60"/>
      <c r="AUU78" s="60"/>
      <c r="AUV78" s="60"/>
      <c r="AUW78" s="60"/>
      <c r="AUX78" s="60"/>
      <c r="AUY78" s="61"/>
      <c r="AUZ78" s="62"/>
      <c r="AVA78" s="6"/>
      <c r="AVB78" s="60"/>
      <c r="AVC78" s="60"/>
      <c r="AVD78" s="60"/>
      <c r="AVE78" s="60"/>
      <c r="AVF78" s="60"/>
      <c r="AVG78" s="61"/>
      <c r="AVH78" s="62"/>
      <c r="AVI78" s="6"/>
      <c r="AVJ78" s="60"/>
      <c r="AVK78" s="60"/>
      <c r="AVL78" s="60"/>
      <c r="AVM78" s="60"/>
      <c r="AVN78" s="60"/>
      <c r="AVO78" s="61"/>
      <c r="AVP78" s="62"/>
      <c r="AVQ78" s="6"/>
      <c r="AVR78" s="60"/>
      <c r="AVS78" s="60"/>
      <c r="AVT78" s="60"/>
      <c r="AVU78" s="60"/>
      <c r="AVV78" s="60"/>
      <c r="AVW78" s="61"/>
      <c r="AVX78" s="62"/>
      <c r="AVY78" s="6"/>
      <c r="AVZ78" s="60"/>
      <c r="AWA78" s="60"/>
      <c r="AWB78" s="60"/>
      <c r="AWC78" s="60"/>
      <c r="AWD78" s="60"/>
      <c r="AWE78" s="61"/>
      <c r="AWF78" s="62"/>
      <c r="AWG78" s="6"/>
      <c r="AWH78" s="60"/>
      <c r="AWI78" s="60"/>
      <c r="AWJ78" s="60"/>
      <c r="AWK78" s="60"/>
      <c r="AWL78" s="60"/>
      <c r="AWM78" s="61"/>
      <c r="AWN78" s="62"/>
      <c r="AWO78" s="6"/>
      <c r="AWP78" s="60"/>
      <c r="AWQ78" s="60"/>
      <c r="AWR78" s="60"/>
      <c r="AWS78" s="60"/>
      <c r="AWT78" s="60"/>
      <c r="AWU78" s="61"/>
      <c r="AWV78" s="62"/>
      <c r="AWW78" s="6"/>
      <c r="AWX78" s="60"/>
      <c r="AWY78" s="60"/>
      <c r="AWZ78" s="60"/>
      <c r="AXA78" s="60"/>
      <c r="AXB78" s="60"/>
      <c r="AXC78" s="61"/>
      <c r="AXD78" s="62"/>
      <c r="AXE78" s="6"/>
      <c r="AXF78" s="60"/>
      <c r="AXG78" s="60"/>
      <c r="AXH78" s="60"/>
      <c r="AXI78" s="60"/>
      <c r="AXJ78" s="60"/>
      <c r="AXK78" s="61"/>
      <c r="AXL78" s="62"/>
      <c r="AXM78" s="6"/>
      <c r="AXN78" s="60"/>
      <c r="AXO78" s="60"/>
      <c r="AXP78" s="60"/>
      <c r="AXQ78" s="60"/>
      <c r="AXR78" s="60"/>
      <c r="AXS78" s="61"/>
      <c r="AXT78" s="62"/>
      <c r="AXU78" s="6"/>
      <c r="AXV78" s="60"/>
      <c r="AXW78" s="60"/>
      <c r="AXX78" s="60"/>
      <c r="AXY78" s="60"/>
      <c r="AXZ78" s="60"/>
      <c r="AYA78" s="61"/>
      <c r="AYB78" s="62"/>
      <c r="AYC78" s="6"/>
      <c r="AYD78" s="60"/>
      <c r="AYE78" s="60"/>
      <c r="AYF78" s="60"/>
      <c r="AYG78" s="60"/>
      <c r="AYH78" s="60"/>
      <c r="AYI78" s="61"/>
      <c r="AYJ78" s="62"/>
      <c r="AYK78" s="6"/>
      <c r="AYL78" s="60"/>
      <c r="AYM78" s="60"/>
      <c r="AYN78" s="60"/>
      <c r="AYO78" s="60"/>
      <c r="AYP78" s="60"/>
      <c r="AYQ78" s="61"/>
      <c r="AYR78" s="62"/>
      <c r="AYS78" s="6"/>
      <c r="AYT78" s="60"/>
      <c r="AYU78" s="60"/>
      <c r="AYV78" s="60"/>
      <c r="AYW78" s="60"/>
      <c r="AYX78" s="60"/>
      <c r="AYY78" s="61"/>
      <c r="AYZ78" s="62"/>
      <c r="AZA78" s="6"/>
      <c r="AZB78" s="60"/>
      <c r="AZC78" s="60"/>
      <c r="AZD78" s="60"/>
      <c r="AZE78" s="60"/>
      <c r="AZF78" s="60"/>
      <c r="AZG78" s="61"/>
      <c r="AZH78" s="62"/>
      <c r="AZI78" s="6"/>
      <c r="AZJ78" s="60"/>
      <c r="AZK78" s="60"/>
      <c r="AZL78" s="60"/>
      <c r="AZM78" s="60"/>
      <c r="AZN78" s="60"/>
      <c r="AZO78" s="61"/>
      <c r="AZP78" s="62"/>
      <c r="AZQ78" s="6"/>
      <c r="AZR78" s="60"/>
      <c r="AZS78" s="60"/>
      <c r="AZT78" s="60"/>
      <c r="AZU78" s="60"/>
      <c r="AZV78" s="60"/>
      <c r="AZW78" s="61"/>
      <c r="AZX78" s="62"/>
      <c r="AZY78" s="6"/>
      <c r="AZZ78" s="60"/>
      <c r="BAA78" s="60"/>
      <c r="BAB78" s="60"/>
      <c r="BAC78" s="60"/>
      <c r="BAD78" s="60"/>
      <c r="BAE78" s="61"/>
      <c r="BAF78" s="62"/>
      <c r="BAG78" s="6"/>
      <c r="BAH78" s="60"/>
      <c r="BAI78" s="60"/>
      <c r="BAJ78" s="60"/>
      <c r="BAK78" s="60"/>
      <c r="BAL78" s="60"/>
      <c r="BAM78" s="61"/>
      <c r="BAN78" s="62"/>
      <c r="BAO78" s="6"/>
      <c r="BAP78" s="60"/>
      <c r="BAQ78" s="60"/>
      <c r="BAR78" s="60"/>
      <c r="BAS78" s="60"/>
      <c r="BAT78" s="60"/>
      <c r="BAU78" s="61"/>
      <c r="BAV78" s="62"/>
      <c r="BAW78" s="6"/>
      <c r="BAX78" s="60"/>
      <c r="BAY78" s="60"/>
      <c r="BAZ78" s="60"/>
      <c r="BBA78" s="60"/>
      <c r="BBB78" s="60"/>
      <c r="BBC78" s="61"/>
      <c r="BBD78" s="62"/>
      <c r="BBE78" s="6"/>
      <c r="BBF78" s="60"/>
      <c r="BBG78" s="60"/>
      <c r="BBH78" s="60"/>
      <c r="BBI78" s="60"/>
      <c r="BBJ78" s="60"/>
      <c r="BBK78" s="61"/>
      <c r="BBL78" s="62"/>
      <c r="BBM78" s="6"/>
      <c r="BBN78" s="60"/>
      <c r="BBO78" s="60"/>
      <c r="BBP78" s="60"/>
      <c r="BBQ78" s="60"/>
      <c r="BBR78" s="60"/>
      <c r="BBS78" s="61"/>
      <c r="BBT78" s="62"/>
      <c r="BBU78" s="6"/>
      <c r="BBV78" s="60"/>
      <c r="BBW78" s="60"/>
      <c r="BBX78" s="60"/>
      <c r="BBY78" s="60"/>
      <c r="BBZ78" s="60"/>
      <c r="BCA78" s="61"/>
      <c r="BCB78" s="62"/>
      <c r="BCC78" s="6"/>
      <c r="BCD78" s="60"/>
      <c r="BCE78" s="60"/>
      <c r="BCF78" s="60"/>
      <c r="BCG78" s="60"/>
      <c r="BCH78" s="60"/>
      <c r="BCI78" s="61"/>
      <c r="BCJ78" s="62"/>
      <c r="BCK78" s="6"/>
      <c r="BCL78" s="60"/>
      <c r="BCM78" s="60"/>
      <c r="BCN78" s="60"/>
      <c r="BCO78" s="60"/>
      <c r="BCP78" s="60"/>
      <c r="BCQ78" s="61"/>
      <c r="BCR78" s="62"/>
      <c r="BCS78" s="6"/>
      <c r="BCT78" s="60"/>
      <c r="BCU78" s="60"/>
      <c r="BCV78" s="60"/>
      <c r="BCW78" s="60"/>
      <c r="BCX78" s="60"/>
      <c r="BCY78" s="61"/>
      <c r="BCZ78" s="62"/>
      <c r="BDA78" s="6"/>
      <c r="BDB78" s="60"/>
      <c r="BDC78" s="60"/>
      <c r="BDD78" s="60"/>
      <c r="BDE78" s="60"/>
      <c r="BDF78" s="60"/>
      <c r="BDG78" s="61"/>
      <c r="BDH78" s="62"/>
      <c r="BDI78" s="6"/>
      <c r="BDJ78" s="60"/>
      <c r="BDK78" s="60"/>
      <c r="BDL78" s="60"/>
      <c r="BDM78" s="60"/>
      <c r="BDN78" s="60"/>
      <c r="BDO78" s="61"/>
      <c r="BDP78" s="62"/>
      <c r="BDQ78" s="6"/>
      <c r="BDR78" s="60"/>
      <c r="BDS78" s="60"/>
      <c r="BDT78" s="60"/>
      <c r="BDU78" s="60"/>
      <c r="BDV78" s="60"/>
      <c r="BDW78" s="61"/>
      <c r="BDX78" s="62"/>
      <c r="BDY78" s="6"/>
      <c r="BDZ78" s="60"/>
      <c r="BEA78" s="60"/>
      <c r="BEB78" s="60"/>
      <c r="BEC78" s="60"/>
      <c r="BED78" s="60"/>
      <c r="BEE78" s="61"/>
      <c r="BEF78" s="62"/>
      <c r="BEG78" s="6"/>
      <c r="BEH78" s="60"/>
      <c r="BEI78" s="60"/>
      <c r="BEJ78" s="60"/>
      <c r="BEK78" s="60"/>
      <c r="BEL78" s="60"/>
      <c r="BEM78" s="61"/>
      <c r="BEN78" s="62"/>
      <c r="BEO78" s="6"/>
      <c r="BEP78" s="60"/>
      <c r="BEQ78" s="60"/>
      <c r="BER78" s="60"/>
      <c r="BES78" s="60"/>
      <c r="BET78" s="60"/>
      <c r="BEU78" s="61"/>
      <c r="BEV78" s="62"/>
      <c r="BEW78" s="6"/>
      <c r="BEX78" s="60"/>
      <c r="BEY78" s="60"/>
      <c r="BEZ78" s="60"/>
      <c r="BFA78" s="60"/>
      <c r="BFB78" s="60"/>
      <c r="BFC78" s="61"/>
      <c r="BFD78" s="62"/>
      <c r="BFE78" s="6"/>
      <c r="BFF78" s="60"/>
      <c r="BFG78" s="60"/>
      <c r="BFH78" s="60"/>
      <c r="BFI78" s="60"/>
      <c r="BFJ78" s="60"/>
      <c r="BFK78" s="61"/>
      <c r="BFL78" s="62"/>
      <c r="BFM78" s="6"/>
      <c r="BFN78" s="60"/>
      <c r="BFO78" s="60"/>
      <c r="BFP78" s="60"/>
      <c r="BFQ78" s="60"/>
      <c r="BFR78" s="60"/>
      <c r="BFS78" s="61"/>
      <c r="BFT78" s="62"/>
      <c r="BFU78" s="6"/>
      <c r="BFV78" s="60"/>
      <c r="BFW78" s="60"/>
      <c r="BFX78" s="60"/>
      <c r="BFY78" s="60"/>
      <c r="BFZ78" s="60"/>
      <c r="BGA78" s="61"/>
      <c r="BGB78" s="62"/>
      <c r="BGC78" s="6"/>
      <c r="BGD78" s="60"/>
      <c r="BGE78" s="60"/>
      <c r="BGF78" s="60"/>
      <c r="BGG78" s="60"/>
      <c r="BGH78" s="60"/>
      <c r="BGI78" s="61"/>
      <c r="BGJ78" s="62"/>
      <c r="BGK78" s="6"/>
      <c r="BGL78" s="60"/>
      <c r="BGM78" s="60"/>
      <c r="BGN78" s="60"/>
      <c r="BGO78" s="60"/>
      <c r="BGP78" s="60"/>
      <c r="BGQ78" s="61"/>
      <c r="BGR78" s="62"/>
      <c r="BGS78" s="6"/>
      <c r="BGT78" s="60"/>
      <c r="BGU78" s="60"/>
      <c r="BGV78" s="60"/>
      <c r="BGW78" s="60"/>
      <c r="BGX78" s="60"/>
      <c r="BGY78" s="61"/>
      <c r="BGZ78" s="62"/>
      <c r="BHA78" s="6"/>
      <c r="BHB78" s="60"/>
      <c r="BHC78" s="60"/>
      <c r="BHD78" s="60"/>
      <c r="BHE78" s="60"/>
      <c r="BHF78" s="60"/>
      <c r="BHG78" s="61"/>
      <c r="BHH78" s="62"/>
      <c r="BHI78" s="6"/>
      <c r="BHJ78" s="60"/>
      <c r="BHK78" s="60"/>
      <c r="BHL78" s="60"/>
      <c r="BHM78" s="60"/>
      <c r="BHN78" s="60"/>
      <c r="BHO78" s="61"/>
      <c r="BHP78" s="62"/>
      <c r="BHQ78" s="6"/>
      <c r="BHR78" s="60"/>
      <c r="BHS78" s="60"/>
      <c r="BHT78" s="60"/>
      <c r="BHU78" s="60"/>
      <c r="BHV78" s="60"/>
      <c r="BHW78" s="61"/>
      <c r="BHX78" s="62"/>
      <c r="BHY78" s="6"/>
      <c r="BHZ78" s="60"/>
      <c r="BIA78" s="60"/>
      <c r="BIB78" s="60"/>
      <c r="BIC78" s="60"/>
      <c r="BID78" s="60"/>
      <c r="BIE78" s="61"/>
      <c r="BIF78" s="62"/>
      <c r="BIG78" s="6"/>
      <c r="BIH78" s="60"/>
      <c r="BII78" s="60"/>
      <c r="BIJ78" s="60"/>
      <c r="BIK78" s="60"/>
      <c r="BIL78" s="60"/>
      <c r="BIM78" s="61"/>
      <c r="BIN78" s="62"/>
      <c r="BIO78" s="6"/>
      <c r="BIP78" s="60"/>
      <c r="BIQ78" s="60"/>
      <c r="BIR78" s="60"/>
      <c r="BIS78" s="60"/>
      <c r="BIT78" s="60"/>
      <c r="BIU78" s="61"/>
      <c r="BIV78" s="62"/>
      <c r="BIW78" s="6"/>
      <c r="BIX78" s="60"/>
      <c r="BIY78" s="60"/>
      <c r="BIZ78" s="60"/>
      <c r="BJA78" s="60"/>
      <c r="BJB78" s="60"/>
      <c r="BJC78" s="61"/>
      <c r="BJD78" s="62"/>
      <c r="BJE78" s="6"/>
      <c r="BJF78" s="60"/>
      <c r="BJG78" s="60"/>
      <c r="BJH78" s="60"/>
      <c r="BJI78" s="60"/>
      <c r="BJJ78" s="60"/>
      <c r="BJK78" s="61"/>
      <c r="BJL78" s="62"/>
      <c r="BJM78" s="6"/>
      <c r="BJN78" s="60"/>
      <c r="BJO78" s="60"/>
      <c r="BJP78" s="60"/>
      <c r="BJQ78" s="60"/>
      <c r="BJR78" s="60"/>
      <c r="BJS78" s="61"/>
      <c r="BJT78" s="62"/>
      <c r="BJU78" s="6"/>
      <c r="BJV78" s="60"/>
      <c r="BJW78" s="60"/>
      <c r="BJX78" s="60"/>
      <c r="BJY78" s="60"/>
      <c r="BJZ78" s="60"/>
      <c r="BKA78" s="61"/>
      <c r="BKB78" s="62"/>
      <c r="BKC78" s="6"/>
      <c r="BKD78" s="60"/>
      <c r="BKE78" s="60"/>
      <c r="BKF78" s="60"/>
      <c r="BKG78" s="60"/>
      <c r="BKH78" s="60"/>
      <c r="BKI78" s="61"/>
      <c r="BKJ78" s="62"/>
      <c r="BKK78" s="6"/>
      <c r="BKL78" s="60"/>
      <c r="BKM78" s="60"/>
      <c r="BKN78" s="60"/>
      <c r="BKO78" s="60"/>
      <c r="BKP78" s="60"/>
      <c r="BKQ78" s="61"/>
      <c r="BKR78" s="62"/>
      <c r="BKS78" s="6"/>
      <c r="BKT78" s="60"/>
      <c r="BKU78" s="60"/>
      <c r="BKV78" s="60"/>
      <c r="BKW78" s="60"/>
      <c r="BKX78" s="60"/>
      <c r="BKY78" s="61"/>
      <c r="BKZ78" s="62"/>
      <c r="BLA78" s="6"/>
      <c r="BLB78" s="60"/>
      <c r="BLC78" s="60"/>
      <c r="BLD78" s="60"/>
      <c r="BLE78" s="60"/>
      <c r="BLF78" s="60"/>
      <c r="BLG78" s="61"/>
      <c r="BLH78" s="62"/>
      <c r="BLI78" s="6"/>
      <c r="BLJ78" s="60"/>
      <c r="BLK78" s="60"/>
      <c r="BLL78" s="60"/>
      <c r="BLM78" s="60"/>
      <c r="BLN78" s="60"/>
      <c r="BLO78" s="61"/>
      <c r="BLP78" s="62"/>
      <c r="BLQ78" s="6"/>
      <c r="BLR78" s="60"/>
      <c r="BLS78" s="60"/>
      <c r="BLT78" s="60"/>
      <c r="BLU78" s="60"/>
      <c r="BLV78" s="60"/>
      <c r="BLW78" s="61"/>
      <c r="BLX78" s="62"/>
      <c r="BLY78" s="6"/>
      <c r="BLZ78" s="60"/>
      <c r="BMA78" s="60"/>
      <c r="BMB78" s="60"/>
      <c r="BMC78" s="60"/>
      <c r="BMD78" s="60"/>
      <c r="BME78" s="61"/>
      <c r="BMF78" s="62"/>
      <c r="BMG78" s="6"/>
      <c r="BMH78" s="60"/>
      <c r="BMI78" s="60"/>
      <c r="BMJ78" s="60"/>
      <c r="BMK78" s="60"/>
      <c r="BML78" s="60"/>
      <c r="BMM78" s="61"/>
      <c r="BMN78" s="62"/>
      <c r="BMO78" s="6"/>
      <c r="BMP78" s="60"/>
      <c r="BMQ78" s="60"/>
      <c r="BMR78" s="60"/>
      <c r="BMS78" s="60"/>
      <c r="BMT78" s="60"/>
      <c r="BMU78" s="61"/>
      <c r="BMV78" s="62"/>
      <c r="BMW78" s="6"/>
      <c r="BMX78" s="60"/>
      <c r="BMY78" s="60"/>
      <c r="BMZ78" s="60"/>
      <c r="BNA78" s="60"/>
      <c r="BNB78" s="60"/>
      <c r="BNC78" s="61"/>
      <c r="BND78" s="62"/>
      <c r="BNE78" s="6"/>
      <c r="BNF78" s="60"/>
      <c r="BNG78" s="60"/>
      <c r="BNH78" s="60"/>
      <c r="BNI78" s="60"/>
      <c r="BNJ78" s="60"/>
      <c r="BNK78" s="61"/>
      <c r="BNL78" s="62"/>
      <c r="BNM78" s="6"/>
      <c r="BNN78" s="60"/>
      <c r="BNO78" s="60"/>
      <c r="BNP78" s="60"/>
      <c r="BNQ78" s="60"/>
      <c r="BNR78" s="60"/>
      <c r="BNS78" s="61"/>
      <c r="BNT78" s="62"/>
      <c r="BNU78" s="6"/>
      <c r="BNV78" s="60"/>
      <c r="BNW78" s="60"/>
      <c r="BNX78" s="60"/>
      <c r="BNY78" s="60"/>
      <c r="BNZ78" s="60"/>
      <c r="BOA78" s="61"/>
      <c r="BOB78" s="62"/>
      <c r="BOC78" s="6"/>
      <c r="BOD78" s="60"/>
      <c r="BOE78" s="60"/>
      <c r="BOF78" s="60"/>
      <c r="BOG78" s="60"/>
      <c r="BOH78" s="60"/>
      <c r="BOI78" s="61"/>
      <c r="BOJ78" s="62"/>
      <c r="BOK78" s="6"/>
      <c r="BOL78" s="60"/>
      <c r="BOM78" s="60"/>
      <c r="BON78" s="60"/>
      <c r="BOO78" s="60"/>
      <c r="BOP78" s="60"/>
      <c r="BOQ78" s="61"/>
      <c r="BOR78" s="62"/>
      <c r="BOS78" s="6"/>
      <c r="BOT78" s="60"/>
      <c r="BOU78" s="60"/>
      <c r="BOV78" s="60"/>
      <c r="BOW78" s="60"/>
      <c r="BOX78" s="60"/>
      <c r="BOY78" s="61"/>
      <c r="BOZ78" s="62"/>
      <c r="BPA78" s="6"/>
      <c r="BPB78" s="60"/>
      <c r="BPC78" s="60"/>
      <c r="BPD78" s="60"/>
      <c r="BPE78" s="60"/>
      <c r="BPF78" s="60"/>
      <c r="BPG78" s="61"/>
      <c r="BPH78" s="62"/>
      <c r="BPI78" s="6"/>
      <c r="BPJ78" s="60"/>
      <c r="BPK78" s="60"/>
      <c r="BPL78" s="60"/>
      <c r="BPM78" s="60"/>
      <c r="BPN78" s="60"/>
      <c r="BPO78" s="61"/>
      <c r="BPP78" s="62"/>
      <c r="BPQ78" s="6"/>
      <c r="BPR78" s="60"/>
      <c r="BPS78" s="60"/>
      <c r="BPT78" s="60"/>
      <c r="BPU78" s="60"/>
      <c r="BPV78" s="60"/>
      <c r="BPW78" s="61"/>
      <c r="BPX78" s="62"/>
      <c r="BPY78" s="6"/>
      <c r="BPZ78" s="60"/>
      <c r="BQA78" s="60"/>
      <c r="BQB78" s="60"/>
      <c r="BQC78" s="60"/>
      <c r="BQD78" s="60"/>
      <c r="BQE78" s="61"/>
      <c r="BQF78" s="62"/>
      <c r="BQG78" s="6"/>
      <c r="BQH78" s="60"/>
      <c r="BQI78" s="60"/>
      <c r="BQJ78" s="60"/>
      <c r="BQK78" s="60"/>
      <c r="BQL78" s="60"/>
      <c r="BQM78" s="61"/>
      <c r="BQN78" s="62"/>
      <c r="BQO78" s="6"/>
      <c r="BQP78" s="60"/>
      <c r="BQQ78" s="60"/>
      <c r="BQR78" s="60"/>
      <c r="BQS78" s="60"/>
      <c r="BQT78" s="60"/>
      <c r="BQU78" s="61"/>
      <c r="BQV78" s="62"/>
      <c r="BQW78" s="6"/>
      <c r="BQX78" s="60"/>
      <c r="BQY78" s="60"/>
      <c r="BQZ78" s="60"/>
      <c r="BRA78" s="60"/>
      <c r="BRB78" s="60"/>
      <c r="BRC78" s="61"/>
      <c r="BRD78" s="62"/>
      <c r="BRE78" s="6"/>
      <c r="BRF78" s="60"/>
      <c r="BRG78" s="60"/>
      <c r="BRH78" s="60"/>
      <c r="BRI78" s="60"/>
      <c r="BRJ78" s="60"/>
      <c r="BRK78" s="61"/>
      <c r="BRL78" s="62"/>
      <c r="BRM78" s="6"/>
      <c r="BRN78" s="60"/>
      <c r="BRO78" s="60"/>
      <c r="BRP78" s="60"/>
      <c r="BRQ78" s="60"/>
      <c r="BRR78" s="60"/>
      <c r="BRS78" s="61"/>
      <c r="BRT78" s="62"/>
      <c r="BRU78" s="6"/>
      <c r="BRV78" s="60"/>
      <c r="BRW78" s="60"/>
      <c r="BRX78" s="60"/>
      <c r="BRY78" s="60"/>
      <c r="BRZ78" s="60"/>
      <c r="BSA78" s="61"/>
      <c r="BSB78" s="62"/>
      <c r="BSC78" s="6"/>
      <c r="BSD78" s="60"/>
      <c r="BSE78" s="60"/>
      <c r="BSF78" s="60"/>
      <c r="BSG78" s="60"/>
      <c r="BSH78" s="60"/>
      <c r="BSI78" s="61"/>
      <c r="BSJ78" s="62"/>
      <c r="BSK78" s="6"/>
      <c r="BSL78" s="60"/>
      <c r="BSM78" s="60"/>
      <c r="BSN78" s="60"/>
      <c r="BSO78" s="60"/>
      <c r="BSP78" s="60"/>
      <c r="BSQ78" s="61"/>
      <c r="BSR78" s="62"/>
      <c r="BSS78" s="6"/>
      <c r="BST78" s="60"/>
      <c r="BSU78" s="60"/>
      <c r="BSV78" s="60"/>
      <c r="BSW78" s="60"/>
      <c r="BSX78" s="60"/>
      <c r="BSY78" s="61"/>
      <c r="BSZ78" s="62"/>
      <c r="BTA78" s="6"/>
      <c r="BTB78" s="60"/>
      <c r="BTC78" s="60"/>
      <c r="BTD78" s="60"/>
      <c r="BTE78" s="60"/>
      <c r="BTF78" s="60"/>
      <c r="BTG78" s="61"/>
      <c r="BTH78" s="62"/>
      <c r="BTI78" s="6"/>
      <c r="BTJ78" s="60"/>
      <c r="BTK78" s="60"/>
      <c r="BTL78" s="60"/>
      <c r="BTM78" s="60"/>
      <c r="BTN78" s="60"/>
      <c r="BTO78" s="61"/>
      <c r="BTP78" s="62"/>
      <c r="BTQ78" s="6"/>
      <c r="BTR78" s="60"/>
      <c r="BTS78" s="60"/>
      <c r="BTT78" s="60"/>
      <c r="BTU78" s="60"/>
      <c r="BTV78" s="60"/>
      <c r="BTW78" s="61"/>
      <c r="BTX78" s="62"/>
      <c r="BTY78" s="6"/>
      <c r="BTZ78" s="60"/>
      <c r="BUA78" s="60"/>
      <c r="BUB78" s="60"/>
      <c r="BUC78" s="60"/>
      <c r="BUD78" s="60"/>
      <c r="BUE78" s="61"/>
      <c r="BUF78" s="62"/>
      <c r="BUG78" s="6"/>
      <c r="BUH78" s="60"/>
      <c r="BUI78" s="60"/>
      <c r="BUJ78" s="60"/>
      <c r="BUK78" s="60"/>
      <c r="BUL78" s="60"/>
      <c r="BUM78" s="61"/>
      <c r="BUN78" s="62"/>
      <c r="BUO78" s="6"/>
      <c r="BUP78" s="60"/>
      <c r="BUQ78" s="60"/>
      <c r="BUR78" s="60"/>
      <c r="BUS78" s="60"/>
      <c r="BUT78" s="60"/>
      <c r="BUU78" s="61"/>
      <c r="BUV78" s="62"/>
      <c r="BUW78" s="6"/>
      <c r="BUX78" s="60"/>
      <c r="BUY78" s="60"/>
      <c r="BUZ78" s="60"/>
      <c r="BVA78" s="60"/>
      <c r="BVB78" s="60"/>
      <c r="BVC78" s="61"/>
      <c r="BVD78" s="62"/>
      <c r="BVE78" s="6"/>
      <c r="BVF78" s="60"/>
      <c r="BVG78" s="60"/>
      <c r="BVH78" s="60"/>
      <c r="BVI78" s="60"/>
      <c r="BVJ78" s="60"/>
      <c r="BVK78" s="61"/>
      <c r="BVL78" s="62"/>
      <c r="BVM78" s="6"/>
      <c r="BVN78" s="60"/>
      <c r="BVO78" s="60"/>
      <c r="BVP78" s="60"/>
      <c r="BVQ78" s="60"/>
      <c r="BVR78" s="60"/>
      <c r="BVS78" s="61"/>
      <c r="BVT78" s="62"/>
      <c r="BVU78" s="6"/>
      <c r="BVV78" s="60"/>
      <c r="BVW78" s="60"/>
      <c r="BVX78" s="60"/>
      <c r="BVY78" s="60"/>
      <c r="BVZ78" s="60"/>
      <c r="BWA78" s="61"/>
      <c r="BWB78" s="62"/>
      <c r="BWC78" s="6"/>
      <c r="BWD78" s="60"/>
      <c r="BWE78" s="60"/>
      <c r="BWF78" s="60"/>
      <c r="BWG78" s="60"/>
      <c r="BWH78" s="60"/>
      <c r="BWI78" s="61"/>
      <c r="BWJ78" s="62"/>
      <c r="BWK78" s="6"/>
      <c r="BWL78" s="60"/>
      <c r="BWM78" s="60"/>
      <c r="BWN78" s="60"/>
      <c r="BWO78" s="60"/>
      <c r="BWP78" s="60"/>
      <c r="BWQ78" s="61"/>
      <c r="BWR78" s="62"/>
      <c r="BWS78" s="6"/>
      <c r="BWT78" s="60"/>
      <c r="BWU78" s="60"/>
      <c r="BWV78" s="60"/>
      <c r="BWW78" s="60"/>
      <c r="BWX78" s="60"/>
      <c r="BWY78" s="61"/>
      <c r="BWZ78" s="62"/>
      <c r="BXA78" s="6"/>
      <c r="BXB78" s="60"/>
      <c r="BXC78" s="60"/>
      <c r="BXD78" s="60"/>
      <c r="BXE78" s="60"/>
      <c r="BXF78" s="60"/>
      <c r="BXG78" s="61"/>
      <c r="BXH78" s="62"/>
      <c r="BXI78" s="6"/>
      <c r="BXJ78" s="60"/>
      <c r="BXK78" s="60"/>
      <c r="BXL78" s="60"/>
      <c r="BXM78" s="60"/>
      <c r="BXN78" s="60"/>
      <c r="BXO78" s="61"/>
      <c r="BXP78" s="62"/>
      <c r="BXQ78" s="6"/>
      <c r="BXR78" s="60"/>
      <c r="BXS78" s="60"/>
      <c r="BXT78" s="60"/>
      <c r="BXU78" s="60"/>
      <c r="BXV78" s="60"/>
      <c r="BXW78" s="61"/>
      <c r="BXX78" s="62"/>
      <c r="BXY78" s="6"/>
      <c r="BXZ78" s="60"/>
      <c r="BYA78" s="60"/>
      <c r="BYB78" s="60"/>
      <c r="BYC78" s="60"/>
      <c r="BYD78" s="60"/>
      <c r="BYE78" s="61"/>
      <c r="BYF78" s="62"/>
      <c r="BYG78" s="6"/>
      <c r="BYH78" s="60"/>
      <c r="BYI78" s="60"/>
      <c r="BYJ78" s="60"/>
      <c r="BYK78" s="60"/>
      <c r="BYL78" s="60"/>
      <c r="BYM78" s="61"/>
      <c r="BYN78" s="62"/>
      <c r="BYO78" s="6"/>
      <c r="BYP78" s="60"/>
      <c r="BYQ78" s="60"/>
      <c r="BYR78" s="60"/>
      <c r="BYS78" s="60"/>
      <c r="BYT78" s="60"/>
      <c r="BYU78" s="61"/>
      <c r="BYV78" s="62"/>
      <c r="BYW78" s="6"/>
      <c r="BYX78" s="60"/>
      <c r="BYY78" s="60"/>
      <c r="BYZ78" s="60"/>
      <c r="BZA78" s="60"/>
      <c r="BZB78" s="60"/>
      <c r="BZC78" s="61"/>
      <c r="BZD78" s="62"/>
      <c r="BZE78" s="6"/>
      <c r="BZF78" s="60"/>
      <c r="BZG78" s="60"/>
      <c r="BZH78" s="60"/>
      <c r="BZI78" s="60"/>
      <c r="BZJ78" s="60"/>
      <c r="BZK78" s="61"/>
      <c r="BZL78" s="62"/>
      <c r="BZM78" s="6"/>
      <c r="BZN78" s="60"/>
      <c r="BZO78" s="60"/>
      <c r="BZP78" s="60"/>
      <c r="BZQ78" s="60"/>
      <c r="BZR78" s="60"/>
      <c r="BZS78" s="61"/>
      <c r="BZT78" s="62"/>
      <c r="BZU78" s="6"/>
      <c r="BZV78" s="60"/>
      <c r="BZW78" s="60"/>
      <c r="BZX78" s="60"/>
      <c r="BZY78" s="60"/>
      <c r="BZZ78" s="60"/>
      <c r="CAA78" s="61"/>
      <c r="CAB78" s="62"/>
      <c r="CAC78" s="6"/>
      <c r="CAD78" s="60"/>
      <c r="CAE78" s="60"/>
      <c r="CAF78" s="60"/>
      <c r="CAG78" s="60"/>
      <c r="CAH78" s="60"/>
      <c r="CAI78" s="61"/>
      <c r="CAJ78" s="62"/>
      <c r="CAK78" s="6"/>
      <c r="CAL78" s="60"/>
      <c r="CAM78" s="60"/>
      <c r="CAN78" s="60"/>
      <c r="CAO78" s="60"/>
      <c r="CAP78" s="60"/>
      <c r="CAQ78" s="61"/>
      <c r="CAR78" s="62"/>
      <c r="CAS78" s="6"/>
      <c r="CAT78" s="60"/>
      <c r="CAU78" s="60"/>
      <c r="CAV78" s="60"/>
      <c r="CAW78" s="60"/>
      <c r="CAX78" s="60"/>
      <c r="CAY78" s="61"/>
      <c r="CAZ78" s="62"/>
      <c r="CBA78" s="6"/>
      <c r="CBB78" s="60"/>
      <c r="CBC78" s="60"/>
      <c r="CBD78" s="60"/>
      <c r="CBE78" s="60"/>
      <c r="CBF78" s="60"/>
      <c r="CBG78" s="61"/>
      <c r="CBH78" s="62"/>
      <c r="CBI78" s="6"/>
      <c r="CBJ78" s="60"/>
      <c r="CBK78" s="60"/>
      <c r="CBL78" s="60"/>
      <c r="CBM78" s="60"/>
      <c r="CBN78" s="60"/>
      <c r="CBO78" s="61"/>
      <c r="CBP78" s="62"/>
      <c r="CBQ78" s="6"/>
      <c r="CBR78" s="60"/>
      <c r="CBS78" s="60"/>
      <c r="CBT78" s="60"/>
      <c r="CBU78" s="60"/>
      <c r="CBV78" s="60"/>
      <c r="CBW78" s="61"/>
      <c r="CBX78" s="62"/>
      <c r="CBY78" s="6"/>
      <c r="CBZ78" s="60"/>
      <c r="CCA78" s="60"/>
      <c r="CCB78" s="60"/>
      <c r="CCC78" s="60"/>
      <c r="CCD78" s="60"/>
      <c r="CCE78" s="61"/>
      <c r="CCF78" s="62"/>
      <c r="CCG78" s="6"/>
      <c r="CCH78" s="60"/>
      <c r="CCI78" s="60"/>
      <c r="CCJ78" s="60"/>
      <c r="CCK78" s="60"/>
      <c r="CCL78" s="60"/>
      <c r="CCM78" s="61"/>
      <c r="CCN78" s="62"/>
      <c r="CCO78" s="6"/>
      <c r="CCP78" s="60"/>
      <c r="CCQ78" s="60"/>
      <c r="CCR78" s="60"/>
      <c r="CCS78" s="60"/>
      <c r="CCT78" s="60"/>
      <c r="CCU78" s="61"/>
      <c r="CCV78" s="62"/>
      <c r="CCW78" s="6"/>
      <c r="CCX78" s="60"/>
      <c r="CCY78" s="60"/>
      <c r="CCZ78" s="60"/>
      <c r="CDA78" s="60"/>
      <c r="CDB78" s="60"/>
      <c r="CDC78" s="61"/>
      <c r="CDD78" s="62"/>
      <c r="CDE78" s="6"/>
      <c r="CDF78" s="60"/>
      <c r="CDG78" s="60"/>
      <c r="CDH78" s="60"/>
      <c r="CDI78" s="60"/>
      <c r="CDJ78" s="60"/>
      <c r="CDK78" s="61"/>
      <c r="CDL78" s="62"/>
      <c r="CDM78" s="6"/>
      <c r="CDN78" s="60"/>
      <c r="CDO78" s="60"/>
      <c r="CDP78" s="60"/>
      <c r="CDQ78" s="60"/>
      <c r="CDR78" s="60"/>
      <c r="CDS78" s="61"/>
      <c r="CDT78" s="62"/>
      <c r="CDU78" s="6"/>
      <c r="CDV78" s="60"/>
      <c r="CDW78" s="60"/>
      <c r="CDX78" s="60"/>
      <c r="CDY78" s="60"/>
      <c r="CDZ78" s="60"/>
      <c r="CEA78" s="61"/>
      <c r="CEB78" s="62"/>
      <c r="CEC78" s="6"/>
      <c r="CED78" s="60"/>
      <c r="CEE78" s="60"/>
      <c r="CEF78" s="60"/>
      <c r="CEG78" s="60"/>
      <c r="CEH78" s="60"/>
      <c r="CEI78" s="61"/>
      <c r="CEJ78" s="62"/>
      <c r="CEK78" s="6"/>
      <c r="CEL78" s="60"/>
      <c r="CEM78" s="60"/>
      <c r="CEN78" s="60"/>
      <c r="CEO78" s="60"/>
      <c r="CEP78" s="60"/>
      <c r="CEQ78" s="61"/>
      <c r="CER78" s="62"/>
      <c r="CES78" s="6"/>
      <c r="CET78" s="60"/>
      <c r="CEU78" s="60"/>
      <c r="CEV78" s="60"/>
      <c r="CEW78" s="60"/>
      <c r="CEX78" s="60"/>
      <c r="CEY78" s="61"/>
      <c r="CEZ78" s="62"/>
      <c r="CFA78" s="6"/>
      <c r="CFB78" s="60"/>
      <c r="CFC78" s="60"/>
      <c r="CFD78" s="60"/>
      <c r="CFE78" s="60"/>
      <c r="CFF78" s="60"/>
      <c r="CFG78" s="61"/>
      <c r="CFH78" s="62"/>
      <c r="CFI78" s="6"/>
      <c r="CFJ78" s="60"/>
      <c r="CFK78" s="60"/>
      <c r="CFL78" s="60"/>
      <c r="CFM78" s="60"/>
      <c r="CFN78" s="60"/>
      <c r="CFO78" s="61"/>
      <c r="CFP78" s="62"/>
      <c r="CFQ78" s="6"/>
      <c r="CFR78" s="60"/>
      <c r="CFS78" s="60"/>
      <c r="CFT78" s="60"/>
      <c r="CFU78" s="60"/>
      <c r="CFV78" s="60"/>
      <c r="CFW78" s="61"/>
      <c r="CFX78" s="62"/>
      <c r="CFY78" s="6"/>
      <c r="CFZ78" s="60"/>
      <c r="CGA78" s="60"/>
      <c r="CGB78" s="60"/>
      <c r="CGC78" s="60"/>
      <c r="CGD78" s="60"/>
      <c r="CGE78" s="61"/>
      <c r="CGF78" s="62"/>
      <c r="CGG78" s="6"/>
      <c r="CGH78" s="60"/>
      <c r="CGI78" s="60"/>
      <c r="CGJ78" s="60"/>
      <c r="CGK78" s="60"/>
      <c r="CGL78" s="60"/>
      <c r="CGM78" s="61"/>
      <c r="CGN78" s="62"/>
      <c r="CGO78" s="6"/>
      <c r="CGP78" s="60"/>
      <c r="CGQ78" s="60"/>
      <c r="CGR78" s="60"/>
      <c r="CGS78" s="60"/>
      <c r="CGT78" s="60"/>
      <c r="CGU78" s="61"/>
      <c r="CGV78" s="62"/>
      <c r="CGW78" s="6"/>
      <c r="CGX78" s="60"/>
      <c r="CGY78" s="60"/>
      <c r="CGZ78" s="60"/>
      <c r="CHA78" s="60"/>
      <c r="CHB78" s="60"/>
      <c r="CHC78" s="61"/>
      <c r="CHD78" s="62"/>
      <c r="CHE78" s="6"/>
      <c r="CHF78" s="60"/>
      <c r="CHG78" s="60"/>
      <c r="CHH78" s="60"/>
      <c r="CHI78" s="60"/>
      <c r="CHJ78" s="60"/>
      <c r="CHK78" s="61"/>
      <c r="CHL78" s="62"/>
      <c r="CHM78" s="6"/>
      <c r="CHN78" s="60"/>
      <c r="CHO78" s="60"/>
      <c r="CHP78" s="60"/>
      <c r="CHQ78" s="60"/>
      <c r="CHR78" s="60"/>
      <c r="CHS78" s="61"/>
      <c r="CHT78" s="62"/>
      <c r="CHU78" s="6"/>
      <c r="CHV78" s="60"/>
      <c r="CHW78" s="60"/>
      <c r="CHX78" s="60"/>
      <c r="CHY78" s="60"/>
      <c r="CHZ78" s="60"/>
      <c r="CIA78" s="61"/>
      <c r="CIB78" s="62"/>
      <c r="CIC78" s="6"/>
      <c r="CID78" s="60"/>
      <c r="CIE78" s="60"/>
      <c r="CIF78" s="60"/>
      <c r="CIG78" s="60"/>
      <c r="CIH78" s="60"/>
      <c r="CII78" s="61"/>
      <c r="CIJ78" s="62"/>
      <c r="CIK78" s="6"/>
      <c r="CIL78" s="60"/>
      <c r="CIM78" s="60"/>
      <c r="CIN78" s="60"/>
      <c r="CIO78" s="60"/>
      <c r="CIP78" s="60"/>
      <c r="CIQ78" s="61"/>
      <c r="CIR78" s="62"/>
      <c r="CIS78" s="6"/>
      <c r="CIT78" s="60"/>
      <c r="CIU78" s="60"/>
      <c r="CIV78" s="60"/>
      <c r="CIW78" s="60"/>
      <c r="CIX78" s="60"/>
      <c r="CIY78" s="61"/>
      <c r="CIZ78" s="62"/>
      <c r="CJA78" s="6"/>
      <c r="CJB78" s="60"/>
      <c r="CJC78" s="60"/>
      <c r="CJD78" s="60"/>
      <c r="CJE78" s="60"/>
      <c r="CJF78" s="60"/>
      <c r="CJG78" s="61"/>
      <c r="CJH78" s="62"/>
      <c r="CJI78" s="6"/>
      <c r="CJJ78" s="60"/>
      <c r="CJK78" s="60"/>
      <c r="CJL78" s="60"/>
      <c r="CJM78" s="60"/>
      <c r="CJN78" s="60"/>
      <c r="CJO78" s="61"/>
      <c r="CJP78" s="62"/>
      <c r="CJQ78" s="6"/>
      <c r="CJR78" s="60"/>
      <c r="CJS78" s="60"/>
      <c r="CJT78" s="60"/>
      <c r="CJU78" s="60"/>
      <c r="CJV78" s="60"/>
      <c r="CJW78" s="61"/>
      <c r="CJX78" s="62"/>
      <c r="CJY78" s="6"/>
      <c r="CJZ78" s="60"/>
      <c r="CKA78" s="60"/>
      <c r="CKB78" s="60"/>
      <c r="CKC78" s="60"/>
      <c r="CKD78" s="60"/>
      <c r="CKE78" s="61"/>
      <c r="CKF78" s="62"/>
      <c r="CKG78" s="6"/>
      <c r="CKH78" s="60"/>
      <c r="CKI78" s="60"/>
      <c r="CKJ78" s="60"/>
      <c r="CKK78" s="60"/>
      <c r="CKL78" s="60"/>
      <c r="CKM78" s="61"/>
      <c r="CKN78" s="62"/>
      <c r="CKO78" s="6"/>
      <c r="CKP78" s="60"/>
      <c r="CKQ78" s="60"/>
      <c r="CKR78" s="60"/>
      <c r="CKS78" s="60"/>
      <c r="CKT78" s="60"/>
      <c r="CKU78" s="61"/>
      <c r="CKV78" s="62"/>
      <c r="CKW78" s="6"/>
      <c r="CKX78" s="60"/>
      <c r="CKY78" s="60"/>
      <c r="CKZ78" s="60"/>
      <c r="CLA78" s="60"/>
      <c r="CLB78" s="60"/>
      <c r="CLC78" s="61"/>
      <c r="CLD78" s="62"/>
      <c r="CLE78" s="6"/>
      <c r="CLF78" s="60"/>
      <c r="CLG78" s="60"/>
      <c r="CLH78" s="60"/>
      <c r="CLI78" s="60"/>
      <c r="CLJ78" s="60"/>
      <c r="CLK78" s="61"/>
      <c r="CLL78" s="62"/>
      <c r="CLM78" s="6"/>
      <c r="CLN78" s="60"/>
      <c r="CLO78" s="60"/>
      <c r="CLP78" s="60"/>
      <c r="CLQ78" s="60"/>
      <c r="CLR78" s="60"/>
      <c r="CLS78" s="61"/>
      <c r="CLT78" s="62"/>
      <c r="CLU78" s="6"/>
      <c r="CLV78" s="60"/>
      <c r="CLW78" s="60"/>
      <c r="CLX78" s="60"/>
      <c r="CLY78" s="60"/>
      <c r="CLZ78" s="60"/>
      <c r="CMA78" s="61"/>
      <c r="CMB78" s="62"/>
      <c r="CMC78" s="6"/>
      <c r="CMD78" s="60"/>
      <c r="CME78" s="60"/>
      <c r="CMF78" s="60"/>
      <c r="CMG78" s="60"/>
      <c r="CMH78" s="60"/>
      <c r="CMI78" s="61"/>
      <c r="CMJ78" s="62"/>
      <c r="CMK78" s="6"/>
      <c r="CML78" s="60"/>
      <c r="CMM78" s="60"/>
      <c r="CMN78" s="60"/>
      <c r="CMO78" s="60"/>
      <c r="CMP78" s="60"/>
      <c r="CMQ78" s="61"/>
      <c r="CMR78" s="62"/>
      <c r="CMS78" s="6"/>
      <c r="CMT78" s="60"/>
      <c r="CMU78" s="60"/>
      <c r="CMV78" s="60"/>
      <c r="CMW78" s="60"/>
      <c r="CMX78" s="60"/>
      <c r="CMY78" s="61"/>
      <c r="CMZ78" s="62"/>
      <c r="CNA78" s="6"/>
      <c r="CNB78" s="60"/>
      <c r="CNC78" s="60"/>
      <c r="CND78" s="60"/>
      <c r="CNE78" s="60"/>
      <c r="CNF78" s="60"/>
      <c r="CNG78" s="61"/>
      <c r="CNH78" s="62"/>
      <c r="CNI78" s="6"/>
      <c r="CNJ78" s="60"/>
      <c r="CNK78" s="60"/>
      <c r="CNL78" s="60"/>
      <c r="CNM78" s="60"/>
      <c r="CNN78" s="60"/>
      <c r="CNO78" s="61"/>
      <c r="CNP78" s="62"/>
      <c r="CNQ78" s="6"/>
      <c r="CNR78" s="60"/>
      <c r="CNS78" s="60"/>
      <c r="CNT78" s="60"/>
      <c r="CNU78" s="60"/>
      <c r="CNV78" s="60"/>
      <c r="CNW78" s="61"/>
      <c r="CNX78" s="62"/>
      <c r="CNY78" s="6"/>
      <c r="CNZ78" s="60"/>
      <c r="COA78" s="60"/>
      <c r="COB78" s="60"/>
      <c r="COC78" s="60"/>
      <c r="COD78" s="60"/>
      <c r="COE78" s="61"/>
      <c r="COF78" s="62"/>
      <c r="COG78" s="6"/>
      <c r="COH78" s="60"/>
      <c r="COI78" s="60"/>
      <c r="COJ78" s="60"/>
      <c r="COK78" s="60"/>
      <c r="COL78" s="60"/>
      <c r="COM78" s="61"/>
      <c r="CON78" s="62"/>
      <c r="COO78" s="6"/>
      <c r="COP78" s="60"/>
      <c r="COQ78" s="60"/>
      <c r="COR78" s="60"/>
      <c r="COS78" s="60"/>
      <c r="COT78" s="60"/>
      <c r="COU78" s="61"/>
      <c r="COV78" s="62"/>
      <c r="COW78" s="6"/>
      <c r="COX78" s="60"/>
      <c r="COY78" s="60"/>
      <c r="COZ78" s="60"/>
      <c r="CPA78" s="60"/>
      <c r="CPB78" s="60"/>
      <c r="CPC78" s="61"/>
      <c r="CPD78" s="62"/>
      <c r="CPE78" s="6"/>
      <c r="CPF78" s="60"/>
      <c r="CPG78" s="60"/>
      <c r="CPH78" s="60"/>
      <c r="CPI78" s="60"/>
      <c r="CPJ78" s="60"/>
      <c r="CPK78" s="61"/>
      <c r="CPL78" s="62"/>
      <c r="CPM78" s="6"/>
      <c r="CPN78" s="60"/>
      <c r="CPO78" s="60"/>
      <c r="CPP78" s="60"/>
      <c r="CPQ78" s="60"/>
      <c r="CPR78" s="60"/>
      <c r="CPS78" s="61"/>
      <c r="CPT78" s="62"/>
      <c r="CPU78" s="6"/>
      <c r="CPV78" s="60"/>
      <c r="CPW78" s="60"/>
      <c r="CPX78" s="60"/>
      <c r="CPY78" s="60"/>
      <c r="CPZ78" s="60"/>
      <c r="CQA78" s="61"/>
      <c r="CQB78" s="62"/>
      <c r="CQC78" s="6"/>
      <c r="CQD78" s="60"/>
      <c r="CQE78" s="60"/>
      <c r="CQF78" s="60"/>
      <c r="CQG78" s="60"/>
      <c r="CQH78" s="60"/>
      <c r="CQI78" s="61"/>
      <c r="CQJ78" s="62"/>
      <c r="CQK78" s="6"/>
      <c r="CQL78" s="60"/>
      <c r="CQM78" s="60"/>
      <c r="CQN78" s="60"/>
      <c r="CQO78" s="60"/>
      <c r="CQP78" s="60"/>
      <c r="CQQ78" s="61"/>
      <c r="CQR78" s="62"/>
      <c r="CQS78" s="6"/>
      <c r="CQT78" s="60"/>
      <c r="CQU78" s="60"/>
      <c r="CQV78" s="60"/>
      <c r="CQW78" s="60"/>
      <c r="CQX78" s="60"/>
      <c r="CQY78" s="61"/>
      <c r="CQZ78" s="62"/>
      <c r="CRA78" s="6"/>
      <c r="CRB78" s="60"/>
      <c r="CRC78" s="60"/>
      <c r="CRD78" s="60"/>
      <c r="CRE78" s="60"/>
      <c r="CRF78" s="60"/>
      <c r="CRG78" s="61"/>
      <c r="CRH78" s="62"/>
      <c r="CRI78" s="6"/>
      <c r="CRJ78" s="60"/>
      <c r="CRK78" s="60"/>
      <c r="CRL78" s="60"/>
      <c r="CRM78" s="60"/>
      <c r="CRN78" s="60"/>
      <c r="CRO78" s="61"/>
      <c r="CRP78" s="62"/>
      <c r="CRQ78" s="6"/>
      <c r="CRR78" s="60"/>
      <c r="CRS78" s="60"/>
      <c r="CRT78" s="60"/>
      <c r="CRU78" s="60"/>
      <c r="CRV78" s="60"/>
      <c r="CRW78" s="61"/>
      <c r="CRX78" s="62"/>
      <c r="CRY78" s="6"/>
      <c r="CRZ78" s="60"/>
      <c r="CSA78" s="60"/>
      <c r="CSB78" s="60"/>
      <c r="CSC78" s="60"/>
      <c r="CSD78" s="60"/>
      <c r="CSE78" s="61"/>
      <c r="CSF78" s="62"/>
      <c r="CSG78" s="6"/>
      <c r="CSH78" s="60"/>
      <c r="CSI78" s="60"/>
      <c r="CSJ78" s="60"/>
      <c r="CSK78" s="60"/>
      <c r="CSL78" s="60"/>
      <c r="CSM78" s="61"/>
      <c r="CSN78" s="62"/>
      <c r="CSO78" s="6"/>
      <c r="CSP78" s="60"/>
      <c r="CSQ78" s="60"/>
      <c r="CSR78" s="60"/>
      <c r="CSS78" s="60"/>
      <c r="CST78" s="60"/>
      <c r="CSU78" s="61"/>
      <c r="CSV78" s="62"/>
      <c r="CSW78" s="6"/>
      <c r="CSX78" s="60"/>
      <c r="CSY78" s="60"/>
      <c r="CSZ78" s="60"/>
      <c r="CTA78" s="60"/>
      <c r="CTB78" s="60"/>
      <c r="CTC78" s="61"/>
      <c r="CTD78" s="62"/>
      <c r="CTE78" s="6"/>
      <c r="CTF78" s="60"/>
      <c r="CTG78" s="60"/>
      <c r="CTH78" s="60"/>
      <c r="CTI78" s="60"/>
      <c r="CTJ78" s="60"/>
      <c r="CTK78" s="61"/>
      <c r="CTL78" s="62"/>
      <c r="CTM78" s="6"/>
      <c r="CTN78" s="60"/>
      <c r="CTO78" s="60"/>
      <c r="CTP78" s="60"/>
      <c r="CTQ78" s="60"/>
      <c r="CTR78" s="60"/>
      <c r="CTS78" s="61"/>
      <c r="CTT78" s="62"/>
      <c r="CTU78" s="6"/>
      <c r="CTV78" s="60"/>
      <c r="CTW78" s="60"/>
      <c r="CTX78" s="60"/>
      <c r="CTY78" s="60"/>
      <c r="CTZ78" s="60"/>
      <c r="CUA78" s="61"/>
      <c r="CUB78" s="62"/>
      <c r="CUC78" s="6"/>
      <c r="CUD78" s="60"/>
      <c r="CUE78" s="60"/>
      <c r="CUF78" s="60"/>
      <c r="CUG78" s="60"/>
      <c r="CUH78" s="60"/>
      <c r="CUI78" s="61"/>
      <c r="CUJ78" s="62"/>
      <c r="CUK78" s="6"/>
      <c r="CUL78" s="60"/>
      <c r="CUM78" s="60"/>
      <c r="CUN78" s="60"/>
      <c r="CUO78" s="60"/>
      <c r="CUP78" s="60"/>
      <c r="CUQ78" s="61"/>
      <c r="CUR78" s="62"/>
      <c r="CUS78" s="6"/>
      <c r="CUT78" s="60"/>
      <c r="CUU78" s="60"/>
      <c r="CUV78" s="60"/>
      <c r="CUW78" s="60"/>
      <c r="CUX78" s="60"/>
      <c r="CUY78" s="61"/>
      <c r="CUZ78" s="62"/>
      <c r="CVA78" s="6"/>
      <c r="CVB78" s="60"/>
      <c r="CVC78" s="60"/>
      <c r="CVD78" s="60"/>
      <c r="CVE78" s="60"/>
      <c r="CVF78" s="60"/>
      <c r="CVG78" s="61"/>
      <c r="CVH78" s="62"/>
      <c r="CVI78" s="6"/>
      <c r="CVJ78" s="60"/>
      <c r="CVK78" s="60"/>
      <c r="CVL78" s="60"/>
      <c r="CVM78" s="60"/>
      <c r="CVN78" s="60"/>
      <c r="CVO78" s="61"/>
      <c r="CVP78" s="62"/>
      <c r="CVQ78" s="6"/>
      <c r="CVR78" s="60"/>
      <c r="CVS78" s="60"/>
      <c r="CVT78" s="60"/>
      <c r="CVU78" s="60"/>
      <c r="CVV78" s="60"/>
      <c r="CVW78" s="61"/>
      <c r="CVX78" s="62"/>
      <c r="CVY78" s="6"/>
      <c r="CVZ78" s="60"/>
      <c r="CWA78" s="60"/>
      <c r="CWB78" s="60"/>
      <c r="CWC78" s="60"/>
      <c r="CWD78" s="60"/>
      <c r="CWE78" s="61"/>
      <c r="CWF78" s="62"/>
      <c r="CWG78" s="6"/>
      <c r="CWH78" s="60"/>
      <c r="CWI78" s="60"/>
      <c r="CWJ78" s="60"/>
      <c r="CWK78" s="60"/>
      <c r="CWL78" s="60"/>
      <c r="CWM78" s="61"/>
      <c r="CWN78" s="62"/>
      <c r="CWO78" s="6"/>
      <c r="CWP78" s="60"/>
      <c r="CWQ78" s="60"/>
      <c r="CWR78" s="60"/>
      <c r="CWS78" s="60"/>
      <c r="CWT78" s="60"/>
      <c r="CWU78" s="61"/>
      <c r="CWV78" s="62"/>
      <c r="CWW78" s="6"/>
      <c r="CWX78" s="60"/>
      <c r="CWY78" s="60"/>
      <c r="CWZ78" s="60"/>
      <c r="CXA78" s="60"/>
      <c r="CXB78" s="60"/>
      <c r="CXC78" s="61"/>
      <c r="CXD78" s="62"/>
      <c r="CXE78" s="6"/>
      <c r="CXF78" s="60"/>
      <c r="CXG78" s="60"/>
      <c r="CXH78" s="60"/>
      <c r="CXI78" s="60"/>
      <c r="CXJ78" s="60"/>
      <c r="CXK78" s="61"/>
      <c r="CXL78" s="62"/>
      <c r="CXM78" s="6"/>
      <c r="CXN78" s="60"/>
      <c r="CXO78" s="60"/>
      <c r="CXP78" s="60"/>
      <c r="CXQ78" s="60"/>
      <c r="CXR78" s="60"/>
      <c r="CXS78" s="61"/>
      <c r="CXT78" s="62"/>
      <c r="CXU78" s="6"/>
      <c r="CXV78" s="60"/>
      <c r="CXW78" s="60"/>
      <c r="CXX78" s="60"/>
      <c r="CXY78" s="60"/>
      <c r="CXZ78" s="60"/>
      <c r="CYA78" s="61"/>
      <c r="CYB78" s="62"/>
      <c r="CYC78" s="6"/>
      <c r="CYD78" s="60"/>
      <c r="CYE78" s="60"/>
      <c r="CYF78" s="60"/>
      <c r="CYG78" s="60"/>
      <c r="CYH78" s="60"/>
      <c r="CYI78" s="61"/>
      <c r="CYJ78" s="62"/>
      <c r="CYK78" s="6"/>
      <c r="CYL78" s="60"/>
      <c r="CYM78" s="60"/>
      <c r="CYN78" s="60"/>
      <c r="CYO78" s="60"/>
      <c r="CYP78" s="60"/>
      <c r="CYQ78" s="61"/>
      <c r="CYR78" s="62"/>
      <c r="CYS78" s="6"/>
      <c r="CYT78" s="60"/>
      <c r="CYU78" s="60"/>
      <c r="CYV78" s="60"/>
      <c r="CYW78" s="60"/>
      <c r="CYX78" s="60"/>
      <c r="CYY78" s="61"/>
      <c r="CYZ78" s="62"/>
      <c r="CZA78" s="6"/>
      <c r="CZB78" s="60"/>
      <c r="CZC78" s="60"/>
      <c r="CZD78" s="60"/>
      <c r="CZE78" s="60"/>
      <c r="CZF78" s="60"/>
      <c r="CZG78" s="61"/>
      <c r="CZH78" s="62"/>
      <c r="CZI78" s="6"/>
      <c r="CZJ78" s="60"/>
      <c r="CZK78" s="60"/>
      <c r="CZL78" s="60"/>
      <c r="CZM78" s="60"/>
      <c r="CZN78" s="60"/>
      <c r="CZO78" s="61"/>
      <c r="CZP78" s="62"/>
      <c r="CZQ78" s="6"/>
      <c r="CZR78" s="60"/>
      <c r="CZS78" s="60"/>
      <c r="CZT78" s="60"/>
      <c r="CZU78" s="60"/>
      <c r="CZV78" s="60"/>
      <c r="CZW78" s="61"/>
      <c r="CZX78" s="62"/>
      <c r="CZY78" s="6"/>
      <c r="CZZ78" s="60"/>
      <c r="DAA78" s="60"/>
      <c r="DAB78" s="60"/>
      <c r="DAC78" s="60"/>
      <c r="DAD78" s="60"/>
      <c r="DAE78" s="61"/>
      <c r="DAF78" s="62"/>
      <c r="DAG78" s="6"/>
      <c r="DAH78" s="60"/>
      <c r="DAI78" s="60"/>
      <c r="DAJ78" s="60"/>
      <c r="DAK78" s="60"/>
      <c r="DAL78" s="60"/>
      <c r="DAM78" s="61"/>
      <c r="DAN78" s="62"/>
      <c r="DAO78" s="6"/>
      <c r="DAP78" s="60"/>
      <c r="DAQ78" s="60"/>
      <c r="DAR78" s="60"/>
      <c r="DAS78" s="60"/>
      <c r="DAT78" s="60"/>
      <c r="DAU78" s="61"/>
      <c r="DAV78" s="62"/>
      <c r="DAW78" s="6"/>
      <c r="DAX78" s="60"/>
      <c r="DAY78" s="60"/>
      <c r="DAZ78" s="60"/>
      <c r="DBA78" s="60"/>
      <c r="DBB78" s="60"/>
      <c r="DBC78" s="61"/>
      <c r="DBD78" s="62"/>
      <c r="DBE78" s="6"/>
      <c r="DBF78" s="60"/>
      <c r="DBG78" s="60"/>
      <c r="DBH78" s="60"/>
      <c r="DBI78" s="60"/>
      <c r="DBJ78" s="60"/>
      <c r="DBK78" s="61"/>
      <c r="DBL78" s="62"/>
      <c r="DBM78" s="6"/>
      <c r="DBN78" s="60"/>
      <c r="DBO78" s="60"/>
      <c r="DBP78" s="60"/>
      <c r="DBQ78" s="60"/>
      <c r="DBR78" s="60"/>
      <c r="DBS78" s="61"/>
      <c r="DBT78" s="62"/>
      <c r="DBU78" s="6"/>
      <c r="DBV78" s="60"/>
      <c r="DBW78" s="60"/>
      <c r="DBX78" s="60"/>
      <c r="DBY78" s="60"/>
      <c r="DBZ78" s="60"/>
      <c r="DCA78" s="61"/>
      <c r="DCB78" s="62"/>
      <c r="DCC78" s="6"/>
      <c r="DCD78" s="60"/>
      <c r="DCE78" s="60"/>
      <c r="DCF78" s="60"/>
      <c r="DCG78" s="60"/>
      <c r="DCH78" s="60"/>
      <c r="DCI78" s="61"/>
      <c r="DCJ78" s="62"/>
      <c r="DCK78" s="6"/>
      <c r="DCL78" s="60"/>
      <c r="DCM78" s="60"/>
      <c r="DCN78" s="60"/>
      <c r="DCO78" s="60"/>
      <c r="DCP78" s="60"/>
      <c r="DCQ78" s="61"/>
      <c r="DCR78" s="62"/>
      <c r="DCS78" s="6"/>
      <c r="DCT78" s="60"/>
      <c r="DCU78" s="60"/>
      <c r="DCV78" s="60"/>
      <c r="DCW78" s="60"/>
      <c r="DCX78" s="60"/>
      <c r="DCY78" s="61"/>
      <c r="DCZ78" s="62"/>
      <c r="DDA78" s="6"/>
      <c r="DDB78" s="60"/>
      <c r="DDC78" s="60"/>
      <c r="DDD78" s="60"/>
      <c r="DDE78" s="60"/>
      <c r="DDF78" s="60"/>
      <c r="DDG78" s="61"/>
      <c r="DDH78" s="62"/>
      <c r="DDI78" s="6"/>
      <c r="DDJ78" s="60"/>
      <c r="DDK78" s="60"/>
      <c r="DDL78" s="60"/>
      <c r="DDM78" s="60"/>
      <c r="DDN78" s="60"/>
      <c r="DDO78" s="61"/>
      <c r="DDP78" s="62"/>
      <c r="DDQ78" s="6"/>
      <c r="DDR78" s="60"/>
      <c r="DDS78" s="60"/>
      <c r="DDT78" s="60"/>
      <c r="DDU78" s="60"/>
      <c r="DDV78" s="60"/>
      <c r="DDW78" s="61"/>
      <c r="DDX78" s="62"/>
      <c r="DDY78" s="6"/>
      <c r="DDZ78" s="60"/>
      <c r="DEA78" s="60"/>
      <c r="DEB78" s="60"/>
      <c r="DEC78" s="60"/>
      <c r="DED78" s="60"/>
      <c r="DEE78" s="61"/>
      <c r="DEF78" s="62"/>
      <c r="DEG78" s="6"/>
      <c r="DEH78" s="60"/>
      <c r="DEI78" s="60"/>
      <c r="DEJ78" s="60"/>
      <c r="DEK78" s="60"/>
      <c r="DEL78" s="60"/>
      <c r="DEM78" s="61"/>
      <c r="DEN78" s="62"/>
      <c r="DEO78" s="6"/>
      <c r="DEP78" s="60"/>
      <c r="DEQ78" s="60"/>
      <c r="DER78" s="60"/>
      <c r="DES78" s="60"/>
      <c r="DET78" s="60"/>
      <c r="DEU78" s="61"/>
      <c r="DEV78" s="62"/>
      <c r="DEW78" s="6"/>
      <c r="DEX78" s="60"/>
      <c r="DEY78" s="60"/>
      <c r="DEZ78" s="60"/>
      <c r="DFA78" s="60"/>
      <c r="DFB78" s="60"/>
      <c r="DFC78" s="61"/>
      <c r="DFD78" s="62"/>
      <c r="DFE78" s="6"/>
      <c r="DFF78" s="60"/>
      <c r="DFG78" s="60"/>
      <c r="DFH78" s="60"/>
      <c r="DFI78" s="60"/>
      <c r="DFJ78" s="60"/>
      <c r="DFK78" s="61"/>
      <c r="DFL78" s="62"/>
      <c r="DFM78" s="6"/>
      <c r="DFN78" s="60"/>
      <c r="DFO78" s="60"/>
      <c r="DFP78" s="60"/>
      <c r="DFQ78" s="60"/>
      <c r="DFR78" s="60"/>
      <c r="DFS78" s="61"/>
      <c r="DFT78" s="62"/>
      <c r="DFU78" s="6"/>
      <c r="DFV78" s="60"/>
      <c r="DFW78" s="60"/>
      <c r="DFX78" s="60"/>
      <c r="DFY78" s="60"/>
      <c r="DFZ78" s="60"/>
      <c r="DGA78" s="61"/>
      <c r="DGB78" s="62"/>
      <c r="DGC78" s="6"/>
      <c r="DGD78" s="60"/>
      <c r="DGE78" s="60"/>
      <c r="DGF78" s="60"/>
      <c r="DGG78" s="60"/>
      <c r="DGH78" s="60"/>
      <c r="DGI78" s="61"/>
      <c r="DGJ78" s="62"/>
      <c r="DGK78" s="6"/>
      <c r="DGL78" s="60"/>
      <c r="DGM78" s="60"/>
      <c r="DGN78" s="60"/>
      <c r="DGO78" s="60"/>
      <c r="DGP78" s="60"/>
      <c r="DGQ78" s="61"/>
      <c r="DGR78" s="62"/>
      <c r="DGS78" s="6"/>
      <c r="DGT78" s="60"/>
      <c r="DGU78" s="60"/>
      <c r="DGV78" s="60"/>
      <c r="DGW78" s="60"/>
      <c r="DGX78" s="60"/>
      <c r="DGY78" s="61"/>
      <c r="DGZ78" s="62"/>
      <c r="DHA78" s="6"/>
      <c r="DHB78" s="60"/>
      <c r="DHC78" s="60"/>
      <c r="DHD78" s="60"/>
      <c r="DHE78" s="60"/>
      <c r="DHF78" s="60"/>
      <c r="DHG78" s="61"/>
      <c r="DHH78" s="62"/>
      <c r="DHI78" s="6"/>
      <c r="DHJ78" s="60"/>
      <c r="DHK78" s="60"/>
      <c r="DHL78" s="60"/>
      <c r="DHM78" s="60"/>
      <c r="DHN78" s="60"/>
      <c r="DHO78" s="61"/>
      <c r="DHP78" s="62"/>
      <c r="DHQ78" s="6"/>
      <c r="DHR78" s="60"/>
      <c r="DHS78" s="60"/>
      <c r="DHT78" s="60"/>
      <c r="DHU78" s="60"/>
      <c r="DHV78" s="60"/>
      <c r="DHW78" s="61"/>
      <c r="DHX78" s="62"/>
      <c r="DHY78" s="6"/>
      <c r="DHZ78" s="60"/>
      <c r="DIA78" s="60"/>
      <c r="DIB78" s="60"/>
      <c r="DIC78" s="60"/>
      <c r="DID78" s="60"/>
      <c r="DIE78" s="61"/>
      <c r="DIF78" s="62"/>
      <c r="DIG78" s="6"/>
      <c r="DIH78" s="60"/>
      <c r="DII78" s="60"/>
      <c r="DIJ78" s="60"/>
      <c r="DIK78" s="60"/>
      <c r="DIL78" s="60"/>
      <c r="DIM78" s="61"/>
      <c r="DIN78" s="62"/>
      <c r="DIO78" s="6"/>
      <c r="DIP78" s="60"/>
      <c r="DIQ78" s="60"/>
      <c r="DIR78" s="60"/>
      <c r="DIS78" s="60"/>
      <c r="DIT78" s="60"/>
      <c r="DIU78" s="61"/>
      <c r="DIV78" s="62"/>
      <c r="DIW78" s="6"/>
      <c r="DIX78" s="60"/>
      <c r="DIY78" s="60"/>
      <c r="DIZ78" s="60"/>
      <c r="DJA78" s="60"/>
      <c r="DJB78" s="60"/>
      <c r="DJC78" s="61"/>
      <c r="DJD78" s="62"/>
      <c r="DJE78" s="6"/>
      <c r="DJF78" s="60"/>
      <c r="DJG78" s="60"/>
      <c r="DJH78" s="60"/>
      <c r="DJI78" s="60"/>
      <c r="DJJ78" s="60"/>
      <c r="DJK78" s="61"/>
      <c r="DJL78" s="62"/>
      <c r="DJM78" s="6"/>
      <c r="DJN78" s="60"/>
      <c r="DJO78" s="60"/>
      <c r="DJP78" s="60"/>
      <c r="DJQ78" s="60"/>
      <c r="DJR78" s="60"/>
      <c r="DJS78" s="61"/>
      <c r="DJT78" s="62"/>
      <c r="DJU78" s="6"/>
      <c r="DJV78" s="60"/>
      <c r="DJW78" s="60"/>
      <c r="DJX78" s="60"/>
      <c r="DJY78" s="60"/>
      <c r="DJZ78" s="60"/>
      <c r="DKA78" s="61"/>
      <c r="DKB78" s="62"/>
      <c r="DKC78" s="6"/>
      <c r="DKD78" s="60"/>
      <c r="DKE78" s="60"/>
      <c r="DKF78" s="60"/>
      <c r="DKG78" s="60"/>
      <c r="DKH78" s="60"/>
      <c r="DKI78" s="61"/>
      <c r="DKJ78" s="62"/>
      <c r="DKK78" s="6"/>
      <c r="DKL78" s="60"/>
      <c r="DKM78" s="60"/>
      <c r="DKN78" s="60"/>
      <c r="DKO78" s="60"/>
      <c r="DKP78" s="60"/>
      <c r="DKQ78" s="61"/>
      <c r="DKR78" s="62"/>
      <c r="DKS78" s="6"/>
      <c r="DKT78" s="60"/>
      <c r="DKU78" s="60"/>
      <c r="DKV78" s="60"/>
      <c r="DKW78" s="60"/>
      <c r="DKX78" s="60"/>
      <c r="DKY78" s="61"/>
      <c r="DKZ78" s="62"/>
      <c r="DLA78" s="6"/>
      <c r="DLB78" s="60"/>
      <c r="DLC78" s="60"/>
      <c r="DLD78" s="60"/>
      <c r="DLE78" s="60"/>
      <c r="DLF78" s="60"/>
      <c r="DLG78" s="61"/>
      <c r="DLH78" s="62"/>
      <c r="DLI78" s="6"/>
      <c r="DLJ78" s="60"/>
      <c r="DLK78" s="60"/>
      <c r="DLL78" s="60"/>
      <c r="DLM78" s="60"/>
      <c r="DLN78" s="60"/>
      <c r="DLO78" s="61"/>
      <c r="DLP78" s="62"/>
      <c r="DLQ78" s="6"/>
      <c r="DLR78" s="60"/>
      <c r="DLS78" s="60"/>
      <c r="DLT78" s="60"/>
      <c r="DLU78" s="60"/>
      <c r="DLV78" s="60"/>
      <c r="DLW78" s="61"/>
      <c r="DLX78" s="62"/>
      <c r="DLY78" s="6"/>
      <c r="DLZ78" s="60"/>
      <c r="DMA78" s="60"/>
      <c r="DMB78" s="60"/>
      <c r="DMC78" s="60"/>
      <c r="DMD78" s="60"/>
      <c r="DME78" s="61"/>
      <c r="DMF78" s="62"/>
      <c r="DMG78" s="6"/>
      <c r="DMH78" s="60"/>
      <c r="DMI78" s="60"/>
      <c r="DMJ78" s="60"/>
      <c r="DMK78" s="60"/>
      <c r="DML78" s="60"/>
      <c r="DMM78" s="61"/>
      <c r="DMN78" s="62"/>
      <c r="DMO78" s="6"/>
      <c r="DMP78" s="60"/>
      <c r="DMQ78" s="60"/>
      <c r="DMR78" s="60"/>
      <c r="DMS78" s="60"/>
      <c r="DMT78" s="60"/>
      <c r="DMU78" s="61"/>
      <c r="DMV78" s="62"/>
      <c r="DMW78" s="6"/>
      <c r="DMX78" s="60"/>
      <c r="DMY78" s="60"/>
      <c r="DMZ78" s="60"/>
      <c r="DNA78" s="60"/>
      <c r="DNB78" s="60"/>
      <c r="DNC78" s="61"/>
      <c r="DND78" s="62"/>
      <c r="DNE78" s="6"/>
      <c r="DNF78" s="60"/>
      <c r="DNG78" s="60"/>
      <c r="DNH78" s="60"/>
      <c r="DNI78" s="60"/>
      <c r="DNJ78" s="60"/>
      <c r="DNK78" s="61"/>
      <c r="DNL78" s="62"/>
      <c r="DNM78" s="6"/>
      <c r="DNN78" s="60"/>
      <c r="DNO78" s="60"/>
      <c r="DNP78" s="60"/>
      <c r="DNQ78" s="60"/>
      <c r="DNR78" s="60"/>
      <c r="DNS78" s="61"/>
      <c r="DNT78" s="62"/>
      <c r="DNU78" s="6"/>
      <c r="DNV78" s="60"/>
      <c r="DNW78" s="60"/>
      <c r="DNX78" s="60"/>
      <c r="DNY78" s="60"/>
      <c r="DNZ78" s="60"/>
      <c r="DOA78" s="61"/>
      <c r="DOB78" s="62"/>
      <c r="DOC78" s="6"/>
      <c r="DOD78" s="60"/>
      <c r="DOE78" s="60"/>
      <c r="DOF78" s="60"/>
      <c r="DOG78" s="60"/>
      <c r="DOH78" s="60"/>
      <c r="DOI78" s="61"/>
      <c r="DOJ78" s="62"/>
      <c r="DOK78" s="6"/>
      <c r="DOL78" s="60"/>
      <c r="DOM78" s="60"/>
      <c r="DON78" s="60"/>
      <c r="DOO78" s="60"/>
      <c r="DOP78" s="60"/>
      <c r="DOQ78" s="61"/>
      <c r="DOR78" s="62"/>
      <c r="DOS78" s="6"/>
      <c r="DOT78" s="60"/>
      <c r="DOU78" s="60"/>
      <c r="DOV78" s="60"/>
      <c r="DOW78" s="60"/>
      <c r="DOX78" s="60"/>
      <c r="DOY78" s="61"/>
      <c r="DOZ78" s="62"/>
      <c r="DPA78" s="6"/>
      <c r="DPB78" s="60"/>
      <c r="DPC78" s="60"/>
      <c r="DPD78" s="60"/>
      <c r="DPE78" s="60"/>
      <c r="DPF78" s="60"/>
      <c r="DPG78" s="61"/>
      <c r="DPH78" s="62"/>
      <c r="DPI78" s="6"/>
      <c r="DPJ78" s="60"/>
      <c r="DPK78" s="60"/>
      <c r="DPL78" s="60"/>
      <c r="DPM78" s="60"/>
      <c r="DPN78" s="60"/>
      <c r="DPO78" s="61"/>
      <c r="DPP78" s="62"/>
      <c r="DPQ78" s="6"/>
      <c r="DPR78" s="60"/>
      <c r="DPS78" s="60"/>
      <c r="DPT78" s="60"/>
      <c r="DPU78" s="60"/>
      <c r="DPV78" s="60"/>
      <c r="DPW78" s="61"/>
      <c r="DPX78" s="62"/>
      <c r="DPY78" s="6"/>
      <c r="DPZ78" s="60"/>
      <c r="DQA78" s="60"/>
      <c r="DQB78" s="60"/>
      <c r="DQC78" s="60"/>
      <c r="DQD78" s="60"/>
      <c r="DQE78" s="61"/>
      <c r="DQF78" s="62"/>
      <c r="DQG78" s="6"/>
      <c r="DQH78" s="60"/>
      <c r="DQI78" s="60"/>
      <c r="DQJ78" s="60"/>
      <c r="DQK78" s="60"/>
      <c r="DQL78" s="60"/>
      <c r="DQM78" s="61"/>
      <c r="DQN78" s="62"/>
      <c r="DQO78" s="6"/>
      <c r="DQP78" s="60"/>
      <c r="DQQ78" s="60"/>
      <c r="DQR78" s="60"/>
      <c r="DQS78" s="60"/>
      <c r="DQT78" s="60"/>
      <c r="DQU78" s="61"/>
      <c r="DQV78" s="62"/>
      <c r="DQW78" s="6"/>
      <c r="DQX78" s="60"/>
      <c r="DQY78" s="60"/>
      <c r="DQZ78" s="60"/>
      <c r="DRA78" s="60"/>
      <c r="DRB78" s="60"/>
      <c r="DRC78" s="61"/>
      <c r="DRD78" s="62"/>
      <c r="DRE78" s="6"/>
      <c r="DRF78" s="60"/>
      <c r="DRG78" s="60"/>
      <c r="DRH78" s="60"/>
      <c r="DRI78" s="60"/>
      <c r="DRJ78" s="60"/>
      <c r="DRK78" s="61"/>
      <c r="DRL78" s="62"/>
      <c r="DRM78" s="6"/>
      <c r="DRN78" s="60"/>
      <c r="DRO78" s="60"/>
      <c r="DRP78" s="60"/>
      <c r="DRQ78" s="60"/>
      <c r="DRR78" s="60"/>
      <c r="DRS78" s="61"/>
      <c r="DRT78" s="62"/>
      <c r="DRU78" s="6"/>
      <c r="DRV78" s="60"/>
      <c r="DRW78" s="60"/>
      <c r="DRX78" s="60"/>
      <c r="DRY78" s="60"/>
      <c r="DRZ78" s="60"/>
      <c r="DSA78" s="61"/>
      <c r="DSB78" s="62"/>
      <c r="DSC78" s="6"/>
      <c r="DSD78" s="60"/>
      <c r="DSE78" s="60"/>
      <c r="DSF78" s="60"/>
      <c r="DSG78" s="60"/>
      <c r="DSH78" s="60"/>
      <c r="DSI78" s="61"/>
      <c r="DSJ78" s="62"/>
      <c r="DSK78" s="6"/>
      <c r="DSL78" s="60"/>
      <c r="DSM78" s="60"/>
      <c r="DSN78" s="60"/>
      <c r="DSO78" s="60"/>
      <c r="DSP78" s="60"/>
      <c r="DSQ78" s="61"/>
      <c r="DSR78" s="62"/>
      <c r="DSS78" s="6"/>
      <c r="DST78" s="60"/>
      <c r="DSU78" s="60"/>
      <c r="DSV78" s="60"/>
      <c r="DSW78" s="60"/>
      <c r="DSX78" s="60"/>
      <c r="DSY78" s="61"/>
      <c r="DSZ78" s="62"/>
      <c r="DTA78" s="6"/>
      <c r="DTB78" s="60"/>
      <c r="DTC78" s="60"/>
      <c r="DTD78" s="60"/>
      <c r="DTE78" s="60"/>
      <c r="DTF78" s="60"/>
      <c r="DTG78" s="61"/>
      <c r="DTH78" s="62"/>
      <c r="DTI78" s="6"/>
      <c r="DTJ78" s="60"/>
      <c r="DTK78" s="60"/>
      <c r="DTL78" s="60"/>
      <c r="DTM78" s="60"/>
      <c r="DTN78" s="60"/>
      <c r="DTO78" s="61"/>
      <c r="DTP78" s="62"/>
      <c r="DTQ78" s="6"/>
      <c r="DTR78" s="60"/>
      <c r="DTS78" s="60"/>
      <c r="DTT78" s="60"/>
      <c r="DTU78" s="60"/>
      <c r="DTV78" s="60"/>
      <c r="DTW78" s="61"/>
      <c r="DTX78" s="62"/>
      <c r="DTY78" s="6"/>
      <c r="DTZ78" s="60"/>
      <c r="DUA78" s="60"/>
      <c r="DUB78" s="60"/>
      <c r="DUC78" s="60"/>
      <c r="DUD78" s="60"/>
      <c r="DUE78" s="61"/>
      <c r="DUF78" s="62"/>
      <c r="DUG78" s="6"/>
      <c r="DUH78" s="60"/>
      <c r="DUI78" s="60"/>
      <c r="DUJ78" s="60"/>
      <c r="DUK78" s="60"/>
      <c r="DUL78" s="60"/>
      <c r="DUM78" s="61"/>
      <c r="DUN78" s="62"/>
      <c r="DUO78" s="6"/>
      <c r="DUP78" s="60"/>
      <c r="DUQ78" s="60"/>
      <c r="DUR78" s="60"/>
      <c r="DUS78" s="60"/>
      <c r="DUT78" s="60"/>
      <c r="DUU78" s="61"/>
      <c r="DUV78" s="62"/>
      <c r="DUW78" s="6"/>
      <c r="DUX78" s="60"/>
      <c r="DUY78" s="60"/>
      <c r="DUZ78" s="60"/>
      <c r="DVA78" s="60"/>
      <c r="DVB78" s="60"/>
      <c r="DVC78" s="61"/>
      <c r="DVD78" s="62"/>
      <c r="DVE78" s="6"/>
      <c r="DVF78" s="60"/>
      <c r="DVG78" s="60"/>
      <c r="DVH78" s="60"/>
      <c r="DVI78" s="60"/>
      <c r="DVJ78" s="60"/>
      <c r="DVK78" s="61"/>
      <c r="DVL78" s="62"/>
      <c r="DVM78" s="6"/>
      <c r="DVN78" s="60"/>
      <c r="DVO78" s="60"/>
      <c r="DVP78" s="60"/>
      <c r="DVQ78" s="60"/>
      <c r="DVR78" s="60"/>
      <c r="DVS78" s="61"/>
      <c r="DVT78" s="62"/>
      <c r="DVU78" s="6"/>
      <c r="DVV78" s="60"/>
      <c r="DVW78" s="60"/>
      <c r="DVX78" s="60"/>
      <c r="DVY78" s="60"/>
      <c r="DVZ78" s="60"/>
      <c r="DWA78" s="61"/>
      <c r="DWB78" s="62"/>
      <c r="DWC78" s="6"/>
      <c r="DWD78" s="60"/>
      <c r="DWE78" s="60"/>
      <c r="DWF78" s="60"/>
      <c r="DWG78" s="60"/>
      <c r="DWH78" s="60"/>
      <c r="DWI78" s="61"/>
      <c r="DWJ78" s="62"/>
      <c r="DWK78" s="6"/>
      <c r="DWL78" s="60"/>
      <c r="DWM78" s="60"/>
      <c r="DWN78" s="60"/>
      <c r="DWO78" s="60"/>
      <c r="DWP78" s="60"/>
      <c r="DWQ78" s="61"/>
      <c r="DWR78" s="62"/>
      <c r="DWS78" s="6"/>
      <c r="DWT78" s="60"/>
      <c r="DWU78" s="60"/>
      <c r="DWV78" s="60"/>
      <c r="DWW78" s="60"/>
      <c r="DWX78" s="60"/>
      <c r="DWY78" s="61"/>
      <c r="DWZ78" s="62"/>
      <c r="DXA78" s="6"/>
      <c r="DXB78" s="60"/>
      <c r="DXC78" s="60"/>
      <c r="DXD78" s="60"/>
      <c r="DXE78" s="60"/>
      <c r="DXF78" s="60"/>
      <c r="DXG78" s="61"/>
      <c r="DXH78" s="62"/>
      <c r="DXI78" s="6"/>
      <c r="DXJ78" s="60"/>
      <c r="DXK78" s="60"/>
      <c r="DXL78" s="60"/>
      <c r="DXM78" s="60"/>
      <c r="DXN78" s="60"/>
      <c r="DXO78" s="61"/>
      <c r="DXP78" s="62"/>
      <c r="DXQ78" s="6"/>
      <c r="DXR78" s="60"/>
      <c r="DXS78" s="60"/>
      <c r="DXT78" s="60"/>
      <c r="DXU78" s="60"/>
      <c r="DXV78" s="60"/>
      <c r="DXW78" s="61"/>
      <c r="DXX78" s="62"/>
      <c r="DXY78" s="6"/>
      <c r="DXZ78" s="60"/>
      <c r="DYA78" s="60"/>
      <c r="DYB78" s="60"/>
      <c r="DYC78" s="60"/>
      <c r="DYD78" s="60"/>
      <c r="DYE78" s="61"/>
      <c r="DYF78" s="62"/>
      <c r="DYG78" s="6"/>
      <c r="DYH78" s="60"/>
      <c r="DYI78" s="60"/>
      <c r="DYJ78" s="60"/>
      <c r="DYK78" s="60"/>
      <c r="DYL78" s="60"/>
      <c r="DYM78" s="61"/>
      <c r="DYN78" s="62"/>
      <c r="DYO78" s="6"/>
      <c r="DYP78" s="60"/>
      <c r="DYQ78" s="60"/>
      <c r="DYR78" s="60"/>
      <c r="DYS78" s="60"/>
      <c r="DYT78" s="60"/>
      <c r="DYU78" s="61"/>
      <c r="DYV78" s="62"/>
      <c r="DYW78" s="6"/>
      <c r="DYX78" s="60"/>
      <c r="DYY78" s="60"/>
      <c r="DYZ78" s="60"/>
      <c r="DZA78" s="60"/>
      <c r="DZB78" s="60"/>
      <c r="DZC78" s="61"/>
      <c r="DZD78" s="62"/>
      <c r="DZE78" s="6"/>
      <c r="DZF78" s="60"/>
      <c r="DZG78" s="60"/>
      <c r="DZH78" s="60"/>
      <c r="DZI78" s="60"/>
      <c r="DZJ78" s="60"/>
      <c r="DZK78" s="61"/>
      <c r="DZL78" s="62"/>
      <c r="DZM78" s="6"/>
      <c r="DZN78" s="60"/>
      <c r="DZO78" s="60"/>
      <c r="DZP78" s="60"/>
      <c r="DZQ78" s="60"/>
      <c r="DZR78" s="60"/>
      <c r="DZS78" s="61"/>
      <c r="DZT78" s="62"/>
      <c r="DZU78" s="6"/>
      <c r="DZV78" s="60"/>
      <c r="DZW78" s="60"/>
      <c r="DZX78" s="60"/>
      <c r="DZY78" s="60"/>
      <c r="DZZ78" s="60"/>
      <c r="EAA78" s="61"/>
      <c r="EAB78" s="62"/>
      <c r="EAC78" s="6"/>
      <c r="EAD78" s="60"/>
      <c r="EAE78" s="60"/>
      <c r="EAF78" s="60"/>
      <c r="EAG78" s="60"/>
      <c r="EAH78" s="60"/>
      <c r="EAI78" s="61"/>
      <c r="EAJ78" s="62"/>
      <c r="EAK78" s="6"/>
      <c r="EAL78" s="60"/>
      <c r="EAM78" s="60"/>
      <c r="EAN78" s="60"/>
      <c r="EAO78" s="60"/>
      <c r="EAP78" s="60"/>
      <c r="EAQ78" s="61"/>
      <c r="EAR78" s="62"/>
      <c r="EAS78" s="6"/>
      <c r="EAT78" s="60"/>
      <c r="EAU78" s="60"/>
      <c r="EAV78" s="60"/>
      <c r="EAW78" s="60"/>
      <c r="EAX78" s="60"/>
      <c r="EAY78" s="61"/>
      <c r="EAZ78" s="62"/>
      <c r="EBA78" s="6"/>
      <c r="EBB78" s="60"/>
      <c r="EBC78" s="60"/>
      <c r="EBD78" s="60"/>
      <c r="EBE78" s="60"/>
      <c r="EBF78" s="60"/>
      <c r="EBG78" s="61"/>
      <c r="EBH78" s="62"/>
      <c r="EBI78" s="6"/>
      <c r="EBJ78" s="60"/>
      <c r="EBK78" s="60"/>
      <c r="EBL78" s="60"/>
      <c r="EBM78" s="60"/>
      <c r="EBN78" s="60"/>
      <c r="EBO78" s="61"/>
      <c r="EBP78" s="62"/>
      <c r="EBQ78" s="6"/>
      <c r="EBR78" s="60"/>
      <c r="EBS78" s="60"/>
      <c r="EBT78" s="60"/>
      <c r="EBU78" s="60"/>
      <c r="EBV78" s="60"/>
      <c r="EBW78" s="61"/>
      <c r="EBX78" s="62"/>
      <c r="EBY78" s="6"/>
      <c r="EBZ78" s="60"/>
      <c r="ECA78" s="60"/>
      <c r="ECB78" s="60"/>
      <c r="ECC78" s="60"/>
      <c r="ECD78" s="60"/>
      <c r="ECE78" s="61"/>
      <c r="ECF78" s="62"/>
      <c r="ECG78" s="6"/>
      <c r="ECH78" s="60"/>
      <c r="ECI78" s="60"/>
      <c r="ECJ78" s="60"/>
      <c r="ECK78" s="60"/>
      <c r="ECL78" s="60"/>
      <c r="ECM78" s="61"/>
      <c r="ECN78" s="62"/>
      <c r="ECO78" s="6"/>
      <c r="ECP78" s="60"/>
      <c r="ECQ78" s="60"/>
      <c r="ECR78" s="60"/>
      <c r="ECS78" s="60"/>
      <c r="ECT78" s="60"/>
      <c r="ECU78" s="61"/>
      <c r="ECV78" s="62"/>
      <c r="ECW78" s="6"/>
      <c r="ECX78" s="60"/>
      <c r="ECY78" s="60"/>
      <c r="ECZ78" s="60"/>
      <c r="EDA78" s="60"/>
      <c r="EDB78" s="60"/>
      <c r="EDC78" s="61"/>
      <c r="EDD78" s="62"/>
      <c r="EDE78" s="6"/>
      <c r="EDF78" s="60"/>
      <c r="EDG78" s="60"/>
      <c r="EDH78" s="60"/>
      <c r="EDI78" s="60"/>
      <c r="EDJ78" s="60"/>
      <c r="EDK78" s="61"/>
      <c r="EDL78" s="62"/>
      <c r="EDM78" s="6"/>
      <c r="EDN78" s="60"/>
      <c r="EDO78" s="60"/>
      <c r="EDP78" s="60"/>
      <c r="EDQ78" s="60"/>
      <c r="EDR78" s="60"/>
      <c r="EDS78" s="61"/>
      <c r="EDT78" s="62"/>
      <c r="EDU78" s="6"/>
      <c r="EDV78" s="60"/>
      <c r="EDW78" s="60"/>
      <c r="EDX78" s="60"/>
      <c r="EDY78" s="60"/>
      <c r="EDZ78" s="60"/>
      <c r="EEA78" s="61"/>
      <c r="EEB78" s="62"/>
      <c r="EEC78" s="6"/>
      <c r="EED78" s="60"/>
      <c r="EEE78" s="60"/>
      <c r="EEF78" s="60"/>
      <c r="EEG78" s="60"/>
      <c r="EEH78" s="60"/>
      <c r="EEI78" s="61"/>
      <c r="EEJ78" s="62"/>
      <c r="EEK78" s="6"/>
      <c r="EEL78" s="60"/>
      <c r="EEM78" s="60"/>
      <c r="EEN78" s="60"/>
      <c r="EEO78" s="60"/>
      <c r="EEP78" s="60"/>
      <c r="EEQ78" s="61"/>
      <c r="EER78" s="62"/>
      <c r="EES78" s="6"/>
      <c r="EET78" s="60"/>
      <c r="EEU78" s="60"/>
      <c r="EEV78" s="60"/>
      <c r="EEW78" s="60"/>
      <c r="EEX78" s="60"/>
      <c r="EEY78" s="61"/>
      <c r="EEZ78" s="62"/>
      <c r="EFA78" s="6"/>
      <c r="EFB78" s="60"/>
      <c r="EFC78" s="60"/>
      <c r="EFD78" s="60"/>
      <c r="EFE78" s="60"/>
      <c r="EFF78" s="60"/>
      <c r="EFG78" s="61"/>
      <c r="EFH78" s="62"/>
      <c r="EFI78" s="6"/>
      <c r="EFJ78" s="60"/>
      <c r="EFK78" s="60"/>
      <c r="EFL78" s="60"/>
      <c r="EFM78" s="60"/>
      <c r="EFN78" s="60"/>
      <c r="EFO78" s="61"/>
      <c r="EFP78" s="62"/>
      <c r="EFQ78" s="6"/>
      <c r="EFR78" s="60"/>
      <c r="EFS78" s="60"/>
      <c r="EFT78" s="60"/>
      <c r="EFU78" s="60"/>
      <c r="EFV78" s="60"/>
      <c r="EFW78" s="61"/>
      <c r="EFX78" s="62"/>
      <c r="EFY78" s="6"/>
      <c r="EFZ78" s="60"/>
      <c r="EGA78" s="60"/>
      <c r="EGB78" s="60"/>
      <c r="EGC78" s="60"/>
      <c r="EGD78" s="60"/>
      <c r="EGE78" s="61"/>
      <c r="EGF78" s="62"/>
      <c r="EGG78" s="6"/>
      <c r="EGH78" s="60"/>
      <c r="EGI78" s="60"/>
      <c r="EGJ78" s="60"/>
      <c r="EGK78" s="60"/>
      <c r="EGL78" s="60"/>
      <c r="EGM78" s="61"/>
      <c r="EGN78" s="62"/>
      <c r="EGO78" s="6"/>
      <c r="EGP78" s="60"/>
      <c r="EGQ78" s="60"/>
      <c r="EGR78" s="60"/>
      <c r="EGS78" s="60"/>
      <c r="EGT78" s="60"/>
      <c r="EGU78" s="61"/>
      <c r="EGV78" s="62"/>
      <c r="EGW78" s="6"/>
      <c r="EGX78" s="60"/>
      <c r="EGY78" s="60"/>
      <c r="EGZ78" s="60"/>
      <c r="EHA78" s="60"/>
      <c r="EHB78" s="60"/>
      <c r="EHC78" s="61"/>
      <c r="EHD78" s="62"/>
      <c r="EHE78" s="6"/>
      <c r="EHF78" s="60"/>
      <c r="EHG78" s="60"/>
      <c r="EHH78" s="60"/>
      <c r="EHI78" s="60"/>
      <c r="EHJ78" s="60"/>
      <c r="EHK78" s="61"/>
      <c r="EHL78" s="62"/>
      <c r="EHM78" s="6"/>
      <c r="EHN78" s="60"/>
      <c r="EHO78" s="60"/>
      <c r="EHP78" s="60"/>
      <c r="EHQ78" s="60"/>
      <c r="EHR78" s="60"/>
      <c r="EHS78" s="61"/>
      <c r="EHT78" s="62"/>
      <c r="EHU78" s="6"/>
      <c r="EHV78" s="60"/>
      <c r="EHW78" s="60"/>
      <c r="EHX78" s="60"/>
      <c r="EHY78" s="60"/>
      <c r="EHZ78" s="60"/>
      <c r="EIA78" s="61"/>
      <c r="EIB78" s="62"/>
      <c r="EIC78" s="6"/>
      <c r="EID78" s="60"/>
      <c r="EIE78" s="60"/>
      <c r="EIF78" s="60"/>
      <c r="EIG78" s="60"/>
      <c r="EIH78" s="60"/>
      <c r="EII78" s="61"/>
      <c r="EIJ78" s="62"/>
      <c r="EIK78" s="6"/>
      <c r="EIL78" s="60"/>
      <c r="EIM78" s="60"/>
      <c r="EIN78" s="60"/>
      <c r="EIO78" s="60"/>
      <c r="EIP78" s="60"/>
      <c r="EIQ78" s="61"/>
      <c r="EIR78" s="62"/>
      <c r="EIS78" s="6"/>
      <c r="EIT78" s="60"/>
      <c r="EIU78" s="60"/>
      <c r="EIV78" s="60"/>
      <c r="EIW78" s="60"/>
      <c r="EIX78" s="60"/>
      <c r="EIY78" s="61"/>
      <c r="EIZ78" s="62"/>
      <c r="EJA78" s="6"/>
      <c r="EJB78" s="60"/>
      <c r="EJC78" s="60"/>
      <c r="EJD78" s="60"/>
      <c r="EJE78" s="60"/>
      <c r="EJF78" s="60"/>
      <c r="EJG78" s="61"/>
      <c r="EJH78" s="62"/>
      <c r="EJI78" s="6"/>
      <c r="EJJ78" s="60"/>
      <c r="EJK78" s="60"/>
      <c r="EJL78" s="60"/>
      <c r="EJM78" s="60"/>
      <c r="EJN78" s="60"/>
      <c r="EJO78" s="61"/>
      <c r="EJP78" s="62"/>
      <c r="EJQ78" s="6"/>
      <c r="EJR78" s="60"/>
      <c r="EJS78" s="60"/>
      <c r="EJT78" s="60"/>
      <c r="EJU78" s="60"/>
      <c r="EJV78" s="60"/>
      <c r="EJW78" s="61"/>
      <c r="EJX78" s="62"/>
      <c r="EJY78" s="6"/>
      <c r="EJZ78" s="60"/>
      <c r="EKA78" s="60"/>
      <c r="EKB78" s="60"/>
      <c r="EKC78" s="60"/>
      <c r="EKD78" s="60"/>
      <c r="EKE78" s="61"/>
      <c r="EKF78" s="62"/>
      <c r="EKG78" s="6"/>
      <c r="EKH78" s="60"/>
      <c r="EKI78" s="60"/>
      <c r="EKJ78" s="60"/>
      <c r="EKK78" s="60"/>
      <c r="EKL78" s="60"/>
      <c r="EKM78" s="61"/>
      <c r="EKN78" s="62"/>
      <c r="EKO78" s="6"/>
      <c r="EKP78" s="60"/>
      <c r="EKQ78" s="60"/>
      <c r="EKR78" s="60"/>
      <c r="EKS78" s="60"/>
      <c r="EKT78" s="60"/>
      <c r="EKU78" s="61"/>
      <c r="EKV78" s="62"/>
      <c r="EKW78" s="6"/>
      <c r="EKX78" s="60"/>
      <c r="EKY78" s="60"/>
      <c r="EKZ78" s="60"/>
      <c r="ELA78" s="60"/>
      <c r="ELB78" s="60"/>
      <c r="ELC78" s="61"/>
      <c r="ELD78" s="62"/>
      <c r="ELE78" s="6"/>
      <c r="ELF78" s="60"/>
      <c r="ELG78" s="60"/>
      <c r="ELH78" s="60"/>
      <c r="ELI78" s="60"/>
      <c r="ELJ78" s="60"/>
      <c r="ELK78" s="61"/>
      <c r="ELL78" s="62"/>
      <c r="ELM78" s="6"/>
      <c r="ELN78" s="60"/>
      <c r="ELO78" s="60"/>
      <c r="ELP78" s="60"/>
      <c r="ELQ78" s="60"/>
      <c r="ELR78" s="60"/>
      <c r="ELS78" s="61"/>
      <c r="ELT78" s="62"/>
      <c r="ELU78" s="6"/>
      <c r="ELV78" s="60"/>
      <c r="ELW78" s="60"/>
      <c r="ELX78" s="60"/>
      <c r="ELY78" s="60"/>
      <c r="ELZ78" s="60"/>
      <c r="EMA78" s="61"/>
      <c r="EMB78" s="62"/>
      <c r="EMC78" s="6"/>
      <c r="EMD78" s="60"/>
      <c r="EME78" s="60"/>
      <c r="EMF78" s="60"/>
      <c r="EMG78" s="60"/>
      <c r="EMH78" s="60"/>
      <c r="EMI78" s="61"/>
      <c r="EMJ78" s="62"/>
      <c r="EMK78" s="6"/>
      <c r="EML78" s="60"/>
      <c r="EMM78" s="60"/>
      <c r="EMN78" s="60"/>
      <c r="EMO78" s="60"/>
      <c r="EMP78" s="60"/>
      <c r="EMQ78" s="61"/>
      <c r="EMR78" s="62"/>
      <c r="EMS78" s="6"/>
      <c r="EMT78" s="60"/>
      <c r="EMU78" s="60"/>
      <c r="EMV78" s="60"/>
      <c r="EMW78" s="60"/>
      <c r="EMX78" s="60"/>
      <c r="EMY78" s="61"/>
      <c r="EMZ78" s="62"/>
      <c r="ENA78" s="6"/>
      <c r="ENB78" s="60"/>
      <c r="ENC78" s="60"/>
      <c r="END78" s="60"/>
      <c r="ENE78" s="60"/>
      <c r="ENF78" s="60"/>
      <c r="ENG78" s="61"/>
      <c r="ENH78" s="62"/>
      <c r="ENI78" s="6"/>
      <c r="ENJ78" s="60"/>
      <c r="ENK78" s="60"/>
      <c r="ENL78" s="60"/>
      <c r="ENM78" s="60"/>
      <c r="ENN78" s="60"/>
      <c r="ENO78" s="61"/>
      <c r="ENP78" s="62"/>
      <c r="ENQ78" s="6"/>
      <c r="ENR78" s="60"/>
      <c r="ENS78" s="60"/>
      <c r="ENT78" s="60"/>
      <c r="ENU78" s="60"/>
      <c r="ENV78" s="60"/>
      <c r="ENW78" s="61"/>
      <c r="ENX78" s="62"/>
      <c r="ENY78" s="6"/>
      <c r="ENZ78" s="60"/>
      <c r="EOA78" s="60"/>
      <c r="EOB78" s="60"/>
      <c r="EOC78" s="60"/>
      <c r="EOD78" s="60"/>
      <c r="EOE78" s="61"/>
      <c r="EOF78" s="62"/>
      <c r="EOG78" s="6"/>
      <c r="EOH78" s="60"/>
      <c r="EOI78" s="60"/>
      <c r="EOJ78" s="60"/>
      <c r="EOK78" s="60"/>
      <c r="EOL78" s="60"/>
      <c r="EOM78" s="61"/>
      <c r="EON78" s="62"/>
      <c r="EOO78" s="6"/>
      <c r="EOP78" s="60"/>
      <c r="EOQ78" s="60"/>
      <c r="EOR78" s="60"/>
      <c r="EOS78" s="60"/>
      <c r="EOT78" s="60"/>
      <c r="EOU78" s="61"/>
      <c r="EOV78" s="62"/>
      <c r="EOW78" s="6"/>
      <c r="EOX78" s="60"/>
      <c r="EOY78" s="60"/>
      <c r="EOZ78" s="60"/>
      <c r="EPA78" s="60"/>
      <c r="EPB78" s="60"/>
      <c r="EPC78" s="61"/>
      <c r="EPD78" s="62"/>
      <c r="EPE78" s="6"/>
      <c r="EPF78" s="60"/>
      <c r="EPG78" s="60"/>
      <c r="EPH78" s="60"/>
      <c r="EPI78" s="60"/>
      <c r="EPJ78" s="60"/>
      <c r="EPK78" s="61"/>
      <c r="EPL78" s="62"/>
      <c r="EPM78" s="6"/>
      <c r="EPN78" s="60"/>
      <c r="EPO78" s="60"/>
      <c r="EPP78" s="60"/>
      <c r="EPQ78" s="60"/>
      <c r="EPR78" s="60"/>
      <c r="EPS78" s="61"/>
      <c r="EPT78" s="62"/>
      <c r="EPU78" s="6"/>
      <c r="EPV78" s="60"/>
      <c r="EPW78" s="60"/>
      <c r="EPX78" s="60"/>
      <c r="EPY78" s="60"/>
      <c r="EPZ78" s="60"/>
      <c r="EQA78" s="61"/>
      <c r="EQB78" s="62"/>
      <c r="EQC78" s="6"/>
      <c r="EQD78" s="60"/>
      <c r="EQE78" s="60"/>
      <c r="EQF78" s="60"/>
      <c r="EQG78" s="60"/>
      <c r="EQH78" s="60"/>
      <c r="EQI78" s="61"/>
      <c r="EQJ78" s="62"/>
      <c r="EQK78" s="6"/>
      <c r="EQL78" s="60"/>
      <c r="EQM78" s="60"/>
      <c r="EQN78" s="60"/>
      <c r="EQO78" s="60"/>
      <c r="EQP78" s="60"/>
      <c r="EQQ78" s="61"/>
      <c r="EQR78" s="62"/>
      <c r="EQS78" s="6"/>
      <c r="EQT78" s="60"/>
      <c r="EQU78" s="60"/>
      <c r="EQV78" s="60"/>
      <c r="EQW78" s="60"/>
      <c r="EQX78" s="60"/>
      <c r="EQY78" s="61"/>
      <c r="EQZ78" s="62"/>
      <c r="ERA78" s="6"/>
      <c r="ERB78" s="60"/>
      <c r="ERC78" s="60"/>
      <c r="ERD78" s="60"/>
      <c r="ERE78" s="60"/>
      <c r="ERF78" s="60"/>
      <c r="ERG78" s="61"/>
      <c r="ERH78" s="62"/>
      <c r="ERI78" s="6"/>
      <c r="ERJ78" s="60"/>
      <c r="ERK78" s="60"/>
      <c r="ERL78" s="60"/>
      <c r="ERM78" s="60"/>
      <c r="ERN78" s="60"/>
      <c r="ERO78" s="61"/>
      <c r="ERP78" s="62"/>
      <c r="ERQ78" s="6"/>
      <c r="ERR78" s="60"/>
      <c r="ERS78" s="60"/>
      <c r="ERT78" s="60"/>
      <c r="ERU78" s="60"/>
      <c r="ERV78" s="60"/>
      <c r="ERW78" s="61"/>
      <c r="ERX78" s="62"/>
      <c r="ERY78" s="6"/>
      <c r="ERZ78" s="60"/>
      <c r="ESA78" s="60"/>
      <c r="ESB78" s="60"/>
      <c r="ESC78" s="60"/>
      <c r="ESD78" s="60"/>
      <c r="ESE78" s="61"/>
      <c r="ESF78" s="62"/>
      <c r="ESG78" s="6"/>
      <c r="ESH78" s="60"/>
      <c r="ESI78" s="60"/>
      <c r="ESJ78" s="60"/>
      <c r="ESK78" s="60"/>
      <c r="ESL78" s="60"/>
      <c r="ESM78" s="61"/>
      <c r="ESN78" s="62"/>
      <c r="ESO78" s="6"/>
      <c r="ESP78" s="60"/>
      <c r="ESQ78" s="60"/>
      <c r="ESR78" s="60"/>
      <c r="ESS78" s="60"/>
      <c r="EST78" s="60"/>
      <c r="ESU78" s="61"/>
      <c r="ESV78" s="62"/>
      <c r="ESW78" s="6"/>
      <c r="ESX78" s="60"/>
      <c r="ESY78" s="60"/>
      <c r="ESZ78" s="60"/>
      <c r="ETA78" s="60"/>
      <c r="ETB78" s="60"/>
      <c r="ETC78" s="61"/>
      <c r="ETD78" s="62"/>
      <c r="ETE78" s="6"/>
      <c r="ETF78" s="60"/>
      <c r="ETG78" s="60"/>
      <c r="ETH78" s="60"/>
      <c r="ETI78" s="60"/>
      <c r="ETJ78" s="60"/>
      <c r="ETK78" s="61"/>
      <c r="ETL78" s="62"/>
      <c r="ETM78" s="6"/>
      <c r="ETN78" s="60"/>
      <c r="ETO78" s="60"/>
      <c r="ETP78" s="60"/>
      <c r="ETQ78" s="60"/>
      <c r="ETR78" s="60"/>
      <c r="ETS78" s="61"/>
      <c r="ETT78" s="62"/>
      <c r="ETU78" s="6"/>
      <c r="ETV78" s="60"/>
      <c r="ETW78" s="60"/>
      <c r="ETX78" s="60"/>
      <c r="ETY78" s="60"/>
      <c r="ETZ78" s="60"/>
      <c r="EUA78" s="61"/>
      <c r="EUB78" s="62"/>
      <c r="EUC78" s="6"/>
      <c r="EUD78" s="60"/>
      <c r="EUE78" s="60"/>
      <c r="EUF78" s="60"/>
      <c r="EUG78" s="60"/>
      <c r="EUH78" s="60"/>
      <c r="EUI78" s="61"/>
      <c r="EUJ78" s="62"/>
      <c r="EUK78" s="6"/>
      <c r="EUL78" s="60"/>
      <c r="EUM78" s="60"/>
      <c r="EUN78" s="60"/>
      <c r="EUO78" s="60"/>
      <c r="EUP78" s="60"/>
      <c r="EUQ78" s="61"/>
      <c r="EUR78" s="62"/>
      <c r="EUS78" s="6"/>
      <c r="EUT78" s="60"/>
      <c r="EUU78" s="60"/>
      <c r="EUV78" s="60"/>
      <c r="EUW78" s="60"/>
      <c r="EUX78" s="60"/>
      <c r="EUY78" s="61"/>
      <c r="EUZ78" s="62"/>
      <c r="EVA78" s="6"/>
      <c r="EVB78" s="60"/>
      <c r="EVC78" s="60"/>
      <c r="EVD78" s="60"/>
      <c r="EVE78" s="60"/>
      <c r="EVF78" s="60"/>
      <c r="EVG78" s="61"/>
      <c r="EVH78" s="62"/>
      <c r="EVI78" s="6"/>
      <c r="EVJ78" s="60"/>
      <c r="EVK78" s="60"/>
      <c r="EVL78" s="60"/>
      <c r="EVM78" s="60"/>
      <c r="EVN78" s="60"/>
      <c r="EVO78" s="61"/>
      <c r="EVP78" s="62"/>
      <c r="EVQ78" s="6"/>
      <c r="EVR78" s="60"/>
      <c r="EVS78" s="60"/>
      <c r="EVT78" s="60"/>
      <c r="EVU78" s="60"/>
      <c r="EVV78" s="60"/>
      <c r="EVW78" s="61"/>
      <c r="EVX78" s="62"/>
      <c r="EVY78" s="6"/>
      <c r="EVZ78" s="60"/>
      <c r="EWA78" s="60"/>
      <c r="EWB78" s="60"/>
      <c r="EWC78" s="60"/>
      <c r="EWD78" s="60"/>
      <c r="EWE78" s="61"/>
      <c r="EWF78" s="62"/>
      <c r="EWG78" s="6"/>
      <c r="EWH78" s="60"/>
      <c r="EWI78" s="60"/>
      <c r="EWJ78" s="60"/>
      <c r="EWK78" s="60"/>
      <c r="EWL78" s="60"/>
      <c r="EWM78" s="61"/>
      <c r="EWN78" s="62"/>
      <c r="EWO78" s="6"/>
      <c r="EWP78" s="60"/>
      <c r="EWQ78" s="60"/>
      <c r="EWR78" s="60"/>
      <c r="EWS78" s="60"/>
      <c r="EWT78" s="60"/>
      <c r="EWU78" s="61"/>
      <c r="EWV78" s="62"/>
      <c r="EWW78" s="6"/>
      <c r="EWX78" s="60"/>
      <c r="EWY78" s="60"/>
      <c r="EWZ78" s="60"/>
      <c r="EXA78" s="60"/>
      <c r="EXB78" s="60"/>
      <c r="EXC78" s="61"/>
      <c r="EXD78" s="62"/>
      <c r="EXE78" s="6"/>
      <c r="EXF78" s="60"/>
      <c r="EXG78" s="60"/>
      <c r="EXH78" s="60"/>
      <c r="EXI78" s="60"/>
      <c r="EXJ78" s="60"/>
      <c r="EXK78" s="61"/>
      <c r="EXL78" s="62"/>
      <c r="EXM78" s="6"/>
      <c r="EXN78" s="60"/>
      <c r="EXO78" s="60"/>
      <c r="EXP78" s="60"/>
      <c r="EXQ78" s="60"/>
      <c r="EXR78" s="60"/>
      <c r="EXS78" s="61"/>
      <c r="EXT78" s="62"/>
      <c r="EXU78" s="6"/>
      <c r="EXV78" s="60"/>
      <c r="EXW78" s="60"/>
      <c r="EXX78" s="60"/>
      <c r="EXY78" s="60"/>
      <c r="EXZ78" s="60"/>
      <c r="EYA78" s="61"/>
      <c r="EYB78" s="62"/>
      <c r="EYC78" s="6"/>
      <c r="EYD78" s="60"/>
      <c r="EYE78" s="60"/>
      <c r="EYF78" s="60"/>
      <c r="EYG78" s="60"/>
      <c r="EYH78" s="60"/>
      <c r="EYI78" s="61"/>
      <c r="EYJ78" s="62"/>
      <c r="EYK78" s="6"/>
      <c r="EYL78" s="60"/>
      <c r="EYM78" s="60"/>
      <c r="EYN78" s="60"/>
      <c r="EYO78" s="60"/>
      <c r="EYP78" s="60"/>
      <c r="EYQ78" s="61"/>
      <c r="EYR78" s="62"/>
      <c r="EYS78" s="6"/>
      <c r="EYT78" s="60"/>
      <c r="EYU78" s="60"/>
      <c r="EYV78" s="60"/>
      <c r="EYW78" s="60"/>
      <c r="EYX78" s="60"/>
      <c r="EYY78" s="61"/>
      <c r="EYZ78" s="62"/>
      <c r="EZA78" s="6"/>
      <c r="EZB78" s="60"/>
      <c r="EZC78" s="60"/>
      <c r="EZD78" s="60"/>
      <c r="EZE78" s="60"/>
      <c r="EZF78" s="60"/>
      <c r="EZG78" s="61"/>
      <c r="EZH78" s="62"/>
      <c r="EZI78" s="6"/>
      <c r="EZJ78" s="60"/>
      <c r="EZK78" s="60"/>
      <c r="EZL78" s="60"/>
      <c r="EZM78" s="60"/>
      <c r="EZN78" s="60"/>
      <c r="EZO78" s="61"/>
      <c r="EZP78" s="62"/>
      <c r="EZQ78" s="6"/>
      <c r="EZR78" s="60"/>
      <c r="EZS78" s="60"/>
      <c r="EZT78" s="60"/>
      <c r="EZU78" s="60"/>
      <c r="EZV78" s="60"/>
      <c r="EZW78" s="61"/>
      <c r="EZX78" s="62"/>
      <c r="EZY78" s="6"/>
      <c r="EZZ78" s="60"/>
      <c r="FAA78" s="60"/>
      <c r="FAB78" s="60"/>
      <c r="FAC78" s="60"/>
      <c r="FAD78" s="60"/>
      <c r="FAE78" s="61"/>
      <c r="FAF78" s="62"/>
      <c r="FAG78" s="6"/>
      <c r="FAH78" s="60"/>
      <c r="FAI78" s="60"/>
      <c r="FAJ78" s="60"/>
      <c r="FAK78" s="60"/>
      <c r="FAL78" s="60"/>
      <c r="FAM78" s="61"/>
      <c r="FAN78" s="62"/>
      <c r="FAO78" s="6"/>
      <c r="FAP78" s="60"/>
      <c r="FAQ78" s="60"/>
      <c r="FAR78" s="60"/>
      <c r="FAS78" s="60"/>
      <c r="FAT78" s="60"/>
      <c r="FAU78" s="61"/>
      <c r="FAV78" s="62"/>
      <c r="FAW78" s="6"/>
      <c r="FAX78" s="60"/>
      <c r="FAY78" s="60"/>
      <c r="FAZ78" s="60"/>
      <c r="FBA78" s="60"/>
      <c r="FBB78" s="60"/>
      <c r="FBC78" s="61"/>
      <c r="FBD78" s="62"/>
      <c r="FBE78" s="6"/>
      <c r="FBF78" s="60"/>
      <c r="FBG78" s="60"/>
      <c r="FBH78" s="60"/>
      <c r="FBI78" s="60"/>
      <c r="FBJ78" s="60"/>
      <c r="FBK78" s="61"/>
      <c r="FBL78" s="62"/>
      <c r="FBM78" s="6"/>
      <c r="FBN78" s="60"/>
      <c r="FBO78" s="60"/>
      <c r="FBP78" s="60"/>
      <c r="FBQ78" s="60"/>
      <c r="FBR78" s="60"/>
      <c r="FBS78" s="61"/>
      <c r="FBT78" s="62"/>
      <c r="FBU78" s="6"/>
      <c r="FBV78" s="60"/>
      <c r="FBW78" s="60"/>
      <c r="FBX78" s="60"/>
      <c r="FBY78" s="60"/>
      <c r="FBZ78" s="60"/>
      <c r="FCA78" s="61"/>
      <c r="FCB78" s="62"/>
      <c r="FCC78" s="6"/>
      <c r="FCD78" s="60"/>
      <c r="FCE78" s="60"/>
      <c r="FCF78" s="60"/>
      <c r="FCG78" s="60"/>
      <c r="FCH78" s="60"/>
      <c r="FCI78" s="61"/>
      <c r="FCJ78" s="62"/>
      <c r="FCK78" s="6"/>
      <c r="FCL78" s="60"/>
      <c r="FCM78" s="60"/>
      <c r="FCN78" s="60"/>
      <c r="FCO78" s="60"/>
      <c r="FCP78" s="60"/>
      <c r="FCQ78" s="61"/>
      <c r="FCR78" s="62"/>
      <c r="FCS78" s="6"/>
      <c r="FCT78" s="60"/>
      <c r="FCU78" s="60"/>
      <c r="FCV78" s="60"/>
      <c r="FCW78" s="60"/>
      <c r="FCX78" s="60"/>
      <c r="FCY78" s="61"/>
      <c r="FCZ78" s="62"/>
      <c r="FDA78" s="6"/>
      <c r="FDB78" s="60"/>
      <c r="FDC78" s="60"/>
      <c r="FDD78" s="60"/>
      <c r="FDE78" s="60"/>
      <c r="FDF78" s="60"/>
      <c r="FDG78" s="61"/>
      <c r="FDH78" s="62"/>
      <c r="FDI78" s="6"/>
      <c r="FDJ78" s="60"/>
      <c r="FDK78" s="60"/>
      <c r="FDL78" s="60"/>
      <c r="FDM78" s="60"/>
      <c r="FDN78" s="60"/>
      <c r="FDO78" s="61"/>
      <c r="FDP78" s="62"/>
      <c r="FDQ78" s="6"/>
      <c r="FDR78" s="60"/>
      <c r="FDS78" s="60"/>
      <c r="FDT78" s="60"/>
      <c r="FDU78" s="60"/>
      <c r="FDV78" s="60"/>
      <c r="FDW78" s="61"/>
      <c r="FDX78" s="62"/>
      <c r="FDY78" s="6"/>
      <c r="FDZ78" s="60"/>
      <c r="FEA78" s="60"/>
      <c r="FEB78" s="60"/>
      <c r="FEC78" s="60"/>
      <c r="FED78" s="60"/>
      <c r="FEE78" s="61"/>
      <c r="FEF78" s="62"/>
      <c r="FEG78" s="6"/>
      <c r="FEH78" s="60"/>
      <c r="FEI78" s="60"/>
      <c r="FEJ78" s="60"/>
      <c r="FEK78" s="60"/>
      <c r="FEL78" s="60"/>
      <c r="FEM78" s="61"/>
      <c r="FEN78" s="62"/>
      <c r="FEO78" s="6"/>
      <c r="FEP78" s="60"/>
      <c r="FEQ78" s="60"/>
      <c r="FER78" s="60"/>
      <c r="FES78" s="60"/>
      <c r="FET78" s="60"/>
      <c r="FEU78" s="61"/>
      <c r="FEV78" s="62"/>
      <c r="FEW78" s="6"/>
      <c r="FEX78" s="60"/>
      <c r="FEY78" s="60"/>
      <c r="FEZ78" s="60"/>
      <c r="FFA78" s="60"/>
      <c r="FFB78" s="60"/>
      <c r="FFC78" s="61"/>
      <c r="FFD78" s="62"/>
      <c r="FFE78" s="6"/>
      <c r="FFF78" s="60"/>
      <c r="FFG78" s="60"/>
      <c r="FFH78" s="60"/>
      <c r="FFI78" s="60"/>
      <c r="FFJ78" s="60"/>
      <c r="FFK78" s="61"/>
      <c r="FFL78" s="62"/>
      <c r="FFM78" s="6"/>
      <c r="FFN78" s="60"/>
      <c r="FFO78" s="60"/>
      <c r="FFP78" s="60"/>
      <c r="FFQ78" s="60"/>
      <c r="FFR78" s="60"/>
      <c r="FFS78" s="61"/>
      <c r="FFT78" s="62"/>
      <c r="FFU78" s="6"/>
      <c r="FFV78" s="60"/>
      <c r="FFW78" s="60"/>
      <c r="FFX78" s="60"/>
      <c r="FFY78" s="60"/>
      <c r="FFZ78" s="60"/>
      <c r="FGA78" s="61"/>
      <c r="FGB78" s="62"/>
      <c r="FGC78" s="6"/>
      <c r="FGD78" s="60"/>
      <c r="FGE78" s="60"/>
      <c r="FGF78" s="60"/>
      <c r="FGG78" s="60"/>
      <c r="FGH78" s="60"/>
      <c r="FGI78" s="61"/>
      <c r="FGJ78" s="62"/>
      <c r="FGK78" s="6"/>
      <c r="FGL78" s="60"/>
      <c r="FGM78" s="60"/>
      <c r="FGN78" s="60"/>
      <c r="FGO78" s="60"/>
      <c r="FGP78" s="60"/>
      <c r="FGQ78" s="61"/>
      <c r="FGR78" s="62"/>
      <c r="FGS78" s="6"/>
      <c r="FGT78" s="60"/>
      <c r="FGU78" s="60"/>
      <c r="FGV78" s="60"/>
      <c r="FGW78" s="60"/>
      <c r="FGX78" s="60"/>
      <c r="FGY78" s="61"/>
      <c r="FGZ78" s="62"/>
      <c r="FHA78" s="6"/>
      <c r="FHB78" s="60"/>
      <c r="FHC78" s="60"/>
      <c r="FHD78" s="60"/>
      <c r="FHE78" s="60"/>
      <c r="FHF78" s="60"/>
      <c r="FHG78" s="61"/>
      <c r="FHH78" s="62"/>
      <c r="FHI78" s="6"/>
      <c r="FHJ78" s="60"/>
      <c r="FHK78" s="60"/>
      <c r="FHL78" s="60"/>
      <c r="FHM78" s="60"/>
      <c r="FHN78" s="60"/>
      <c r="FHO78" s="61"/>
      <c r="FHP78" s="62"/>
      <c r="FHQ78" s="6"/>
      <c r="FHR78" s="60"/>
      <c r="FHS78" s="60"/>
      <c r="FHT78" s="60"/>
      <c r="FHU78" s="60"/>
      <c r="FHV78" s="60"/>
      <c r="FHW78" s="61"/>
      <c r="FHX78" s="62"/>
      <c r="FHY78" s="6"/>
      <c r="FHZ78" s="60"/>
      <c r="FIA78" s="60"/>
      <c r="FIB78" s="60"/>
      <c r="FIC78" s="60"/>
      <c r="FID78" s="60"/>
      <c r="FIE78" s="61"/>
      <c r="FIF78" s="62"/>
      <c r="FIG78" s="6"/>
      <c r="FIH78" s="60"/>
      <c r="FII78" s="60"/>
      <c r="FIJ78" s="60"/>
      <c r="FIK78" s="60"/>
      <c r="FIL78" s="60"/>
      <c r="FIM78" s="61"/>
      <c r="FIN78" s="62"/>
      <c r="FIO78" s="6"/>
      <c r="FIP78" s="60"/>
      <c r="FIQ78" s="60"/>
      <c r="FIR78" s="60"/>
      <c r="FIS78" s="60"/>
      <c r="FIT78" s="60"/>
      <c r="FIU78" s="61"/>
      <c r="FIV78" s="62"/>
      <c r="FIW78" s="6"/>
      <c r="FIX78" s="60"/>
      <c r="FIY78" s="60"/>
      <c r="FIZ78" s="60"/>
      <c r="FJA78" s="60"/>
      <c r="FJB78" s="60"/>
      <c r="FJC78" s="61"/>
      <c r="FJD78" s="62"/>
      <c r="FJE78" s="6"/>
      <c r="FJF78" s="60"/>
      <c r="FJG78" s="60"/>
      <c r="FJH78" s="60"/>
      <c r="FJI78" s="60"/>
      <c r="FJJ78" s="60"/>
      <c r="FJK78" s="61"/>
      <c r="FJL78" s="62"/>
      <c r="FJM78" s="6"/>
      <c r="FJN78" s="60"/>
      <c r="FJO78" s="60"/>
      <c r="FJP78" s="60"/>
      <c r="FJQ78" s="60"/>
      <c r="FJR78" s="60"/>
      <c r="FJS78" s="61"/>
      <c r="FJT78" s="62"/>
      <c r="FJU78" s="6"/>
      <c r="FJV78" s="60"/>
      <c r="FJW78" s="60"/>
      <c r="FJX78" s="60"/>
      <c r="FJY78" s="60"/>
      <c r="FJZ78" s="60"/>
      <c r="FKA78" s="61"/>
      <c r="FKB78" s="62"/>
      <c r="FKC78" s="6"/>
      <c r="FKD78" s="60"/>
      <c r="FKE78" s="60"/>
      <c r="FKF78" s="60"/>
      <c r="FKG78" s="60"/>
      <c r="FKH78" s="60"/>
      <c r="FKI78" s="61"/>
      <c r="FKJ78" s="62"/>
      <c r="FKK78" s="6"/>
      <c r="FKL78" s="60"/>
      <c r="FKM78" s="60"/>
      <c r="FKN78" s="60"/>
      <c r="FKO78" s="60"/>
      <c r="FKP78" s="60"/>
      <c r="FKQ78" s="61"/>
      <c r="FKR78" s="62"/>
      <c r="FKS78" s="6"/>
      <c r="FKT78" s="60"/>
      <c r="FKU78" s="60"/>
      <c r="FKV78" s="60"/>
      <c r="FKW78" s="60"/>
      <c r="FKX78" s="60"/>
      <c r="FKY78" s="61"/>
      <c r="FKZ78" s="62"/>
      <c r="FLA78" s="6"/>
      <c r="FLB78" s="60"/>
      <c r="FLC78" s="60"/>
      <c r="FLD78" s="60"/>
      <c r="FLE78" s="60"/>
      <c r="FLF78" s="60"/>
      <c r="FLG78" s="61"/>
      <c r="FLH78" s="62"/>
      <c r="FLI78" s="6"/>
      <c r="FLJ78" s="60"/>
      <c r="FLK78" s="60"/>
      <c r="FLL78" s="60"/>
      <c r="FLM78" s="60"/>
      <c r="FLN78" s="60"/>
      <c r="FLO78" s="61"/>
      <c r="FLP78" s="62"/>
      <c r="FLQ78" s="6"/>
      <c r="FLR78" s="60"/>
      <c r="FLS78" s="60"/>
      <c r="FLT78" s="60"/>
      <c r="FLU78" s="60"/>
      <c r="FLV78" s="60"/>
      <c r="FLW78" s="61"/>
      <c r="FLX78" s="62"/>
      <c r="FLY78" s="6"/>
      <c r="FLZ78" s="60"/>
      <c r="FMA78" s="60"/>
      <c r="FMB78" s="60"/>
      <c r="FMC78" s="60"/>
      <c r="FMD78" s="60"/>
      <c r="FME78" s="61"/>
      <c r="FMF78" s="62"/>
      <c r="FMG78" s="6"/>
      <c r="FMH78" s="60"/>
      <c r="FMI78" s="60"/>
      <c r="FMJ78" s="60"/>
      <c r="FMK78" s="60"/>
      <c r="FML78" s="60"/>
      <c r="FMM78" s="61"/>
      <c r="FMN78" s="62"/>
      <c r="FMO78" s="6"/>
      <c r="FMP78" s="60"/>
      <c r="FMQ78" s="60"/>
      <c r="FMR78" s="60"/>
      <c r="FMS78" s="60"/>
      <c r="FMT78" s="60"/>
      <c r="FMU78" s="61"/>
      <c r="FMV78" s="62"/>
      <c r="FMW78" s="6"/>
      <c r="FMX78" s="60"/>
      <c r="FMY78" s="60"/>
      <c r="FMZ78" s="60"/>
      <c r="FNA78" s="60"/>
      <c r="FNB78" s="60"/>
      <c r="FNC78" s="61"/>
      <c r="FND78" s="62"/>
      <c r="FNE78" s="6"/>
      <c r="FNF78" s="60"/>
      <c r="FNG78" s="60"/>
      <c r="FNH78" s="60"/>
      <c r="FNI78" s="60"/>
      <c r="FNJ78" s="60"/>
      <c r="FNK78" s="61"/>
      <c r="FNL78" s="62"/>
      <c r="FNM78" s="6"/>
      <c r="FNN78" s="60"/>
      <c r="FNO78" s="60"/>
      <c r="FNP78" s="60"/>
      <c r="FNQ78" s="60"/>
      <c r="FNR78" s="60"/>
      <c r="FNS78" s="61"/>
      <c r="FNT78" s="62"/>
      <c r="FNU78" s="6"/>
      <c r="FNV78" s="60"/>
      <c r="FNW78" s="60"/>
      <c r="FNX78" s="60"/>
      <c r="FNY78" s="60"/>
      <c r="FNZ78" s="60"/>
      <c r="FOA78" s="61"/>
      <c r="FOB78" s="62"/>
      <c r="FOC78" s="6"/>
      <c r="FOD78" s="60"/>
      <c r="FOE78" s="60"/>
      <c r="FOF78" s="60"/>
      <c r="FOG78" s="60"/>
      <c r="FOH78" s="60"/>
      <c r="FOI78" s="61"/>
      <c r="FOJ78" s="62"/>
      <c r="FOK78" s="6"/>
      <c r="FOL78" s="60"/>
      <c r="FOM78" s="60"/>
      <c r="FON78" s="60"/>
      <c r="FOO78" s="60"/>
      <c r="FOP78" s="60"/>
      <c r="FOQ78" s="61"/>
      <c r="FOR78" s="62"/>
      <c r="FOS78" s="6"/>
      <c r="FOT78" s="60"/>
      <c r="FOU78" s="60"/>
      <c r="FOV78" s="60"/>
      <c r="FOW78" s="60"/>
      <c r="FOX78" s="60"/>
      <c r="FOY78" s="61"/>
      <c r="FOZ78" s="62"/>
      <c r="FPA78" s="6"/>
      <c r="FPB78" s="60"/>
      <c r="FPC78" s="60"/>
      <c r="FPD78" s="60"/>
      <c r="FPE78" s="60"/>
      <c r="FPF78" s="60"/>
      <c r="FPG78" s="61"/>
      <c r="FPH78" s="62"/>
      <c r="FPI78" s="6"/>
      <c r="FPJ78" s="60"/>
      <c r="FPK78" s="60"/>
      <c r="FPL78" s="60"/>
      <c r="FPM78" s="60"/>
      <c r="FPN78" s="60"/>
      <c r="FPO78" s="61"/>
      <c r="FPP78" s="62"/>
      <c r="FPQ78" s="6"/>
      <c r="FPR78" s="60"/>
      <c r="FPS78" s="60"/>
      <c r="FPT78" s="60"/>
      <c r="FPU78" s="60"/>
      <c r="FPV78" s="60"/>
      <c r="FPW78" s="61"/>
      <c r="FPX78" s="62"/>
      <c r="FPY78" s="6"/>
      <c r="FPZ78" s="60"/>
      <c r="FQA78" s="60"/>
      <c r="FQB78" s="60"/>
      <c r="FQC78" s="60"/>
      <c r="FQD78" s="60"/>
      <c r="FQE78" s="61"/>
      <c r="FQF78" s="62"/>
      <c r="FQG78" s="6"/>
      <c r="FQH78" s="60"/>
      <c r="FQI78" s="60"/>
      <c r="FQJ78" s="60"/>
      <c r="FQK78" s="60"/>
      <c r="FQL78" s="60"/>
      <c r="FQM78" s="61"/>
      <c r="FQN78" s="62"/>
      <c r="FQO78" s="6"/>
      <c r="FQP78" s="60"/>
      <c r="FQQ78" s="60"/>
      <c r="FQR78" s="60"/>
      <c r="FQS78" s="60"/>
      <c r="FQT78" s="60"/>
      <c r="FQU78" s="61"/>
      <c r="FQV78" s="62"/>
      <c r="FQW78" s="6"/>
      <c r="FQX78" s="60"/>
      <c r="FQY78" s="60"/>
      <c r="FQZ78" s="60"/>
      <c r="FRA78" s="60"/>
      <c r="FRB78" s="60"/>
      <c r="FRC78" s="61"/>
      <c r="FRD78" s="62"/>
      <c r="FRE78" s="6"/>
      <c r="FRF78" s="60"/>
      <c r="FRG78" s="60"/>
      <c r="FRH78" s="60"/>
      <c r="FRI78" s="60"/>
      <c r="FRJ78" s="60"/>
      <c r="FRK78" s="61"/>
      <c r="FRL78" s="62"/>
      <c r="FRM78" s="6"/>
      <c r="FRN78" s="60"/>
      <c r="FRO78" s="60"/>
      <c r="FRP78" s="60"/>
      <c r="FRQ78" s="60"/>
      <c r="FRR78" s="60"/>
      <c r="FRS78" s="61"/>
      <c r="FRT78" s="62"/>
      <c r="FRU78" s="6"/>
      <c r="FRV78" s="60"/>
      <c r="FRW78" s="60"/>
      <c r="FRX78" s="60"/>
      <c r="FRY78" s="60"/>
      <c r="FRZ78" s="60"/>
      <c r="FSA78" s="61"/>
      <c r="FSB78" s="62"/>
      <c r="FSC78" s="6"/>
      <c r="FSD78" s="60"/>
      <c r="FSE78" s="60"/>
      <c r="FSF78" s="60"/>
      <c r="FSG78" s="60"/>
      <c r="FSH78" s="60"/>
      <c r="FSI78" s="61"/>
      <c r="FSJ78" s="62"/>
      <c r="FSK78" s="6"/>
      <c r="FSL78" s="60"/>
      <c r="FSM78" s="60"/>
      <c r="FSN78" s="60"/>
      <c r="FSO78" s="60"/>
      <c r="FSP78" s="60"/>
      <c r="FSQ78" s="61"/>
      <c r="FSR78" s="62"/>
      <c r="FSS78" s="6"/>
      <c r="FST78" s="60"/>
      <c r="FSU78" s="60"/>
      <c r="FSV78" s="60"/>
      <c r="FSW78" s="60"/>
      <c r="FSX78" s="60"/>
      <c r="FSY78" s="61"/>
      <c r="FSZ78" s="62"/>
      <c r="FTA78" s="6"/>
      <c r="FTB78" s="60"/>
      <c r="FTC78" s="60"/>
      <c r="FTD78" s="60"/>
      <c r="FTE78" s="60"/>
      <c r="FTF78" s="60"/>
      <c r="FTG78" s="61"/>
      <c r="FTH78" s="62"/>
      <c r="FTI78" s="6"/>
      <c r="FTJ78" s="60"/>
      <c r="FTK78" s="60"/>
      <c r="FTL78" s="60"/>
      <c r="FTM78" s="60"/>
      <c r="FTN78" s="60"/>
      <c r="FTO78" s="61"/>
      <c r="FTP78" s="62"/>
      <c r="FTQ78" s="6"/>
      <c r="FTR78" s="60"/>
      <c r="FTS78" s="60"/>
      <c r="FTT78" s="60"/>
      <c r="FTU78" s="60"/>
      <c r="FTV78" s="60"/>
      <c r="FTW78" s="61"/>
      <c r="FTX78" s="62"/>
      <c r="FTY78" s="6"/>
      <c r="FTZ78" s="60"/>
      <c r="FUA78" s="60"/>
      <c r="FUB78" s="60"/>
      <c r="FUC78" s="60"/>
      <c r="FUD78" s="60"/>
      <c r="FUE78" s="61"/>
      <c r="FUF78" s="62"/>
      <c r="FUG78" s="6"/>
      <c r="FUH78" s="60"/>
      <c r="FUI78" s="60"/>
      <c r="FUJ78" s="60"/>
      <c r="FUK78" s="60"/>
      <c r="FUL78" s="60"/>
      <c r="FUM78" s="61"/>
      <c r="FUN78" s="62"/>
      <c r="FUO78" s="6"/>
      <c r="FUP78" s="60"/>
      <c r="FUQ78" s="60"/>
      <c r="FUR78" s="60"/>
      <c r="FUS78" s="60"/>
      <c r="FUT78" s="60"/>
      <c r="FUU78" s="61"/>
      <c r="FUV78" s="62"/>
      <c r="FUW78" s="6"/>
      <c r="FUX78" s="60"/>
      <c r="FUY78" s="60"/>
      <c r="FUZ78" s="60"/>
      <c r="FVA78" s="60"/>
      <c r="FVB78" s="60"/>
      <c r="FVC78" s="61"/>
      <c r="FVD78" s="62"/>
      <c r="FVE78" s="6"/>
      <c r="FVF78" s="60"/>
      <c r="FVG78" s="60"/>
      <c r="FVH78" s="60"/>
      <c r="FVI78" s="60"/>
      <c r="FVJ78" s="60"/>
      <c r="FVK78" s="61"/>
      <c r="FVL78" s="62"/>
      <c r="FVM78" s="6"/>
      <c r="FVN78" s="60"/>
      <c r="FVO78" s="60"/>
      <c r="FVP78" s="60"/>
      <c r="FVQ78" s="60"/>
      <c r="FVR78" s="60"/>
      <c r="FVS78" s="61"/>
      <c r="FVT78" s="62"/>
      <c r="FVU78" s="6"/>
      <c r="FVV78" s="60"/>
      <c r="FVW78" s="60"/>
      <c r="FVX78" s="60"/>
      <c r="FVY78" s="60"/>
      <c r="FVZ78" s="60"/>
      <c r="FWA78" s="61"/>
      <c r="FWB78" s="62"/>
      <c r="FWC78" s="6"/>
      <c r="FWD78" s="60"/>
      <c r="FWE78" s="60"/>
      <c r="FWF78" s="60"/>
      <c r="FWG78" s="60"/>
      <c r="FWH78" s="60"/>
      <c r="FWI78" s="61"/>
      <c r="FWJ78" s="62"/>
      <c r="FWK78" s="6"/>
      <c r="FWL78" s="60"/>
      <c r="FWM78" s="60"/>
      <c r="FWN78" s="60"/>
      <c r="FWO78" s="60"/>
      <c r="FWP78" s="60"/>
      <c r="FWQ78" s="61"/>
      <c r="FWR78" s="62"/>
      <c r="FWS78" s="6"/>
      <c r="FWT78" s="60"/>
      <c r="FWU78" s="60"/>
      <c r="FWV78" s="60"/>
      <c r="FWW78" s="60"/>
      <c r="FWX78" s="60"/>
      <c r="FWY78" s="61"/>
      <c r="FWZ78" s="62"/>
      <c r="FXA78" s="6"/>
      <c r="FXB78" s="60"/>
      <c r="FXC78" s="60"/>
      <c r="FXD78" s="60"/>
      <c r="FXE78" s="60"/>
      <c r="FXF78" s="60"/>
      <c r="FXG78" s="61"/>
      <c r="FXH78" s="62"/>
      <c r="FXI78" s="6"/>
      <c r="FXJ78" s="60"/>
      <c r="FXK78" s="60"/>
      <c r="FXL78" s="60"/>
      <c r="FXM78" s="60"/>
      <c r="FXN78" s="60"/>
      <c r="FXO78" s="61"/>
      <c r="FXP78" s="62"/>
      <c r="FXQ78" s="6"/>
      <c r="FXR78" s="60"/>
      <c r="FXS78" s="60"/>
      <c r="FXT78" s="60"/>
      <c r="FXU78" s="60"/>
      <c r="FXV78" s="60"/>
      <c r="FXW78" s="61"/>
      <c r="FXX78" s="62"/>
      <c r="FXY78" s="6"/>
      <c r="FXZ78" s="60"/>
      <c r="FYA78" s="60"/>
      <c r="FYB78" s="60"/>
      <c r="FYC78" s="60"/>
      <c r="FYD78" s="60"/>
      <c r="FYE78" s="61"/>
      <c r="FYF78" s="62"/>
      <c r="FYG78" s="6"/>
      <c r="FYH78" s="60"/>
      <c r="FYI78" s="60"/>
      <c r="FYJ78" s="60"/>
      <c r="FYK78" s="60"/>
      <c r="FYL78" s="60"/>
      <c r="FYM78" s="61"/>
      <c r="FYN78" s="62"/>
      <c r="FYO78" s="6"/>
      <c r="FYP78" s="60"/>
      <c r="FYQ78" s="60"/>
      <c r="FYR78" s="60"/>
      <c r="FYS78" s="60"/>
      <c r="FYT78" s="60"/>
      <c r="FYU78" s="61"/>
      <c r="FYV78" s="62"/>
      <c r="FYW78" s="6"/>
      <c r="FYX78" s="60"/>
      <c r="FYY78" s="60"/>
      <c r="FYZ78" s="60"/>
      <c r="FZA78" s="60"/>
      <c r="FZB78" s="60"/>
      <c r="FZC78" s="61"/>
      <c r="FZD78" s="62"/>
      <c r="FZE78" s="6"/>
      <c r="FZF78" s="60"/>
      <c r="FZG78" s="60"/>
      <c r="FZH78" s="60"/>
      <c r="FZI78" s="60"/>
      <c r="FZJ78" s="60"/>
      <c r="FZK78" s="61"/>
      <c r="FZL78" s="62"/>
      <c r="FZM78" s="6"/>
      <c r="FZN78" s="60"/>
      <c r="FZO78" s="60"/>
      <c r="FZP78" s="60"/>
      <c r="FZQ78" s="60"/>
      <c r="FZR78" s="60"/>
      <c r="FZS78" s="61"/>
      <c r="FZT78" s="62"/>
      <c r="FZU78" s="6"/>
      <c r="FZV78" s="60"/>
      <c r="FZW78" s="60"/>
      <c r="FZX78" s="60"/>
      <c r="FZY78" s="60"/>
      <c r="FZZ78" s="60"/>
      <c r="GAA78" s="61"/>
      <c r="GAB78" s="62"/>
      <c r="GAC78" s="6"/>
      <c r="GAD78" s="60"/>
      <c r="GAE78" s="60"/>
      <c r="GAF78" s="60"/>
      <c r="GAG78" s="60"/>
      <c r="GAH78" s="60"/>
      <c r="GAI78" s="61"/>
      <c r="GAJ78" s="62"/>
      <c r="GAK78" s="6"/>
      <c r="GAL78" s="60"/>
      <c r="GAM78" s="60"/>
      <c r="GAN78" s="60"/>
      <c r="GAO78" s="60"/>
      <c r="GAP78" s="60"/>
      <c r="GAQ78" s="61"/>
      <c r="GAR78" s="62"/>
      <c r="GAS78" s="6"/>
      <c r="GAT78" s="60"/>
      <c r="GAU78" s="60"/>
      <c r="GAV78" s="60"/>
      <c r="GAW78" s="60"/>
      <c r="GAX78" s="60"/>
      <c r="GAY78" s="61"/>
      <c r="GAZ78" s="62"/>
      <c r="GBA78" s="6"/>
      <c r="GBB78" s="60"/>
      <c r="GBC78" s="60"/>
      <c r="GBD78" s="60"/>
      <c r="GBE78" s="60"/>
      <c r="GBF78" s="60"/>
      <c r="GBG78" s="61"/>
      <c r="GBH78" s="62"/>
      <c r="GBI78" s="6"/>
      <c r="GBJ78" s="60"/>
      <c r="GBK78" s="60"/>
      <c r="GBL78" s="60"/>
      <c r="GBM78" s="60"/>
      <c r="GBN78" s="60"/>
      <c r="GBO78" s="61"/>
      <c r="GBP78" s="62"/>
      <c r="GBQ78" s="6"/>
      <c r="GBR78" s="60"/>
      <c r="GBS78" s="60"/>
      <c r="GBT78" s="60"/>
      <c r="GBU78" s="60"/>
      <c r="GBV78" s="60"/>
      <c r="GBW78" s="61"/>
      <c r="GBX78" s="62"/>
      <c r="GBY78" s="6"/>
      <c r="GBZ78" s="60"/>
      <c r="GCA78" s="60"/>
      <c r="GCB78" s="60"/>
      <c r="GCC78" s="60"/>
      <c r="GCD78" s="60"/>
      <c r="GCE78" s="61"/>
      <c r="GCF78" s="62"/>
      <c r="GCG78" s="6"/>
      <c r="GCH78" s="60"/>
      <c r="GCI78" s="60"/>
      <c r="GCJ78" s="60"/>
      <c r="GCK78" s="60"/>
      <c r="GCL78" s="60"/>
      <c r="GCM78" s="61"/>
      <c r="GCN78" s="62"/>
      <c r="GCO78" s="6"/>
      <c r="GCP78" s="60"/>
      <c r="GCQ78" s="60"/>
      <c r="GCR78" s="60"/>
      <c r="GCS78" s="60"/>
      <c r="GCT78" s="60"/>
      <c r="GCU78" s="61"/>
      <c r="GCV78" s="62"/>
      <c r="GCW78" s="6"/>
      <c r="GCX78" s="60"/>
      <c r="GCY78" s="60"/>
      <c r="GCZ78" s="60"/>
      <c r="GDA78" s="60"/>
      <c r="GDB78" s="60"/>
      <c r="GDC78" s="61"/>
      <c r="GDD78" s="62"/>
      <c r="GDE78" s="6"/>
      <c r="GDF78" s="60"/>
      <c r="GDG78" s="60"/>
      <c r="GDH78" s="60"/>
      <c r="GDI78" s="60"/>
      <c r="GDJ78" s="60"/>
      <c r="GDK78" s="61"/>
      <c r="GDL78" s="62"/>
      <c r="GDM78" s="6"/>
      <c r="GDN78" s="60"/>
      <c r="GDO78" s="60"/>
      <c r="GDP78" s="60"/>
      <c r="GDQ78" s="60"/>
      <c r="GDR78" s="60"/>
      <c r="GDS78" s="61"/>
      <c r="GDT78" s="62"/>
      <c r="GDU78" s="6"/>
      <c r="GDV78" s="60"/>
      <c r="GDW78" s="60"/>
      <c r="GDX78" s="60"/>
      <c r="GDY78" s="60"/>
      <c r="GDZ78" s="60"/>
      <c r="GEA78" s="61"/>
      <c r="GEB78" s="62"/>
      <c r="GEC78" s="6"/>
      <c r="GED78" s="60"/>
      <c r="GEE78" s="60"/>
      <c r="GEF78" s="60"/>
      <c r="GEG78" s="60"/>
      <c r="GEH78" s="60"/>
      <c r="GEI78" s="61"/>
      <c r="GEJ78" s="62"/>
      <c r="GEK78" s="6"/>
      <c r="GEL78" s="60"/>
      <c r="GEM78" s="60"/>
      <c r="GEN78" s="60"/>
      <c r="GEO78" s="60"/>
      <c r="GEP78" s="60"/>
      <c r="GEQ78" s="61"/>
      <c r="GER78" s="62"/>
      <c r="GES78" s="6"/>
      <c r="GET78" s="60"/>
      <c r="GEU78" s="60"/>
      <c r="GEV78" s="60"/>
      <c r="GEW78" s="60"/>
      <c r="GEX78" s="60"/>
      <c r="GEY78" s="61"/>
      <c r="GEZ78" s="62"/>
      <c r="GFA78" s="6"/>
      <c r="GFB78" s="60"/>
      <c r="GFC78" s="60"/>
      <c r="GFD78" s="60"/>
      <c r="GFE78" s="60"/>
      <c r="GFF78" s="60"/>
      <c r="GFG78" s="61"/>
      <c r="GFH78" s="62"/>
      <c r="GFI78" s="6"/>
      <c r="GFJ78" s="60"/>
      <c r="GFK78" s="60"/>
      <c r="GFL78" s="60"/>
      <c r="GFM78" s="60"/>
      <c r="GFN78" s="60"/>
      <c r="GFO78" s="61"/>
      <c r="GFP78" s="62"/>
      <c r="GFQ78" s="6"/>
      <c r="GFR78" s="60"/>
      <c r="GFS78" s="60"/>
      <c r="GFT78" s="60"/>
      <c r="GFU78" s="60"/>
      <c r="GFV78" s="60"/>
      <c r="GFW78" s="61"/>
      <c r="GFX78" s="62"/>
      <c r="GFY78" s="6"/>
      <c r="GFZ78" s="60"/>
      <c r="GGA78" s="60"/>
      <c r="GGB78" s="60"/>
      <c r="GGC78" s="60"/>
      <c r="GGD78" s="60"/>
      <c r="GGE78" s="61"/>
      <c r="GGF78" s="62"/>
      <c r="GGG78" s="6"/>
      <c r="GGH78" s="60"/>
      <c r="GGI78" s="60"/>
      <c r="GGJ78" s="60"/>
      <c r="GGK78" s="60"/>
      <c r="GGL78" s="60"/>
      <c r="GGM78" s="61"/>
      <c r="GGN78" s="62"/>
      <c r="GGO78" s="6"/>
      <c r="GGP78" s="60"/>
      <c r="GGQ78" s="60"/>
      <c r="GGR78" s="60"/>
      <c r="GGS78" s="60"/>
      <c r="GGT78" s="60"/>
      <c r="GGU78" s="61"/>
      <c r="GGV78" s="62"/>
      <c r="GGW78" s="6"/>
      <c r="GGX78" s="60"/>
      <c r="GGY78" s="60"/>
      <c r="GGZ78" s="60"/>
      <c r="GHA78" s="60"/>
      <c r="GHB78" s="60"/>
      <c r="GHC78" s="61"/>
      <c r="GHD78" s="62"/>
      <c r="GHE78" s="6"/>
      <c r="GHF78" s="60"/>
      <c r="GHG78" s="60"/>
      <c r="GHH78" s="60"/>
      <c r="GHI78" s="60"/>
      <c r="GHJ78" s="60"/>
      <c r="GHK78" s="61"/>
      <c r="GHL78" s="62"/>
      <c r="GHM78" s="6"/>
      <c r="GHN78" s="60"/>
      <c r="GHO78" s="60"/>
      <c r="GHP78" s="60"/>
      <c r="GHQ78" s="60"/>
      <c r="GHR78" s="60"/>
      <c r="GHS78" s="61"/>
      <c r="GHT78" s="62"/>
      <c r="GHU78" s="6"/>
      <c r="GHV78" s="60"/>
      <c r="GHW78" s="60"/>
      <c r="GHX78" s="60"/>
      <c r="GHY78" s="60"/>
      <c r="GHZ78" s="60"/>
      <c r="GIA78" s="61"/>
      <c r="GIB78" s="62"/>
      <c r="GIC78" s="6"/>
      <c r="GID78" s="60"/>
      <c r="GIE78" s="60"/>
      <c r="GIF78" s="60"/>
      <c r="GIG78" s="60"/>
      <c r="GIH78" s="60"/>
      <c r="GII78" s="61"/>
      <c r="GIJ78" s="62"/>
      <c r="GIK78" s="6"/>
      <c r="GIL78" s="60"/>
      <c r="GIM78" s="60"/>
      <c r="GIN78" s="60"/>
      <c r="GIO78" s="60"/>
      <c r="GIP78" s="60"/>
      <c r="GIQ78" s="61"/>
      <c r="GIR78" s="62"/>
      <c r="GIS78" s="6"/>
      <c r="GIT78" s="60"/>
      <c r="GIU78" s="60"/>
      <c r="GIV78" s="60"/>
      <c r="GIW78" s="60"/>
      <c r="GIX78" s="60"/>
      <c r="GIY78" s="61"/>
      <c r="GIZ78" s="62"/>
      <c r="GJA78" s="6"/>
      <c r="GJB78" s="60"/>
      <c r="GJC78" s="60"/>
      <c r="GJD78" s="60"/>
      <c r="GJE78" s="60"/>
      <c r="GJF78" s="60"/>
      <c r="GJG78" s="61"/>
      <c r="GJH78" s="62"/>
      <c r="GJI78" s="6"/>
      <c r="GJJ78" s="60"/>
      <c r="GJK78" s="60"/>
      <c r="GJL78" s="60"/>
      <c r="GJM78" s="60"/>
      <c r="GJN78" s="60"/>
      <c r="GJO78" s="61"/>
      <c r="GJP78" s="62"/>
      <c r="GJQ78" s="6"/>
      <c r="GJR78" s="60"/>
      <c r="GJS78" s="60"/>
      <c r="GJT78" s="60"/>
      <c r="GJU78" s="60"/>
      <c r="GJV78" s="60"/>
      <c r="GJW78" s="61"/>
      <c r="GJX78" s="62"/>
      <c r="GJY78" s="6"/>
      <c r="GJZ78" s="60"/>
      <c r="GKA78" s="60"/>
      <c r="GKB78" s="60"/>
      <c r="GKC78" s="60"/>
      <c r="GKD78" s="60"/>
      <c r="GKE78" s="61"/>
      <c r="GKF78" s="62"/>
      <c r="GKG78" s="6"/>
      <c r="GKH78" s="60"/>
      <c r="GKI78" s="60"/>
      <c r="GKJ78" s="60"/>
      <c r="GKK78" s="60"/>
      <c r="GKL78" s="60"/>
      <c r="GKM78" s="61"/>
      <c r="GKN78" s="62"/>
      <c r="GKO78" s="6"/>
      <c r="GKP78" s="60"/>
      <c r="GKQ78" s="60"/>
      <c r="GKR78" s="60"/>
      <c r="GKS78" s="60"/>
      <c r="GKT78" s="60"/>
      <c r="GKU78" s="61"/>
      <c r="GKV78" s="62"/>
      <c r="GKW78" s="6"/>
      <c r="GKX78" s="60"/>
      <c r="GKY78" s="60"/>
      <c r="GKZ78" s="60"/>
      <c r="GLA78" s="60"/>
      <c r="GLB78" s="60"/>
      <c r="GLC78" s="61"/>
      <c r="GLD78" s="62"/>
      <c r="GLE78" s="6"/>
      <c r="GLF78" s="60"/>
      <c r="GLG78" s="60"/>
      <c r="GLH78" s="60"/>
      <c r="GLI78" s="60"/>
      <c r="GLJ78" s="60"/>
      <c r="GLK78" s="61"/>
      <c r="GLL78" s="62"/>
      <c r="GLM78" s="6"/>
      <c r="GLN78" s="60"/>
      <c r="GLO78" s="60"/>
      <c r="GLP78" s="60"/>
      <c r="GLQ78" s="60"/>
      <c r="GLR78" s="60"/>
      <c r="GLS78" s="61"/>
      <c r="GLT78" s="62"/>
      <c r="GLU78" s="6"/>
      <c r="GLV78" s="60"/>
      <c r="GLW78" s="60"/>
      <c r="GLX78" s="60"/>
      <c r="GLY78" s="60"/>
      <c r="GLZ78" s="60"/>
      <c r="GMA78" s="61"/>
      <c r="GMB78" s="62"/>
      <c r="GMC78" s="6"/>
      <c r="GMD78" s="60"/>
      <c r="GME78" s="60"/>
      <c r="GMF78" s="60"/>
      <c r="GMG78" s="60"/>
      <c r="GMH78" s="60"/>
      <c r="GMI78" s="61"/>
      <c r="GMJ78" s="62"/>
      <c r="GMK78" s="6"/>
      <c r="GML78" s="60"/>
      <c r="GMM78" s="60"/>
      <c r="GMN78" s="60"/>
      <c r="GMO78" s="60"/>
      <c r="GMP78" s="60"/>
      <c r="GMQ78" s="61"/>
      <c r="GMR78" s="62"/>
      <c r="GMS78" s="6"/>
      <c r="GMT78" s="60"/>
      <c r="GMU78" s="60"/>
      <c r="GMV78" s="60"/>
      <c r="GMW78" s="60"/>
      <c r="GMX78" s="60"/>
      <c r="GMY78" s="61"/>
      <c r="GMZ78" s="62"/>
      <c r="GNA78" s="6"/>
      <c r="GNB78" s="60"/>
      <c r="GNC78" s="60"/>
      <c r="GND78" s="60"/>
      <c r="GNE78" s="60"/>
      <c r="GNF78" s="60"/>
      <c r="GNG78" s="61"/>
      <c r="GNH78" s="62"/>
      <c r="GNI78" s="6"/>
      <c r="GNJ78" s="60"/>
      <c r="GNK78" s="60"/>
      <c r="GNL78" s="60"/>
      <c r="GNM78" s="60"/>
      <c r="GNN78" s="60"/>
      <c r="GNO78" s="61"/>
      <c r="GNP78" s="62"/>
      <c r="GNQ78" s="6"/>
      <c r="GNR78" s="60"/>
      <c r="GNS78" s="60"/>
      <c r="GNT78" s="60"/>
      <c r="GNU78" s="60"/>
      <c r="GNV78" s="60"/>
      <c r="GNW78" s="61"/>
      <c r="GNX78" s="62"/>
      <c r="GNY78" s="6"/>
      <c r="GNZ78" s="60"/>
      <c r="GOA78" s="60"/>
      <c r="GOB78" s="60"/>
      <c r="GOC78" s="60"/>
      <c r="GOD78" s="60"/>
      <c r="GOE78" s="61"/>
      <c r="GOF78" s="62"/>
      <c r="GOG78" s="6"/>
      <c r="GOH78" s="60"/>
      <c r="GOI78" s="60"/>
      <c r="GOJ78" s="60"/>
      <c r="GOK78" s="60"/>
      <c r="GOL78" s="60"/>
      <c r="GOM78" s="61"/>
      <c r="GON78" s="62"/>
      <c r="GOO78" s="6"/>
      <c r="GOP78" s="60"/>
      <c r="GOQ78" s="60"/>
      <c r="GOR78" s="60"/>
      <c r="GOS78" s="60"/>
      <c r="GOT78" s="60"/>
      <c r="GOU78" s="61"/>
      <c r="GOV78" s="62"/>
      <c r="GOW78" s="6"/>
      <c r="GOX78" s="60"/>
      <c r="GOY78" s="60"/>
      <c r="GOZ78" s="60"/>
      <c r="GPA78" s="60"/>
      <c r="GPB78" s="60"/>
      <c r="GPC78" s="61"/>
      <c r="GPD78" s="62"/>
      <c r="GPE78" s="6"/>
      <c r="GPF78" s="60"/>
      <c r="GPG78" s="60"/>
      <c r="GPH78" s="60"/>
      <c r="GPI78" s="60"/>
      <c r="GPJ78" s="60"/>
      <c r="GPK78" s="61"/>
      <c r="GPL78" s="62"/>
      <c r="GPM78" s="6"/>
      <c r="GPN78" s="60"/>
      <c r="GPO78" s="60"/>
      <c r="GPP78" s="60"/>
      <c r="GPQ78" s="60"/>
      <c r="GPR78" s="60"/>
      <c r="GPS78" s="61"/>
      <c r="GPT78" s="62"/>
      <c r="GPU78" s="6"/>
      <c r="GPV78" s="60"/>
      <c r="GPW78" s="60"/>
      <c r="GPX78" s="60"/>
      <c r="GPY78" s="60"/>
      <c r="GPZ78" s="60"/>
      <c r="GQA78" s="61"/>
      <c r="GQB78" s="62"/>
      <c r="GQC78" s="6"/>
      <c r="GQD78" s="60"/>
      <c r="GQE78" s="60"/>
      <c r="GQF78" s="60"/>
      <c r="GQG78" s="60"/>
      <c r="GQH78" s="60"/>
      <c r="GQI78" s="61"/>
      <c r="GQJ78" s="62"/>
      <c r="GQK78" s="6"/>
      <c r="GQL78" s="60"/>
      <c r="GQM78" s="60"/>
      <c r="GQN78" s="60"/>
      <c r="GQO78" s="60"/>
      <c r="GQP78" s="60"/>
      <c r="GQQ78" s="61"/>
      <c r="GQR78" s="62"/>
      <c r="GQS78" s="6"/>
      <c r="GQT78" s="60"/>
      <c r="GQU78" s="60"/>
      <c r="GQV78" s="60"/>
      <c r="GQW78" s="60"/>
      <c r="GQX78" s="60"/>
      <c r="GQY78" s="61"/>
      <c r="GQZ78" s="62"/>
      <c r="GRA78" s="6"/>
      <c r="GRB78" s="60"/>
      <c r="GRC78" s="60"/>
      <c r="GRD78" s="60"/>
      <c r="GRE78" s="60"/>
      <c r="GRF78" s="60"/>
      <c r="GRG78" s="61"/>
      <c r="GRH78" s="62"/>
      <c r="GRI78" s="6"/>
      <c r="GRJ78" s="60"/>
      <c r="GRK78" s="60"/>
      <c r="GRL78" s="60"/>
      <c r="GRM78" s="60"/>
      <c r="GRN78" s="60"/>
      <c r="GRO78" s="61"/>
      <c r="GRP78" s="62"/>
      <c r="GRQ78" s="6"/>
      <c r="GRR78" s="60"/>
      <c r="GRS78" s="60"/>
      <c r="GRT78" s="60"/>
      <c r="GRU78" s="60"/>
      <c r="GRV78" s="60"/>
      <c r="GRW78" s="61"/>
      <c r="GRX78" s="62"/>
      <c r="GRY78" s="6"/>
      <c r="GRZ78" s="60"/>
      <c r="GSA78" s="60"/>
      <c r="GSB78" s="60"/>
      <c r="GSC78" s="60"/>
      <c r="GSD78" s="60"/>
      <c r="GSE78" s="61"/>
      <c r="GSF78" s="62"/>
      <c r="GSG78" s="6"/>
      <c r="GSH78" s="60"/>
      <c r="GSI78" s="60"/>
      <c r="GSJ78" s="60"/>
      <c r="GSK78" s="60"/>
      <c r="GSL78" s="60"/>
      <c r="GSM78" s="61"/>
      <c r="GSN78" s="62"/>
      <c r="GSO78" s="6"/>
      <c r="GSP78" s="60"/>
      <c r="GSQ78" s="60"/>
      <c r="GSR78" s="60"/>
      <c r="GSS78" s="60"/>
      <c r="GST78" s="60"/>
      <c r="GSU78" s="61"/>
      <c r="GSV78" s="62"/>
      <c r="GSW78" s="6"/>
      <c r="GSX78" s="60"/>
      <c r="GSY78" s="60"/>
      <c r="GSZ78" s="60"/>
      <c r="GTA78" s="60"/>
      <c r="GTB78" s="60"/>
      <c r="GTC78" s="61"/>
      <c r="GTD78" s="62"/>
      <c r="GTE78" s="6"/>
      <c r="GTF78" s="60"/>
      <c r="GTG78" s="60"/>
      <c r="GTH78" s="60"/>
      <c r="GTI78" s="60"/>
      <c r="GTJ78" s="60"/>
      <c r="GTK78" s="61"/>
      <c r="GTL78" s="62"/>
      <c r="GTM78" s="6"/>
      <c r="GTN78" s="60"/>
      <c r="GTO78" s="60"/>
      <c r="GTP78" s="60"/>
      <c r="GTQ78" s="60"/>
      <c r="GTR78" s="60"/>
      <c r="GTS78" s="61"/>
      <c r="GTT78" s="62"/>
      <c r="GTU78" s="6"/>
      <c r="GTV78" s="60"/>
      <c r="GTW78" s="60"/>
      <c r="GTX78" s="60"/>
      <c r="GTY78" s="60"/>
      <c r="GTZ78" s="60"/>
      <c r="GUA78" s="61"/>
      <c r="GUB78" s="62"/>
      <c r="GUC78" s="6"/>
      <c r="GUD78" s="60"/>
      <c r="GUE78" s="60"/>
      <c r="GUF78" s="60"/>
      <c r="GUG78" s="60"/>
      <c r="GUH78" s="60"/>
      <c r="GUI78" s="61"/>
      <c r="GUJ78" s="62"/>
      <c r="GUK78" s="6"/>
      <c r="GUL78" s="60"/>
      <c r="GUM78" s="60"/>
      <c r="GUN78" s="60"/>
      <c r="GUO78" s="60"/>
      <c r="GUP78" s="60"/>
      <c r="GUQ78" s="61"/>
      <c r="GUR78" s="62"/>
      <c r="GUS78" s="6"/>
      <c r="GUT78" s="60"/>
      <c r="GUU78" s="60"/>
      <c r="GUV78" s="60"/>
      <c r="GUW78" s="60"/>
      <c r="GUX78" s="60"/>
      <c r="GUY78" s="61"/>
      <c r="GUZ78" s="62"/>
      <c r="GVA78" s="6"/>
      <c r="GVB78" s="60"/>
      <c r="GVC78" s="60"/>
      <c r="GVD78" s="60"/>
      <c r="GVE78" s="60"/>
      <c r="GVF78" s="60"/>
      <c r="GVG78" s="61"/>
      <c r="GVH78" s="62"/>
      <c r="GVI78" s="6"/>
      <c r="GVJ78" s="60"/>
      <c r="GVK78" s="60"/>
      <c r="GVL78" s="60"/>
      <c r="GVM78" s="60"/>
      <c r="GVN78" s="60"/>
      <c r="GVO78" s="61"/>
      <c r="GVP78" s="62"/>
      <c r="GVQ78" s="6"/>
      <c r="GVR78" s="60"/>
      <c r="GVS78" s="60"/>
      <c r="GVT78" s="60"/>
      <c r="GVU78" s="60"/>
      <c r="GVV78" s="60"/>
      <c r="GVW78" s="61"/>
      <c r="GVX78" s="62"/>
      <c r="GVY78" s="6"/>
      <c r="GVZ78" s="60"/>
      <c r="GWA78" s="60"/>
      <c r="GWB78" s="60"/>
      <c r="GWC78" s="60"/>
      <c r="GWD78" s="60"/>
      <c r="GWE78" s="61"/>
      <c r="GWF78" s="62"/>
      <c r="GWG78" s="6"/>
      <c r="GWH78" s="60"/>
      <c r="GWI78" s="60"/>
      <c r="GWJ78" s="60"/>
      <c r="GWK78" s="60"/>
      <c r="GWL78" s="60"/>
      <c r="GWM78" s="61"/>
      <c r="GWN78" s="62"/>
      <c r="GWO78" s="6"/>
      <c r="GWP78" s="60"/>
      <c r="GWQ78" s="60"/>
      <c r="GWR78" s="60"/>
      <c r="GWS78" s="60"/>
      <c r="GWT78" s="60"/>
      <c r="GWU78" s="61"/>
      <c r="GWV78" s="62"/>
      <c r="GWW78" s="6"/>
      <c r="GWX78" s="60"/>
      <c r="GWY78" s="60"/>
      <c r="GWZ78" s="60"/>
      <c r="GXA78" s="60"/>
      <c r="GXB78" s="60"/>
      <c r="GXC78" s="61"/>
      <c r="GXD78" s="62"/>
      <c r="GXE78" s="6"/>
      <c r="GXF78" s="60"/>
      <c r="GXG78" s="60"/>
      <c r="GXH78" s="60"/>
      <c r="GXI78" s="60"/>
      <c r="GXJ78" s="60"/>
      <c r="GXK78" s="61"/>
      <c r="GXL78" s="62"/>
      <c r="GXM78" s="6"/>
      <c r="GXN78" s="60"/>
      <c r="GXO78" s="60"/>
      <c r="GXP78" s="60"/>
      <c r="GXQ78" s="60"/>
      <c r="GXR78" s="60"/>
      <c r="GXS78" s="61"/>
      <c r="GXT78" s="62"/>
      <c r="GXU78" s="6"/>
      <c r="GXV78" s="60"/>
      <c r="GXW78" s="60"/>
      <c r="GXX78" s="60"/>
      <c r="GXY78" s="60"/>
      <c r="GXZ78" s="60"/>
      <c r="GYA78" s="61"/>
      <c r="GYB78" s="62"/>
      <c r="GYC78" s="6"/>
      <c r="GYD78" s="60"/>
      <c r="GYE78" s="60"/>
      <c r="GYF78" s="60"/>
      <c r="GYG78" s="60"/>
      <c r="GYH78" s="60"/>
      <c r="GYI78" s="61"/>
      <c r="GYJ78" s="62"/>
      <c r="GYK78" s="6"/>
      <c r="GYL78" s="60"/>
      <c r="GYM78" s="60"/>
      <c r="GYN78" s="60"/>
      <c r="GYO78" s="60"/>
      <c r="GYP78" s="60"/>
      <c r="GYQ78" s="61"/>
      <c r="GYR78" s="62"/>
      <c r="GYS78" s="6"/>
      <c r="GYT78" s="60"/>
      <c r="GYU78" s="60"/>
      <c r="GYV78" s="60"/>
      <c r="GYW78" s="60"/>
      <c r="GYX78" s="60"/>
      <c r="GYY78" s="61"/>
      <c r="GYZ78" s="62"/>
      <c r="GZA78" s="6"/>
      <c r="GZB78" s="60"/>
      <c r="GZC78" s="60"/>
      <c r="GZD78" s="60"/>
      <c r="GZE78" s="60"/>
      <c r="GZF78" s="60"/>
      <c r="GZG78" s="61"/>
      <c r="GZH78" s="62"/>
      <c r="GZI78" s="6"/>
      <c r="GZJ78" s="60"/>
      <c r="GZK78" s="60"/>
      <c r="GZL78" s="60"/>
      <c r="GZM78" s="60"/>
      <c r="GZN78" s="60"/>
      <c r="GZO78" s="61"/>
      <c r="GZP78" s="62"/>
      <c r="GZQ78" s="6"/>
      <c r="GZR78" s="60"/>
      <c r="GZS78" s="60"/>
      <c r="GZT78" s="60"/>
      <c r="GZU78" s="60"/>
      <c r="GZV78" s="60"/>
      <c r="GZW78" s="61"/>
      <c r="GZX78" s="62"/>
      <c r="GZY78" s="6"/>
      <c r="GZZ78" s="60"/>
      <c r="HAA78" s="60"/>
      <c r="HAB78" s="60"/>
      <c r="HAC78" s="60"/>
      <c r="HAD78" s="60"/>
      <c r="HAE78" s="61"/>
      <c r="HAF78" s="62"/>
      <c r="HAG78" s="6"/>
      <c r="HAH78" s="60"/>
      <c r="HAI78" s="60"/>
      <c r="HAJ78" s="60"/>
      <c r="HAK78" s="60"/>
      <c r="HAL78" s="60"/>
      <c r="HAM78" s="61"/>
      <c r="HAN78" s="62"/>
      <c r="HAO78" s="6"/>
      <c r="HAP78" s="60"/>
      <c r="HAQ78" s="60"/>
      <c r="HAR78" s="60"/>
      <c r="HAS78" s="60"/>
      <c r="HAT78" s="60"/>
      <c r="HAU78" s="61"/>
      <c r="HAV78" s="62"/>
      <c r="HAW78" s="6"/>
      <c r="HAX78" s="60"/>
      <c r="HAY78" s="60"/>
      <c r="HAZ78" s="60"/>
      <c r="HBA78" s="60"/>
      <c r="HBB78" s="60"/>
      <c r="HBC78" s="61"/>
      <c r="HBD78" s="62"/>
      <c r="HBE78" s="6"/>
      <c r="HBF78" s="60"/>
      <c r="HBG78" s="60"/>
      <c r="HBH78" s="60"/>
      <c r="HBI78" s="60"/>
      <c r="HBJ78" s="60"/>
      <c r="HBK78" s="61"/>
      <c r="HBL78" s="62"/>
      <c r="HBM78" s="6"/>
      <c r="HBN78" s="60"/>
      <c r="HBO78" s="60"/>
      <c r="HBP78" s="60"/>
      <c r="HBQ78" s="60"/>
      <c r="HBR78" s="60"/>
      <c r="HBS78" s="61"/>
      <c r="HBT78" s="62"/>
      <c r="HBU78" s="6"/>
      <c r="HBV78" s="60"/>
      <c r="HBW78" s="60"/>
      <c r="HBX78" s="60"/>
      <c r="HBY78" s="60"/>
      <c r="HBZ78" s="60"/>
      <c r="HCA78" s="61"/>
      <c r="HCB78" s="62"/>
      <c r="HCC78" s="6"/>
      <c r="HCD78" s="60"/>
      <c r="HCE78" s="60"/>
      <c r="HCF78" s="60"/>
      <c r="HCG78" s="60"/>
      <c r="HCH78" s="60"/>
      <c r="HCI78" s="61"/>
      <c r="HCJ78" s="62"/>
      <c r="HCK78" s="6"/>
      <c r="HCL78" s="60"/>
      <c r="HCM78" s="60"/>
      <c r="HCN78" s="60"/>
      <c r="HCO78" s="60"/>
      <c r="HCP78" s="60"/>
      <c r="HCQ78" s="61"/>
      <c r="HCR78" s="62"/>
      <c r="HCS78" s="6"/>
      <c r="HCT78" s="60"/>
      <c r="HCU78" s="60"/>
      <c r="HCV78" s="60"/>
      <c r="HCW78" s="60"/>
      <c r="HCX78" s="60"/>
      <c r="HCY78" s="61"/>
      <c r="HCZ78" s="62"/>
      <c r="HDA78" s="6"/>
      <c r="HDB78" s="60"/>
      <c r="HDC78" s="60"/>
      <c r="HDD78" s="60"/>
      <c r="HDE78" s="60"/>
      <c r="HDF78" s="60"/>
      <c r="HDG78" s="61"/>
      <c r="HDH78" s="62"/>
      <c r="HDI78" s="6"/>
      <c r="HDJ78" s="60"/>
      <c r="HDK78" s="60"/>
      <c r="HDL78" s="60"/>
      <c r="HDM78" s="60"/>
      <c r="HDN78" s="60"/>
      <c r="HDO78" s="61"/>
      <c r="HDP78" s="62"/>
      <c r="HDQ78" s="6"/>
      <c r="HDR78" s="60"/>
      <c r="HDS78" s="60"/>
      <c r="HDT78" s="60"/>
      <c r="HDU78" s="60"/>
      <c r="HDV78" s="60"/>
      <c r="HDW78" s="61"/>
      <c r="HDX78" s="62"/>
      <c r="HDY78" s="6"/>
      <c r="HDZ78" s="60"/>
      <c r="HEA78" s="60"/>
      <c r="HEB78" s="60"/>
      <c r="HEC78" s="60"/>
      <c r="HED78" s="60"/>
      <c r="HEE78" s="61"/>
      <c r="HEF78" s="62"/>
      <c r="HEG78" s="6"/>
      <c r="HEH78" s="60"/>
      <c r="HEI78" s="60"/>
      <c r="HEJ78" s="60"/>
      <c r="HEK78" s="60"/>
      <c r="HEL78" s="60"/>
      <c r="HEM78" s="61"/>
      <c r="HEN78" s="62"/>
      <c r="HEO78" s="6"/>
      <c r="HEP78" s="60"/>
      <c r="HEQ78" s="60"/>
      <c r="HER78" s="60"/>
      <c r="HES78" s="60"/>
      <c r="HET78" s="60"/>
      <c r="HEU78" s="61"/>
      <c r="HEV78" s="62"/>
      <c r="HEW78" s="6"/>
      <c r="HEX78" s="60"/>
      <c r="HEY78" s="60"/>
      <c r="HEZ78" s="60"/>
      <c r="HFA78" s="60"/>
      <c r="HFB78" s="60"/>
      <c r="HFC78" s="61"/>
      <c r="HFD78" s="62"/>
      <c r="HFE78" s="6"/>
      <c r="HFF78" s="60"/>
      <c r="HFG78" s="60"/>
      <c r="HFH78" s="60"/>
      <c r="HFI78" s="60"/>
      <c r="HFJ78" s="60"/>
      <c r="HFK78" s="61"/>
      <c r="HFL78" s="62"/>
      <c r="HFM78" s="6"/>
      <c r="HFN78" s="60"/>
      <c r="HFO78" s="60"/>
      <c r="HFP78" s="60"/>
      <c r="HFQ78" s="60"/>
      <c r="HFR78" s="60"/>
      <c r="HFS78" s="61"/>
      <c r="HFT78" s="62"/>
      <c r="HFU78" s="6"/>
      <c r="HFV78" s="60"/>
      <c r="HFW78" s="60"/>
      <c r="HFX78" s="60"/>
      <c r="HFY78" s="60"/>
      <c r="HFZ78" s="60"/>
      <c r="HGA78" s="61"/>
      <c r="HGB78" s="62"/>
      <c r="HGC78" s="6"/>
      <c r="HGD78" s="60"/>
      <c r="HGE78" s="60"/>
      <c r="HGF78" s="60"/>
      <c r="HGG78" s="60"/>
      <c r="HGH78" s="60"/>
      <c r="HGI78" s="61"/>
      <c r="HGJ78" s="62"/>
      <c r="HGK78" s="6"/>
      <c r="HGL78" s="60"/>
      <c r="HGM78" s="60"/>
      <c r="HGN78" s="60"/>
      <c r="HGO78" s="60"/>
      <c r="HGP78" s="60"/>
      <c r="HGQ78" s="61"/>
      <c r="HGR78" s="62"/>
      <c r="HGS78" s="6"/>
      <c r="HGT78" s="60"/>
      <c r="HGU78" s="60"/>
      <c r="HGV78" s="60"/>
      <c r="HGW78" s="60"/>
      <c r="HGX78" s="60"/>
      <c r="HGY78" s="61"/>
      <c r="HGZ78" s="62"/>
      <c r="HHA78" s="6"/>
      <c r="HHB78" s="60"/>
      <c r="HHC78" s="60"/>
      <c r="HHD78" s="60"/>
      <c r="HHE78" s="60"/>
      <c r="HHF78" s="60"/>
      <c r="HHG78" s="61"/>
      <c r="HHH78" s="62"/>
      <c r="HHI78" s="6"/>
      <c r="HHJ78" s="60"/>
      <c r="HHK78" s="60"/>
      <c r="HHL78" s="60"/>
      <c r="HHM78" s="60"/>
      <c r="HHN78" s="60"/>
      <c r="HHO78" s="61"/>
      <c r="HHP78" s="62"/>
      <c r="HHQ78" s="6"/>
      <c r="HHR78" s="60"/>
      <c r="HHS78" s="60"/>
      <c r="HHT78" s="60"/>
      <c r="HHU78" s="60"/>
      <c r="HHV78" s="60"/>
      <c r="HHW78" s="61"/>
      <c r="HHX78" s="62"/>
      <c r="HHY78" s="6"/>
      <c r="HHZ78" s="60"/>
      <c r="HIA78" s="60"/>
      <c r="HIB78" s="60"/>
      <c r="HIC78" s="60"/>
      <c r="HID78" s="60"/>
      <c r="HIE78" s="61"/>
      <c r="HIF78" s="62"/>
      <c r="HIG78" s="6"/>
      <c r="HIH78" s="60"/>
      <c r="HII78" s="60"/>
      <c r="HIJ78" s="60"/>
      <c r="HIK78" s="60"/>
      <c r="HIL78" s="60"/>
      <c r="HIM78" s="61"/>
      <c r="HIN78" s="62"/>
      <c r="HIO78" s="6"/>
      <c r="HIP78" s="60"/>
      <c r="HIQ78" s="60"/>
      <c r="HIR78" s="60"/>
      <c r="HIS78" s="60"/>
      <c r="HIT78" s="60"/>
      <c r="HIU78" s="61"/>
      <c r="HIV78" s="62"/>
      <c r="HIW78" s="6"/>
      <c r="HIX78" s="60"/>
      <c r="HIY78" s="60"/>
      <c r="HIZ78" s="60"/>
      <c r="HJA78" s="60"/>
      <c r="HJB78" s="60"/>
      <c r="HJC78" s="61"/>
      <c r="HJD78" s="62"/>
      <c r="HJE78" s="6"/>
      <c r="HJF78" s="60"/>
      <c r="HJG78" s="60"/>
      <c r="HJH78" s="60"/>
      <c r="HJI78" s="60"/>
      <c r="HJJ78" s="60"/>
      <c r="HJK78" s="61"/>
      <c r="HJL78" s="62"/>
      <c r="HJM78" s="6"/>
      <c r="HJN78" s="60"/>
      <c r="HJO78" s="60"/>
      <c r="HJP78" s="60"/>
      <c r="HJQ78" s="60"/>
      <c r="HJR78" s="60"/>
      <c r="HJS78" s="61"/>
      <c r="HJT78" s="62"/>
      <c r="HJU78" s="6"/>
      <c r="HJV78" s="60"/>
      <c r="HJW78" s="60"/>
      <c r="HJX78" s="60"/>
      <c r="HJY78" s="60"/>
      <c r="HJZ78" s="60"/>
      <c r="HKA78" s="61"/>
      <c r="HKB78" s="62"/>
      <c r="HKC78" s="6"/>
      <c r="HKD78" s="60"/>
      <c r="HKE78" s="60"/>
      <c r="HKF78" s="60"/>
      <c r="HKG78" s="60"/>
      <c r="HKH78" s="60"/>
      <c r="HKI78" s="61"/>
      <c r="HKJ78" s="62"/>
      <c r="HKK78" s="6"/>
      <c r="HKL78" s="60"/>
      <c r="HKM78" s="60"/>
      <c r="HKN78" s="60"/>
      <c r="HKO78" s="60"/>
      <c r="HKP78" s="60"/>
      <c r="HKQ78" s="61"/>
      <c r="HKR78" s="62"/>
      <c r="HKS78" s="6"/>
      <c r="HKT78" s="60"/>
      <c r="HKU78" s="60"/>
      <c r="HKV78" s="60"/>
      <c r="HKW78" s="60"/>
      <c r="HKX78" s="60"/>
      <c r="HKY78" s="61"/>
      <c r="HKZ78" s="62"/>
      <c r="HLA78" s="6"/>
      <c r="HLB78" s="60"/>
      <c r="HLC78" s="60"/>
      <c r="HLD78" s="60"/>
      <c r="HLE78" s="60"/>
      <c r="HLF78" s="60"/>
      <c r="HLG78" s="61"/>
      <c r="HLH78" s="62"/>
      <c r="HLI78" s="6"/>
      <c r="HLJ78" s="60"/>
      <c r="HLK78" s="60"/>
      <c r="HLL78" s="60"/>
      <c r="HLM78" s="60"/>
      <c r="HLN78" s="60"/>
      <c r="HLO78" s="61"/>
      <c r="HLP78" s="62"/>
      <c r="HLQ78" s="6"/>
      <c r="HLR78" s="60"/>
      <c r="HLS78" s="60"/>
      <c r="HLT78" s="60"/>
      <c r="HLU78" s="60"/>
      <c r="HLV78" s="60"/>
      <c r="HLW78" s="61"/>
      <c r="HLX78" s="62"/>
      <c r="HLY78" s="6"/>
      <c r="HLZ78" s="60"/>
      <c r="HMA78" s="60"/>
      <c r="HMB78" s="60"/>
      <c r="HMC78" s="60"/>
      <c r="HMD78" s="60"/>
      <c r="HME78" s="61"/>
      <c r="HMF78" s="62"/>
      <c r="HMG78" s="6"/>
      <c r="HMH78" s="60"/>
      <c r="HMI78" s="60"/>
      <c r="HMJ78" s="60"/>
      <c r="HMK78" s="60"/>
      <c r="HML78" s="60"/>
      <c r="HMM78" s="61"/>
      <c r="HMN78" s="62"/>
      <c r="HMO78" s="6"/>
      <c r="HMP78" s="60"/>
      <c r="HMQ78" s="60"/>
      <c r="HMR78" s="60"/>
      <c r="HMS78" s="60"/>
      <c r="HMT78" s="60"/>
      <c r="HMU78" s="61"/>
      <c r="HMV78" s="62"/>
      <c r="HMW78" s="6"/>
      <c r="HMX78" s="60"/>
      <c r="HMY78" s="60"/>
      <c r="HMZ78" s="60"/>
      <c r="HNA78" s="60"/>
      <c r="HNB78" s="60"/>
      <c r="HNC78" s="61"/>
      <c r="HND78" s="62"/>
      <c r="HNE78" s="6"/>
      <c r="HNF78" s="60"/>
      <c r="HNG78" s="60"/>
      <c r="HNH78" s="60"/>
      <c r="HNI78" s="60"/>
      <c r="HNJ78" s="60"/>
      <c r="HNK78" s="61"/>
      <c r="HNL78" s="62"/>
      <c r="HNM78" s="6"/>
      <c r="HNN78" s="60"/>
      <c r="HNO78" s="60"/>
      <c r="HNP78" s="60"/>
      <c r="HNQ78" s="60"/>
      <c r="HNR78" s="60"/>
      <c r="HNS78" s="61"/>
      <c r="HNT78" s="62"/>
      <c r="HNU78" s="6"/>
      <c r="HNV78" s="60"/>
      <c r="HNW78" s="60"/>
      <c r="HNX78" s="60"/>
      <c r="HNY78" s="60"/>
      <c r="HNZ78" s="60"/>
      <c r="HOA78" s="61"/>
      <c r="HOB78" s="62"/>
      <c r="HOC78" s="6"/>
      <c r="HOD78" s="60"/>
      <c r="HOE78" s="60"/>
      <c r="HOF78" s="60"/>
      <c r="HOG78" s="60"/>
      <c r="HOH78" s="60"/>
      <c r="HOI78" s="61"/>
      <c r="HOJ78" s="62"/>
      <c r="HOK78" s="6"/>
      <c r="HOL78" s="60"/>
      <c r="HOM78" s="60"/>
      <c r="HON78" s="60"/>
      <c r="HOO78" s="60"/>
      <c r="HOP78" s="60"/>
      <c r="HOQ78" s="61"/>
      <c r="HOR78" s="62"/>
      <c r="HOS78" s="6"/>
      <c r="HOT78" s="60"/>
      <c r="HOU78" s="60"/>
      <c r="HOV78" s="60"/>
      <c r="HOW78" s="60"/>
      <c r="HOX78" s="60"/>
      <c r="HOY78" s="61"/>
      <c r="HOZ78" s="62"/>
      <c r="HPA78" s="6"/>
      <c r="HPB78" s="60"/>
      <c r="HPC78" s="60"/>
      <c r="HPD78" s="60"/>
      <c r="HPE78" s="60"/>
      <c r="HPF78" s="60"/>
      <c r="HPG78" s="61"/>
      <c r="HPH78" s="62"/>
      <c r="HPI78" s="6"/>
      <c r="HPJ78" s="60"/>
      <c r="HPK78" s="60"/>
      <c r="HPL78" s="60"/>
      <c r="HPM78" s="60"/>
      <c r="HPN78" s="60"/>
      <c r="HPO78" s="61"/>
      <c r="HPP78" s="62"/>
      <c r="HPQ78" s="6"/>
      <c r="HPR78" s="60"/>
      <c r="HPS78" s="60"/>
      <c r="HPT78" s="60"/>
      <c r="HPU78" s="60"/>
      <c r="HPV78" s="60"/>
      <c r="HPW78" s="61"/>
      <c r="HPX78" s="62"/>
      <c r="HPY78" s="6"/>
      <c r="HPZ78" s="60"/>
      <c r="HQA78" s="60"/>
      <c r="HQB78" s="60"/>
      <c r="HQC78" s="60"/>
      <c r="HQD78" s="60"/>
      <c r="HQE78" s="61"/>
      <c r="HQF78" s="62"/>
      <c r="HQG78" s="6"/>
      <c r="HQH78" s="60"/>
      <c r="HQI78" s="60"/>
      <c r="HQJ78" s="60"/>
      <c r="HQK78" s="60"/>
      <c r="HQL78" s="60"/>
      <c r="HQM78" s="61"/>
      <c r="HQN78" s="62"/>
      <c r="HQO78" s="6"/>
      <c r="HQP78" s="60"/>
      <c r="HQQ78" s="60"/>
      <c r="HQR78" s="60"/>
      <c r="HQS78" s="60"/>
      <c r="HQT78" s="60"/>
      <c r="HQU78" s="61"/>
      <c r="HQV78" s="62"/>
      <c r="HQW78" s="6"/>
      <c r="HQX78" s="60"/>
      <c r="HQY78" s="60"/>
      <c r="HQZ78" s="60"/>
      <c r="HRA78" s="60"/>
      <c r="HRB78" s="60"/>
      <c r="HRC78" s="61"/>
      <c r="HRD78" s="62"/>
      <c r="HRE78" s="6"/>
      <c r="HRF78" s="60"/>
      <c r="HRG78" s="60"/>
      <c r="HRH78" s="60"/>
      <c r="HRI78" s="60"/>
      <c r="HRJ78" s="60"/>
      <c r="HRK78" s="61"/>
      <c r="HRL78" s="62"/>
      <c r="HRM78" s="6"/>
      <c r="HRN78" s="60"/>
      <c r="HRO78" s="60"/>
      <c r="HRP78" s="60"/>
      <c r="HRQ78" s="60"/>
      <c r="HRR78" s="60"/>
      <c r="HRS78" s="61"/>
      <c r="HRT78" s="62"/>
      <c r="HRU78" s="6"/>
      <c r="HRV78" s="60"/>
      <c r="HRW78" s="60"/>
      <c r="HRX78" s="60"/>
      <c r="HRY78" s="60"/>
      <c r="HRZ78" s="60"/>
      <c r="HSA78" s="61"/>
      <c r="HSB78" s="62"/>
      <c r="HSC78" s="6"/>
      <c r="HSD78" s="60"/>
      <c r="HSE78" s="60"/>
      <c r="HSF78" s="60"/>
      <c r="HSG78" s="60"/>
      <c r="HSH78" s="60"/>
      <c r="HSI78" s="61"/>
      <c r="HSJ78" s="62"/>
      <c r="HSK78" s="6"/>
      <c r="HSL78" s="60"/>
      <c r="HSM78" s="60"/>
      <c r="HSN78" s="60"/>
      <c r="HSO78" s="60"/>
      <c r="HSP78" s="60"/>
      <c r="HSQ78" s="61"/>
      <c r="HSR78" s="62"/>
      <c r="HSS78" s="6"/>
      <c r="HST78" s="60"/>
      <c r="HSU78" s="60"/>
      <c r="HSV78" s="60"/>
      <c r="HSW78" s="60"/>
      <c r="HSX78" s="60"/>
      <c r="HSY78" s="61"/>
      <c r="HSZ78" s="62"/>
      <c r="HTA78" s="6"/>
      <c r="HTB78" s="60"/>
      <c r="HTC78" s="60"/>
      <c r="HTD78" s="60"/>
      <c r="HTE78" s="60"/>
      <c r="HTF78" s="60"/>
      <c r="HTG78" s="61"/>
      <c r="HTH78" s="62"/>
      <c r="HTI78" s="6"/>
      <c r="HTJ78" s="60"/>
      <c r="HTK78" s="60"/>
      <c r="HTL78" s="60"/>
      <c r="HTM78" s="60"/>
      <c r="HTN78" s="60"/>
      <c r="HTO78" s="61"/>
      <c r="HTP78" s="62"/>
      <c r="HTQ78" s="6"/>
      <c r="HTR78" s="60"/>
      <c r="HTS78" s="60"/>
      <c r="HTT78" s="60"/>
      <c r="HTU78" s="60"/>
      <c r="HTV78" s="60"/>
      <c r="HTW78" s="61"/>
      <c r="HTX78" s="62"/>
      <c r="HTY78" s="6"/>
      <c r="HTZ78" s="60"/>
      <c r="HUA78" s="60"/>
      <c r="HUB78" s="60"/>
      <c r="HUC78" s="60"/>
      <c r="HUD78" s="60"/>
      <c r="HUE78" s="61"/>
      <c r="HUF78" s="62"/>
      <c r="HUG78" s="6"/>
      <c r="HUH78" s="60"/>
      <c r="HUI78" s="60"/>
      <c r="HUJ78" s="60"/>
      <c r="HUK78" s="60"/>
      <c r="HUL78" s="60"/>
      <c r="HUM78" s="61"/>
      <c r="HUN78" s="62"/>
      <c r="HUO78" s="6"/>
      <c r="HUP78" s="60"/>
      <c r="HUQ78" s="60"/>
      <c r="HUR78" s="60"/>
      <c r="HUS78" s="60"/>
      <c r="HUT78" s="60"/>
      <c r="HUU78" s="61"/>
      <c r="HUV78" s="62"/>
      <c r="HUW78" s="6"/>
      <c r="HUX78" s="60"/>
      <c r="HUY78" s="60"/>
      <c r="HUZ78" s="60"/>
      <c r="HVA78" s="60"/>
      <c r="HVB78" s="60"/>
      <c r="HVC78" s="61"/>
      <c r="HVD78" s="62"/>
      <c r="HVE78" s="6"/>
      <c r="HVF78" s="60"/>
      <c r="HVG78" s="60"/>
      <c r="HVH78" s="60"/>
      <c r="HVI78" s="60"/>
      <c r="HVJ78" s="60"/>
      <c r="HVK78" s="61"/>
      <c r="HVL78" s="62"/>
      <c r="HVM78" s="6"/>
      <c r="HVN78" s="60"/>
      <c r="HVO78" s="60"/>
      <c r="HVP78" s="60"/>
      <c r="HVQ78" s="60"/>
      <c r="HVR78" s="60"/>
      <c r="HVS78" s="61"/>
      <c r="HVT78" s="62"/>
      <c r="HVU78" s="6"/>
      <c r="HVV78" s="60"/>
      <c r="HVW78" s="60"/>
      <c r="HVX78" s="60"/>
      <c r="HVY78" s="60"/>
      <c r="HVZ78" s="60"/>
      <c r="HWA78" s="61"/>
      <c r="HWB78" s="62"/>
      <c r="HWC78" s="6"/>
      <c r="HWD78" s="60"/>
      <c r="HWE78" s="60"/>
      <c r="HWF78" s="60"/>
      <c r="HWG78" s="60"/>
      <c r="HWH78" s="60"/>
      <c r="HWI78" s="61"/>
      <c r="HWJ78" s="62"/>
      <c r="HWK78" s="6"/>
      <c r="HWL78" s="60"/>
      <c r="HWM78" s="60"/>
      <c r="HWN78" s="60"/>
      <c r="HWO78" s="60"/>
      <c r="HWP78" s="60"/>
      <c r="HWQ78" s="61"/>
      <c r="HWR78" s="62"/>
      <c r="HWS78" s="6"/>
      <c r="HWT78" s="60"/>
      <c r="HWU78" s="60"/>
      <c r="HWV78" s="60"/>
      <c r="HWW78" s="60"/>
      <c r="HWX78" s="60"/>
      <c r="HWY78" s="61"/>
      <c r="HWZ78" s="62"/>
      <c r="HXA78" s="6"/>
      <c r="HXB78" s="60"/>
      <c r="HXC78" s="60"/>
      <c r="HXD78" s="60"/>
      <c r="HXE78" s="60"/>
      <c r="HXF78" s="60"/>
      <c r="HXG78" s="61"/>
      <c r="HXH78" s="62"/>
      <c r="HXI78" s="6"/>
      <c r="HXJ78" s="60"/>
      <c r="HXK78" s="60"/>
      <c r="HXL78" s="60"/>
      <c r="HXM78" s="60"/>
      <c r="HXN78" s="60"/>
      <c r="HXO78" s="61"/>
      <c r="HXP78" s="62"/>
      <c r="HXQ78" s="6"/>
      <c r="HXR78" s="60"/>
      <c r="HXS78" s="60"/>
      <c r="HXT78" s="60"/>
      <c r="HXU78" s="60"/>
      <c r="HXV78" s="60"/>
      <c r="HXW78" s="61"/>
      <c r="HXX78" s="62"/>
      <c r="HXY78" s="6"/>
      <c r="HXZ78" s="60"/>
      <c r="HYA78" s="60"/>
      <c r="HYB78" s="60"/>
      <c r="HYC78" s="60"/>
      <c r="HYD78" s="60"/>
      <c r="HYE78" s="61"/>
      <c r="HYF78" s="62"/>
      <c r="HYG78" s="6"/>
      <c r="HYH78" s="60"/>
      <c r="HYI78" s="60"/>
      <c r="HYJ78" s="60"/>
      <c r="HYK78" s="60"/>
      <c r="HYL78" s="60"/>
      <c r="HYM78" s="61"/>
      <c r="HYN78" s="62"/>
      <c r="HYO78" s="6"/>
      <c r="HYP78" s="60"/>
      <c r="HYQ78" s="60"/>
      <c r="HYR78" s="60"/>
      <c r="HYS78" s="60"/>
      <c r="HYT78" s="60"/>
      <c r="HYU78" s="61"/>
      <c r="HYV78" s="62"/>
      <c r="HYW78" s="6"/>
      <c r="HYX78" s="60"/>
      <c r="HYY78" s="60"/>
      <c r="HYZ78" s="60"/>
      <c r="HZA78" s="60"/>
      <c r="HZB78" s="60"/>
      <c r="HZC78" s="61"/>
      <c r="HZD78" s="62"/>
      <c r="HZE78" s="6"/>
      <c r="HZF78" s="60"/>
      <c r="HZG78" s="60"/>
      <c r="HZH78" s="60"/>
      <c r="HZI78" s="60"/>
      <c r="HZJ78" s="60"/>
      <c r="HZK78" s="61"/>
      <c r="HZL78" s="62"/>
      <c r="HZM78" s="6"/>
      <c r="HZN78" s="60"/>
      <c r="HZO78" s="60"/>
      <c r="HZP78" s="60"/>
      <c r="HZQ78" s="60"/>
      <c r="HZR78" s="60"/>
      <c r="HZS78" s="61"/>
      <c r="HZT78" s="62"/>
      <c r="HZU78" s="6"/>
      <c r="HZV78" s="60"/>
      <c r="HZW78" s="60"/>
      <c r="HZX78" s="60"/>
      <c r="HZY78" s="60"/>
      <c r="HZZ78" s="60"/>
      <c r="IAA78" s="61"/>
      <c r="IAB78" s="62"/>
      <c r="IAC78" s="6"/>
      <c r="IAD78" s="60"/>
      <c r="IAE78" s="60"/>
      <c r="IAF78" s="60"/>
      <c r="IAG78" s="60"/>
      <c r="IAH78" s="60"/>
      <c r="IAI78" s="61"/>
      <c r="IAJ78" s="62"/>
      <c r="IAK78" s="6"/>
      <c r="IAL78" s="60"/>
      <c r="IAM78" s="60"/>
      <c r="IAN78" s="60"/>
      <c r="IAO78" s="60"/>
      <c r="IAP78" s="60"/>
      <c r="IAQ78" s="61"/>
      <c r="IAR78" s="62"/>
      <c r="IAS78" s="6"/>
      <c r="IAT78" s="60"/>
      <c r="IAU78" s="60"/>
      <c r="IAV78" s="60"/>
      <c r="IAW78" s="60"/>
      <c r="IAX78" s="60"/>
      <c r="IAY78" s="61"/>
      <c r="IAZ78" s="62"/>
      <c r="IBA78" s="6"/>
      <c r="IBB78" s="60"/>
      <c r="IBC78" s="60"/>
      <c r="IBD78" s="60"/>
      <c r="IBE78" s="60"/>
      <c r="IBF78" s="60"/>
      <c r="IBG78" s="61"/>
      <c r="IBH78" s="62"/>
      <c r="IBI78" s="6"/>
      <c r="IBJ78" s="60"/>
      <c r="IBK78" s="60"/>
      <c r="IBL78" s="60"/>
      <c r="IBM78" s="60"/>
      <c r="IBN78" s="60"/>
      <c r="IBO78" s="61"/>
      <c r="IBP78" s="62"/>
      <c r="IBQ78" s="6"/>
      <c r="IBR78" s="60"/>
      <c r="IBS78" s="60"/>
      <c r="IBT78" s="60"/>
      <c r="IBU78" s="60"/>
      <c r="IBV78" s="60"/>
      <c r="IBW78" s="61"/>
      <c r="IBX78" s="62"/>
      <c r="IBY78" s="6"/>
      <c r="IBZ78" s="60"/>
      <c r="ICA78" s="60"/>
      <c r="ICB78" s="60"/>
      <c r="ICC78" s="60"/>
      <c r="ICD78" s="60"/>
      <c r="ICE78" s="61"/>
      <c r="ICF78" s="62"/>
      <c r="ICG78" s="6"/>
      <c r="ICH78" s="60"/>
      <c r="ICI78" s="60"/>
      <c r="ICJ78" s="60"/>
      <c r="ICK78" s="60"/>
      <c r="ICL78" s="60"/>
      <c r="ICM78" s="61"/>
      <c r="ICN78" s="62"/>
      <c r="ICO78" s="6"/>
      <c r="ICP78" s="60"/>
      <c r="ICQ78" s="60"/>
      <c r="ICR78" s="60"/>
      <c r="ICS78" s="60"/>
      <c r="ICT78" s="60"/>
      <c r="ICU78" s="61"/>
      <c r="ICV78" s="62"/>
      <c r="ICW78" s="6"/>
      <c r="ICX78" s="60"/>
      <c r="ICY78" s="60"/>
      <c r="ICZ78" s="60"/>
      <c r="IDA78" s="60"/>
      <c r="IDB78" s="60"/>
      <c r="IDC78" s="61"/>
      <c r="IDD78" s="62"/>
      <c r="IDE78" s="6"/>
      <c r="IDF78" s="60"/>
      <c r="IDG78" s="60"/>
      <c r="IDH78" s="60"/>
      <c r="IDI78" s="60"/>
      <c r="IDJ78" s="60"/>
      <c r="IDK78" s="61"/>
      <c r="IDL78" s="62"/>
      <c r="IDM78" s="6"/>
      <c r="IDN78" s="60"/>
      <c r="IDO78" s="60"/>
      <c r="IDP78" s="60"/>
      <c r="IDQ78" s="60"/>
      <c r="IDR78" s="60"/>
      <c r="IDS78" s="61"/>
      <c r="IDT78" s="62"/>
      <c r="IDU78" s="6"/>
      <c r="IDV78" s="60"/>
      <c r="IDW78" s="60"/>
      <c r="IDX78" s="60"/>
      <c r="IDY78" s="60"/>
      <c r="IDZ78" s="60"/>
      <c r="IEA78" s="61"/>
      <c r="IEB78" s="62"/>
      <c r="IEC78" s="6"/>
      <c r="IED78" s="60"/>
      <c r="IEE78" s="60"/>
      <c r="IEF78" s="60"/>
      <c r="IEG78" s="60"/>
      <c r="IEH78" s="60"/>
      <c r="IEI78" s="61"/>
      <c r="IEJ78" s="62"/>
      <c r="IEK78" s="6"/>
      <c r="IEL78" s="60"/>
      <c r="IEM78" s="60"/>
      <c r="IEN78" s="60"/>
      <c r="IEO78" s="60"/>
      <c r="IEP78" s="60"/>
      <c r="IEQ78" s="61"/>
      <c r="IER78" s="62"/>
      <c r="IES78" s="6"/>
      <c r="IET78" s="60"/>
      <c r="IEU78" s="60"/>
      <c r="IEV78" s="60"/>
      <c r="IEW78" s="60"/>
      <c r="IEX78" s="60"/>
      <c r="IEY78" s="61"/>
      <c r="IEZ78" s="62"/>
      <c r="IFA78" s="6"/>
      <c r="IFB78" s="60"/>
      <c r="IFC78" s="60"/>
      <c r="IFD78" s="60"/>
      <c r="IFE78" s="60"/>
      <c r="IFF78" s="60"/>
      <c r="IFG78" s="61"/>
      <c r="IFH78" s="62"/>
      <c r="IFI78" s="6"/>
      <c r="IFJ78" s="60"/>
      <c r="IFK78" s="60"/>
      <c r="IFL78" s="60"/>
      <c r="IFM78" s="60"/>
      <c r="IFN78" s="60"/>
      <c r="IFO78" s="61"/>
      <c r="IFP78" s="62"/>
      <c r="IFQ78" s="6"/>
      <c r="IFR78" s="60"/>
      <c r="IFS78" s="60"/>
      <c r="IFT78" s="60"/>
      <c r="IFU78" s="60"/>
      <c r="IFV78" s="60"/>
      <c r="IFW78" s="61"/>
      <c r="IFX78" s="62"/>
      <c r="IFY78" s="6"/>
      <c r="IFZ78" s="60"/>
      <c r="IGA78" s="60"/>
      <c r="IGB78" s="60"/>
      <c r="IGC78" s="60"/>
      <c r="IGD78" s="60"/>
      <c r="IGE78" s="61"/>
      <c r="IGF78" s="62"/>
      <c r="IGG78" s="6"/>
      <c r="IGH78" s="60"/>
      <c r="IGI78" s="60"/>
      <c r="IGJ78" s="60"/>
      <c r="IGK78" s="60"/>
      <c r="IGL78" s="60"/>
      <c r="IGM78" s="61"/>
      <c r="IGN78" s="62"/>
      <c r="IGO78" s="6"/>
      <c r="IGP78" s="60"/>
      <c r="IGQ78" s="60"/>
      <c r="IGR78" s="60"/>
      <c r="IGS78" s="60"/>
      <c r="IGT78" s="60"/>
      <c r="IGU78" s="61"/>
      <c r="IGV78" s="62"/>
      <c r="IGW78" s="6"/>
      <c r="IGX78" s="60"/>
      <c r="IGY78" s="60"/>
      <c r="IGZ78" s="60"/>
      <c r="IHA78" s="60"/>
      <c r="IHB78" s="60"/>
      <c r="IHC78" s="61"/>
      <c r="IHD78" s="62"/>
      <c r="IHE78" s="6"/>
      <c r="IHF78" s="60"/>
      <c r="IHG78" s="60"/>
      <c r="IHH78" s="60"/>
      <c r="IHI78" s="60"/>
      <c r="IHJ78" s="60"/>
      <c r="IHK78" s="61"/>
      <c r="IHL78" s="62"/>
      <c r="IHM78" s="6"/>
      <c r="IHN78" s="60"/>
      <c r="IHO78" s="60"/>
      <c r="IHP78" s="60"/>
      <c r="IHQ78" s="60"/>
      <c r="IHR78" s="60"/>
      <c r="IHS78" s="61"/>
      <c r="IHT78" s="62"/>
      <c r="IHU78" s="6"/>
      <c r="IHV78" s="60"/>
      <c r="IHW78" s="60"/>
      <c r="IHX78" s="60"/>
      <c r="IHY78" s="60"/>
      <c r="IHZ78" s="60"/>
      <c r="IIA78" s="61"/>
      <c r="IIB78" s="62"/>
      <c r="IIC78" s="6"/>
      <c r="IID78" s="60"/>
      <c r="IIE78" s="60"/>
      <c r="IIF78" s="60"/>
      <c r="IIG78" s="60"/>
      <c r="IIH78" s="60"/>
      <c r="III78" s="61"/>
      <c r="IIJ78" s="62"/>
      <c r="IIK78" s="6"/>
      <c r="IIL78" s="60"/>
      <c r="IIM78" s="60"/>
      <c r="IIN78" s="60"/>
      <c r="IIO78" s="60"/>
      <c r="IIP78" s="60"/>
      <c r="IIQ78" s="61"/>
      <c r="IIR78" s="62"/>
      <c r="IIS78" s="6"/>
      <c r="IIT78" s="60"/>
      <c r="IIU78" s="60"/>
      <c r="IIV78" s="60"/>
      <c r="IIW78" s="60"/>
      <c r="IIX78" s="60"/>
      <c r="IIY78" s="61"/>
      <c r="IIZ78" s="62"/>
      <c r="IJA78" s="6"/>
      <c r="IJB78" s="60"/>
      <c r="IJC78" s="60"/>
      <c r="IJD78" s="60"/>
      <c r="IJE78" s="60"/>
      <c r="IJF78" s="60"/>
      <c r="IJG78" s="61"/>
      <c r="IJH78" s="62"/>
      <c r="IJI78" s="6"/>
      <c r="IJJ78" s="60"/>
      <c r="IJK78" s="60"/>
      <c r="IJL78" s="60"/>
      <c r="IJM78" s="60"/>
      <c r="IJN78" s="60"/>
      <c r="IJO78" s="61"/>
      <c r="IJP78" s="62"/>
      <c r="IJQ78" s="6"/>
      <c r="IJR78" s="60"/>
      <c r="IJS78" s="60"/>
      <c r="IJT78" s="60"/>
      <c r="IJU78" s="60"/>
      <c r="IJV78" s="60"/>
      <c r="IJW78" s="61"/>
      <c r="IJX78" s="62"/>
      <c r="IJY78" s="6"/>
      <c r="IJZ78" s="60"/>
      <c r="IKA78" s="60"/>
      <c r="IKB78" s="60"/>
      <c r="IKC78" s="60"/>
      <c r="IKD78" s="60"/>
      <c r="IKE78" s="61"/>
      <c r="IKF78" s="62"/>
      <c r="IKG78" s="6"/>
      <c r="IKH78" s="60"/>
      <c r="IKI78" s="60"/>
      <c r="IKJ78" s="60"/>
      <c r="IKK78" s="60"/>
      <c r="IKL78" s="60"/>
      <c r="IKM78" s="61"/>
      <c r="IKN78" s="62"/>
      <c r="IKO78" s="6"/>
      <c r="IKP78" s="60"/>
      <c r="IKQ78" s="60"/>
      <c r="IKR78" s="60"/>
      <c r="IKS78" s="60"/>
      <c r="IKT78" s="60"/>
      <c r="IKU78" s="61"/>
      <c r="IKV78" s="62"/>
      <c r="IKW78" s="6"/>
      <c r="IKX78" s="60"/>
      <c r="IKY78" s="60"/>
      <c r="IKZ78" s="60"/>
      <c r="ILA78" s="60"/>
      <c r="ILB78" s="60"/>
      <c r="ILC78" s="61"/>
      <c r="ILD78" s="62"/>
      <c r="ILE78" s="6"/>
      <c r="ILF78" s="60"/>
      <c r="ILG78" s="60"/>
      <c r="ILH78" s="60"/>
      <c r="ILI78" s="60"/>
      <c r="ILJ78" s="60"/>
      <c r="ILK78" s="61"/>
      <c r="ILL78" s="62"/>
      <c r="ILM78" s="6"/>
      <c r="ILN78" s="60"/>
      <c r="ILO78" s="60"/>
      <c r="ILP78" s="60"/>
      <c r="ILQ78" s="60"/>
      <c r="ILR78" s="60"/>
      <c r="ILS78" s="61"/>
      <c r="ILT78" s="62"/>
      <c r="ILU78" s="6"/>
      <c r="ILV78" s="60"/>
      <c r="ILW78" s="60"/>
      <c r="ILX78" s="60"/>
      <c r="ILY78" s="60"/>
      <c r="ILZ78" s="60"/>
      <c r="IMA78" s="61"/>
      <c r="IMB78" s="62"/>
      <c r="IMC78" s="6"/>
      <c r="IMD78" s="60"/>
      <c r="IME78" s="60"/>
      <c r="IMF78" s="60"/>
      <c r="IMG78" s="60"/>
      <c r="IMH78" s="60"/>
      <c r="IMI78" s="61"/>
      <c r="IMJ78" s="62"/>
      <c r="IMK78" s="6"/>
      <c r="IML78" s="60"/>
      <c r="IMM78" s="60"/>
      <c r="IMN78" s="60"/>
      <c r="IMO78" s="60"/>
      <c r="IMP78" s="60"/>
      <c r="IMQ78" s="61"/>
      <c r="IMR78" s="62"/>
      <c r="IMS78" s="6"/>
      <c r="IMT78" s="60"/>
      <c r="IMU78" s="60"/>
      <c r="IMV78" s="60"/>
      <c r="IMW78" s="60"/>
      <c r="IMX78" s="60"/>
      <c r="IMY78" s="61"/>
      <c r="IMZ78" s="62"/>
      <c r="INA78" s="6"/>
      <c r="INB78" s="60"/>
      <c r="INC78" s="60"/>
      <c r="IND78" s="60"/>
      <c r="INE78" s="60"/>
      <c r="INF78" s="60"/>
      <c r="ING78" s="61"/>
      <c r="INH78" s="62"/>
      <c r="INI78" s="6"/>
      <c r="INJ78" s="60"/>
      <c r="INK78" s="60"/>
      <c r="INL78" s="60"/>
      <c r="INM78" s="60"/>
      <c r="INN78" s="60"/>
      <c r="INO78" s="61"/>
      <c r="INP78" s="62"/>
      <c r="INQ78" s="6"/>
      <c r="INR78" s="60"/>
      <c r="INS78" s="60"/>
      <c r="INT78" s="60"/>
      <c r="INU78" s="60"/>
      <c r="INV78" s="60"/>
      <c r="INW78" s="61"/>
      <c r="INX78" s="62"/>
      <c r="INY78" s="6"/>
      <c r="INZ78" s="60"/>
      <c r="IOA78" s="60"/>
      <c r="IOB78" s="60"/>
      <c r="IOC78" s="60"/>
      <c r="IOD78" s="60"/>
      <c r="IOE78" s="61"/>
      <c r="IOF78" s="62"/>
      <c r="IOG78" s="6"/>
      <c r="IOH78" s="60"/>
      <c r="IOI78" s="60"/>
      <c r="IOJ78" s="60"/>
      <c r="IOK78" s="60"/>
      <c r="IOL78" s="60"/>
      <c r="IOM78" s="61"/>
      <c r="ION78" s="62"/>
      <c r="IOO78" s="6"/>
      <c r="IOP78" s="60"/>
      <c r="IOQ78" s="60"/>
      <c r="IOR78" s="60"/>
      <c r="IOS78" s="60"/>
      <c r="IOT78" s="60"/>
      <c r="IOU78" s="61"/>
      <c r="IOV78" s="62"/>
      <c r="IOW78" s="6"/>
      <c r="IOX78" s="60"/>
      <c r="IOY78" s="60"/>
      <c r="IOZ78" s="60"/>
      <c r="IPA78" s="60"/>
      <c r="IPB78" s="60"/>
      <c r="IPC78" s="61"/>
      <c r="IPD78" s="62"/>
      <c r="IPE78" s="6"/>
      <c r="IPF78" s="60"/>
      <c r="IPG78" s="60"/>
      <c r="IPH78" s="60"/>
      <c r="IPI78" s="60"/>
      <c r="IPJ78" s="60"/>
      <c r="IPK78" s="61"/>
      <c r="IPL78" s="62"/>
      <c r="IPM78" s="6"/>
      <c r="IPN78" s="60"/>
      <c r="IPO78" s="60"/>
      <c r="IPP78" s="60"/>
      <c r="IPQ78" s="60"/>
      <c r="IPR78" s="60"/>
      <c r="IPS78" s="61"/>
      <c r="IPT78" s="62"/>
      <c r="IPU78" s="6"/>
      <c r="IPV78" s="60"/>
      <c r="IPW78" s="60"/>
      <c r="IPX78" s="60"/>
      <c r="IPY78" s="60"/>
      <c r="IPZ78" s="60"/>
      <c r="IQA78" s="61"/>
      <c r="IQB78" s="62"/>
      <c r="IQC78" s="6"/>
      <c r="IQD78" s="60"/>
      <c r="IQE78" s="60"/>
      <c r="IQF78" s="60"/>
      <c r="IQG78" s="60"/>
      <c r="IQH78" s="60"/>
      <c r="IQI78" s="61"/>
      <c r="IQJ78" s="62"/>
      <c r="IQK78" s="6"/>
      <c r="IQL78" s="60"/>
      <c r="IQM78" s="60"/>
      <c r="IQN78" s="60"/>
      <c r="IQO78" s="60"/>
      <c r="IQP78" s="60"/>
      <c r="IQQ78" s="61"/>
      <c r="IQR78" s="62"/>
      <c r="IQS78" s="6"/>
      <c r="IQT78" s="60"/>
      <c r="IQU78" s="60"/>
      <c r="IQV78" s="60"/>
      <c r="IQW78" s="60"/>
      <c r="IQX78" s="60"/>
      <c r="IQY78" s="61"/>
      <c r="IQZ78" s="62"/>
      <c r="IRA78" s="6"/>
      <c r="IRB78" s="60"/>
      <c r="IRC78" s="60"/>
      <c r="IRD78" s="60"/>
      <c r="IRE78" s="60"/>
      <c r="IRF78" s="60"/>
      <c r="IRG78" s="61"/>
      <c r="IRH78" s="62"/>
      <c r="IRI78" s="6"/>
      <c r="IRJ78" s="60"/>
      <c r="IRK78" s="60"/>
      <c r="IRL78" s="60"/>
      <c r="IRM78" s="60"/>
      <c r="IRN78" s="60"/>
      <c r="IRO78" s="61"/>
      <c r="IRP78" s="62"/>
      <c r="IRQ78" s="6"/>
      <c r="IRR78" s="60"/>
      <c r="IRS78" s="60"/>
      <c r="IRT78" s="60"/>
      <c r="IRU78" s="60"/>
      <c r="IRV78" s="60"/>
      <c r="IRW78" s="61"/>
      <c r="IRX78" s="62"/>
      <c r="IRY78" s="6"/>
      <c r="IRZ78" s="60"/>
      <c r="ISA78" s="60"/>
      <c r="ISB78" s="60"/>
      <c r="ISC78" s="60"/>
      <c r="ISD78" s="60"/>
      <c r="ISE78" s="61"/>
      <c r="ISF78" s="62"/>
      <c r="ISG78" s="6"/>
      <c r="ISH78" s="60"/>
      <c r="ISI78" s="60"/>
      <c r="ISJ78" s="60"/>
      <c r="ISK78" s="60"/>
      <c r="ISL78" s="60"/>
      <c r="ISM78" s="61"/>
      <c r="ISN78" s="62"/>
      <c r="ISO78" s="6"/>
      <c r="ISP78" s="60"/>
      <c r="ISQ78" s="60"/>
      <c r="ISR78" s="60"/>
      <c r="ISS78" s="60"/>
      <c r="IST78" s="60"/>
      <c r="ISU78" s="61"/>
      <c r="ISV78" s="62"/>
      <c r="ISW78" s="6"/>
      <c r="ISX78" s="60"/>
      <c r="ISY78" s="60"/>
      <c r="ISZ78" s="60"/>
      <c r="ITA78" s="60"/>
      <c r="ITB78" s="60"/>
      <c r="ITC78" s="61"/>
      <c r="ITD78" s="62"/>
      <c r="ITE78" s="6"/>
      <c r="ITF78" s="60"/>
      <c r="ITG78" s="60"/>
      <c r="ITH78" s="60"/>
      <c r="ITI78" s="60"/>
      <c r="ITJ78" s="60"/>
      <c r="ITK78" s="61"/>
      <c r="ITL78" s="62"/>
      <c r="ITM78" s="6"/>
      <c r="ITN78" s="60"/>
      <c r="ITO78" s="60"/>
      <c r="ITP78" s="60"/>
      <c r="ITQ78" s="60"/>
      <c r="ITR78" s="60"/>
      <c r="ITS78" s="61"/>
      <c r="ITT78" s="62"/>
      <c r="ITU78" s="6"/>
      <c r="ITV78" s="60"/>
      <c r="ITW78" s="60"/>
      <c r="ITX78" s="60"/>
      <c r="ITY78" s="60"/>
      <c r="ITZ78" s="60"/>
      <c r="IUA78" s="61"/>
      <c r="IUB78" s="62"/>
      <c r="IUC78" s="6"/>
      <c r="IUD78" s="60"/>
      <c r="IUE78" s="60"/>
      <c r="IUF78" s="60"/>
      <c r="IUG78" s="60"/>
      <c r="IUH78" s="60"/>
      <c r="IUI78" s="61"/>
      <c r="IUJ78" s="62"/>
      <c r="IUK78" s="6"/>
      <c r="IUL78" s="60"/>
      <c r="IUM78" s="60"/>
      <c r="IUN78" s="60"/>
      <c r="IUO78" s="60"/>
      <c r="IUP78" s="60"/>
      <c r="IUQ78" s="61"/>
      <c r="IUR78" s="62"/>
      <c r="IUS78" s="6"/>
      <c r="IUT78" s="60"/>
      <c r="IUU78" s="60"/>
      <c r="IUV78" s="60"/>
      <c r="IUW78" s="60"/>
      <c r="IUX78" s="60"/>
      <c r="IUY78" s="61"/>
      <c r="IUZ78" s="62"/>
      <c r="IVA78" s="6"/>
      <c r="IVB78" s="60"/>
      <c r="IVC78" s="60"/>
      <c r="IVD78" s="60"/>
      <c r="IVE78" s="60"/>
      <c r="IVF78" s="60"/>
      <c r="IVG78" s="61"/>
      <c r="IVH78" s="62"/>
      <c r="IVI78" s="6"/>
      <c r="IVJ78" s="60"/>
      <c r="IVK78" s="60"/>
      <c r="IVL78" s="60"/>
      <c r="IVM78" s="60"/>
      <c r="IVN78" s="60"/>
      <c r="IVO78" s="61"/>
      <c r="IVP78" s="62"/>
      <c r="IVQ78" s="6"/>
      <c r="IVR78" s="60"/>
      <c r="IVS78" s="60"/>
      <c r="IVT78" s="60"/>
      <c r="IVU78" s="60"/>
      <c r="IVV78" s="60"/>
      <c r="IVW78" s="61"/>
      <c r="IVX78" s="62"/>
      <c r="IVY78" s="6"/>
      <c r="IVZ78" s="60"/>
      <c r="IWA78" s="60"/>
      <c r="IWB78" s="60"/>
      <c r="IWC78" s="60"/>
      <c r="IWD78" s="60"/>
      <c r="IWE78" s="61"/>
      <c r="IWF78" s="62"/>
      <c r="IWG78" s="6"/>
      <c r="IWH78" s="60"/>
      <c r="IWI78" s="60"/>
      <c r="IWJ78" s="60"/>
      <c r="IWK78" s="60"/>
      <c r="IWL78" s="60"/>
      <c r="IWM78" s="61"/>
      <c r="IWN78" s="62"/>
      <c r="IWO78" s="6"/>
      <c r="IWP78" s="60"/>
      <c r="IWQ78" s="60"/>
      <c r="IWR78" s="60"/>
      <c r="IWS78" s="60"/>
      <c r="IWT78" s="60"/>
      <c r="IWU78" s="61"/>
      <c r="IWV78" s="62"/>
      <c r="IWW78" s="6"/>
      <c r="IWX78" s="60"/>
      <c r="IWY78" s="60"/>
      <c r="IWZ78" s="60"/>
      <c r="IXA78" s="60"/>
      <c r="IXB78" s="60"/>
      <c r="IXC78" s="61"/>
      <c r="IXD78" s="62"/>
      <c r="IXE78" s="6"/>
      <c r="IXF78" s="60"/>
      <c r="IXG78" s="60"/>
      <c r="IXH78" s="60"/>
      <c r="IXI78" s="60"/>
      <c r="IXJ78" s="60"/>
      <c r="IXK78" s="61"/>
      <c r="IXL78" s="62"/>
      <c r="IXM78" s="6"/>
      <c r="IXN78" s="60"/>
      <c r="IXO78" s="60"/>
      <c r="IXP78" s="60"/>
      <c r="IXQ78" s="60"/>
      <c r="IXR78" s="60"/>
      <c r="IXS78" s="61"/>
      <c r="IXT78" s="62"/>
      <c r="IXU78" s="6"/>
      <c r="IXV78" s="60"/>
      <c r="IXW78" s="60"/>
      <c r="IXX78" s="60"/>
      <c r="IXY78" s="60"/>
      <c r="IXZ78" s="60"/>
      <c r="IYA78" s="61"/>
      <c r="IYB78" s="62"/>
      <c r="IYC78" s="6"/>
      <c r="IYD78" s="60"/>
      <c r="IYE78" s="60"/>
      <c r="IYF78" s="60"/>
      <c r="IYG78" s="60"/>
      <c r="IYH78" s="60"/>
      <c r="IYI78" s="61"/>
      <c r="IYJ78" s="62"/>
      <c r="IYK78" s="6"/>
      <c r="IYL78" s="60"/>
      <c r="IYM78" s="60"/>
      <c r="IYN78" s="60"/>
      <c r="IYO78" s="60"/>
      <c r="IYP78" s="60"/>
      <c r="IYQ78" s="61"/>
      <c r="IYR78" s="62"/>
      <c r="IYS78" s="6"/>
      <c r="IYT78" s="60"/>
      <c r="IYU78" s="60"/>
      <c r="IYV78" s="60"/>
      <c r="IYW78" s="60"/>
      <c r="IYX78" s="60"/>
      <c r="IYY78" s="61"/>
      <c r="IYZ78" s="62"/>
      <c r="IZA78" s="6"/>
      <c r="IZB78" s="60"/>
      <c r="IZC78" s="60"/>
      <c r="IZD78" s="60"/>
      <c r="IZE78" s="60"/>
      <c r="IZF78" s="60"/>
      <c r="IZG78" s="61"/>
      <c r="IZH78" s="62"/>
      <c r="IZI78" s="6"/>
      <c r="IZJ78" s="60"/>
      <c r="IZK78" s="60"/>
      <c r="IZL78" s="60"/>
      <c r="IZM78" s="60"/>
      <c r="IZN78" s="60"/>
      <c r="IZO78" s="61"/>
      <c r="IZP78" s="62"/>
      <c r="IZQ78" s="6"/>
      <c r="IZR78" s="60"/>
      <c r="IZS78" s="60"/>
      <c r="IZT78" s="60"/>
      <c r="IZU78" s="60"/>
      <c r="IZV78" s="60"/>
      <c r="IZW78" s="61"/>
      <c r="IZX78" s="62"/>
      <c r="IZY78" s="6"/>
      <c r="IZZ78" s="60"/>
      <c r="JAA78" s="60"/>
      <c r="JAB78" s="60"/>
      <c r="JAC78" s="60"/>
      <c r="JAD78" s="60"/>
      <c r="JAE78" s="61"/>
      <c r="JAF78" s="62"/>
      <c r="JAG78" s="6"/>
      <c r="JAH78" s="60"/>
      <c r="JAI78" s="60"/>
      <c r="JAJ78" s="60"/>
      <c r="JAK78" s="60"/>
      <c r="JAL78" s="60"/>
      <c r="JAM78" s="61"/>
      <c r="JAN78" s="62"/>
      <c r="JAO78" s="6"/>
      <c r="JAP78" s="60"/>
      <c r="JAQ78" s="60"/>
      <c r="JAR78" s="60"/>
      <c r="JAS78" s="60"/>
      <c r="JAT78" s="60"/>
      <c r="JAU78" s="61"/>
      <c r="JAV78" s="62"/>
      <c r="JAW78" s="6"/>
      <c r="JAX78" s="60"/>
      <c r="JAY78" s="60"/>
      <c r="JAZ78" s="60"/>
      <c r="JBA78" s="60"/>
      <c r="JBB78" s="60"/>
      <c r="JBC78" s="61"/>
      <c r="JBD78" s="62"/>
      <c r="JBE78" s="6"/>
      <c r="JBF78" s="60"/>
      <c r="JBG78" s="60"/>
      <c r="JBH78" s="60"/>
      <c r="JBI78" s="60"/>
      <c r="JBJ78" s="60"/>
      <c r="JBK78" s="61"/>
      <c r="JBL78" s="62"/>
      <c r="JBM78" s="6"/>
      <c r="JBN78" s="60"/>
      <c r="JBO78" s="60"/>
      <c r="JBP78" s="60"/>
      <c r="JBQ78" s="60"/>
      <c r="JBR78" s="60"/>
      <c r="JBS78" s="61"/>
      <c r="JBT78" s="62"/>
      <c r="JBU78" s="6"/>
      <c r="JBV78" s="60"/>
      <c r="JBW78" s="60"/>
      <c r="JBX78" s="60"/>
      <c r="JBY78" s="60"/>
      <c r="JBZ78" s="60"/>
      <c r="JCA78" s="61"/>
      <c r="JCB78" s="62"/>
      <c r="JCC78" s="6"/>
      <c r="JCD78" s="60"/>
      <c r="JCE78" s="60"/>
      <c r="JCF78" s="60"/>
      <c r="JCG78" s="60"/>
      <c r="JCH78" s="60"/>
      <c r="JCI78" s="61"/>
      <c r="JCJ78" s="62"/>
      <c r="JCK78" s="6"/>
      <c r="JCL78" s="60"/>
      <c r="JCM78" s="60"/>
      <c r="JCN78" s="60"/>
      <c r="JCO78" s="60"/>
      <c r="JCP78" s="60"/>
      <c r="JCQ78" s="61"/>
      <c r="JCR78" s="62"/>
      <c r="JCS78" s="6"/>
      <c r="JCT78" s="60"/>
      <c r="JCU78" s="60"/>
      <c r="JCV78" s="60"/>
      <c r="JCW78" s="60"/>
      <c r="JCX78" s="60"/>
      <c r="JCY78" s="61"/>
      <c r="JCZ78" s="62"/>
      <c r="JDA78" s="6"/>
      <c r="JDB78" s="60"/>
      <c r="JDC78" s="60"/>
      <c r="JDD78" s="60"/>
      <c r="JDE78" s="60"/>
      <c r="JDF78" s="60"/>
      <c r="JDG78" s="61"/>
      <c r="JDH78" s="62"/>
      <c r="JDI78" s="6"/>
      <c r="JDJ78" s="60"/>
      <c r="JDK78" s="60"/>
      <c r="JDL78" s="60"/>
      <c r="JDM78" s="60"/>
      <c r="JDN78" s="60"/>
      <c r="JDO78" s="61"/>
      <c r="JDP78" s="62"/>
      <c r="JDQ78" s="6"/>
      <c r="JDR78" s="60"/>
      <c r="JDS78" s="60"/>
      <c r="JDT78" s="60"/>
      <c r="JDU78" s="60"/>
      <c r="JDV78" s="60"/>
      <c r="JDW78" s="61"/>
      <c r="JDX78" s="62"/>
      <c r="JDY78" s="6"/>
      <c r="JDZ78" s="60"/>
      <c r="JEA78" s="60"/>
      <c r="JEB78" s="60"/>
      <c r="JEC78" s="60"/>
      <c r="JED78" s="60"/>
      <c r="JEE78" s="61"/>
      <c r="JEF78" s="62"/>
      <c r="JEG78" s="6"/>
      <c r="JEH78" s="60"/>
      <c r="JEI78" s="60"/>
      <c r="JEJ78" s="60"/>
      <c r="JEK78" s="60"/>
      <c r="JEL78" s="60"/>
      <c r="JEM78" s="61"/>
      <c r="JEN78" s="62"/>
      <c r="JEO78" s="6"/>
      <c r="JEP78" s="60"/>
      <c r="JEQ78" s="60"/>
      <c r="JER78" s="60"/>
      <c r="JES78" s="60"/>
      <c r="JET78" s="60"/>
      <c r="JEU78" s="61"/>
      <c r="JEV78" s="62"/>
      <c r="JEW78" s="6"/>
      <c r="JEX78" s="60"/>
      <c r="JEY78" s="60"/>
      <c r="JEZ78" s="60"/>
      <c r="JFA78" s="60"/>
      <c r="JFB78" s="60"/>
      <c r="JFC78" s="61"/>
      <c r="JFD78" s="62"/>
      <c r="JFE78" s="6"/>
      <c r="JFF78" s="60"/>
      <c r="JFG78" s="60"/>
      <c r="JFH78" s="60"/>
      <c r="JFI78" s="60"/>
      <c r="JFJ78" s="60"/>
      <c r="JFK78" s="61"/>
      <c r="JFL78" s="62"/>
      <c r="JFM78" s="6"/>
      <c r="JFN78" s="60"/>
      <c r="JFO78" s="60"/>
      <c r="JFP78" s="60"/>
      <c r="JFQ78" s="60"/>
      <c r="JFR78" s="60"/>
      <c r="JFS78" s="61"/>
      <c r="JFT78" s="62"/>
      <c r="JFU78" s="6"/>
      <c r="JFV78" s="60"/>
      <c r="JFW78" s="60"/>
      <c r="JFX78" s="60"/>
      <c r="JFY78" s="60"/>
      <c r="JFZ78" s="60"/>
      <c r="JGA78" s="61"/>
      <c r="JGB78" s="62"/>
      <c r="JGC78" s="6"/>
      <c r="JGD78" s="60"/>
      <c r="JGE78" s="60"/>
      <c r="JGF78" s="60"/>
      <c r="JGG78" s="60"/>
      <c r="JGH78" s="60"/>
      <c r="JGI78" s="61"/>
      <c r="JGJ78" s="62"/>
      <c r="JGK78" s="6"/>
      <c r="JGL78" s="60"/>
      <c r="JGM78" s="60"/>
      <c r="JGN78" s="60"/>
      <c r="JGO78" s="60"/>
      <c r="JGP78" s="60"/>
      <c r="JGQ78" s="61"/>
      <c r="JGR78" s="62"/>
      <c r="JGS78" s="6"/>
      <c r="JGT78" s="60"/>
      <c r="JGU78" s="60"/>
      <c r="JGV78" s="60"/>
      <c r="JGW78" s="60"/>
      <c r="JGX78" s="60"/>
      <c r="JGY78" s="61"/>
      <c r="JGZ78" s="62"/>
      <c r="JHA78" s="6"/>
      <c r="JHB78" s="60"/>
      <c r="JHC78" s="60"/>
      <c r="JHD78" s="60"/>
      <c r="JHE78" s="60"/>
      <c r="JHF78" s="60"/>
      <c r="JHG78" s="61"/>
      <c r="JHH78" s="62"/>
      <c r="JHI78" s="6"/>
      <c r="JHJ78" s="60"/>
      <c r="JHK78" s="60"/>
      <c r="JHL78" s="60"/>
      <c r="JHM78" s="60"/>
      <c r="JHN78" s="60"/>
      <c r="JHO78" s="61"/>
      <c r="JHP78" s="62"/>
      <c r="JHQ78" s="6"/>
      <c r="JHR78" s="60"/>
      <c r="JHS78" s="60"/>
      <c r="JHT78" s="60"/>
      <c r="JHU78" s="60"/>
      <c r="JHV78" s="60"/>
      <c r="JHW78" s="61"/>
      <c r="JHX78" s="62"/>
      <c r="JHY78" s="6"/>
      <c r="JHZ78" s="60"/>
      <c r="JIA78" s="60"/>
      <c r="JIB78" s="60"/>
      <c r="JIC78" s="60"/>
      <c r="JID78" s="60"/>
      <c r="JIE78" s="61"/>
      <c r="JIF78" s="62"/>
      <c r="JIG78" s="6"/>
      <c r="JIH78" s="60"/>
      <c r="JII78" s="60"/>
      <c r="JIJ78" s="60"/>
      <c r="JIK78" s="60"/>
      <c r="JIL78" s="60"/>
      <c r="JIM78" s="61"/>
      <c r="JIN78" s="62"/>
      <c r="JIO78" s="6"/>
      <c r="JIP78" s="60"/>
      <c r="JIQ78" s="60"/>
      <c r="JIR78" s="60"/>
      <c r="JIS78" s="60"/>
      <c r="JIT78" s="60"/>
      <c r="JIU78" s="61"/>
      <c r="JIV78" s="62"/>
      <c r="JIW78" s="6"/>
      <c r="JIX78" s="60"/>
      <c r="JIY78" s="60"/>
      <c r="JIZ78" s="60"/>
      <c r="JJA78" s="60"/>
      <c r="JJB78" s="60"/>
      <c r="JJC78" s="61"/>
      <c r="JJD78" s="62"/>
      <c r="JJE78" s="6"/>
      <c r="JJF78" s="60"/>
      <c r="JJG78" s="60"/>
      <c r="JJH78" s="60"/>
      <c r="JJI78" s="60"/>
      <c r="JJJ78" s="60"/>
      <c r="JJK78" s="61"/>
      <c r="JJL78" s="62"/>
      <c r="JJM78" s="6"/>
      <c r="JJN78" s="60"/>
      <c r="JJO78" s="60"/>
      <c r="JJP78" s="60"/>
      <c r="JJQ78" s="60"/>
      <c r="JJR78" s="60"/>
      <c r="JJS78" s="61"/>
      <c r="JJT78" s="62"/>
      <c r="JJU78" s="6"/>
      <c r="JJV78" s="60"/>
      <c r="JJW78" s="60"/>
      <c r="JJX78" s="60"/>
      <c r="JJY78" s="60"/>
      <c r="JJZ78" s="60"/>
      <c r="JKA78" s="61"/>
      <c r="JKB78" s="62"/>
      <c r="JKC78" s="6"/>
      <c r="JKD78" s="60"/>
      <c r="JKE78" s="60"/>
      <c r="JKF78" s="60"/>
      <c r="JKG78" s="60"/>
      <c r="JKH78" s="60"/>
      <c r="JKI78" s="61"/>
      <c r="JKJ78" s="62"/>
      <c r="JKK78" s="6"/>
      <c r="JKL78" s="60"/>
      <c r="JKM78" s="60"/>
      <c r="JKN78" s="60"/>
      <c r="JKO78" s="60"/>
      <c r="JKP78" s="60"/>
      <c r="JKQ78" s="61"/>
      <c r="JKR78" s="62"/>
      <c r="JKS78" s="6"/>
      <c r="JKT78" s="60"/>
      <c r="JKU78" s="60"/>
      <c r="JKV78" s="60"/>
      <c r="JKW78" s="60"/>
      <c r="JKX78" s="60"/>
      <c r="JKY78" s="61"/>
      <c r="JKZ78" s="62"/>
      <c r="JLA78" s="6"/>
      <c r="JLB78" s="60"/>
      <c r="JLC78" s="60"/>
      <c r="JLD78" s="60"/>
      <c r="JLE78" s="60"/>
      <c r="JLF78" s="60"/>
      <c r="JLG78" s="61"/>
      <c r="JLH78" s="62"/>
      <c r="JLI78" s="6"/>
      <c r="JLJ78" s="60"/>
      <c r="JLK78" s="60"/>
      <c r="JLL78" s="60"/>
      <c r="JLM78" s="60"/>
      <c r="JLN78" s="60"/>
      <c r="JLO78" s="61"/>
      <c r="JLP78" s="62"/>
      <c r="JLQ78" s="6"/>
      <c r="JLR78" s="60"/>
      <c r="JLS78" s="60"/>
      <c r="JLT78" s="60"/>
      <c r="JLU78" s="60"/>
      <c r="JLV78" s="60"/>
      <c r="JLW78" s="61"/>
      <c r="JLX78" s="62"/>
      <c r="JLY78" s="6"/>
      <c r="JLZ78" s="60"/>
      <c r="JMA78" s="60"/>
      <c r="JMB78" s="60"/>
      <c r="JMC78" s="60"/>
      <c r="JMD78" s="60"/>
      <c r="JME78" s="61"/>
      <c r="JMF78" s="62"/>
      <c r="JMG78" s="6"/>
      <c r="JMH78" s="60"/>
      <c r="JMI78" s="60"/>
      <c r="JMJ78" s="60"/>
      <c r="JMK78" s="60"/>
      <c r="JML78" s="60"/>
      <c r="JMM78" s="61"/>
      <c r="JMN78" s="62"/>
      <c r="JMO78" s="6"/>
      <c r="JMP78" s="60"/>
      <c r="JMQ78" s="60"/>
      <c r="JMR78" s="60"/>
      <c r="JMS78" s="60"/>
      <c r="JMT78" s="60"/>
      <c r="JMU78" s="61"/>
      <c r="JMV78" s="62"/>
      <c r="JMW78" s="6"/>
      <c r="JMX78" s="60"/>
      <c r="JMY78" s="60"/>
      <c r="JMZ78" s="60"/>
      <c r="JNA78" s="60"/>
      <c r="JNB78" s="60"/>
      <c r="JNC78" s="61"/>
      <c r="JND78" s="62"/>
      <c r="JNE78" s="6"/>
      <c r="JNF78" s="60"/>
      <c r="JNG78" s="60"/>
      <c r="JNH78" s="60"/>
      <c r="JNI78" s="60"/>
      <c r="JNJ78" s="60"/>
      <c r="JNK78" s="61"/>
      <c r="JNL78" s="62"/>
      <c r="JNM78" s="6"/>
      <c r="JNN78" s="60"/>
      <c r="JNO78" s="60"/>
      <c r="JNP78" s="60"/>
      <c r="JNQ78" s="60"/>
      <c r="JNR78" s="60"/>
      <c r="JNS78" s="61"/>
      <c r="JNT78" s="62"/>
      <c r="JNU78" s="6"/>
      <c r="JNV78" s="60"/>
      <c r="JNW78" s="60"/>
      <c r="JNX78" s="60"/>
      <c r="JNY78" s="60"/>
      <c r="JNZ78" s="60"/>
      <c r="JOA78" s="61"/>
      <c r="JOB78" s="62"/>
      <c r="JOC78" s="6"/>
      <c r="JOD78" s="60"/>
      <c r="JOE78" s="60"/>
      <c r="JOF78" s="60"/>
      <c r="JOG78" s="60"/>
      <c r="JOH78" s="60"/>
      <c r="JOI78" s="61"/>
      <c r="JOJ78" s="62"/>
      <c r="JOK78" s="6"/>
      <c r="JOL78" s="60"/>
      <c r="JOM78" s="60"/>
      <c r="JON78" s="60"/>
      <c r="JOO78" s="60"/>
      <c r="JOP78" s="60"/>
      <c r="JOQ78" s="61"/>
      <c r="JOR78" s="62"/>
      <c r="JOS78" s="6"/>
      <c r="JOT78" s="60"/>
      <c r="JOU78" s="60"/>
      <c r="JOV78" s="60"/>
      <c r="JOW78" s="60"/>
      <c r="JOX78" s="60"/>
      <c r="JOY78" s="61"/>
      <c r="JOZ78" s="62"/>
      <c r="JPA78" s="6"/>
      <c r="JPB78" s="60"/>
      <c r="JPC78" s="60"/>
      <c r="JPD78" s="60"/>
      <c r="JPE78" s="60"/>
      <c r="JPF78" s="60"/>
      <c r="JPG78" s="61"/>
      <c r="JPH78" s="62"/>
      <c r="JPI78" s="6"/>
      <c r="JPJ78" s="60"/>
      <c r="JPK78" s="60"/>
      <c r="JPL78" s="60"/>
      <c r="JPM78" s="60"/>
      <c r="JPN78" s="60"/>
      <c r="JPO78" s="61"/>
      <c r="JPP78" s="62"/>
      <c r="JPQ78" s="6"/>
      <c r="JPR78" s="60"/>
      <c r="JPS78" s="60"/>
      <c r="JPT78" s="60"/>
      <c r="JPU78" s="60"/>
      <c r="JPV78" s="60"/>
      <c r="JPW78" s="61"/>
      <c r="JPX78" s="62"/>
      <c r="JPY78" s="6"/>
      <c r="JPZ78" s="60"/>
      <c r="JQA78" s="60"/>
      <c r="JQB78" s="60"/>
      <c r="JQC78" s="60"/>
      <c r="JQD78" s="60"/>
      <c r="JQE78" s="61"/>
      <c r="JQF78" s="62"/>
      <c r="JQG78" s="6"/>
      <c r="JQH78" s="60"/>
      <c r="JQI78" s="60"/>
      <c r="JQJ78" s="60"/>
      <c r="JQK78" s="60"/>
      <c r="JQL78" s="60"/>
      <c r="JQM78" s="61"/>
      <c r="JQN78" s="62"/>
      <c r="JQO78" s="6"/>
      <c r="JQP78" s="60"/>
      <c r="JQQ78" s="60"/>
      <c r="JQR78" s="60"/>
      <c r="JQS78" s="60"/>
      <c r="JQT78" s="60"/>
      <c r="JQU78" s="61"/>
      <c r="JQV78" s="62"/>
      <c r="JQW78" s="6"/>
      <c r="JQX78" s="60"/>
      <c r="JQY78" s="60"/>
      <c r="JQZ78" s="60"/>
      <c r="JRA78" s="60"/>
      <c r="JRB78" s="60"/>
      <c r="JRC78" s="61"/>
      <c r="JRD78" s="62"/>
      <c r="JRE78" s="6"/>
      <c r="JRF78" s="60"/>
      <c r="JRG78" s="60"/>
      <c r="JRH78" s="60"/>
      <c r="JRI78" s="60"/>
      <c r="JRJ78" s="60"/>
      <c r="JRK78" s="61"/>
      <c r="JRL78" s="62"/>
      <c r="JRM78" s="6"/>
      <c r="JRN78" s="60"/>
      <c r="JRO78" s="60"/>
      <c r="JRP78" s="60"/>
      <c r="JRQ78" s="60"/>
      <c r="JRR78" s="60"/>
      <c r="JRS78" s="61"/>
      <c r="JRT78" s="62"/>
      <c r="JRU78" s="6"/>
      <c r="JRV78" s="60"/>
      <c r="JRW78" s="60"/>
      <c r="JRX78" s="60"/>
      <c r="JRY78" s="60"/>
      <c r="JRZ78" s="60"/>
      <c r="JSA78" s="61"/>
      <c r="JSB78" s="62"/>
      <c r="JSC78" s="6"/>
      <c r="JSD78" s="60"/>
      <c r="JSE78" s="60"/>
      <c r="JSF78" s="60"/>
      <c r="JSG78" s="60"/>
      <c r="JSH78" s="60"/>
      <c r="JSI78" s="61"/>
      <c r="JSJ78" s="62"/>
      <c r="JSK78" s="6"/>
      <c r="JSL78" s="60"/>
      <c r="JSM78" s="60"/>
      <c r="JSN78" s="60"/>
      <c r="JSO78" s="60"/>
      <c r="JSP78" s="60"/>
      <c r="JSQ78" s="61"/>
      <c r="JSR78" s="62"/>
      <c r="JSS78" s="6"/>
      <c r="JST78" s="60"/>
      <c r="JSU78" s="60"/>
      <c r="JSV78" s="60"/>
      <c r="JSW78" s="60"/>
      <c r="JSX78" s="60"/>
      <c r="JSY78" s="61"/>
      <c r="JSZ78" s="62"/>
      <c r="JTA78" s="6"/>
      <c r="JTB78" s="60"/>
      <c r="JTC78" s="60"/>
      <c r="JTD78" s="60"/>
      <c r="JTE78" s="60"/>
      <c r="JTF78" s="60"/>
      <c r="JTG78" s="61"/>
      <c r="JTH78" s="62"/>
      <c r="JTI78" s="6"/>
      <c r="JTJ78" s="60"/>
      <c r="JTK78" s="60"/>
      <c r="JTL78" s="60"/>
      <c r="JTM78" s="60"/>
      <c r="JTN78" s="60"/>
      <c r="JTO78" s="61"/>
      <c r="JTP78" s="62"/>
      <c r="JTQ78" s="6"/>
      <c r="JTR78" s="60"/>
      <c r="JTS78" s="60"/>
      <c r="JTT78" s="60"/>
      <c r="JTU78" s="60"/>
      <c r="JTV78" s="60"/>
      <c r="JTW78" s="61"/>
      <c r="JTX78" s="62"/>
      <c r="JTY78" s="6"/>
      <c r="JTZ78" s="60"/>
      <c r="JUA78" s="60"/>
      <c r="JUB78" s="60"/>
      <c r="JUC78" s="60"/>
      <c r="JUD78" s="60"/>
      <c r="JUE78" s="61"/>
      <c r="JUF78" s="62"/>
      <c r="JUG78" s="6"/>
      <c r="JUH78" s="60"/>
      <c r="JUI78" s="60"/>
      <c r="JUJ78" s="60"/>
      <c r="JUK78" s="60"/>
      <c r="JUL78" s="60"/>
      <c r="JUM78" s="61"/>
      <c r="JUN78" s="62"/>
      <c r="JUO78" s="6"/>
      <c r="JUP78" s="60"/>
      <c r="JUQ78" s="60"/>
      <c r="JUR78" s="60"/>
      <c r="JUS78" s="60"/>
      <c r="JUT78" s="60"/>
      <c r="JUU78" s="61"/>
      <c r="JUV78" s="62"/>
      <c r="JUW78" s="6"/>
      <c r="JUX78" s="60"/>
      <c r="JUY78" s="60"/>
      <c r="JUZ78" s="60"/>
      <c r="JVA78" s="60"/>
      <c r="JVB78" s="60"/>
      <c r="JVC78" s="61"/>
      <c r="JVD78" s="62"/>
      <c r="JVE78" s="6"/>
      <c r="JVF78" s="60"/>
      <c r="JVG78" s="60"/>
      <c r="JVH78" s="60"/>
      <c r="JVI78" s="60"/>
      <c r="JVJ78" s="60"/>
      <c r="JVK78" s="61"/>
      <c r="JVL78" s="62"/>
      <c r="JVM78" s="6"/>
      <c r="JVN78" s="60"/>
      <c r="JVO78" s="60"/>
      <c r="JVP78" s="60"/>
      <c r="JVQ78" s="60"/>
      <c r="JVR78" s="60"/>
      <c r="JVS78" s="61"/>
      <c r="JVT78" s="62"/>
      <c r="JVU78" s="6"/>
      <c r="JVV78" s="60"/>
      <c r="JVW78" s="60"/>
      <c r="JVX78" s="60"/>
      <c r="JVY78" s="60"/>
      <c r="JVZ78" s="60"/>
      <c r="JWA78" s="61"/>
      <c r="JWB78" s="62"/>
      <c r="JWC78" s="6"/>
      <c r="JWD78" s="60"/>
      <c r="JWE78" s="60"/>
      <c r="JWF78" s="60"/>
      <c r="JWG78" s="60"/>
      <c r="JWH78" s="60"/>
      <c r="JWI78" s="61"/>
      <c r="JWJ78" s="62"/>
      <c r="JWK78" s="6"/>
      <c r="JWL78" s="60"/>
      <c r="JWM78" s="60"/>
      <c r="JWN78" s="60"/>
      <c r="JWO78" s="60"/>
      <c r="JWP78" s="60"/>
      <c r="JWQ78" s="61"/>
      <c r="JWR78" s="62"/>
      <c r="JWS78" s="6"/>
      <c r="JWT78" s="60"/>
      <c r="JWU78" s="60"/>
      <c r="JWV78" s="60"/>
      <c r="JWW78" s="60"/>
      <c r="JWX78" s="60"/>
      <c r="JWY78" s="61"/>
      <c r="JWZ78" s="62"/>
      <c r="JXA78" s="6"/>
      <c r="JXB78" s="60"/>
      <c r="JXC78" s="60"/>
      <c r="JXD78" s="60"/>
      <c r="JXE78" s="60"/>
      <c r="JXF78" s="60"/>
      <c r="JXG78" s="61"/>
      <c r="JXH78" s="62"/>
      <c r="JXI78" s="6"/>
      <c r="JXJ78" s="60"/>
      <c r="JXK78" s="60"/>
      <c r="JXL78" s="60"/>
      <c r="JXM78" s="60"/>
      <c r="JXN78" s="60"/>
      <c r="JXO78" s="61"/>
      <c r="JXP78" s="62"/>
      <c r="JXQ78" s="6"/>
      <c r="JXR78" s="60"/>
      <c r="JXS78" s="60"/>
      <c r="JXT78" s="60"/>
      <c r="JXU78" s="60"/>
      <c r="JXV78" s="60"/>
      <c r="JXW78" s="61"/>
      <c r="JXX78" s="62"/>
      <c r="JXY78" s="6"/>
      <c r="JXZ78" s="60"/>
      <c r="JYA78" s="60"/>
      <c r="JYB78" s="60"/>
      <c r="JYC78" s="60"/>
      <c r="JYD78" s="60"/>
      <c r="JYE78" s="61"/>
      <c r="JYF78" s="62"/>
      <c r="JYG78" s="6"/>
      <c r="JYH78" s="60"/>
      <c r="JYI78" s="60"/>
      <c r="JYJ78" s="60"/>
      <c r="JYK78" s="60"/>
      <c r="JYL78" s="60"/>
      <c r="JYM78" s="61"/>
      <c r="JYN78" s="62"/>
      <c r="JYO78" s="6"/>
      <c r="JYP78" s="60"/>
      <c r="JYQ78" s="60"/>
      <c r="JYR78" s="60"/>
      <c r="JYS78" s="60"/>
      <c r="JYT78" s="60"/>
      <c r="JYU78" s="61"/>
      <c r="JYV78" s="62"/>
      <c r="JYW78" s="6"/>
      <c r="JYX78" s="60"/>
      <c r="JYY78" s="60"/>
      <c r="JYZ78" s="60"/>
      <c r="JZA78" s="60"/>
      <c r="JZB78" s="60"/>
      <c r="JZC78" s="61"/>
      <c r="JZD78" s="62"/>
      <c r="JZE78" s="6"/>
      <c r="JZF78" s="60"/>
      <c r="JZG78" s="60"/>
      <c r="JZH78" s="60"/>
      <c r="JZI78" s="60"/>
      <c r="JZJ78" s="60"/>
      <c r="JZK78" s="61"/>
      <c r="JZL78" s="62"/>
      <c r="JZM78" s="6"/>
      <c r="JZN78" s="60"/>
      <c r="JZO78" s="60"/>
      <c r="JZP78" s="60"/>
      <c r="JZQ78" s="60"/>
      <c r="JZR78" s="60"/>
      <c r="JZS78" s="61"/>
      <c r="JZT78" s="62"/>
      <c r="JZU78" s="6"/>
      <c r="JZV78" s="60"/>
      <c r="JZW78" s="60"/>
      <c r="JZX78" s="60"/>
      <c r="JZY78" s="60"/>
      <c r="JZZ78" s="60"/>
      <c r="KAA78" s="61"/>
      <c r="KAB78" s="62"/>
      <c r="KAC78" s="6"/>
      <c r="KAD78" s="60"/>
      <c r="KAE78" s="60"/>
      <c r="KAF78" s="60"/>
      <c r="KAG78" s="60"/>
      <c r="KAH78" s="60"/>
      <c r="KAI78" s="61"/>
      <c r="KAJ78" s="62"/>
      <c r="KAK78" s="6"/>
      <c r="KAL78" s="60"/>
      <c r="KAM78" s="60"/>
      <c r="KAN78" s="60"/>
      <c r="KAO78" s="60"/>
      <c r="KAP78" s="60"/>
      <c r="KAQ78" s="61"/>
      <c r="KAR78" s="62"/>
      <c r="KAS78" s="6"/>
      <c r="KAT78" s="60"/>
      <c r="KAU78" s="60"/>
      <c r="KAV78" s="60"/>
      <c r="KAW78" s="60"/>
      <c r="KAX78" s="60"/>
      <c r="KAY78" s="61"/>
      <c r="KAZ78" s="62"/>
      <c r="KBA78" s="6"/>
      <c r="KBB78" s="60"/>
      <c r="KBC78" s="60"/>
      <c r="KBD78" s="60"/>
      <c r="KBE78" s="60"/>
      <c r="KBF78" s="60"/>
      <c r="KBG78" s="61"/>
      <c r="KBH78" s="62"/>
      <c r="KBI78" s="6"/>
      <c r="KBJ78" s="60"/>
      <c r="KBK78" s="60"/>
      <c r="KBL78" s="60"/>
      <c r="KBM78" s="60"/>
      <c r="KBN78" s="60"/>
      <c r="KBO78" s="61"/>
      <c r="KBP78" s="62"/>
      <c r="KBQ78" s="6"/>
      <c r="KBR78" s="60"/>
      <c r="KBS78" s="60"/>
      <c r="KBT78" s="60"/>
      <c r="KBU78" s="60"/>
      <c r="KBV78" s="60"/>
      <c r="KBW78" s="61"/>
      <c r="KBX78" s="62"/>
      <c r="KBY78" s="6"/>
      <c r="KBZ78" s="60"/>
      <c r="KCA78" s="60"/>
      <c r="KCB78" s="60"/>
      <c r="KCC78" s="60"/>
      <c r="KCD78" s="60"/>
      <c r="KCE78" s="61"/>
      <c r="KCF78" s="62"/>
      <c r="KCG78" s="6"/>
      <c r="KCH78" s="60"/>
      <c r="KCI78" s="60"/>
      <c r="KCJ78" s="60"/>
      <c r="KCK78" s="60"/>
      <c r="KCL78" s="60"/>
      <c r="KCM78" s="61"/>
      <c r="KCN78" s="62"/>
      <c r="KCO78" s="6"/>
      <c r="KCP78" s="60"/>
      <c r="KCQ78" s="60"/>
      <c r="KCR78" s="60"/>
      <c r="KCS78" s="60"/>
      <c r="KCT78" s="60"/>
      <c r="KCU78" s="61"/>
      <c r="KCV78" s="62"/>
      <c r="KCW78" s="6"/>
      <c r="KCX78" s="60"/>
      <c r="KCY78" s="60"/>
      <c r="KCZ78" s="60"/>
      <c r="KDA78" s="60"/>
      <c r="KDB78" s="60"/>
      <c r="KDC78" s="61"/>
      <c r="KDD78" s="62"/>
      <c r="KDE78" s="6"/>
      <c r="KDF78" s="60"/>
      <c r="KDG78" s="60"/>
      <c r="KDH78" s="60"/>
      <c r="KDI78" s="60"/>
      <c r="KDJ78" s="60"/>
      <c r="KDK78" s="61"/>
      <c r="KDL78" s="62"/>
      <c r="KDM78" s="6"/>
      <c r="KDN78" s="60"/>
      <c r="KDO78" s="60"/>
      <c r="KDP78" s="60"/>
      <c r="KDQ78" s="60"/>
      <c r="KDR78" s="60"/>
      <c r="KDS78" s="61"/>
      <c r="KDT78" s="62"/>
      <c r="KDU78" s="6"/>
      <c r="KDV78" s="60"/>
      <c r="KDW78" s="60"/>
      <c r="KDX78" s="60"/>
      <c r="KDY78" s="60"/>
      <c r="KDZ78" s="60"/>
      <c r="KEA78" s="61"/>
      <c r="KEB78" s="62"/>
      <c r="KEC78" s="6"/>
      <c r="KED78" s="60"/>
      <c r="KEE78" s="60"/>
      <c r="KEF78" s="60"/>
      <c r="KEG78" s="60"/>
      <c r="KEH78" s="60"/>
      <c r="KEI78" s="61"/>
      <c r="KEJ78" s="62"/>
      <c r="KEK78" s="6"/>
      <c r="KEL78" s="60"/>
      <c r="KEM78" s="60"/>
      <c r="KEN78" s="60"/>
      <c r="KEO78" s="60"/>
      <c r="KEP78" s="60"/>
      <c r="KEQ78" s="61"/>
      <c r="KER78" s="62"/>
      <c r="KES78" s="6"/>
      <c r="KET78" s="60"/>
      <c r="KEU78" s="60"/>
      <c r="KEV78" s="60"/>
      <c r="KEW78" s="60"/>
      <c r="KEX78" s="60"/>
      <c r="KEY78" s="61"/>
      <c r="KEZ78" s="62"/>
      <c r="KFA78" s="6"/>
      <c r="KFB78" s="60"/>
      <c r="KFC78" s="60"/>
      <c r="KFD78" s="60"/>
      <c r="KFE78" s="60"/>
      <c r="KFF78" s="60"/>
      <c r="KFG78" s="61"/>
      <c r="KFH78" s="62"/>
      <c r="KFI78" s="6"/>
      <c r="KFJ78" s="60"/>
      <c r="KFK78" s="60"/>
      <c r="KFL78" s="60"/>
      <c r="KFM78" s="60"/>
      <c r="KFN78" s="60"/>
      <c r="KFO78" s="61"/>
      <c r="KFP78" s="62"/>
      <c r="KFQ78" s="6"/>
      <c r="KFR78" s="60"/>
      <c r="KFS78" s="60"/>
      <c r="KFT78" s="60"/>
      <c r="KFU78" s="60"/>
      <c r="KFV78" s="60"/>
      <c r="KFW78" s="61"/>
      <c r="KFX78" s="62"/>
      <c r="KFY78" s="6"/>
      <c r="KFZ78" s="60"/>
      <c r="KGA78" s="60"/>
      <c r="KGB78" s="60"/>
      <c r="KGC78" s="60"/>
      <c r="KGD78" s="60"/>
      <c r="KGE78" s="61"/>
      <c r="KGF78" s="62"/>
      <c r="KGG78" s="6"/>
      <c r="KGH78" s="60"/>
      <c r="KGI78" s="60"/>
      <c r="KGJ78" s="60"/>
      <c r="KGK78" s="60"/>
      <c r="KGL78" s="60"/>
      <c r="KGM78" s="61"/>
      <c r="KGN78" s="62"/>
      <c r="KGO78" s="6"/>
      <c r="KGP78" s="60"/>
      <c r="KGQ78" s="60"/>
      <c r="KGR78" s="60"/>
      <c r="KGS78" s="60"/>
      <c r="KGT78" s="60"/>
      <c r="KGU78" s="61"/>
      <c r="KGV78" s="62"/>
      <c r="KGW78" s="6"/>
      <c r="KGX78" s="60"/>
      <c r="KGY78" s="60"/>
      <c r="KGZ78" s="60"/>
      <c r="KHA78" s="60"/>
      <c r="KHB78" s="60"/>
      <c r="KHC78" s="61"/>
      <c r="KHD78" s="62"/>
      <c r="KHE78" s="6"/>
      <c r="KHF78" s="60"/>
      <c r="KHG78" s="60"/>
      <c r="KHH78" s="60"/>
      <c r="KHI78" s="60"/>
      <c r="KHJ78" s="60"/>
      <c r="KHK78" s="61"/>
      <c r="KHL78" s="62"/>
      <c r="KHM78" s="6"/>
      <c r="KHN78" s="60"/>
      <c r="KHO78" s="60"/>
      <c r="KHP78" s="60"/>
      <c r="KHQ78" s="60"/>
      <c r="KHR78" s="60"/>
      <c r="KHS78" s="61"/>
      <c r="KHT78" s="62"/>
      <c r="KHU78" s="6"/>
      <c r="KHV78" s="60"/>
      <c r="KHW78" s="60"/>
      <c r="KHX78" s="60"/>
      <c r="KHY78" s="60"/>
      <c r="KHZ78" s="60"/>
      <c r="KIA78" s="61"/>
      <c r="KIB78" s="62"/>
      <c r="KIC78" s="6"/>
      <c r="KID78" s="60"/>
      <c r="KIE78" s="60"/>
      <c r="KIF78" s="60"/>
      <c r="KIG78" s="60"/>
      <c r="KIH78" s="60"/>
      <c r="KII78" s="61"/>
      <c r="KIJ78" s="62"/>
      <c r="KIK78" s="6"/>
      <c r="KIL78" s="60"/>
      <c r="KIM78" s="60"/>
      <c r="KIN78" s="60"/>
      <c r="KIO78" s="60"/>
      <c r="KIP78" s="60"/>
      <c r="KIQ78" s="61"/>
      <c r="KIR78" s="62"/>
      <c r="KIS78" s="6"/>
      <c r="KIT78" s="60"/>
      <c r="KIU78" s="60"/>
      <c r="KIV78" s="60"/>
      <c r="KIW78" s="60"/>
      <c r="KIX78" s="60"/>
      <c r="KIY78" s="61"/>
      <c r="KIZ78" s="62"/>
      <c r="KJA78" s="6"/>
      <c r="KJB78" s="60"/>
      <c r="KJC78" s="60"/>
      <c r="KJD78" s="60"/>
      <c r="KJE78" s="60"/>
      <c r="KJF78" s="60"/>
      <c r="KJG78" s="61"/>
      <c r="KJH78" s="62"/>
      <c r="KJI78" s="6"/>
      <c r="KJJ78" s="60"/>
      <c r="KJK78" s="60"/>
      <c r="KJL78" s="60"/>
      <c r="KJM78" s="60"/>
      <c r="KJN78" s="60"/>
      <c r="KJO78" s="61"/>
      <c r="KJP78" s="62"/>
      <c r="KJQ78" s="6"/>
      <c r="KJR78" s="60"/>
      <c r="KJS78" s="60"/>
      <c r="KJT78" s="60"/>
      <c r="KJU78" s="60"/>
      <c r="KJV78" s="60"/>
      <c r="KJW78" s="61"/>
      <c r="KJX78" s="62"/>
      <c r="KJY78" s="6"/>
      <c r="KJZ78" s="60"/>
      <c r="KKA78" s="60"/>
      <c r="KKB78" s="60"/>
      <c r="KKC78" s="60"/>
      <c r="KKD78" s="60"/>
      <c r="KKE78" s="61"/>
      <c r="KKF78" s="62"/>
      <c r="KKG78" s="6"/>
      <c r="KKH78" s="60"/>
      <c r="KKI78" s="60"/>
      <c r="KKJ78" s="60"/>
      <c r="KKK78" s="60"/>
      <c r="KKL78" s="60"/>
      <c r="KKM78" s="61"/>
      <c r="KKN78" s="62"/>
      <c r="KKO78" s="6"/>
      <c r="KKP78" s="60"/>
      <c r="KKQ78" s="60"/>
      <c r="KKR78" s="60"/>
      <c r="KKS78" s="60"/>
      <c r="KKT78" s="60"/>
      <c r="KKU78" s="61"/>
      <c r="KKV78" s="62"/>
      <c r="KKW78" s="6"/>
      <c r="KKX78" s="60"/>
      <c r="KKY78" s="60"/>
      <c r="KKZ78" s="60"/>
      <c r="KLA78" s="60"/>
      <c r="KLB78" s="60"/>
      <c r="KLC78" s="61"/>
      <c r="KLD78" s="62"/>
      <c r="KLE78" s="6"/>
      <c r="KLF78" s="60"/>
      <c r="KLG78" s="60"/>
      <c r="KLH78" s="60"/>
      <c r="KLI78" s="60"/>
      <c r="KLJ78" s="60"/>
      <c r="KLK78" s="61"/>
      <c r="KLL78" s="62"/>
      <c r="KLM78" s="6"/>
      <c r="KLN78" s="60"/>
      <c r="KLO78" s="60"/>
      <c r="KLP78" s="60"/>
      <c r="KLQ78" s="60"/>
      <c r="KLR78" s="60"/>
      <c r="KLS78" s="61"/>
      <c r="KLT78" s="62"/>
      <c r="KLU78" s="6"/>
      <c r="KLV78" s="60"/>
      <c r="KLW78" s="60"/>
      <c r="KLX78" s="60"/>
      <c r="KLY78" s="60"/>
      <c r="KLZ78" s="60"/>
      <c r="KMA78" s="61"/>
      <c r="KMB78" s="62"/>
      <c r="KMC78" s="6"/>
      <c r="KMD78" s="60"/>
      <c r="KME78" s="60"/>
      <c r="KMF78" s="60"/>
      <c r="KMG78" s="60"/>
      <c r="KMH78" s="60"/>
      <c r="KMI78" s="61"/>
      <c r="KMJ78" s="62"/>
      <c r="KMK78" s="6"/>
      <c r="KML78" s="60"/>
      <c r="KMM78" s="60"/>
      <c r="KMN78" s="60"/>
      <c r="KMO78" s="60"/>
      <c r="KMP78" s="60"/>
      <c r="KMQ78" s="61"/>
      <c r="KMR78" s="62"/>
      <c r="KMS78" s="6"/>
      <c r="KMT78" s="60"/>
      <c r="KMU78" s="60"/>
      <c r="KMV78" s="60"/>
      <c r="KMW78" s="60"/>
      <c r="KMX78" s="60"/>
      <c r="KMY78" s="61"/>
      <c r="KMZ78" s="62"/>
      <c r="KNA78" s="6"/>
      <c r="KNB78" s="60"/>
      <c r="KNC78" s="60"/>
      <c r="KND78" s="60"/>
      <c r="KNE78" s="60"/>
      <c r="KNF78" s="60"/>
      <c r="KNG78" s="61"/>
      <c r="KNH78" s="62"/>
      <c r="KNI78" s="6"/>
      <c r="KNJ78" s="60"/>
      <c r="KNK78" s="60"/>
      <c r="KNL78" s="60"/>
      <c r="KNM78" s="60"/>
      <c r="KNN78" s="60"/>
      <c r="KNO78" s="61"/>
      <c r="KNP78" s="62"/>
      <c r="KNQ78" s="6"/>
      <c r="KNR78" s="60"/>
      <c r="KNS78" s="60"/>
      <c r="KNT78" s="60"/>
      <c r="KNU78" s="60"/>
      <c r="KNV78" s="60"/>
      <c r="KNW78" s="61"/>
      <c r="KNX78" s="62"/>
      <c r="KNY78" s="6"/>
      <c r="KNZ78" s="60"/>
      <c r="KOA78" s="60"/>
      <c r="KOB78" s="60"/>
      <c r="KOC78" s="60"/>
      <c r="KOD78" s="60"/>
      <c r="KOE78" s="61"/>
      <c r="KOF78" s="62"/>
      <c r="KOG78" s="6"/>
      <c r="KOH78" s="60"/>
      <c r="KOI78" s="60"/>
      <c r="KOJ78" s="60"/>
      <c r="KOK78" s="60"/>
      <c r="KOL78" s="60"/>
      <c r="KOM78" s="61"/>
      <c r="KON78" s="62"/>
      <c r="KOO78" s="6"/>
      <c r="KOP78" s="60"/>
      <c r="KOQ78" s="60"/>
      <c r="KOR78" s="60"/>
      <c r="KOS78" s="60"/>
      <c r="KOT78" s="60"/>
      <c r="KOU78" s="61"/>
      <c r="KOV78" s="62"/>
      <c r="KOW78" s="6"/>
      <c r="KOX78" s="60"/>
      <c r="KOY78" s="60"/>
      <c r="KOZ78" s="60"/>
      <c r="KPA78" s="60"/>
      <c r="KPB78" s="60"/>
      <c r="KPC78" s="61"/>
      <c r="KPD78" s="62"/>
      <c r="KPE78" s="6"/>
      <c r="KPF78" s="60"/>
      <c r="KPG78" s="60"/>
      <c r="KPH78" s="60"/>
      <c r="KPI78" s="60"/>
      <c r="KPJ78" s="60"/>
      <c r="KPK78" s="61"/>
      <c r="KPL78" s="62"/>
      <c r="KPM78" s="6"/>
      <c r="KPN78" s="60"/>
      <c r="KPO78" s="60"/>
      <c r="KPP78" s="60"/>
      <c r="KPQ78" s="60"/>
      <c r="KPR78" s="60"/>
      <c r="KPS78" s="61"/>
      <c r="KPT78" s="62"/>
      <c r="KPU78" s="6"/>
      <c r="KPV78" s="60"/>
      <c r="KPW78" s="60"/>
      <c r="KPX78" s="60"/>
      <c r="KPY78" s="60"/>
      <c r="KPZ78" s="60"/>
      <c r="KQA78" s="61"/>
      <c r="KQB78" s="62"/>
      <c r="KQC78" s="6"/>
      <c r="KQD78" s="60"/>
      <c r="KQE78" s="60"/>
      <c r="KQF78" s="60"/>
      <c r="KQG78" s="60"/>
      <c r="KQH78" s="60"/>
      <c r="KQI78" s="61"/>
      <c r="KQJ78" s="62"/>
      <c r="KQK78" s="6"/>
      <c r="KQL78" s="60"/>
      <c r="KQM78" s="60"/>
      <c r="KQN78" s="60"/>
      <c r="KQO78" s="60"/>
      <c r="KQP78" s="60"/>
      <c r="KQQ78" s="61"/>
      <c r="KQR78" s="62"/>
      <c r="KQS78" s="6"/>
      <c r="KQT78" s="60"/>
      <c r="KQU78" s="60"/>
      <c r="KQV78" s="60"/>
      <c r="KQW78" s="60"/>
      <c r="KQX78" s="60"/>
      <c r="KQY78" s="61"/>
      <c r="KQZ78" s="62"/>
      <c r="KRA78" s="6"/>
      <c r="KRB78" s="60"/>
      <c r="KRC78" s="60"/>
      <c r="KRD78" s="60"/>
      <c r="KRE78" s="60"/>
      <c r="KRF78" s="60"/>
      <c r="KRG78" s="61"/>
      <c r="KRH78" s="62"/>
      <c r="KRI78" s="6"/>
      <c r="KRJ78" s="60"/>
      <c r="KRK78" s="60"/>
      <c r="KRL78" s="60"/>
      <c r="KRM78" s="60"/>
      <c r="KRN78" s="60"/>
      <c r="KRO78" s="61"/>
      <c r="KRP78" s="62"/>
      <c r="KRQ78" s="6"/>
      <c r="KRR78" s="60"/>
      <c r="KRS78" s="60"/>
      <c r="KRT78" s="60"/>
      <c r="KRU78" s="60"/>
      <c r="KRV78" s="60"/>
      <c r="KRW78" s="61"/>
      <c r="KRX78" s="62"/>
      <c r="KRY78" s="6"/>
      <c r="KRZ78" s="60"/>
      <c r="KSA78" s="60"/>
      <c r="KSB78" s="60"/>
      <c r="KSC78" s="60"/>
      <c r="KSD78" s="60"/>
      <c r="KSE78" s="61"/>
      <c r="KSF78" s="62"/>
      <c r="KSG78" s="6"/>
      <c r="KSH78" s="60"/>
      <c r="KSI78" s="60"/>
      <c r="KSJ78" s="60"/>
      <c r="KSK78" s="60"/>
      <c r="KSL78" s="60"/>
      <c r="KSM78" s="61"/>
      <c r="KSN78" s="62"/>
      <c r="KSO78" s="6"/>
      <c r="KSP78" s="60"/>
      <c r="KSQ78" s="60"/>
      <c r="KSR78" s="60"/>
      <c r="KSS78" s="60"/>
      <c r="KST78" s="60"/>
      <c r="KSU78" s="61"/>
      <c r="KSV78" s="62"/>
      <c r="KSW78" s="6"/>
      <c r="KSX78" s="60"/>
      <c r="KSY78" s="60"/>
      <c r="KSZ78" s="60"/>
      <c r="KTA78" s="60"/>
      <c r="KTB78" s="60"/>
      <c r="KTC78" s="61"/>
      <c r="KTD78" s="62"/>
      <c r="KTE78" s="6"/>
      <c r="KTF78" s="60"/>
      <c r="KTG78" s="60"/>
      <c r="KTH78" s="60"/>
      <c r="KTI78" s="60"/>
      <c r="KTJ78" s="60"/>
      <c r="KTK78" s="61"/>
      <c r="KTL78" s="62"/>
      <c r="KTM78" s="6"/>
      <c r="KTN78" s="60"/>
      <c r="KTO78" s="60"/>
      <c r="KTP78" s="60"/>
      <c r="KTQ78" s="60"/>
      <c r="KTR78" s="60"/>
      <c r="KTS78" s="61"/>
      <c r="KTT78" s="62"/>
      <c r="KTU78" s="6"/>
      <c r="KTV78" s="60"/>
      <c r="KTW78" s="60"/>
      <c r="KTX78" s="60"/>
      <c r="KTY78" s="60"/>
      <c r="KTZ78" s="60"/>
      <c r="KUA78" s="61"/>
      <c r="KUB78" s="62"/>
      <c r="KUC78" s="6"/>
      <c r="KUD78" s="60"/>
      <c r="KUE78" s="60"/>
      <c r="KUF78" s="60"/>
      <c r="KUG78" s="60"/>
      <c r="KUH78" s="60"/>
      <c r="KUI78" s="61"/>
      <c r="KUJ78" s="62"/>
      <c r="KUK78" s="6"/>
      <c r="KUL78" s="60"/>
      <c r="KUM78" s="60"/>
      <c r="KUN78" s="60"/>
      <c r="KUO78" s="60"/>
      <c r="KUP78" s="60"/>
      <c r="KUQ78" s="61"/>
      <c r="KUR78" s="62"/>
      <c r="KUS78" s="6"/>
      <c r="KUT78" s="60"/>
      <c r="KUU78" s="60"/>
      <c r="KUV78" s="60"/>
      <c r="KUW78" s="60"/>
      <c r="KUX78" s="60"/>
      <c r="KUY78" s="61"/>
      <c r="KUZ78" s="62"/>
      <c r="KVA78" s="6"/>
      <c r="KVB78" s="60"/>
      <c r="KVC78" s="60"/>
      <c r="KVD78" s="60"/>
      <c r="KVE78" s="60"/>
      <c r="KVF78" s="60"/>
      <c r="KVG78" s="61"/>
      <c r="KVH78" s="62"/>
      <c r="KVI78" s="6"/>
      <c r="KVJ78" s="60"/>
      <c r="KVK78" s="60"/>
      <c r="KVL78" s="60"/>
      <c r="KVM78" s="60"/>
      <c r="KVN78" s="60"/>
      <c r="KVO78" s="61"/>
      <c r="KVP78" s="62"/>
      <c r="KVQ78" s="6"/>
      <c r="KVR78" s="60"/>
      <c r="KVS78" s="60"/>
      <c r="KVT78" s="60"/>
      <c r="KVU78" s="60"/>
      <c r="KVV78" s="60"/>
      <c r="KVW78" s="61"/>
      <c r="KVX78" s="62"/>
      <c r="KVY78" s="6"/>
      <c r="KVZ78" s="60"/>
      <c r="KWA78" s="60"/>
      <c r="KWB78" s="60"/>
      <c r="KWC78" s="60"/>
      <c r="KWD78" s="60"/>
      <c r="KWE78" s="61"/>
      <c r="KWF78" s="62"/>
      <c r="KWG78" s="6"/>
      <c r="KWH78" s="60"/>
      <c r="KWI78" s="60"/>
      <c r="KWJ78" s="60"/>
      <c r="KWK78" s="60"/>
      <c r="KWL78" s="60"/>
      <c r="KWM78" s="61"/>
      <c r="KWN78" s="62"/>
      <c r="KWO78" s="6"/>
      <c r="KWP78" s="60"/>
      <c r="KWQ78" s="60"/>
      <c r="KWR78" s="60"/>
      <c r="KWS78" s="60"/>
      <c r="KWT78" s="60"/>
      <c r="KWU78" s="61"/>
      <c r="KWV78" s="62"/>
      <c r="KWW78" s="6"/>
      <c r="KWX78" s="60"/>
      <c r="KWY78" s="60"/>
      <c r="KWZ78" s="60"/>
      <c r="KXA78" s="60"/>
      <c r="KXB78" s="60"/>
      <c r="KXC78" s="61"/>
      <c r="KXD78" s="62"/>
      <c r="KXE78" s="6"/>
      <c r="KXF78" s="60"/>
      <c r="KXG78" s="60"/>
      <c r="KXH78" s="60"/>
      <c r="KXI78" s="60"/>
      <c r="KXJ78" s="60"/>
      <c r="KXK78" s="61"/>
      <c r="KXL78" s="62"/>
      <c r="KXM78" s="6"/>
      <c r="KXN78" s="60"/>
      <c r="KXO78" s="60"/>
      <c r="KXP78" s="60"/>
      <c r="KXQ78" s="60"/>
      <c r="KXR78" s="60"/>
      <c r="KXS78" s="61"/>
      <c r="KXT78" s="62"/>
      <c r="KXU78" s="6"/>
      <c r="KXV78" s="60"/>
      <c r="KXW78" s="60"/>
      <c r="KXX78" s="60"/>
      <c r="KXY78" s="60"/>
      <c r="KXZ78" s="60"/>
      <c r="KYA78" s="61"/>
      <c r="KYB78" s="62"/>
      <c r="KYC78" s="6"/>
      <c r="KYD78" s="60"/>
      <c r="KYE78" s="60"/>
      <c r="KYF78" s="60"/>
      <c r="KYG78" s="60"/>
      <c r="KYH78" s="60"/>
      <c r="KYI78" s="61"/>
      <c r="KYJ78" s="62"/>
      <c r="KYK78" s="6"/>
      <c r="KYL78" s="60"/>
      <c r="KYM78" s="60"/>
      <c r="KYN78" s="60"/>
      <c r="KYO78" s="60"/>
      <c r="KYP78" s="60"/>
      <c r="KYQ78" s="61"/>
      <c r="KYR78" s="62"/>
      <c r="KYS78" s="6"/>
      <c r="KYT78" s="60"/>
      <c r="KYU78" s="60"/>
      <c r="KYV78" s="60"/>
      <c r="KYW78" s="60"/>
      <c r="KYX78" s="60"/>
      <c r="KYY78" s="61"/>
      <c r="KYZ78" s="62"/>
      <c r="KZA78" s="6"/>
      <c r="KZB78" s="60"/>
      <c r="KZC78" s="60"/>
      <c r="KZD78" s="60"/>
      <c r="KZE78" s="60"/>
      <c r="KZF78" s="60"/>
      <c r="KZG78" s="61"/>
      <c r="KZH78" s="62"/>
      <c r="KZI78" s="6"/>
      <c r="KZJ78" s="60"/>
      <c r="KZK78" s="60"/>
      <c r="KZL78" s="60"/>
      <c r="KZM78" s="60"/>
      <c r="KZN78" s="60"/>
      <c r="KZO78" s="61"/>
      <c r="KZP78" s="62"/>
      <c r="KZQ78" s="6"/>
      <c r="KZR78" s="60"/>
      <c r="KZS78" s="60"/>
      <c r="KZT78" s="60"/>
      <c r="KZU78" s="60"/>
      <c r="KZV78" s="60"/>
      <c r="KZW78" s="61"/>
      <c r="KZX78" s="62"/>
      <c r="KZY78" s="6"/>
      <c r="KZZ78" s="60"/>
      <c r="LAA78" s="60"/>
      <c r="LAB78" s="60"/>
      <c r="LAC78" s="60"/>
      <c r="LAD78" s="60"/>
      <c r="LAE78" s="61"/>
      <c r="LAF78" s="62"/>
      <c r="LAG78" s="6"/>
      <c r="LAH78" s="60"/>
      <c r="LAI78" s="60"/>
      <c r="LAJ78" s="60"/>
      <c r="LAK78" s="60"/>
      <c r="LAL78" s="60"/>
      <c r="LAM78" s="61"/>
      <c r="LAN78" s="62"/>
      <c r="LAO78" s="6"/>
      <c r="LAP78" s="60"/>
      <c r="LAQ78" s="60"/>
      <c r="LAR78" s="60"/>
      <c r="LAS78" s="60"/>
      <c r="LAT78" s="60"/>
      <c r="LAU78" s="61"/>
      <c r="LAV78" s="62"/>
      <c r="LAW78" s="6"/>
      <c r="LAX78" s="60"/>
      <c r="LAY78" s="60"/>
      <c r="LAZ78" s="60"/>
      <c r="LBA78" s="60"/>
      <c r="LBB78" s="60"/>
      <c r="LBC78" s="61"/>
      <c r="LBD78" s="62"/>
      <c r="LBE78" s="6"/>
      <c r="LBF78" s="60"/>
      <c r="LBG78" s="60"/>
      <c r="LBH78" s="60"/>
      <c r="LBI78" s="60"/>
      <c r="LBJ78" s="60"/>
      <c r="LBK78" s="61"/>
      <c r="LBL78" s="62"/>
      <c r="LBM78" s="6"/>
      <c r="LBN78" s="60"/>
      <c r="LBO78" s="60"/>
      <c r="LBP78" s="60"/>
      <c r="LBQ78" s="60"/>
      <c r="LBR78" s="60"/>
      <c r="LBS78" s="61"/>
      <c r="LBT78" s="62"/>
      <c r="LBU78" s="6"/>
      <c r="LBV78" s="60"/>
      <c r="LBW78" s="60"/>
      <c r="LBX78" s="60"/>
      <c r="LBY78" s="60"/>
      <c r="LBZ78" s="60"/>
      <c r="LCA78" s="61"/>
      <c r="LCB78" s="62"/>
      <c r="LCC78" s="6"/>
      <c r="LCD78" s="60"/>
      <c r="LCE78" s="60"/>
      <c r="LCF78" s="60"/>
      <c r="LCG78" s="60"/>
      <c r="LCH78" s="60"/>
      <c r="LCI78" s="61"/>
      <c r="LCJ78" s="62"/>
      <c r="LCK78" s="6"/>
      <c r="LCL78" s="60"/>
      <c r="LCM78" s="60"/>
      <c r="LCN78" s="60"/>
      <c r="LCO78" s="60"/>
      <c r="LCP78" s="60"/>
      <c r="LCQ78" s="61"/>
      <c r="LCR78" s="62"/>
      <c r="LCS78" s="6"/>
      <c r="LCT78" s="60"/>
      <c r="LCU78" s="60"/>
      <c r="LCV78" s="60"/>
      <c r="LCW78" s="60"/>
      <c r="LCX78" s="60"/>
      <c r="LCY78" s="61"/>
      <c r="LCZ78" s="62"/>
      <c r="LDA78" s="6"/>
      <c r="LDB78" s="60"/>
      <c r="LDC78" s="60"/>
      <c r="LDD78" s="60"/>
      <c r="LDE78" s="60"/>
      <c r="LDF78" s="60"/>
      <c r="LDG78" s="61"/>
      <c r="LDH78" s="62"/>
      <c r="LDI78" s="6"/>
      <c r="LDJ78" s="60"/>
      <c r="LDK78" s="60"/>
      <c r="LDL78" s="60"/>
      <c r="LDM78" s="60"/>
      <c r="LDN78" s="60"/>
      <c r="LDO78" s="61"/>
      <c r="LDP78" s="62"/>
      <c r="LDQ78" s="6"/>
      <c r="LDR78" s="60"/>
      <c r="LDS78" s="60"/>
      <c r="LDT78" s="60"/>
      <c r="LDU78" s="60"/>
      <c r="LDV78" s="60"/>
      <c r="LDW78" s="61"/>
      <c r="LDX78" s="62"/>
      <c r="LDY78" s="6"/>
      <c r="LDZ78" s="60"/>
      <c r="LEA78" s="60"/>
      <c r="LEB78" s="60"/>
      <c r="LEC78" s="60"/>
      <c r="LED78" s="60"/>
      <c r="LEE78" s="61"/>
      <c r="LEF78" s="62"/>
      <c r="LEG78" s="6"/>
      <c r="LEH78" s="60"/>
      <c r="LEI78" s="60"/>
      <c r="LEJ78" s="60"/>
      <c r="LEK78" s="60"/>
      <c r="LEL78" s="60"/>
      <c r="LEM78" s="61"/>
      <c r="LEN78" s="62"/>
      <c r="LEO78" s="6"/>
      <c r="LEP78" s="60"/>
      <c r="LEQ78" s="60"/>
      <c r="LER78" s="60"/>
      <c r="LES78" s="60"/>
      <c r="LET78" s="60"/>
      <c r="LEU78" s="61"/>
      <c r="LEV78" s="62"/>
      <c r="LEW78" s="6"/>
      <c r="LEX78" s="60"/>
      <c r="LEY78" s="60"/>
      <c r="LEZ78" s="60"/>
      <c r="LFA78" s="60"/>
      <c r="LFB78" s="60"/>
      <c r="LFC78" s="61"/>
      <c r="LFD78" s="62"/>
      <c r="LFE78" s="6"/>
      <c r="LFF78" s="60"/>
      <c r="LFG78" s="60"/>
      <c r="LFH78" s="60"/>
      <c r="LFI78" s="60"/>
      <c r="LFJ78" s="60"/>
      <c r="LFK78" s="61"/>
      <c r="LFL78" s="62"/>
      <c r="LFM78" s="6"/>
      <c r="LFN78" s="60"/>
      <c r="LFO78" s="60"/>
      <c r="LFP78" s="60"/>
      <c r="LFQ78" s="60"/>
      <c r="LFR78" s="60"/>
      <c r="LFS78" s="61"/>
      <c r="LFT78" s="62"/>
      <c r="LFU78" s="6"/>
      <c r="LFV78" s="60"/>
      <c r="LFW78" s="60"/>
      <c r="LFX78" s="60"/>
      <c r="LFY78" s="60"/>
      <c r="LFZ78" s="60"/>
      <c r="LGA78" s="61"/>
      <c r="LGB78" s="62"/>
      <c r="LGC78" s="6"/>
      <c r="LGD78" s="60"/>
      <c r="LGE78" s="60"/>
      <c r="LGF78" s="60"/>
      <c r="LGG78" s="60"/>
      <c r="LGH78" s="60"/>
      <c r="LGI78" s="61"/>
      <c r="LGJ78" s="62"/>
      <c r="LGK78" s="6"/>
      <c r="LGL78" s="60"/>
      <c r="LGM78" s="60"/>
      <c r="LGN78" s="60"/>
      <c r="LGO78" s="60"/>
      <c r="LGP78" s="60"/>
      <c r="LGQ78" s="61"/>
      <c r="LGR78" s="62"/>
      <c r="LGS78" s="6"/>
      <c r="LGT78" s="60"/>
      <c r="LGU78" s="60"/>
      <c r="LGV78" s="60"/>
      <c r="LGW78" s="60"/>
      <c r="LGX78" s="60"/>
      <c r="LGY78" s="61"/>
      <c r="LGZ78" s="62"/>
      <c r="LHA78" s="6"/>
      <c r="LHB78" s="60"/>
      <c r="LHC78" s="60"/>
      <c r="LHD78" s="60"/>
      <c r="LHE78" s="60"/>
      <c r="LHF78" s="60"/>
      <c r="LHG78" s="61"/>
      <c r="LHH78" s="62"/>
      <c r="LHI78" s="6"/>
      <c r="LHJ78" s="60"/>
      <c r="LHK78" s="60"/>
      <c r="LHL78" s="60"/>
      <c r="LHM78" s="60"/>
      <c r="LHN78" s="60"/>
      <c r="LHO78" s="61"/>
      <c r="LHP78" s="62"/>
      <c r="LHQ78" s="6"/>
      <c r="LHR78" s="60"/>
      <c r="LHS78" s="60"/>
      <c r="LHT78" s="60"/>
      <c r="LHU78" s="60"/>
      <c r="LHV78" s="60"/>
      <c r="LHW78" s="61"/>
      <c r="LHX78" s="62"/>
      <c r="LHY78" s="6"/>
      <c r="LHZ78" s="60"/>
      <c r="LIA78" s="60"/>
      <c r="LIB78" s="60"/>
      <c r="LIC78" s="60"/>
      <c r="LID78" s="60"/>
      <c r="LIE78" s="61"/>
      <c r="LIF78" s="62"/>
      <c r="LIG78" s="6"/>
      <c r="LIH78" s="60"/>
      <c r="LII78" s="60"/>
      <c r="LIJ78" s="60"/>
      <c r="LIK78" s="60"/>
      <c r="LIL78" s="60"/>
      <c r="LIM78" s="61"/>
      <c r="LIN78" s="62"/>
      <c r="LIO78" s="6"/>
      <c r="LIP78" s="60"/>
      <c r="LIQ78" s="60"/>
      <c r="LIR78" s="60"/>
      <c r="LIS78" s="60"/>
      <c r="LIT78" s="60"/>
      <c r="LIU78" s="61"/>
      <c r="LIV78" s="62"/>
      <c r="LIW78" s="6"/>
      <c r="LIX78" s="60"/>
      <c r="LIY78" s="60"/>
      <c r="LIZ78" s="60"/>
      <c r="LJA78" s="60"/>
      <c r="LJB78" s="60"/>
      <c r="LJC78" s="61"/>
      <c r="LJD78" s="62"/>
      <c r="LJE78" s="6"/>
      <c r="LJF78" s="60"/>
      <c r="LJG78" s="60"/>
      <c r="LJH78" s="60"/>
      <c r="LJI78" s="60"/>
      <c r="LJJ78" s="60"/>
      <c r="LJK78" s="61"/>
      <c r="LJL78" s="62"/>
      <c r="LJM78" s="6"/>
      <c r="LJN78" s="60"/>
      <c r="LJO78" s="60"/>
      <c r="LJP78" s="60"/>
      <c r="LJQ78" s="60"/>
      <c r="LJR78" s="60"/>
      <c r="LJS78" s="61"/>
      <c r="LJT78" s="62"/>
      <c r="LJU78" s="6"/>
      <c r="LJV78" s="60"/>
      <c r="LJW78" s="60"/>
      <c r="LJX78" s="60"/>
      <c r="LJY78" s="60"/>
      <c r="LJZ78" s="60"/>
      <c r="LKA78" s="61"/>
      <c r="LKB78" s="62"/>
      <c r="LKC78" s="6"/>
      <c r="LKD78" s="60"/>
      <c r="LKE78" s="60"/>
      <c r="LKF78" s="60"/>
      <c r="LKG78" s="60"/>
      <c r="LKH78" s="60"/>
      <c r="LKI78" s="61"/>
      <c r="LKJ78" s="62"/>
      <c r="LKK78" s="6"/>
      <c r="LKL78" s="60"/>
      <c r="LKM78" s="60"/>
      <c r="LKN78" s="60"/>
      <c r="LKO78" s="60"/>
      <c r="LKP78" s="60"/>
      <c r="LKQ78" s="61"/>
      <c r="LKR78" s="62"/>
      <c r="LKS78" s="6"/>
      <c r="LKT78" s="60"/>
      <c r="LKU78" s="60"/>
      <c r="LKV78" s="60"/>
      <c r="LKW78" s="60"/>
      <c r="LKX78" s="60"/>
      <c r="LKY78" s="61"/>
      <c r="LKZ78" s="62"/>
      <c r="LLA78" s="6"/>
      <c r="LLB78" s="60"/>
      <c r="LLC78" s="60"/>
      <c r="LLD78" s="60"/>
      <c r="LLE78" s="60"/>
      <c r="LLF78" s="60"/>
      <c r="LLG78" s="61"/>
      <c r="LLH78" s="62"/>
      <c r="LLI78" s="6"/>
      <c r="LLJ78" s="60"/>
      <c r="LLK78" s="60"/>
      <c r="LLL78" s="60"/>
      <c r="LLM78" s="60"/>
      <c r="LLN78" s="60"/>
      <c r="LLO78" s="61"/>
      <c r="LLP78" s="62"/>
      <c r="LLQ78" s="6"/>
      <c r="LLR78" s="60"/>
      <c r="LLS78" s="60"/>
      <c r="LLT78" s="60"/>
      <c r="LLU78" s="60"/>
      <c r="LLV78" s="60"/>
      <c r="LLW78" s="61"/>
      <c r="LLX78" s="62"/>
      <c r="LLY78" s="6"/>
      <c r="LLZ78" s="60"/>
      <c r="LMA78" s="60"/>
      <c r="LMB78" s="60"/>
      <c r="LMC78" s="60"/>
      <c r="LMD78" s="60"/>
      <c r="LME78" s="61"/>
      <c r="LMF78" s="62"/>
      <c r="LMG78" s="6"/>
      <c r="LMH78" s="60"/>
      <c r="LMI78" s="60"/>
      <c r="LMJ78" s="60"/>
      <c r="LMK78" s="60"/>
      <c r="LML78" s="60"/>
      <c r="LMM78" s="61"/>
      <c r="LMN78" s="62"/>
      <c r="LMO78" s="6"/>
      <c r="LMP78" s="60"/>
      <c r="LMQ78" s="60"/>
      <c r="LMR78" s="60"/>
      <c r="LMS78" s="60"/>
      <c r="LMT78" s="60"/>
      <c r="LMU78" s="61"/>
      <c r="LMV78" s="62"/>
      <c r="LMW78" s="6"/>
      <c r="LMX78" s="60"/>
      <c r="LMY78" s="60"/>
      <c r="LMZ78" s="60"/>
      <c r="LNA78" s="60"/>
      <c r="LNB78" s="60"/>
      <c r="LNC78" s="61"/>
      <c r="LND78" s="62"/>
      <c r="LNE78" s="6"/>
      <c r="LNF78" s="60"/>
      <c r="LNG78" s="60"/>
      <c r="LNH78" s="60"/>
      <c r="LNI78" s="60"/>
      <c r="LNJ78" s="60"/>
      <c r="LNK78" s="61"/>
      <c r="LNL78" s="62"/>
      <c r="LNM78" s="6"/>
      <c r="LNN78" s="60"/>
      <c r="LNO78" s="60"/>
      <c r="LNP78" s="60"/>
      <c r="LNQ78" s="60"/>
      <c r="LNR78" s="60"/>
      <c r="LNS78" s="61"/>
      <c r="LNT78" s="62"/>
      <c r="LNU78" s="6"/>
      <c r="LNV78" s="60"/>
      <c r="LNW78" s="60"/>
      <c r="LNX78" s="60"/>
      <c r="LNY78" s="60"/>
      <c r="LNZ78" s="60"/>
      <c r="LOA78" s="61"/>
      <c r="LOB78" s="62"/>
      <c r="LOC78" s="6"/>
      <c r="LOD78" s="60"/>
      <c r="LOE78" s="60"/>
      <c r="LOF78" s="60"/>
      <c r="LOG78" s="60"/>
      <c r="LOH78" s="60"/>
      <c r="LOI78" s="61"/>
      <c r="LOJ78" s="62"/>
      <c r="LOK78" s="6"/>
      <c r="LOL78" s="60"/>
      <c r="LOM78" s="60"/>
      <c r="LON78" s="60"/>
      <c r="LOO78" s="60"/>
      <c r="LOP78" s="60"/>
      <c r="LOQ78" s="61"/>
      <c r="LOR78" s="62"/>
      <c r="LOS78" s="6"/>
      <c r="LOT78" s="60"/>
      <c r="LOU78" s="60"/>
      <c r="LOV78" s="60"/>
      <c r="LOW78" s="60"/>
      <c r="LOX78" s="60"/>
      <c r="LOY78" s="61"/>
      <c r="LOZ78" s="62"/>
      <c r="LPA78" s="6"/>
      <c r="LPB78" s="60"/>
      <c r="LPC78" s="60"/>
      <c r="LPD78" s="60"/>
      <c r="LPE78" s="60"/>
      <c r="LPF78" s="60"/>
      <c r="LPG78" s="61"/>
      <c r="LPH78" s="62"/>
      <c r="LPI78" s="6"/>
      <c r="LPJ78" s="60"/>
      <c r="LPK78" s="60"/>
      <c r="LPL78" s="60"/>
      <c r="LPM78" s="60"/>
      <c r="LPN78" s="60"/>
      <c r="LPO78" s="61"/>
      <c r="LPP78" s="62"/>
      <c r="LPQ78" s="6"/>
      <c r="LPR78" s="60"/>
      <c r="LPS78" s="60"/>
      <c r="LPT78" s="60"/>
      <c r="LPU78" s="60"/>
      <c r="LPV78" s="60"/>
      <c r="LPW78" s="61"/>
      <c r="LPX78" s="62"/>
      <c r="LPY78" s="6"/>
      <c r="LPZ78" s="60"/>
      <c r="LQA78" s="60"/>
      <c r="LQB78" s="60"/>
      <c r="LQC78" s="60"/>
      <c r="LQD78" s="60"/>
      <c r="LQE78" s="61"/>
      <c r="LQF78" s="62"/>
      <c r="LQG78" s="6"/>
      <c r="LQH78" s="60"/>
      <c r="LQI78" s="60"/>
      <c r="LQJ78" s="60"/>
      <c r="LQK78" s="60"/>
      <c r="LQL78" s="60"/>
      <c r="LQM78" s="61"/>
      <c r="LQN78" s="62"/>
      <c r="LQO78" s="6"/>
      <c r="LQP78" s="60"/>
      <c r="LQQ78" s="60"/>
      <c r="LQR78" s="60"/>
      <c r="LQS78" s="60"/>
      <c r="LQT78" s="60"/>
      <c r="LQU78" s="61"/>
      <c r="LQV78" s="62"/>
      <c r="LQW78" s="6"/>
      <c r="LQX78" s="60"/>
      <c r="LQY78" s="60"/>
      <c r="LQZ78" s="60"/>
      <c r="LRA78" s="60"/>
      <c r="LRB78" s="60"/>
      <c r="LRC78" s="61"/>
      <c r="LRD78" s="62"/>
      <c r="LRE78" s="6"/>
      <c r="LRF78" s="60"/>
      <c r="LRG78" s="60"/>
      <c r="LRH78" s="60"/>
      <c r="LRI78" s="60"/>
      <c r="LRJ78" s="60"/>
      <c r="LRK78" s="61"/>
      <c r="LRL78" s="62"/>
      <c r="LRM78" s="6"/>
      <c r="LRN78" s="60"/>
      <c r="LRO78" s="60"/>
      <c r="LRP78" s="60"/>
      <c r="LRQ78" s="60"/>
      <c r="LRR78" s="60"/>
      <c r="LRS78" s="61"/>
      <c r="LRT78" s="62"/>
      <c r="LRU78" s="6"/>
      <c r="LRV78" s="60"/>
      <c r="LRW78" s="60"/>
      <c r="LRX78" s="60"/>
      <c r="LRY78" s="60"/>
      <c r="LRZ78" s="60"/>
      <c r="LSA78" s="61"/>
      <c r="LSB78" s="62"/>
      <c r="LSC78" s="6"/>
      <c r="LSD78" s="60"/>
      <c r="LSE78" s="60"/>
      <c r="LSF78" s="60"/>
      <c r="LSG78" s="60"/>
      <c r="LSH78" s="60"/>
      <c r="LSI78" s="61"/>
      <c r="LSJ78" s="62"/>
      <c r="LSK78" s="6"/>
      <c r="LSL78" s="60"/>
      <c r="LSM78" s="60"/>
      <c r="LSN78" s="60"/>
      <c r="LSO78" s="60"/>
      <c r="LSP78" s="60"/>
      <c r="LSQ78" s="61"/>
      <c r="LSR78" s="62"/>
      <c r="LSS78" s="6"/>
      <c r="LST78" s="60"/>
      <c r="LSU78" s="60"/>
      <c r="LSV78" s="60"/>
      <c r="LSW78" s="60"/>
      <c r="LSX78" s="60"/>
      <c r="LSY78" s="61"/>
      <c r="LSZ78" s="62"/>
      <c r="LTA78" s="6"/>
      <c r="LTB78" s="60"/>
      <c r="LTC78" s="60"/>
      <c r="LTD78" s="60"/>
      <c r="LTE78" s="60"/>
      <c r="LTF78" s="60"/>
      <c r="LTG78" s="61"/>
      <c r="LTH78" s="62"/>
      <c r="LTI78" s="6"/>
      <c r="LTJ78" s="60"/>
      <c r="LTK78" s="60"/>
      <c r="LTL78" s="60"/>
      <c r="LTM78" s="60"/>
      <c r="LTN78" s="60"/>
      <c r="LTO78" s="61"/>
      <c r="LTP78" s="62"/>
      <c r="LTQ78" s="6"/>
      <c r="LTR78" s="60"/>
      <c r="LTS78" s="60"/>
      <c r="LTT78" s="60"/>
      <c r="LTU78" s="60"/>
      <c r="LTV78" s="60"/>
      <c r="LTW78" s="61"/>
      <c r="LTX78" s="62"/>
      <c r="LTY78" s="6"/>
      <c r="LTZ78" s="60"/>
      <c r="LUA78" s="60"/>
      <c r="LUB78" s="60"/>
      <c r="LUC78" s="60"/>
      <c r="LUD78" s="60"/>
      <c r="LUE78" s="61"/>
      <c r="LUF78" s="62"/>
      <c r="LUG78" s="6"/>
      <c r="LUH78" s="60"/>
      <c r="LUI78" s="60"/>
      <c r="LUJ78" s="60"/>
      <c r="LUK78" s="60"/>
      <c r="LUL78" s="60"/>
      <c r="LUM78" s="61"/>
      <c r="LUN78" s="62"/>
      <c r="LUO78" s="6"/>
      <c r="LUP78" s="60"/>
      <c r="LUQ78" s="60"/>
      <c r="LUR78" s="60"/>
      <c r="LUS78" s="60"/>
      <c r="LUT78" s="60"/>
      <c r="LUU78" s="61"/>
      <c r="LUV78" s="62"/>
      <c r="LUW78" s="6"/>
      <c r="LUX78" s="60"/>
      <c r="LUY78" s="60"/>
      <c r="LUZ78" s="60"/>
      <c r="LVA78" s="60"/>
      <c r="LVB78" s="60"/>
      <c r="LVC78" s="61"/>
      <c r="LVD78" s="62"/>
      <c r="LVE78" s="6"/>
      <c r="LVF78" s="60"/>
      <c r="LVG78" s="60"/>
      <c r="LVH78" s="60"/>
      <c r="LVI78" s="60"/>
      <c r="LVJ78" s="60"/>
      <c r="LVK78" s="61"/>
      <c r="LVL78" s="62"/>
      <c r="LVM78" s="6"/>
      <c r="LVN78" s="60"/>
      <c r="LVO78" s="60"/>
      <c r="LVP78" s="60"/>
      <c r="LVQ78" s="60"/>
      <c r="LVR78" s="60"/>
      <c r="LVS78" s="61"/>
      <c r="LVT78" s="62"/>
      <c r="LVU78" s="6"/>
      <c r="LVV78" s="60"/>
      <c r="LVW78" s="60"/>
      <c r="LVX78" s="60"/>
      <c r="LVY78" s="60"/>
      <c r="LVZ78" s="60"/>
      <c r="LWA78" s="61"/>
      <c r="LWB78" s="62"/>
      <c r="LWC78" s="6"/>
      <c r="LWD78" s="60"/>
      <c r="LWE78" s="60"/>
      <c r="LWF78" s="60"/>
      <c r="LWG78" s="60"/>
      <c r="LWH78" s="60"/>
      <c r="LWI78" s="61"/>
      <c r="LWJ78" s="62"/>
      <c r="LWK78" s="6"/>
      <c r="LWL78" s="60"/>
      <c r="LWM78" s="60"/>
      <c r="LWN78" s="60"/>
      <c r="LWO78" s="60"/>
      <c r="LWP78" s="60"/>
      <c r="LWQ78" s="61"/>
      <c r="LWR78" s="62"/>
      <c r="LWS78" s="6"/>
      <c r="LWT78" s="60"/>
      <c r="LWU78" s="60"/>
      <c r="LWV78" s="60"/>
      <c r="LWW78" s="60"/>
      <c r="LWX78" s="60"/>
      <c r="LWY78" s="61"/>
      <c r="LWZ78" s="62"/>
      <c r="LXA78" s="6"/>
      <c r="LXB78" s="60"/>
      <c r="LXC78" s="60"/>
      <c r="LXD78" s="60"/>
      <c r="LXE78" s="60"/>
      <c r="LXF78" s="60"/>
      <c r="LXG78" s="61"/>
      <c r="LXH78" s="62"/>
      <c r="LXI78" s="6"/>
      <c r="LXJ78" s="60"/>
      <c r="LXK78" s="60"/>
      <c r="LXL78" s="60"/>
      <c r="LXM78" s="60"/>
      <c r="LXN78" s="60"/>
      <c r="LXO78" s="61"/>
      <c r="LXP78" s="62"/>
      <c r="LXQ78" s="6"/>
      <c r="LXR78" s="60"/>
      <c r="LXS78" s="60"/>
      <c r="LXT78" s="60"/>
      <c r="LXU78" s="60"/>
      <c r="LXV78" s="60"/>
      <c r="LXW78" s="61"/>
      <c r="LXX78" s="62"/>
      <c r="LXY78" s="6"/>
      <c r="LXZ78" s="60"/>
      <c r="LYA78" s="60"/>
      <c r="LYB78" s="60"/>
      <c r="LYC78" s="60"/>
      <c r="LYD78" s="60"/>
      <c r="LYE78" s="61"/>
      <c r="LYF78" s="62"/>
      <c r="LYG78" s="6"/>
      <c r="LYH78" s="60"/>
      <c r="LYI78" s="60"/>
      <c r="LYJ78" s="60"/>
      <c r="LYK78" s="60"/>
      <c r="LYL78" s="60"/>
      <c r="LYM78" s="61"/>
      <c r="LYN78" s="62"/>
      <c r="LYO78" s="6"/>
      <c r="LYP78" s="60"/>
      <c r="LYQ78" s="60"/>
      <c r="LYR78" s="60"/>
      <c r="LYS78" s="60"/>
      <c r="LYT78" s="60"/>
      <c r="LYU78" s="61"/>
      <c r="LYV78" s="62"/>
      <c r="LYW78" s="6"/>
      <c r="LYX78" s="60"/>
      <c r="LYY78" s="60"/>
      <c r="LYZ78" s="60"/>
      <c r="LZA78" s="60"/>
      <c r="LZB78" s="60"/>
      <c r="LZC78" s="61"/>
      <c r="LZD78" s="62"/>
      <c r="LZE78" s="6"/>
      <c r="LZF78" s="60"/>
      <c r="LZG78" s="60"/>
      <c r="LZH78" s="60"/>
      <c r="LZI78" s="60"/>
      <c r="LZJ78" s="60"/>
      <c r="LZK78" s="61"/>
      <c r="LZL78" s="62"/>
      <c r="LZM78" s="6"/>
      <c r="LZN78" s="60"/>
      <c r="LZO78" s="60"/>
      <c r="LZP78" s="60"/>
      <c r="LZQ78" s="60"/>
      <c r="LZR78" s="60"/>
      <c r="LZS78" s="61"/>
      <c r="LZT78" s="62"/>
      <c r="LZU78" s="6"/>
      <c r="LZV78" s="60"/>
      <c r="LZW78" s="60"/>
      <c r="LZX78" s="60"/>
      <c r="LZY78" s="60"/>
      <c r="LZZ78" s="60"/>
      <c r="MAA78" s="61"/>
      <c r="MAB78" s="62"/>
      <c r="MAC78" s="6"/>
      <c r="MAD78" s="60"/>
      <c r="MAE78" s="60"/>
      <c r="MAF78" s="60"/>
      <c r="MAG78" s="60"/>
      <c r="MAH78" s="60"/>
      <c r="MAI78" s="61"/>
      <c r="MAJ78" s="62"/>
      <c r="MAK78" s="6"/>
      <c r="MAL78" s="60"/>
      <c r="MAM78" s="60"/>
      <c r="MAN78" s="60"/>
      <c r="MAO78" s="60"/>
      <c r="MAP78" s="60"/>
      <c r="MAQ78" s="61"/>
      <c r="MAR78" s="62"/>
      <c r="MAS78" s="6"/>
      <c r="MAT78" s="60"/>
      <c r="MAU78" s="60"/>
      <c r="MAV78" s="60"/>
      <c r="MAW78" s="60"/>
      <c r="MAX78" s="60"/>
      <c r="MAY78" s="61"/>
      <c r="MAZ78" s="62"/>
      <c r="MBA78" s="6"/>
      <c r="MBB78" s="60"/>
      <c r="MBC78" s="60"/>
      <c r="MBD78" s="60"/>
      <c r="MBE78" s="60"/>
      <c r="MBF78" s="60"/>
      <c r="MBG78" s="61"/>
      <c r="MBH78" s="62"/>
      <c r="MBI78" s="6"/>
      <c r="MBJ78" s="60"/>
      <c r="MBK78" s="60"/>
      <c r="MBL78" s="60"/>
      <c r="MBM78" s="60"/>
      <c r="MBN78" s="60"/>
      <c r="MBO78" s="61"/>
      <c r="MBP78" s="62"/>
      <c r="MBQ78" s="6"/>
      <c r="MBR78" s="60"/>
      <c r="MBS78" s="60"/>
      <c r="MBT78" s="60"/>
      <c r="MBU78" s="60"/>
      <c r="MBV78" s="60"/>
      <c r="MBW78" s="61"/>
      <c r="MBX78" s="62"/>
      <c r="MBY78" s="6"/>
      <c r="MBZ78" s="60"/>
      <c r="MCA78" s="60"/>
      <c r="MCB78" s="60"/>
      <c r="MCC78" s="60"/>
      <c r="MCD78" s="60"/>
      <c r="MCE78" s="61"/>
      <c r="MCF78" s="62"/>
      <c r="MCG78" s="6"/>
      <c r="MCH78" s="60"/>
      <c r="MCI78" s="60"/>
      <c r="MCJ78" s="60"/>
      <c r="MCK78" s="60"/>
      <c r="MCL78" s="60"/>
      <c r="MCM78" s="61"/>
      <c r="MCN78" s="62"/>
      <c r="MCO78" s="6"/>
      <c r="MCP78" s="60"/>
      <c r="MCQ78" s="60"/>
      <c r="MCR78" s="60"/>
      <c r="MCS78" s="60"/>
      <c r="MCT78" s="60"/>
      <c r="MCU78" s="61"/>
      <c r="MCV78" s="62"/>
      <c r="MCW78" s="6"/>
      <c r="MCX78" s="60"/>
      <c r="MCY78" s="60"/>
      <c r="MCZ78" s="60"/>
      <c r="MDA78" s="60"/>
      <c r="MDB78" s="60"/>
      <c r="MDC78" s="61"/>
      <c r="MDD78" s="62"/>
      <c r="MDE78" s="6"/>
      <c r="MDF78" s="60"/>
      <c r="MDG78" s="60"/>
      <c r="MDH78" s="60"/>
      <c r="MDI78" s="60"/>
      <c r="MDJ78" s="60"/>
      <c r="MDK78" s="61"/>
      <c r="MDL78" s="62"/>
      <c r="MDM78" s="6"/>
      <c r="MDN78" s="60"/>
      <c r="MDO78" s="60"/>
      <c r="MDP78" s="60"/>
      <c r="MDQ78" s="60"/>
      <c r="MDR78" s="60"/>
      <c r="MDS78" s="61"/>
      <c r="MDT78" s="62"/>
      <c r="MDU78" s="6"/>
      <c r="MDV78" s="60"/>
      <c r="MDW78" s="60"/>
      <c r="MDX78" s="60"/>
      <c r="MDY78" s="60"/>
      <c r="MDZ78" s="60"/>
      <c r="MEA78" s="61"/>
      <c r="MEB78" s="62"/>
      <c r="MEC78" s="6"/>
      <c r="MED78" s="60"/>
      <c r="MEE78" s="60"/>
      <c r="MEF78" s="60"/>
      <c r="MEG78" s="60"/>
      <c r="MEH78" s="60"/>
      <c r="MEI78" s="61"/>
      <c r="MEJ78" s="62"/>
      <c r="MEK78" s="6"/>
      <c r="MEL78" s="60"/>
      <c r="MEM78" s="60"/>
      <c r="MEN78" s="60"/>
      <c r="MEO78" s="60"/>
      <c r="MEP78" s="60"/>
      <c r="MEQ78" s="61"/>
      <c r="MER78" s="62"/>
      <c r="MES78" s="6"/>
      <c r="MET78" s="60"/>
      <c r="MEU78" s="60"/>
      <c r="MEV78" s="60"/>
      <c r="MEW78" s="60"/>
      <c r="MEX78" s="60"/>
      <c r="MEY78" s="61"/>
      <c r="MEZ78" s="62"/>
      <c r="MFA78" s="6"/>
      <c r="MFB78" s="60"/>
      <c r="MFC78" s="60"/>
      <c r="MFD78" s="60"/>
      <c r="MFE78" s="60"/>
      <c r="MFF78" s="60"/>
      <c r="MFG78" s="61"/>
      <c r="MFH78" s="62"/>
      <c r="MFI78" s="6"/>
      <c r="MFJ78" s="60"/>
      <c r="MFK78" s="60"/>
      <c r="MFL78" s="60"/>
      <c r="MFM78" s="60"/>
      <c r="MFN78" s="60"/>
      <c r="MFO78" s="61"/>
      <c r="MFP78" s="62"/>
      <c r="MFQ78" s="6"/>
      <c r="MFR78" s="60"/>
      <c r="MFS78" s="60"/>
      <c r="MFT78" s="60"/>
      <c r="MFU78" s="60"/>
      <c r="MFV78" s="60"/>
      <c r="MFW78" s="61"/>
      <c r="MFX78" s="62"/>
      <c r="MFY78" s="6"/>
      <c r="MFZ78" s="60"/>
      <c r="MGA78" s="60"/>
      <c r="MGB78" s="60"/>
      <c r="MGC78" s="60"/>
      <c r="MGD78" s="60"/>
      <c r="MGE78" s="61"/>
      <c r="MGF78" s="62"/>
      <c r="MGG78" s="6"/>
      <c r="MGH78" s="60"/>
      <c r="MGI78" s="60"/>
      <c r="MGJ78" s="60"/>
      <c r="MGK78" s="60"/>
      <c r="MGL78" s="60"/>
      <c r="MGM78" s="61"/>
      <c r="MGN78" s="62"/>
      <c r="MGO78" s="6"/>
      <c r="MGP78" s="60"/>
      <c r="MGQ78" s="60"/>
      <c r="MGR78" s="60"/>
      <c r="MGS78" s="60"/>
      <c r="MGT78" s="60"/>
      <c r="MGU78" s="61"/>
      <c r="MGV78" s="62"/>
      <c r="MGW78" s="6"/>
      <c r="MGX78" s="60"/>
      <c r="MGY78" s="60"/>
      <c r="MGZ78" s="60"/>
      <c r="MHA78" s="60"/>
      <c r="MHB78" s="60"/>
      <c r="MHC78" s="61"/>
      <c r="MHD78" s="62"/>
      <c r="MHE78" s="6"/>
      <c r="MHF78" s="60"/>
      <c r="MHG78" s="60"/>
      <c r="MHH78" s="60"/>
      <c r="MHI78" s="60"/>
      <c r="MHJ78" s="60"/>
      <c r="MHK78" s="61"/>
      <c r="MHL78" s="62"/>
      <c r="MHM78" s="6"/>
      <c r="MHN78" s="60"/>
      <c r="MHO78" s="60"/>
      <c r="MHP78" s="60"/>
      <c r="MHQ78" s="60"/>
      <c r="MHR78" s="60"/>
      <c r="MHS78" s="61"/>
      <c r="MHT78" s="62"/>
      <c r="MHU78" s="6"/>
      <c r="MHV78" s="60"/>
      <c r="MHW78" s="60"/>
      <c r="MHX78" s="60"/>
      <c r="MHY78" s="60"/>
      <c r="MHZ78" s="60"/>
      <c r="MIA78" s="61"/>
      <c r="MIB78" s="62"/>
      <c r="MIC78" s="6"/>
      <c r="MID78" s="60"/>
      <c r="MIE78" s="60"/>
      <c r="MIF78" s="60"/>
      <c r="MIG78" s="60"/>
      <c r="MIH78" s="60"/>
      <c r="MII78" s="61"/>
      <c r="MIJ78" s="62"/>
      <c r="MIK78" s="6"/>
      <c r="MIL78" s="60"/>
      <c r="MIM78" s="60"/>
      <c r="MIN78" s="60"/>
      <c r="MIO78" s="60"/>
      <c r="MIP78" s="60"/>
      <c r="MIQ78" s="61"/>
      <c r="MIR78" s="62"/>
      <c r="MIS78" s="6"/>
      <c r="MIT78" s="60"/>
      <c r="MIU78" s="60"/>
      <c r="MIV78" s="60"/>
      <c r="MIW78" s="60"/>
      <c r="MIX78" s="60"/>
      <c r="MIY78" s="61"/>
      <c r="MIZ78" s="62"/>
      <c r="MJA78" s="6"/>
      <c r="MJB78" s="60"/>
      <c r="MJC78" s="60"/>
      <c r="MJD78" s="60"/>
      <c r="MJE78" s="60"/>
      <c r="MJF78" s="60"/>
      <c r="MJG78" s="61"/>
      <c r="MJH78" s="62"/>
      <c r="MJI78" s="6"/>
      <c r="MJJ78" s="60"/>
      <c r="MJK78" s="60"/>
      <c r="MJL78" s="60"/>
      <c r="MJM78" s="60"/>
      <c r="MJN78" s="60"/>
      <c r="MJO78" s="61"/>
      <c r="MJP78" s="62"/>
      <c r="MJQ78" s="6"/>
      <c r="MJR78" s="60"/>
      <c r="MJS78" s="60"/>
      <c r="MJT78" s="60"/>
      <c r="MJU78" s="60"/>
      <c r="MJV78" s="60"/>
      <c r="MJW78" s="61"/>
      <c r="MJX78" s="62"/>
      <c r="MJY78" s="6"/>
      <c r="MJZ78" s="60"/>
      <c r="MKA78" s="60"/>
      <c r="MKB78" s="60"/>
      <c r="MKC78" s="60"/>
      <c r="MKD78" s="60"/>
      <c r="MKE78" s="61"/>
      <c r="MKF78" s="62"/>
      <c r="MKG78" s="6"/>
      <c r="MKH78" s="60"/>
      <c r="MKI78" s="60"/>
      <c r="MKJ78" s="60"/>
      <c r="MKK78" s="60"/>
      <c r="MKL78" s="60"/>
      <c r="MKM78" s="61"/>
      <c r="MKN78" s="62"/>
      <c r="MKO78" s="6"/>
      <c r="MKP78" s="60"/>
      <c r="MKQ78" s="60"/>
      <c r="MKR78" s="60"/>
      <c r="MKS78" s="60"/>
      <c r="MKT78" s="60"/>
      <c r="MKU78" s="61"/>
      <c r="MKV78" s="62"/>
      <c r="MKW78" s="6"/>
      <c r="MKX78" s="60"/>
      <c r="MKY78" s="60"/>
      <c r="MKZ78" s="60"/>
      <c r="MLA78" s="60"/>
      <c r="MLB78" s="60"/>
      <c r="MLC78" s="61"/>
      <c r="MLD78" s="62"/>
      <c r="MLE78" s="6"/>
      <c r="MLF78" s="60"/>
      <c r="MLG78" s="60"/>
      <c r="MLH78" s="60"/>
      <c r="MLI78" s="60"/>
      <c r="MLJ78" s="60"/>
      <c r="MLK78" s="61"/>
      <c r="MLL78" s="62"/>
      <c r="MLM78" s="6"/>
      <c r="MLN78" s="60"/>
      <c r="MLO78" s="60"/>
      <c r="MLP78" s="60"/>
      <c r="MLQ78" s="60"/>
      <c r="MLR78" s="60"/>
      <c r="MLS78" s="61"/>
      <c r="MLT78" s="62"/>
      <c r="MLU78" s="6"/>
      <c r="MLV78" s="60"/>
      <c r="MLW78" s="60"/>
      <c r="MLX78" s="60"/>
      <c r="MLY78" s="60"/>
      <c r="MLZ78" s="60"/>
      <c r="MMA78" s="61"/>
      <c r="MMB78" s="62"/>
      <c r="MMC78" s="6"/>
      <c r="MMD78" s="60"/>
      <c r="MME78" s="60"/>
      <c r="MMF78" s="60"/>
      <c r="MMG78" s="60"/>
      <c r="MMH78" s="60"/>
      <c r="MMI78" s="61"/>
      <c r="MMJ78" s="62"/>
      <c r="MMK78" s="6"/>
      <c r="MML78" s="60"/>
      <c r="MMM78" s="60"/>
      <c r="MMN78" s="60"/>
      <c r="MMO78" s="60"/>
      <c r="MMP78" s="60"/>
      <c r="MMQ78" s="61"/>
      <c r="MMR78" s="62"/>
      <c r="MMS78" s="6"/>
      <c r="MMT78" s="60"/>
      <c r="MMU78" s="60"/>
      <c r="MMV78" s="60"/>
      <c r="MMW78" s="60"/>
      <c r="MMX78" s="60"/>
      <c r="MMY78" s="61"/>
      <c r="MMZ78" s="62"/>
      <c r="MNA78" s="6"/>
      <c r="MNB78" s="60"/>
      <c r="MNC78" s="60"/>
      <c r="MND78" s="60"/>
      <c r="MNE78" s="60"/>
      <c r="MNF78" s="60"/>
      <c r="MNG78" s="61"/>
      <c r="MNH78" s="62"/>
      <c r="MNI78" s="6"/>
      <c r="MNJ78" s="60"/>
      <c r="MNK78" s="60"/>
      <c r="MNL78" s="60"/>
      <c r="MNM78" s="60"/>
      <c r="MNN78" s="60"/>
      <c r="MNO78" s="61"/>
      <c r="MNP78" s="62"/>
      <c r="MNQ78" s="6"/>
      <c r="MNR78" s="60"/>
      <c r="MNS78" s="60"/>
      <c r="MNT78" s="60"/>
      <c r="MNU78" s="60"/>
      <c r="MNV78" s="60"/>
      <c r="MNW78" s="61"/>
      <c r="MNX78" s="62"/>
      <c r="MNY78" s="6"/>
      <c r="MNZ78" s="60"/>
      <c r="MOA78" s="60"/>
      <c r="MOB78" s="60"/>
      <c r="MOC78" s="60"/>
      <c r="MOD78" s="60"/>
      <c r="MOE78" s="61"/>
      <c r="MOF78" s="62"/>
      <c r="MOG78" s="6"/>
      <c r="MOH78" s="60"/>
      <c r="MOI78" s="60"/>
      <c r="MOJ78" s="60"/>
      <c r="MOK78" s="60"/>
      <c r="MOL78" s="60"/>
      <c r="MOM78" s="61"/>
      <c r="MON78" s="62"/>
      <c r="MOO78" s="6"/>
      <c r="MOP78" s="60"/>
      <c r="MOQ78" s="60"/>
      <c r="MOR78" s="60"/>
      <c r="MOS78" s="60"/>
      <c r="MOT78" s="60"/>
      <c r="MOU78" s="61"/>
      <c r="MOV78" s="62"/>
      <c r="MOW78" s="6"/>
      <c r="MOX78" s="60"/>
      <c r="MOY78" s="60"/>
      <c r="MOZ78" s="60"/>
      <c r="MPA78" s="60"/>
      <c r="MPB78" s="60"/>
      <c r="MPC78" s="61"/>
      <c r="MPD78" s="62"/>
      <c r="MPE78" s="6"/>
      <c r="MPF78" s="60"/>
      <c r="MPG78" s="60"/>
      <c r="MPH78" s="60"/>
      <c r="MPI78" s="60"/>
      <c r="MPJ78" s="60"/>
      <c r="MPK78" s="61"/>
      <c r="MPL78" s="62"/>
      <c r="MPM78" s="6"/>
      <c r="MPN78" s="60"/>
      <c r="MPO78" s="60"/>
      <c r="MPP78" s="60"/>
      <c r="MPQ78" s="60"/>
      <c r="MPR78" s="60"/>
      <c r="MPS78" s="61"/>
      <c r="MPT78" s="62"/>
      <c r="MPU78" s="6"/>
      <c r="MPV78" s="60"/>
      <c r="MPW78" s="60"/>
      <c r="MPX78" s="60"/>
      <c r="MPY78" s="60"/>
      <c r="MPZ78" s="60"/>
      <c r="MQA78" s="61"/>
      <c r="MQB78" s="62"/>
      <c r="MQC78" s="6"/>
      <c r="MQD78" s="60"/>
      <c r="MQE78" s="60"/>
      <c r="MQF78" s="60"/>
      <c r="MQG78" s="60"/>
      <c r="MQH78" s="60"/>
      <c r="MQI78" s="61"/>
      <c r="MQJ78" s="62"/>
      <c r="MQK78" s="6"/>
      <c r="MQL78" s="60"/>
      <c r="MQM78" s="60"/>
      <c r="MQN78" s="60"/>
      <c r="MQO78" s="60"/>
      <c r="MQP78" s="60"/>
      <c r="MQQ78" s="61"/>
      <c r="MQR78" s="62"/>
      <c r="MQS78" s="6"/>
      <c r="MQT78" s="60"/>
      <c r="MQU78" s="60"/>
      <c r="MQV78" s="60"/>
      <c r="MQW78" s="60"/>
      <c r="MQX78" s="60"/>
      <c r="MQY78" s="61"/>
      <c r="MQZ78" s="62"/>
      <c r="MRA78" s="6"/>
      <c r="MRB78" s="60"/>
      <c r="MRC78" s="60"/>
      <c r="MRD78" s="60"/>
      <c r="MRE78" s="60"/>
      <c r="MRF78" s="60"/>
      <c r="MRG78" s="61"/>
      <c r="MRH78" s="62"/>
      <c r="MRI78" s="6"/>
      <c r="MRJ78" s="60"/>
      <c r="MRK78" s="60"/>
      <c r="MRL78" s="60"/>
      <c r="MRM78" s="60"/>
      <c r="MRN78" s="60"/>
      <c r="MRO78" s="61"/>
      <c r="MRP78" s="62"/>
      <c r="MRQ78" s="6"/>
      <c r="MRR78" s="60"/>
      <c r="MRS78" s="60"/>
      <c r="MRT78" s="60"/>
      <c r="MRU78" s="60"/>
      <c r="MRV78" s="60"/>
      <c r="MRW78" s="61"/>
      <c r="MRX78" s="62"/>
      <c r="MRY78" s="6"/>
      <c r="MRZ78" s="60"/>
      <c r="MSA78" s="60"/>
      <c r="MSB78" s="60"/>
      <c r="MSC78" s="60"/>
      <c r="MSD78" s="60"/>
      <c r="MSE78" s="61"/>
      <c r="MSF78" s="62"/>
      <c r="MSG78" s="6"/>
      <c r="MSH78" s="60"/>
      <c r="MSI78" s="60"/>
      <c r="MSJ78" s="60"/>
      <c r="MSK78" s="60"/>
      <c r="MSL78" s="60"/>
      <c r="MSM78" s="61"/>
      <c r="MSN78" s="62"/>
      <c r="MSO78" s="6"/>
      <c r="MSP78" s="60"/>
      <c r="MSQ78" s="60"/>
      <c r="MSR78" s="60"/>
      <c r="MSS78" s="60"/>
      <c r="MST78" s="60"/>
      <c r="MSU78" s="61"/>
      <c r="MSV78" s="62"/>
      <c r="MSW78" s="6"/>
      <c r="MSX78" s="60"/>
      <c r="MSY78" s="60"/>
      <c r="MSZ78" s="60"/>
      <c r="MTA78" s="60"/>
      <c r="MTB78" s="60"/>
      <c r="MTC78" s="61"/>
      <c r="MTD78" s="62"/>
      <c r="MTE78" s="6"/>
      <c r="MTF78" s="60"/>
      <c r="MTG78" s="60"/>
      <c r="MTH78" s="60"/>
      <c r="MTI78" s="60"/>
      <c r="MTJ78" s="60"/>
      <c r="MTK78" s="61"/>
      <c r="MTL78" s="62"/>
      <c r="MTM78" s="6"/>
      <c r="MTN78" s="60"/>
      <c r="MTO78" s="60"/>
      <c r="MTP78" s="60"/>
      <c r="MTQ78" s="60"/>
      <c r="MTR78" s="60"/>
      <c r="MTS78" s="61"/>
      <c r="MTT78" s="62"/>
      <c r="MTU78" s="6"/>
      <c r="MTV78" s="60"/>
      <c r="MTW78" s="60"/>
      <c r="MTX78" s="60"/>
      <c r="MTY78" s="60"/>
      <c r="MTZ78" s="60"/>
      <c r="MUA78" s="61"/>
      <c r="MUB78" s="62"/>
      <c r="MUC78" s="6"/>
      <c r="MUD78" s="60"/>
      <c r="MUE78" s="60"/>
      <c r="MUF78" s="60"/>
      <c r="MUG78" s="60"/>
      <c r="MUH78" s="60"/>
      <c r="MUI78" s="61"/>
      <c r="MUJ78" s="62"/>
      <c r="MUK78" s="6"/>
      <c r="MUL78" s="60"/>
      <c r="MUM78" s="60"/>
      <c r="MUN78" s="60"/>
      <c r="MUO78" s="60"/>
      <c r="MUP78" s="60"/>
      <c r="MUQ78" s="61"/>
      <c r="MUR78" s="62"/>
      <c r="MUS78" s="6"/>
      <c r="MUT78" s="60"/>
      <c r="MUU78" s="60"/>
      <c r="MUV78" s="60"/>
      <c r="MUW78" s="60"/>
      <c r="MUX78" s="60"/>
      <c r="MUY78" s="61"/>
      <c r="MUZ78" s="62"/>
      <c r="MVA78" s="6"/>
      <c r="MVB78" s="60"/>
      <c r="MVC78" s="60"/>
      <c r="MVD78" s="60"/>
      <c r="MVE78" s="60"/>
      <c r="MVF78" s="60"/>
      <c r="MVG78" s="61"/>
      <c r="MVH78" s="62"/>
      <c r="MVI78" s="6"/>
      <c r="MVJ78" s="60"/>
      <c r="MVK78" s="60"/>
      <c r="MVL78" s="60"/>
      <c r="MVM78" s="60"/>
      <c r="MVN78" s="60"/>
      <c r="MVO78" s="61"/>
      <c r="MVP78" s="62"/>
      <c r="MVQ78" s="6"/>
      <c r="MVR78" s="60"/>
      <c r="MVS78" s="60"/>
      <c r="MVT78" s="60"/>
      <c r="MVU78" s="60"/>
      <c r="MVV78" s="60"/>
      <c r="MVW78" s="61"/>
      <c r="MVX78" s="62"/>
      <c r="MVY78" s="6"/>
      <c r="MVZ78" s="60"/>
      <c r="MWA78" s="60"/>
      <c r="MWB78" s="60"/>
      <c r="MWC78" s="60"/>
      <c r="MWD78" s="60"/>
      <c r="MWE78" s="61"/>
      <c r="MWF78" s="62"/>
      <c r="MWG78" s="6"/>
      <c r="MWH78" s="60"/>
      <c r="MWI78" s="60"/>
      <c r="MWJ78" s="60"/>
      <c r="MWK78" s="60"/>
      <c r="MWL78" s="60"/>
      <c r="MWM78" s="61"/>
      <c r="MWN78" s="62"/>
      <c r="MWO78" s="6"/>
      <c r="MWP78" s="60"/>
      <c r="MWQ78" s="60"/>
      <c r="MWR78" s="60"/>
      <c r="MWS78" s="60"/>
      <c r="MWT78" s="60"/>
      <c r="MWU78" s="61"/>
      <c r="MWV78" s="62"/>
      <c r="MWW78" s="6"/>
      <c r="MWX78" s="60"/>
      <c r="MWY78" s="60"/>
      <c r="MWZ78" s="60"/>
      <c r="MXA78" s="60"/>
      <c r="MXB78" s="60"/>
      <c r="MXC78" s="61"/>
      <c r="MXD78" s="62"/>
      <c r="MXE78" s="6"/>
      <c r="MXF78" s="60"/>
      <c r="MXG78" s="60"/>
      <c r="MXH78" s="60"/>
      <c r="MXI78" s="60"/>
      <c r="MXJ78" s="60"/>
      <c r="MXK78" s="61"/>
      <c r="MXL78" s="62"/>
      <c r="MXM78" s="6"/>
      <c r="MXN78" s="60"/>
      <c r="MXO78" s="60"/>
      <c r="MXP78" s="60"/>
      <c r="MXQ78" s="60"/>
      <c r="MXR78" s="60"/>
      <c r="MXS78" s="61"/>
      <c r="MXT78" s="62"/>
      <c r="MXU78" s="6"/>
      <c r="MXV78" s="60"/>
      <c r="MXW78" s="60"/>
      <c r="MXX78" s="60"/>
      <c r="MXY78" s="60"/>
      <c r="MXZ78" s="60"/>
      <c r="MYA78" s="61"/>
      <c r="MYB78" s="62"/>
      <c r="MYC78" s="6"/>
      <c r="MYD78" s="60"/>
      <c r="MYE78" s="60"/>
      <c r="MYF78" s="60"/>
      <c r="MYG78" s="60"/>
      <c r="MYH78" s="60"/>
      <c r="MYI78" s="61"/>
      <c r="MYJ78" s="62"/>
      <c r="MYK78" s="6"/>
      <c r="MYL78" s="60"/>
      <c r="MYM78" s="60"/>
      <c r="MYN78" s="60"/>
      <c r="MYO78" s="60"/>
      <c r="MYP78" s="60"/>
      <c r="MYQ78" s="61"/>
      <c r="MYR78" s="62"/>
      <c r="MYS78" s="6"/>
      <c r="MYT78" s="60"/>
      <c r="MYU78" s="60"/>
      <c r="MYV78" s="60"/>
      <c r="MYW78" s="60"/>
      <c r="MYX78" s="60"/>
      <c r="MYY78" s="61"/>
      <c r="MYZ78" s="62"/>
      <c r="MZA78" s="6"/>
      <c r="MZB78" s="60"/>
      <c r="MZC78" s="60"/>
      <c r="MZD78" s="60"/>
      <c r="MZE78" s="60"/>
      <c r="MZF78" s="60"/>
      <c r="MZG78" s="61"/>
      <c r="MZH78" s="62"/>
      <c r="MZI78" s="6"/>
      <c r="MZJ78" s="60"/>
      <c r="MZK78" s="60"/>
      <c r="MZL78" s="60"/>
      <c r="MZM78" s="60"/>
      <c r="MZN78" s="60"/>
      <c r="MZO78" s="61"/>
      <c r="MZP78" s="62"/>
      <c r="MZQ78" s="6"/>
      <c r="MZR78" s="60"/>
      <c r="MZS78" s="60"/>
      <c r="MZT78" s="60"/>
      <c r="MZU78" s="60"/>
      <c r="MZV78" s="60"/>
      <c r="MZW78" s="61"/>
      <c r="MZX78" s="62"/>
      <c r="MZY78" s="6"/>
      <c r="MZZ78" s="60"/>
      <c r="NAA78" s="60"/>
      <c r="NAB78" s="60"/>
      <c r="NAC78" s="60"/>
      <c r="NAD78" s="60"/>
      <c r="NAE78" s="61"/>
      <c r="NAF78" s="62"/>
      <c r="NAG78" s="6"/>
      <c r="NAH78" s="60"/>
      <c r="NAI78" s="60"/>
      <c r="NAJ78" s="60"/>
      <c r="NAK78" s="60"/>
      <c r="NAL78" s="60"/>
      <c r="NAM78" s="61"/>
      <c r="NAN78" s="62"/>
      <c r="NAO78" s="6"/>
      <c r="NAP78" s="60"/>
      <c r="NAQ78" s="60"/>
      <c r="NAR78" s="60"/>
      <c r="NAS78" s="60"/>
      <c r="NAT78" s="60"/>
      <c r="NAU78" s="61"/>
      <c r="NAV78" s="62"/>
      <c r="NAW78" s="6"/>
      <c r="NAX78" s="60"/>
      <c r="NAY78" s="60"/>
      <c r="NAZ78" s="60"/>
      <c r="NBA78" s="60"/>
      <c r="NBB78" s="60"/>
      <c r="NBC78" s="61"/>
      <c r="NBD78" s="62"/>
      <c r="NBE78" s="6"/>
      <c r="NBF78" s="60"/>
      <c r="NBG78" s="60"/>
      <c r="NBH78" s="60"/>
      <c r="NBI78" s="60"/>
      <c r="NBJ78" s="60"/>
      <c r="NBK78" s="61"/>
      <c r="NBL78" s="62"/>
      <c r="NBM78" s="6"/>
      <c r="NBN78" s="60"/>
      <c r="NBO78" s="60"/>
      <c r="NBP78" s="60"/>
      <c r="NBQ78" s="60"/>
      <c r="NBR78" s="60"/>
      <c r="NBS78" s="61"/>
      <c r="NBT78" s="62"/>
      <c r="NBU78" s="6"/>
      <c r="NBV78" s="60"/>
      <c r="NBW78" s="60"/>
      <c r="NBX78" s="60"/>
      <c r="NBY78" s="60"/>
      <c r="NBZ78" s="60"/>
      <c r="NCA78" s="61"/>
      <c r="NCB78" s="62"/>
      <c r="NCC78" s="6"/>
      <c r="NCD78" s="60"/>
      <c r="NCE78" s="60"/>
      <c r="NCF78" s="60"/>
      <c r="NCG78" s="60"/>
      <c r="NCH78" s="60"/>
      <c r="NCI78" s="61"/>
      <c r="NCJ78" s="62"/>
      <c r="NCK78" s="6"/>
      <c r="NCL78" s="60"/>
      <c r="NCM78" s="60"/>
      <c r="NCN78" s="60"/>
      <c r="NCO78" s="60"/>
      <c r="NCP78" s="60"/>
      <c r="NCQ78" s="61"/>
      <c r="NCR78" s="62"/>
      <c r="NCS78" s="6"/>
      <c r="NCT78" s="60"/>
      <c r="NCU78" s="60"/>
      <c r="NCV78" s="60"/>
      <c r="NCW78" s="60"/>
      <c r="NCX78" s="60"/>
      <c r="NCY78" s="61"/>
      <c r="NCZ78" s="62"/>
      <c r="NDA78" s="6"/>
      <c r="NDB78" s="60"/>
      <c r="NDC78" s="60"/>
      <c r="NDD78" s="60"/>
      <c r="NDE78" s="60"/>
      <c r="NDF78" s="60"/>
      <c r="NDG78" s="61"/>
      <c r="NDH78" s="62"/>
      <c r="NDI78" s="6"/>
      <c r="NDJ78" s="60"/>
      <c r="NDK78" s="60"/>
      <c r="NDL78" s="60"/>
      <c r="NDM78" s="60"/>
      <c r="NDN78" s="60"/>
      <c r="NDO78" s="61"/>
      <c r="NDP78" s="62"/>
      <c r="NDQ78" s="6"/>
      <c r="NDR78" s="60"/>
      <c r="NDS78" s="60"/>
      <c r="NDT78" s="60"/>
      <c r="NDU78" s="60"/>
      <c r="NDV78" s="60"/>
      <c r="NDW78" s="61"/>
      <c r="NDX78" s="62"/>
      <c r="NDY78" s="6"/>
      <c r="NDZ78" s="60"/>
      <c r="NEA78" s="60"/>
      <c r="NEB78" s="60"/>
      <c r="NEC78" s="60"/>
      <c r="NED78" s="60"/>
      <c r="NEE78" s="61"/>
      <c r="NEF78" s="62"/>
      <c r="NEG78" s="6"/>
      <c r="NEH78" s="60"/>
      <c r="NEI78" s="60"/>
      <c r="NEJ78" s="60"/>
      <c r="NEK78" s="60"/>
      <c r="NEL78" s="60"/>
      <c r="NEM78" s="61"/>
      <c r="NEN78" s="62"/>
      <c r="NEO78" s="6"/>
      <c r="NEP78" s="60"/>
      <c r="NEQ78" s="60"/>
      <c r="NER78" s="60"/>
      <c r="NES78" s="60"/>
      <c r="NET78" s="60"/>
      <c r="NEU78" s="61"/>
      <c r="NEV78" s="62"/>
      <c r="NEW78" s="6"/>
      <c r="NEX78" s="60"/>
      <c r="NEY78" s="60"/>
      <c r="NEZ78" s="60"/>
      <c r="NFA78" s="60"/>
      <c r="NFB78" s="60"/>
      <c r="NFC78" s="61"/>
      <c r="NFD78" s="62"/>
      <c r="NFE78" s="6"/>
      <c r="NFF78" s="60"/>
      <c r="NFG78" s="60"/>
      <c r="NFH78" s="60"/>
      <c r="NFI78" s="60"/>
      <c r="NFJ78" s="60"/>
      <c r="NFK78" s="61"/>
      <c r="NFL78" s="62"/>
      <c r="NFM78" s="6"/>
      <c r="NFN78" s="60"/>
      <c r="NFO78" s="60"/>
      <c r="NFP78" s="60"/>
      <c r="NFQ78" s="60"/>
      <c r="NFR78" s="60"/>
      <c r="NFS78" s="61"/>
      <c r="NFT78" s="62"/>
      <c r="NFU78" s="6"/>
      <c r="NFV78" s="60"/>
      <c r="NFW78" s="60"/>
      <c r="NFX78" s="60"/>
      <c r="NFY78" s="60"/>
      <c r="NFZ78" s="60"/>
      <c r="NGA78" s="61"/>
      <c r="NGB78" s="62"/>
      <c r="NGC78" s="6"/>
      <c r="NGD78" s="60"/>
      <c r="NGE78" s="60"/>
      <c r="NGF78" s="60"/>
      <c r="NGG78" s="60"/>
      <c r="NGH78" s="60"/>
      <c r="NGI78" s="61"/>
      <c r="NGJ78" s="62"/>
      <c r="NGK78" s="6"/>
      <c r="NGL78" s="60"/>
      <c r="NGM78" s="60"/>
      <c r="NGN78" s="60"/>
      <c r="NGO78" s="60"/>
      <c r="NGP78" s="60"/>
      <c r="NGQ78" s="61"/>
      <c r="NGR78" s="62"/>
      <c r="NGS78" s="6"/>
      <c r="NGT78" s="60"/>
      <c r="NGU78" s="60"/>
      <c r="NGV78" s="60"/>
      <c r="NGW78" s="60"/>
      <c r="NGX78" s="60"/>
      <c r="NGY78" s="61"/>
      <c r="NGZ78" s="62"/>
      <c r="NHA78" s="6"/>
      <c r="NHB78" s="60"/>
      <c r="NHC78" s="60"/>
      <c r="NHD78" s="60"/>
      <c r="NHE78" s="60"/>
      <c r="NHF78" s="60"/>
      <c r="NHG78" s="61"/>
      <c r="NHH78" s="62"/>
      <c r="NHI78" s="6"/>
      <c r="NHJ78" s="60"/>
      <c r="NHK78" s="60"/>
      <c r="NHL78" s="60"/>
      <c r="NHM78" s="60"/>
      <c r="NHN78" s="60"/>
      <c r="NHO78" s="61"/>
      <c r="NHP78" s="62"/>
      <c r="NHQ78" s="6"/>
      <c r="NHR78" s="60"/>
      <c r="NHS78" s="60"/>
      <c r="NHT78" s="60"/>
      <c r="NHU78" s="60"/>
      <c r="NHV78" s="60"/>
      <c r="NHW78" s="61"/>
      <c r="NHX78" s="62"/>
      <c r="NHY78" s="6"/>
      <c r="NHZ78" s="60"/>
      <c r="NIA78" s="60"/>
      <c r="NIB78" s="60"/>
      <c r="NIC78" s="60"/>
      <c r="NID78" s="60"/>
      <c r="NIE78" s="61"/>
      <c r="NIF78" s="62"/>
      <c r="NIG78" s="6"/>
      <c r="NIH78" s="60"/>
      <c r="NII78" s="60"/>
      <c r="NIJ78" s="60"/>
      <c r="NIK78" s="60"/>
      <c r="NIL78" s="60"/>
      <c r="NIM78" s="61"/>
      <c r="NIN78" s="62"/>
      <c r="NIO78" s="6"/>
      <c r="NIP78" s="60"/>
      <c r="NIQ78" s="60"/>
      <c r="NIR78" s="60"/>
      <c r="NIS78" s="60"/>
      <c r="NIT78" s="60"/>
      <c r="NIU78" s="61"/>
      <c r="NIV78" s="62"/>
      <c r="NIW78" s="6"/>
      <c r="NIX78" s="60"/>
      <c r="NIY78" s="60"/>
      <c r="NIZ78" s="60"/>
      <c r="NJA78" s="60"/>
      <c r="NJB78" s="60"/>
      <c r="NJC78" s="61"/>
      <c r="NJD78" s="62"/>
      <c r="NJE78" s="6"/>
      <c r="NJF78" s="60"/>
      <c r="NJG78" s="60"/>
      <c r="NJH78" s="60"/>
      <c r="NJI78" s="60"/>
      <c r="NJJ78" s="60"/>
      <c r="NJK78" s="61"/>
      <c r="NJL78" s="62"/>
      <c r="NJM78" s="6"/>
      <c r="NJN78" s="60"/>
      <c r="NJO78" s="60"/>
      <c r="NJP78" s="60"/>
      <c r="NJQ78" s="60"/>
      <c r="NJR78" s="60"/>
      <c r="NJS78" s="61"/>
      <c r="NJT78" s="62"/>
      <c r="NJU78" s="6"/>
      <c r="NJV78" s="60"/>
      <c r="NJW78" s="60"/>
      <c r="NJX78" s="60"/>
      <c r="NJY78" s="60"/>
      <c r="NJZ78" s="60"/>
      <c r="NKA78" s="61"/>
      <c r="NKB78" s="62"/>
      <c r="NKC78" s="6"/>
      <c r="NKD78" s="60"/>
      <c r="NKE78" s="60"/>
      <c r="NKF78" s="60"/>
      <c r="NKG78" s="60"/>
      <c r="NKH78" s="60"/>
      <c r="NKI78" s="61"/>
      <c r="NKJ78" s="62"/>
      <c r="NKK78" s="6"/>
      <c r="NKL78" s="60"/>
      <c r="NKM78" s="60"/>
      <c r="NKN78" s="60"/>
      <c r="NKO78" s="60"/>
      <c r="NKP78" s="60"/>
      <c r="NKQ78" s="61"/>
      <c r="NKR78" s="62"/>
      <c r="NKS78" s="6"/>
      <c r="NKT78" s="60"/>
      <c r="NKU78" s="60"/>
      <c r="NKV78" s="60"/>
      <c r="NKW78" s="60"/>
      <c r="NKX78" s="60"/>
      <c r="NKY78" s="61"/>
      <c r="NKZ78" s="62"/>
      <c r="NLA78" s="6"/>
      <c r="NLB78" s="60"/>
      <c r="NLC78" s="60"/>
      <c r="NLD78" s="60"/>
      <c r="NLE78" s="60"/>
      <c r="NLF78" s="60"/>
      <c r="NLG78" s="61"/>
      <c r="NLH78" s="62"/>
      <c r="NLI78" s="6"/>
      <c r="NLJ78" s="60"/>
      <c r="NLK78" s="60"/>
      <c r="NLL78" s="60"/>
      <c r="NLM78" s="60"/>
      <c r="NLN78" s="60"/>
      <c r="NLO78" s="61"/>
      <c r="NLP78" s="62"/>
      <c r="NLQ78" s="6"/>
      <c r="NLR78" s="60"/>
      <c r="NLS78" s="60"/>
      <c r="NLT78" s="60"/>
      <c r="NLU78" s="60"/>
      <c r="NLV78" s="60"/>
      <c r="NLW78" s="61"/>
      <c r="NLX78" s="62"/>
      <c r="NLY78" s="6"/>
      <c r="NLZ78" s="60"/>
      <c r="NMA78" s="60"/>
      <c r="NMB78" s="60"/>
      <c r="NMC78" s="60"/>
      <c r="NMD78" s="60"/>
      <c r="NME78" s="61"/>
      <c r="NMF78" s="62"/>
      <c r="NMG78" s="6"/>
      <c r="NMH78" s="60"/>
      <c r="NMI78" s="60"/>
      <c r="NMJ78" s="60"/>
      <c r="NMK78" s="60"/>
      <c r="NML78" s="60"/>
      <c r="NMM78" s="61"/>
      <c r="NMN78" s="62"/>
      <c r="NMO78" s="6"/>
      <c r="NMP78" s="60"/>
      <c r="NMQ78" s="60"/>
      <c r="NMR78" s="60"/>
      <c r="NMS78" s="60"/>
      <c r="NMT78" s="60"/>
      <c r="NMU78" s="61"/>
      <c r="NMV78" s="62"/>
      <c r="NMW78" s="6"/>
      <c r="NMX78" s="60"/>
      <c r="NMY78" s="60"/>
      <c r="NMZ78" s="60"/>
      <c r="NNA78" s="60"/>
      <c r="NNB78" s="60"/>
      <c r="NNC78" s="61"/>
      <c r="NND78" s="62"/>
      <c r="NNE78" s="6"/>
      <c r="NNF78" s="60"/>
      <c r="NNG78" s="60"/>
      <c r="NNH78" s="60"/>
      <c r="NNI78" s="60"/>
      <c r="NNJ78" s="60"/>
      <c r="NNK78" s="61"/>
      <c r="NNL78" s="62"/>
      <c r="NNM78" s="6"/>
      <c r="NNN78" s="60"/>
      <c r="NNO78" s="60"/>
      <c r="NNP78" s="60"/>
      <c r="NNQ78" s="60"/>
      <c r="NNR78" s="60"/>
      <c r="NNS78" s="61"/>
      <c r="NNT78" s="62"/>
      <c r="NNU78" s="6"/>
      <c r="NNV78" s="60"/>
      <c r="NNW78" s="60"/>
      <c r="NNX78" s="60"/>
      <c r="NNY78" s="60"/>
      <c r="NNZ78" s="60"/>
      <c r="NOA78" s="61"/>
      <c r="NOB78" s="62"/>
      <c r="NOC78" s="6"/>
      <c r="NOD78" s="60"/>
      <c r="NOE78" s="60"/>
      <c r="NOF78" s="60"/>
      <c r="NOG78" s="60"/>
      <c r="NOH78" s="60"/>
      <c r="NOI78" s="61"/>
      <c r="NOJ78" s="62"/>
      <c r="NOK78" s="6"/>
      <c r="NOL78" s="60"/>
      <c r="NOM78" s="60"/>
      <c r="NON78" s="60"/>
      <c r="NOO78" s="60"/>
      <c r="NOP78" s="60"/>
      <c r="NOQ78" s="61"/>
      <c r="NOR78" s="62"/>
      <c r="NOS78" s="6"/>
      <c r="NOT78" s="60"/>
      <c r="NOU78" s="60"/>
      <c r="NOV78" s="60"/>
      <c r="NOW78" s="60"/>
      <c r="NOX78" s="60"/>
      <c r="NOY78" s="61"/>
      <c r="NOZ78" s="62"/>
      <c r="NPA78" s="6"/>
      <c r="NPB78" s="60"/>
      <c r="NPC78" s="60"/>
      <c r="NPD78" s="60"/>
      <c r="NPE78" s="60"/>
      <c r="NPF78" s="60"/>
      <c r="NPG78" s="61"/>
      <c r="NPH78" s="62"/>
      <c r="NPI78" s="6"/>
      <c r="NPJ78" s="60"/>
      <c r="NPK78" s="60"/>
      <c r="NPL78" s="60"/>
      <c r="NPM78" s="60"/>
      <c r="NPN78" s="60"/>
      <c r="NPO78" s="61"/>
      <c r="NPP78" s="62"/>
      <c r="NPQ78" s="6"/>
      <c r="NPR78" s="60"/>
      <c r="NPS78" s="60"/>
      <c r="NPT78" s="60"/>
      <c r="NPU78" s="60"/>
      <c r="NPV78" s="60"/>
      <c r="NPW78" s="61"/>
      <c r="NPX78" s="62"/>
      <c r="NPY78" s="6"/>
      <c r="NPZ78" s="60"/>
      <c r="NQA78" s="60"/>
      <c r="NQB78" s="60"/>
      <c r="NQC78" s="60"/>
      <c r="NQD78" s="60"/>
      <c r="NQE78" s="61"/>
      <c r="NQF78" s="62"/>
      <c r="NQG78" s="6"/>
      <c r="NQH78" s="60"/>
      <c r="NQI78" s="60"/>
      <c r="NQJ78" s="60"/>
      <c r="NQK78" s="60"/>
      <c r="NQL78" s="60"/>
      <c r="NQM78" s="61"/>
      <c r="NQN78" s="62"/>
      <c r="NQO78" s="6"/>
      <c r="NQP78" s="60"/>
      <c r="NQQ78" s="60"/>
      <c r="NQR78" s="60"/>
      <c r="NQS78" s="60"/>
      <c r="NQT78" s="60"/>
      <c r="NQU78" s="61"/>
      <c r="NQV78" s="62"/>
      <c r="NQW78" s="6"/>
      <c r="NQX78" s="60"/>
      <c r="NQY78" s="60"/>
      <c r="NQZ78" s="60"/>
      <c r="NRA78" s="60"/>
      <c r="NRB78" s="60"/>
      <c r="NRC78" s="61"/>
      <c r="NRD78" s="62"/>
      <c r="NRE78" s="6"/>
      <c r="NRF78" s="60"/>
      <c r="NRG78" s="60"/>
      <c r="NRH78" s="60"/>
      <c r="NRI78" s="60"/>
      <c r="NRJ78" s="60"/>
      <c r="NRK78" s="61"/>
      <c r="NRL78" s="62"/>
      <c r="NRM78" s="6"/>
      <c r="NRN78" s="60"/>
      <c r="NRO78" s="60"/>
      <c r="NRP78" s="60"/>
      <c r="NRQ78" s="60"/>
      <c r="NRR78" s="60"/>
      <c r="NRS78" s="61"/>
      <c r="NRT78" s="62"/>
      <c r="NRU78" s="6"/>
      <c r="NRV78" s="60"/>
      <c r="NRW78" s="60"/>
      <c r="NRX78" s="60"/>
      <c r="NRY78" s="60"/>
      <c r="NRZ78" s="60"/>
      <c r="NSA78" s="61"/>
      <c r="NSB78" s="62"/>
      <c r="NSC78" s="6"/>
      <c r="NSD78" s="60"/>
      <c r="NSE78" s="60"/>
      <c r="NSF78" s="60"/>
      <c r="NSG78" s="60"/>
      <c r="NSH78" s="60"/>
      <c r="NSI78" s="61"/>
      <c r="NSJ78" s="62"/>
      <c r="NSK78" s="6"/>
      <c r="NSL78" s="60"/>
      <c r="NSM78" s="60"/>
      <c r="NSN78" s="60"/>
      <c r="NSO78" s="60"/>
      <c r="NSP78" s="60"/>
      <c r="NSQ78" s="61"/>
      <c r="NSR78" s="62"/>
      <c r="NSS78" s="6"/>
      <c r="NST78" s="60"/>
      <c r="NSU78" s="60"/>
      <c r="NSV78" s="60"/>
      <c r="NSW78" s="60"/>
      <c r="NSX78" s="60"/>
      <c r="NSY78" s="61"/>
      <c r="NSZ78" s="62"/>
      <c r="NTA78" s="6"/>
      <c r="NTB78" s="60"/>
      <c r="NTC78" s="60"/>
      <c r="NTD78" s="60"/>
      <c r="NTE78" s="60"/>
      <c r="NTF78" s="60"/>
      <c r="NTG78" s="61"/>
      <c r="NTH78" s="62"/>
      <c r="NTI78" s="6"/>
      <c r="NTJ78" s="60"/>
      <c r="NTK78" s="60"/>
      <c r="NTL78" s="60"/>
      <c r="NTM78" s="60"/>
      <c r="NTN78" s="60"/>
      <c r="NTO78" s="61"/>
      <c r="NTP78" s="62"/>
      <c r="NTQ78" s="6"/>
      <c r="NTR78" s="60"/>
      <c r="NTS78" s="60"/>
      <c r="NTT78" s="60"/>
      <c r="NTU78" s="60"/>
      <c r="NTV78" s="60"/>
      <c r="NTW78" s="61"/>
      <c r="NTX78" s="62"/>
      <c r="NTY78" s="6"/>
      <c r="NTZ78" s="60"/>
      <c r="NUA78" s="60"/>
      <c r="NUB78" s="60"/>
      <c r="NUC78" s="60"/>
      <c r="NUD78" s="60"/>
      <c r="NUE78" s="61"/>
      <c r="NUF78" s="62"/>
      <c r="NUG78" s="6"/>
      <c r="NUH78" s="60"/>
      <c r="NUI78" s="60"/>
      <c r="NUJ78" s="60"/>
      <c r="NUK78" s="60"/>
      <c r="NUL78" s="60"/>
      <c r="NUM78" s="61"/>
      <c r="NUN78" s="62"/>
      <c r="NUO78" s="6"/>
      <c r="NUP78" s="60"/>
      <c r="NUQ78" s="60"/>
      <c r="NUR78" s="60"/>
      <c r="NUS78" s="60"/>
      <c r="NUT78" s="60"/>
      <c r="NUU78" s="61"/>
      <c r="NUV78" s="62"/>
      <c r="NUW78" s="6"/>
      <c r="NUX78" s="60"/>
      <c r="NUY78" s="60"/>
      <c r="NUZ78" s="60"/>
      <c r="NVA78" s="60"/>
      <c r="NVB78" s="60"/>
      <c r="NVC78" s="61"/>
      <c r="NVD78" s="62"/>
      <c r="NVE78" s="6"/>
      <c r="NVF78" s="60"/>
      <c r="NVG78" s="60"/>
      <c r="NVH78" s="60"/>
      <c r="NVI78" s="60"/>
      <c r="NVJ78" s="60"/>
      <c r="NVK78" s="61"/>
      <c r="NVL78" s="62"/>
      <c r="NVM78" s="6"/>
      <c r="NVN78" s="60"/>
      <c r="NVO78" s="60"/>
      <c r="NVP78" s="60"/>
      <c r="NVQ78" s="60"/>
      <c r="NVR78" s="60"/>
      <c r="NVS78" s="61"/>
      <c r="NVT78" s="62"/>
      <c r="NVU78" s="6"/>
      <c r="NVV78" s="60"/>
      <c r="NVW78" s="60"/>
      <c r="NVX78" s="60"/>
      <c r="NVY78" s="60"/>
      <c r="NVZ78" s="60"/>
      <c r="NWA78" s="61"/>
      <c r="NWB78" s="62"/>
      <c r="NWC78" s="6"/>
      <c r="NWD78" s="60"/>
      <c r="NWE78" s="60"/>
      <c r="NWF78" s="60"/>
      <c r="NWG78" s="60"/>
      <c r="NWH78" s="60"/>
      <c r="NWI78" s="61"/>
      <c r="NWJ78" s="62"/>
      <c r="NWK78" s="6"/>
      <c r="NWL78" s="60"/>
      <c r="NWM78" s="60"/>
      <c r="NWN78" s="60"/>
      <c r="NWO78" s="60"/>
      <c r="NWP78" s="60"/>
      <c r="NWQ78" s="61"/>
      <c r="NWR78" s="62"/>
      <c r="NWS78" s="6"/>
      <c r="NWT78" s="60"/>
      <c r="NWU78" s="60"/>
      <c r="NWV78" s="60"/>
      <c r="NWW78" s="60"/>
      <c r="NWX78" s="60"/>
      <c r="NWY78" s="61"/>
      <c r="NWZ78" s="62"/>
      <c r="NXA78" s="6"/>
      <c r="NXB78" s="60"/>
      <c r="NXC78" s="60"/>
      <c r="NXD78" s="60"/>
      <c r="NXE78" s="60"/>
      <c r="NXF78" s="60"/>
      <c r="NXG78" s="61"/>
      <c r="NXH78" s="62"/>
      <c r="NXI78" s="6"/>
      <c r="NXJ78" s="60"/>
      <c r="NXK78" s="60"/>
      <c r="NXL78" s="60"/>
      <c r="NXM78" s="60"/>
      <c r="NXN78" s="60"/>
      <c r="NXO78" s="61"/>
      <c r="NXP78" s="62"/>
      <c r="NXQ78" s="6"/>
      <c r="NXR78" s="60"/>
      <c r="NXS78" s="60"/>
      <c r="NXT78" s="60"/>
      <c r="NXU78" s="60"/>
      <c r="NXV78" s="60"/>
      <c r="NXW78" s="61"/>
      <c r="NXX78" s="62"/>
      <c r="NXY78" s="6"/>
      <c r="NXZ78" s="60"/>
      <c r="NYA78" s="60"/>
      <c r="NYB78" s="60"/>
      <c r="NYC78" s="60"/>
      <c r="NYD78" s="60"/>
      <c r="NYE78" s="61"/>
      <c r="NYF78" s="62"/>
      <c r="NYG78" s="6"/>
      <c r="NYH78" s="60"/>
      <c r="NYI78" s="60"/>
      <c r="NYJ78" s="60"/>
      <c r="NYK78" s="60"/>
      <c r="NYL78" s="60"/>
      <c r="NYM78" s="61"/>
      <c r="NYN78" s="62"/>
      <c r="NYO78" s="6"/>
      <c r="NYP78" s="60"/>
      <c r="NYQ78" s="60"/>
      <c r="NYR78" s="60"/>
      <c r="NYS78" s="60"/>
      <c r="NYT78" s="60"/>
      <c r="NYU78" s="61"/>
      <c r="NYV78" s="62"/>
      <c r="NYW78" s="6"/>
      <c r="NYX78" s="60"/>
      <c r="NYY78" s="60"/>
      <c r="NYZ78" s="60"/>
      <c r="NZA78" s="60"/>
      <c r="NZB78" s="60"/>
      <c r="NZC78" s="61"/>
      <c r="NZD78" s="62"/>
      <c r="NZE78" s="6"/>
      <c r="NZF78" s="60"/>
      <c r="NZG78" s="60"/>
      <c r="NZH78" s="60"/>
      <c r="NZI78" s="60"/>
      <c r="NZJ78" s="60"/>
      <c r="NZK78" s="61"/>
      <c r="NZL78" s="62"/>
      <c r="NZM78" s="6"/>
      <c r="NZN78" s="60"/>
      <c r="NZO78" s="60"/>
      <c r="NZP78" s="60"/>
      <c r="NZQ78" s="60"/>
      <c r="NZR78" s="60"/>
      <c r="NZS78" s="61"/>
      <c r="NZT78" s="62"/>
      <c r="NZU78" s="6"/>
      <c r="NZV78" s="60"/>
      <c r="NZW78" s="60"/>
      <c r="NZX78" s="60"/>
      <c r="NZY78" s="60"/>
      <c r="NZZ78" s="60"/>
      <c r="OAA78" s="61"/>
      <c r="OAB78" s="62"/>
      <c r="OAC78" s="6"/>
      <c r="OAD78" s="60"/>
      <c r="OAE78" s="60"/>
      <c r="OAF78" s="60"/>
      <c r="OAG78" s="60"/>
      <c r="OAH78" s="60"/>
      <c r="OAI78" s="61"/>
      <c r="OAJ78" s="62"/>
      <c r="OAK78" s="6"/>
      <c r="OAL78" s="60"/>
      <c r="OAM78" s="60"/>
      <c r="OAN78" s="60"/>
      <c r="OAO78" s="60"/>
      <c r="OAP78" s="60"/>
      <c r="OAQ78" s="61"/>
      <c r="OAR78" s="62"/>
      <c r="OAS78" s="6"/>
      <c r="OAT78" s="60"/>
      <c r="OAU78" s="60"/>
      <c r="OAV78" s="60"/>
      <c r="OAW78" s="60"/>
      <c r="OAX78" s="60"/>
      <c r="OAY78" s="61"/>
      <c r="OAZ78" s="62"/>
      <c r="OBA78" s="6"/>
      <c r="OBB78" s="60"/>
      <c r="OBC78" s="60"/>
      <c r="OBD78" s="60"/>
      <c r="OBE78" s="60"/>
      <c r="OBF78" s="60"/>
      <c r="OBG78" s="61"/>
      <c r="OBH78" s="62"/>
      <c r="OBI78" s="6"/>
      <c r="OBJ78" s="60"/>
      <c r="OBK78" s="60"/>
      <c r="OBL78" s="60"/>
      <c r="OBM78" s="60"/>
      <c r="OBN78" s="60"/>
      <c r="OBO78" s="61"/>
      <c r="OBP78" s="62"/>
      <c r="OBQ78" s="6"/>
      <c r="OBR78" s="60"/>
      <c r="OBS78" s="60"/>
      <c r="OBT78" s="60"/>
      <c r="OBU78" s="60"/>
      <c r="OBV78" s="60"/>
      <c r="OBW78" s="61"/>
      <c r="OBX78" s="62"/>
      <c r="OBY78" s="6"/>
      <c r="OBZ78" s="60"/>
      <c r="OCA78" s="60"/>
      <c r="OCB78" s="60"/>
      <c r="OCC78" s="60"/>
      <c r="OCD78" s="60"/>
      <c r="OCE78" s="61"/>
      <c r="OCF78" s="62"/>
      <c r="OCG78" s="6"/>
      <c r="OCH78" s="60"/>
      <c r="OCI78" s="60"/>
      <c r="OCJ78" s="60"/>
      <c r="OCK78" s="60"/>
      <c r="OCL78" s="60"/>
      <c r="OCM78" s="61"/>
      <c r="OCN78" s="62"/>
      <c r="OCO78" s="6"/>
      <c r="OCP78" s="60"/>
      <c r="OCQ78" s="60"/>
      <c r="OCR78" s="60"/>
      <c r="OCS78" s="60"/>
      <c r="OCT78" s="60"/>
      <c r="OCU78" s="61"/>
      <c r="OCV78" s="62"/>
      <c r="OCW78" s="6"/>
      <c r="OCX78" s="60"/>
      <c r="OCY78" s="60"/>
      <c r="OCZ78" s="60"/>
      <c r="ODA78" s="60"/>
      <c r="ODB78" s="60"/>
      <c r="ODC78" s="61"/>
      <c r="ODD78" s="62"/>
      <c r="ODE78" s="6"/>
      <c r="ODF78" s="60"/>
      <c r="ODG78" s="60"/>
      <c r="ODH78" s="60"/>
      <c r="ODI78" s="60"/>
      <c r="ODJ78" s="60"/>
      <c r="ODK78" s="61"/>
      <c r="ODL78" s="62"/>
      <c r="ODM78" s="6"/>
      <c r="ODN78" s="60"/>
      <c r="ODO78" s="60"/>
      <c r="ODP78" s="60"/>
      <c r="ODQ78" s="60"/>
      <c r="ODR78" s="60"/>
      <c r="ODS78" s="61"/>
      <c r="ODT78" s="62"/>
      <c r="ODU78" s="6"/>
      <c r="ODV78" s="60"/>
      <c r="ODW78" s="60"/>
      <c r="ODX78" s="60"/>
      <c r="ODY78" s="60"/>
      <c r="ODZ78" s="60"/>
      <c r="OEA78" s="61"/>
      <c r="OEB78" s="62"/>
      <c r="OEC78" s="6"/>
      <c r="OED78" s="60"/>
      <c r="OEE78" s="60"/>
      <c r="OEF78" s="60"/>
      <c r="OEG78" s="60"/>
      <c r="OEH78" s="60"/>
      <c r="OEI78" s="61"/>
      <c r="OEJ78" s="62"/>
      <c r="OEK78" s="6"/>
      <c r="OEL78" s="60"/>
      <c r="OEM78" s="60"/>
      <c r="OEN78" s="60"/>
      <c r="OEO78" s="60"/>
      <c r="OEP78" s="60"/>
      <c r="OEQ78" s="61"/>
      <c r="OER78" s="62"/>
      <c r="OES78" s="6"/>
      <c r="OET78" s="60"/>
      <c r="OEU78" s="60"/>
      <c r="OEV78" s="60"/>
      <c r="OEW78" s="60"/>
      <c r="OEX78" s="60"/>
      <c r="OEY78" s="61"/>
      <c r="OEZ78" s="62"/>
      <c r="OFA78" s="6"/>
      <c r="OFB78" s="60"/>
      <c r="OFC78" s="60"/>
      <c r="OFD78" s="60"/>
      <c r="OFE78" s="60"/>
      <c r="OFF78" s="60"/>
      <c r="OFG78" s="61"/>
      <c r="OFH78" s="62"/>
      <c r="OFI78" s="6"/>
      <c r="OFJ78" s="60"/>
      <c r="OFK78" s="60"/>
      <c r="OFL78" s="60"/>
      <c r="OFM78" s="60"/>
      <c r="OFN78" s="60"/>
      <c r="OFO78" s="61"/>
      <c r="OFP78" s="62"/>
      <c r="OFQ78" s="6"/>
      <c r="OFR78" s="60"/>
      <c r="OFS78" s="60"/>
      <c r="OFT78" s="60"/>
      <c r="OFU78" s="60"/>
      <c r="OFV78" s="60"/>
      <c r="OFW78" s="61"/>
      <c r="OFX78" s="62"/>
      <c r="OFY78" s="6"/>
      <c r="OFZ78" s="60"/>
      <c r="OGA78" s="60"/>
      <c r="OGB78" s="60"/>
      <c r="OGC78" s="60"/>
      <c r="OGD78" s="60"/>
      <c r="OGE78" s="61"/>
      <c r="OGF78" s="62"/>
      <c r="OGG78" s="6"/>
      <c r="OGH78" s="60"/>
      <c r="OGI78" s="60"/>
      <c r="OGJ78" s="60"/>
      <c r="OGK78" s="60"/>
      <c r="OGL78" s="60"/>
      <c r="OGM78" s="61"/>
      <c r="OGN78" s="62"/>
      <c r="OGO78" s="6"/>
      <c r="OGP78" s="60"/>
      <c r="OGQ78" s="60"/>
      <c r="OGR78" s="60"/>
      <c r="OGS78" s="60"/>
      <c r="OGT78" s="60"/>
      <c r="OGU78" s="61"/>
      <c r="OGV78" s="62"/>
      <c r="OGW78" s="6"/>
      <c r="OGX78" s="60"/>
      <c r="OGY78" s="60"/>
      <c r="OGZ78" s="60"/>
      <c r="OHA78" s="60"/>
      <c r="OHB78" s="60"/>
      <c r="OHC78" s="61"/>
      <c r="OHD78" s="62"/>
      <c r="OHE78" s="6"/>
      <c r="OHF78" s="60"/>
      <c r="OHG78" s="60"/>
      <c r="OHH78" s="60"/>
      <c r="OHI78" s="60"/>
      <c r="OHJ78" s="60"/>
      <c r="OHK78" s="61"/>
      <c r="OHL78" s="62"/>
      <c r="OHM78" s="6"/>
      <c r="OHN78" s="60"/>
      <c r="OHO78" s="60"/>
      <c r="OHP78" s="60"/>
      <c r="OHQ78" s="60"/>
      <c r="OHR78" s="60"/>
      <c r="OHS78" s="61"/>
      <c r="OHT78" s="62"/>
      <c r="OHU78" s="6"/>
      <c r="OHV78" s="60"/>
      <c r="OHW78" s="60"/>
      <c r="OHX78" s="60"/>
      <c r="OHY78" s="60"/>
      <c r="OHZ78" s="60"/>
      <c r="OIA78" s="61"/>
      <c r="OIB78" s="62"/>
      <c r="OIC78" s="6"/>
      <c r="OID78" s="60"/>
      <c r="OIE78" s="60"/>
      <c r="OIF78" s="60"/>
      <c r="OIG78" s="60"/>
      <c r="OIH78" s="60"/>
      <c r="OII78" s="61"/>
      <c r="OIJ78" s="62"/>
      <c r="OIK78" s="6"/>
      <c r="OIL78" s="60"/>
      <c r="OIM78" s="60"/>
      <c r="OIN78" s="60"/>
      <c r="OIO78" s="60"/>
      <c r="OIP78" s="60"/>
      <c r="OIQ78" s="61"/>
      <c r="OIR78" s="62"/>
      <c r="OIS78" s="6"/>
      <c r="OIT78" s="60"/>
      <c r="OIU78" s="60"/>
      <c r="OIV78" s="60"/>
      <c r="OIW78" s="60"/>
      <c r="OIX78" s="60"/>
      <c r="OIY78" s="61"/>
      <c r="OIZ78" s="62"/>
      <c r="OJA78" s="6"/>
      <c r="OJB78" s="60"/>
      <c r="OJC78" s="60"/>
      <c r="OJD78" s="60"/>
      <c r="OJE78" s="60"/>
      <c r="OJF78" s="60"/>
      <c r="OJG78" s="61"/>
      <c r="OJH78" s="62"/>
      <c r="OJI78" s="6"/>
      <c r="OJJ78" s="60"/>
      <c r="OJK78" s="60"/>
      <c r="OJL78" s="60"/>
      <c r="OJM78" s="60"/>
      <c r="OJN78" s="60"/>
      <c r="OJO78" s="61"/>
      <c r="OJP78" s="62"/>
      <c r="OJQ78" s="6"/>
      <c r="OJR78" s="60"/>
      <c r="OJS78" s="60"/>
      <c r="OJT78" s="60"/>
      <c r="OJU78" s="60"/>
      <c r="OJV78" s="60"/>
      <c r="OJW78" s="61"/>
      <c r="OJX78" s="62"/>
      <c r="OJY78" s="6"/>
      <c r="OJZ78" s="60"/>
      <c r="OKA78" s="60"/>
      <c r="OKB78" s="60"/>
      <c r="OKC78" s="60"/>
      <c r="OKD78" s="60"/>
      <c r="OKE78" s="61"/>
      <c r="OKF78" s="62"/>
      <c r="OKG78" s="6"/>
      <c r="OKH78" s="60"/>
      <c r="OKI78" s="60"/>
      <c r="OKJ78" s="60"/>
      <c r="OKK78" s="60"/>
      <c r="OKL78" s="60"/>
      <c r="OKM78" s="61"/>
      <c r="OKN78" s="62"/>
      <c r="OKO78" s="6"/>
      <c r="OKP78" s="60"/>
      <c r="OKQ78" s="60"/>
      <c r="OKR78" s="60"/>
      <c r="OKS78" s="60"/>
      <c r="OKT78" s="60"/>
      <c r="OKU78" s="61"/>
      <c r="OKV78" s="62"/>
      <c r="OKW78" s="6"/>
      <c r="OKX78" s="60"/>
      <c r="OKY78" s="60"/>
      <c r="OKZ78" s="60"/>
      <c r="OLA78" s="60"/>
      <c r="OLB78" s="60"/>
      <c r="OLC78" s="61"/>
      <c r="OLD78" s="62"/>
      <c r="OLE78" s="6"/>
      <c r="OLF78" s="60"/>
      <c r="OLG78" s="60"/>
      <c r="OLH78" s="60"/>
      <c r="OLI78" s="60"/>
      <c r="OLJ78" s="60"/>
      <c r="OLK78" s="61"/>
      <c r="OLL78" s="62"/>
      <c r="OLM78" s="6"/>
      <c r="OLN78" s="60"/>
      <c r="OLO78" s="60"/>
      <c r="OLP78" s="60"/>
      <c r="OLQ78" s="60"/>
      <c r="OLR78" s="60"/>
      <c r="OLS78" s="61"/>
      <c r="OLT78" s="62"/>
      <c r="OLU78" s="6"/>
      <c r="OLV78" s="60"/>
      <c r="OLW78" s="60"/>
      <c r="OLX78" s="60"/>
      <c r="OLY78" s="60"/>
      <c r="OLZ78" s="60"/>
      <c r="OMA78" s="61"/>
      <c r="OMB78" s="62"/>
      <c r="OMC78" s="6"/>
      <c r="OMD78" s="60"/>
      <c r="OME78" s="60"/>
      <c r="OMF78" s="60"/>
      <c r="OMG78" s="60"/>
      <c r="OMH78" s="60"/>
      <c r="OMI78" s="61"/>
      <c r="OMJ78" s="62"/>
      <c r="OMK78" s="6"/>
      <c r="OML78" s="60"/>
      <c r="OMM78" s="60"/>
      <c r="OMN78" s="60"/>
      <c r="OMO78" s="60"/>
      <c r="OMP78" s="60"/>
      <c r="OMQ78" s="61"/>
      <c r="OMR78" s="62"/>
      <c r="OMS78" s="6"/>
      <c r="OMT78" s="60"/>
      <c r="OMU78" s="60"/>
      <c r="OMV78" s="60"/>
      <c r="OMW78" s="60"/>
      <c r="OMX78" s="60"/>
      <c r="OMY78" s="61"/>
      <c r="OMZ78" s="62"/>
      <c r="ONA78" s="6"/>
      <c r="ONB78" s="60"/>
      <c r="ONC78" s="60"/>
      <c r="OND78" s="60"/>
      <c r="ONE78" s="60"/>
      <c r="ONF78" s="60"/>
      <c r="ONG78" s="61"/>
      <c r="ONH78" s="62"/>
      <c r="ONI78" s="6"/>
      <c r="ONJ78" s="60"/>
      <c r="ONK78" s="60"/>
      <c r="ONL78" s="60"/>
      <c r="ONM78" s="60"/>
      <c r="ONN78" s="60"/>
      <c r="ONO78" s="61"/>
      <c r="ONP78" s="62"/>
      <c r="ONQ78" s="6"/>
      <c r="ONR78" s="60"/>
      <c r="ONS78" s="60"/>
      <c r="ONT78" s="60"/>
      <c r="ONU78" s="60"/>
      <c r="ONV78" s="60"/>
      <c r="ONW78" s="61"/>
      <c r="ONX78" s="62"/>
      <c r="ONY78" s="6"/>
      <c r="ONZ78" s="60"/>
      <c r="OOA78" s="60"/>
      <c r="OOB78" s="60"/>
      <c r="OOC78" s="60"/>
      <c r="OOD78" s="60"/>
      <c r="OOE78" s="61"/>
      <c r="OOF78" s="62"/>
      <c r="OOG78" s="6"/>
      <c r="OOH78" s="60"/>
      <c r="OOI78" s="60"/>
      <c r="OOJ78" s="60"/>
      <c r="OOK78" s="60"/>
      <c r="OOL78" s="60"/>
      <c r="OOM78" s="61"/>
      <c r="OON78" s="62"/>
      <c r="OOO78" s="6"/>
      <c r="OOP78" s="60"/>
      <c r="OOQ78" s="60"/>
      <c r="OOR78" s="60"/>
      <c r="OOS78" s="60"/>
      <c r="OOT78" s="60"/>
      <c r="OOU78" s="61"/>
      <c r="OOV78" s="62"/>
      <c r="OOW78" s="6"/>
      <c r="OOX78" s="60"/>
      <c r="OOY78" s="60"/>
      <c r="OOZ78" s="60"/>
      <c r="OPA78" s="60"/>
      <c r="OPB78" s="60"/>
      <c r="OPC78" s="61"/>
      <c r="OPD78" s="62"/>
      <c r="OPE78" s="6"/>
      <c r="OPF78" s="60"/>
      <c r="OPG78" s="60"/>
      <c r="OPH78" s="60"/>
      <c r="OPI78" s="60"/>
      <c r="OPJ78" s="60"/>
      <c r="OPK78" s="61"/>
      <c r="OPL78" s="62"/>
      <c r="OPM78" s="6"/>
      <c r="OPN78" s="60"/>
      <c r="OPO78" s="60"/>
      <c r="OPP78" s="60"/>
      <c r="OPQ78" s="60"/>
      <c r="OPR78" s="60"/>
      <c r="OPS78" s="61"/>
      <c r="OPT78" s="62"/>
      <c r="OPU78" s="6"/>
      <c r="OPV78" s="60"/>
      <c r="OPW78" s="60"/>
      <c r="OPX78" s="60"/>
      <c r="OPY78" s="60"/>
      <c r="OPZ78" s="60"/>
      <c r="OQA78" s="61"/>
      <c r="OQB78" s="62"/>
      <c r="OQC78" s="6"/>
      <c r="OQD78" s="60"/>
      <c r="OQE78" s="60"/>
      <c r="OQF78" s="60"/>
      <c r="OQG78" s="60"/>
      <c r="OQH78" s="60"/>
      <c r="OQI78" s="61"/>
      <c r="OQJ78" s="62"/>
      <c r="OQK78" s="6"/>
      <c r="OQL78" s="60"/>
      <c r="OQM78" s="60"/>
      <c r="OQN78" s="60"/>
      <c r="OQO78" s="60"/>
      <c r="OQP78" s="60"/>
      <c r="OQQ78" s="61"/>
      <c r="OQR78" s="62"/>
      <c r="OQS78" s="6"/>
      <c r="OQT78" s="60"/>
      <c r="OQU78" s="60"/>
      <c r="OQV78" s="60"/>
      <c r="OQW78" s="60"/>
      <c r="OQX78" s="60"/>
      <c r="OQY78" s="61"/>
      <c r="OQZ78" s="62"/>
      <c r="ORA78" s="6"/>
      <c r="ORB78" s="60"/>
      <c r="ORC78" s="60"/>
      <c r="ORD78" s="60"/>
      <c r="ORE78" s="60"/>
      <c r="ORF78" s="60"/>
      <c r="ORG78" s="61"/>
      <c r="ORH78" s="62"/>
      <c r="ORI78" s="6"/>
      <c r="ORJ78" s="60"/>
      <c r="ORK78" s="60"/>
      <c r="ORL78" s="60"/>
      <c r="ORM78" s="60"/>
      <c r="ORN78" s="60"/>
      <c r="ORO78" s="61"/>
      <c r="ORP78" s="62"/>
      <c r="ORQ78" s="6"/>
      <c r="ORR78" s="60"/>
      <c r="ORS78" s="60"/>
      <c r="ORT78" s="60"/>
      <c r="ORU78" s="60"/>
      <c r="ORV78" s="60"/>
      <c r="ORW78" s="61"/>
      <c r="ORX78" s="62"/>
      <c r="ORY78" s="6"/>
      <c r="ORZ78" s="60"/>
      <c r="OSA78" s="60"/>
      <c r="OSB78" s="60"/>
      <c r="OSC78" s="60"/>
      <c r="OSD78" s="60"/>
      <c r="OSE78" s="61"/>
      <c r="OSF78" s="62"/>
      <c r="OSG78" s="6"/>
      <c r="OSH78" s="60"/>
      <c r="OSI78" s="60"/>
      <c r="OSJ78" s="60"/>
      <c r="OSK78" s="60"/>
      <c r="OSL78" s="60"/>
      <c r="OSM78" s="61"/>
      <c r="OSN78" s="62"/>
      <c r="OSO78" s="6"/>
      <c r="OSP78" s="60"/>
      <c r="OSQ78" s="60"/>
      <c r="OSR78" s="60"/>
      <c r="OSS78" s="60"/>
      <c r="OST78" s="60"/>
      <c r="OSU78" s="61"/>
      <c r="OSV78" s="62"/>
      <c r="OSW78" s="6"/>
      <c r="OSX78" s="60"/>
      <c r="OSY78" s="60"/>
      <c r="OSZ78" s="60"/>
      <c r="OTA78" s="60"/>
      <c r="OTB78" s="60"/>
      <c r="OTC78" s="61"/>
      <c r="OTD78" s="62"/>
      <c r="OTE78" s="6"/>
      <c r="OTF78" s="60"/>
      <c r="OTG78" s="60"/>
      <c r="OTH78" s="60"/>
      <c r="OTI78" s="60"/>
      <c r="OTJ78" s="60"/>
      <c r="OTK78" s="61"/>
      <c r="OTL78" s="62"/>
      <c r="OTM78" s="6"/>
      <c r="OTN78" s="60"/>
      <c r="OTO78" s="60"/>
      <c r="OTP78" s="60"/>
      <c r="OTQ78" s="60"/>
      <c r="OTR78" s="60"/>
      <c r="OTS78" s="61"/>
      <c r="OTT78" s="62"/>
      <c r="OTU78" s="6"/>
      <c r="OTV78" s="60"/>
      <c r="OTW78" s="60"/>
      <c r="OTX78" s="60"/>
      <c r="OTY78" s="60"/>
      <c r="OTZ78" s="60"/>
      <c r="OUA78" s="61"/>
      <c r="OUB78" s="62"/>
      <c r="OUC78" s="6"/>
      <c r="OUD78" s="60"/>
      <c r="OUE78" s="60"/>
      <c r="OUF78" s="60"/>
      <c r="OUG78" s="60"/>
      <c r="OUH78" s="60"/>
      <c r="OUI78" s="61"/>
      <c r="OUJ78" s="62"/>
      <c r="OUK78" s="6"/>
      <c r="OUL78" s="60"/>
      <c r="OUM78" s="60"/>
      <c r="OUN78" s="60"/>
      <c r="OUO78" s="60"/>
      <c r="OUP78" s="60"/>
      <c r="OUQ78" s="61"/>
      <c r="OUR78" s="62"/>
      <c r="OUS78" s="6"/>
      <c r="OUT78" s="60"/>
      <c r="OUU78" s="60"/>
      <c r="OUV78" s="60"/>
      <c r="OUW78" s="60"/>
      <c r="OUX78" s="60"/>
      <c r="OUY78" s="61"/>
      <c r="OUZ78" s="62"/>
      <c r="OVA78" s="6"/>
      <c r="OVB78" s="60"/>
      <c r="OVC78" s="60"/>
      <c r="OVD78" s="60"/>
      <c r="OVE78" s="60"/>
      <c r="OVF78" s="60"/>
      <c r="OVG78" s="61"/>
      <c r="OVH78" s="62"/>
      <c r="OVI78" s="6"/>
      <c r="OVJ78" s="60"/>
      <c r="OVK78" s="60"/>
      <c r="OVL78" s="60"/>
      <c r="OVM78" s="60"/>
      <c r="OVN78" s="60"/>
      <c r="OVO78" s="61"/>
      <c r="OVP78" s="62"/>
      <c r="OVQ78" s="6"/>
      <c r="OVR78" s="60"/>
      <c r="OVS78" s="60"/>
      <c r="OVT78" s="60"/>
      <c r="OVU78" s="60"/>
      <c r="OVV78" s="60"/>
      <c r="OVW78" s="61"/>
      <c r="OVX78" s="62"/>
      <c r="OVY78" s="6"/>
      <c r="OVZ78" s="60"/>
      <c r="OWA78" s="60"/>
      <c r="OWB78" s="60"/>
      <c r="OWC78" s="60"/>
      <c r="OWD78" s="60"/>
      <c r="OWE78" s="61"/>
      <c r="OWF78" s="62"/>
      <c r="OWG78" s="6"/>
      <c r="OWH78" s="60"/>
      <c r="OWI78" s="60"/>
      <c r="OWJ78" s="60"/>
      <c r="OWK78" s="60"/>
      <c r="OWL78" s="60"/>
      <c r="OWM78" s="61"/>
      <c r="OWN78" s="62"/>
      <c r="OWO78" s="6"/>
      <c r="OWP78" s="60"/>
      <c r="OWQ78" s="60"/>
      <c r="OWR78" s="60"/>
      <c r="OWS78" s="60"/>
      <c r="OWT78" s="60"/>
      <c r="OWU78" s="61"/>
      <c r="OWV78" s="62"/>
      <c r="OWW78" s="6"/>
      <c r="OWX78" s="60"/>
      <c r="OWY78" s="60"/>
      <c r="OWZ78" s="60"/>
      <c r="OXA78" s="60"/>
      <c r="OXB78" s="60"/>
      <c r="OXC78" s="61"/>
      <c r="OXD78" s="62"/>
      <c r="OXE78" s="6"/>
      <c r="OXF78" s="60"/>
      <c r="OXG78" s="60"/>
      <c r="OXH78" s="60"/>
      <c r="OXI78" s="60"/>
      <c r="OXJ78" s="60"/>
      <c r="OXK78" s="61"/>
      <c r="OXL78" s="62"/>
      <c r="OXM78" s="6"/>
      <c r="OXN78" s="60"/>
      <c r="OXO78" s="60"/>
      <c r="OXP78" s="60"/>
      <c r="OXQ78" s="60"/>
      <c r="OXR78" s="60"/>
      <c r="OXS78" s="61"/>
      <c r="OXT78" s="62"/>
      <c r="OXU78" s="6"/>
      <c r="OXV78" s="60"/>
      <c r="OXW78" s="60"/>
      <c r="OXX78" s="60"/>
      <c r="OXY78" s="60"/>
      <c r="OXZ78" s="60"/>
      <c r="OYA78" s="61"/>
      <c r="OYB78" s="62"/>
      <c r="OYC78" s="6"/>
      <c r="OYD78" s="60"/>
      <c r="OYE78" s="60"/>
      <c r="OYF78" s="60"/>
      <c r="OYG78" s="60"/>
      <c r="OYH78" s="60"/>
      <c r="OYI78" s="61"/>
      <c r="OYJ78" s="62"/>
      <c r="OYK78" s="6"/>
      <c r="OYL78" s="60"/>
      <c r="OYM78" s="60"/>
      <c r="OYN78" s="60"/>
      <c r="OYO78" s="60"/>
      <c r="OYP78" s="60"/>
      <c r="OYQ78" s="61"/>
      <c r="OYR78" s="62"/>
      <c r="OYS78" s="6"/>
      <c r="OYT78" s="60"/>
      <c r="OYU78" s="60"/>
      <c r="OYV78" s="60"/>
      <c r="OYW78" s="60"/>
      <c r="OYX78" s="60"/>
      <c r="OYY78" s="61"/>
      <c r="OYZ78" s="62"/>
      <c r="OZA78" s="6"/>
      <c r="OZB78" s="60"/>
      <c r="OZC78" s="60"/>
      <c r="OZD78" s="60"/>
      <c r="OZE78" s="60"/>
      <c r="OZF78" s="60"/>
      <c r="OZG78" s="61"/>
      <c r="OZH78" s="62"/>
      <c r="OZI78" s="6"/>
      <c r="OZJ78" s="60"/>
      <c r="OZK78" s="60"/>
      <c r="OZL78" s="60"/>
      <c r="OZM78" s="60"/>
      <c r="OZN78" s="60"/>
      <c r="OZO78" s="61"/>
      <c r="OZP78" s="62"/>
      <c r="OZQ78" s="6"/>
      <c r="OZR78" s="60"/>
      <c r="OZS78" s="60"/>
      <c r="OZT78" s="60"/>
      <c r="OZU78" s="60"/>
      <c r="OZV78" s="60"/>
      <c r="OZW78" s="61"/>
      <c r="OZX78" s="62"/>
      <c r="OZY78" s="6"/>
      <c r="OZZ78" s="60"/>
      <c r="PAA78" s="60"/>
      <c r="PAB78" s="60"/>
      <c r="PAC78" s="60"/>
      <c r="PAD78" s="60"/>
      <c r="PAE78" s="61"/>
      <c r="PAF78" s="62"/>
      <c r="PAG78" s="6"/>
      <c r="PAH78" s="60"/>
      <c r="PAI78" s="60"/>
      <c r="PAJ78" s="60"/>
      <c r="PAK78" s="60"/>
      <c r="PAL78" s="60"/>
      <c r="PAM78" s="61"/>
      <c r="PAN78" s="62"/>
      <c r="PAO78" s="6"/>
      <c r="PAP78" s="60"/>
      <c r="PAQ78" s="60"/>
      <c r="PAR78" s="60"/>
      <c r="PAS78" s="60"/>
      <c r="PAT78" s="60"/>
      <c r="PAU78" s="61"/>
      <c r="PAV78" s="62"/>
      <c r="PAW78" s="6"/>
      <c r="PAX78" s="60"/>
      <c r="PAY78" s="60"/>
      <c r="PAZ78" s="60"/>
      <c r="PBA78" s="60"/>
      <c r="PBB78" s="60"/>
      <c r="PBC78" s="61"/>
      <c r="PBD78" s="62"/>
      <c r="PBE78" s="6"/>
      <c r="PBF78" s="60"/>
      <c r="PBG78" s="60"/>
      <c r="PBH78" s="60"/>
      <c r="PBI78" s="60"/>
      <c r="PBJ78" s="60"/>
      <c r="PBK78" s="61"/>
      <c r="PBL78" s="62"/>
      <c r="PBM78" s="6"/>
      <c r="PBN78" s="60"/>
      <c r="PBO78" s="60"/>
      <c r="PBP78" s="60"/>
      <c r="PBQ78" s="60"/>
      <c r="PBR78" s="60"/>
      <c r="PBS78" s="61"/>
      <c r="PBT78" s="62"/>
      <c r="PBU78" s="6"/>
      <c r="PBV78" s="60"/>
      <c r="PBW78" s="60"/>
      <c r="PBX78" s="60"/>
      <c r="PBY78" s="60"/>
      <c r="PBZ78" s="60"/>
      <c r="PCA78" s="61"/>
      <c r="PCB78" s="62"/>
      <c r="PCC78" s="6"/>
      <c r="PCD78" s="60"/>
      <c r="PCE78" s="60"/>
      <c r="PCF78" s="60"/>
      <c r="PCG78" s="60"/>
      <c r="PCH78" s="60"/>
      <c r="PCI78" s="61"/>
      <c r="PCJ78" s="62"/>
      <c r="PCK78" s="6"/>
      <c r="PCL78" s="60"/>
      <c r="PCM78" s="60"/>
      <c r="PCN78" s="60"/>
      <c r="PCO78" s="60"/>
      <c r="PCP78" s="60"/>
      <c r="PCQ78" s="61"/>
      <c r="PCR78" s="62"/>
      <c r="PCS78" s="6"/>
      <c r="PCT78" s="60"/>
      <c r="PCU78" s="60"/>
      <c r="PCV78" s="60"/>
      <c r="PCW78" s="60"/>
      <c r="PCX78" s="60"/>
      <c r="PCY78" s="61"/>
      <c r="PCZ78" s="62"/>
      <c r="PDA78" s="6"/>
      <c r="PDB78" s="60"/>
      <c r="PDC78" s="60"/>
      <c r="PDD78" s="60"/>
      <c r="PDE78" s="60"/>
      <c r="PDF78" s="60"/>
      <c r="PDG78" s="61"/>
      <c r="PDH78" s="62"/>
      <c r="PDI78" s="6"/>
      <c r="PDJ78" s="60"/>
      <c r="PDK78" s="60"/>
      <c r="PDL78" s="60"/>
      <c r="PDM78" s="60"/>
      <c r="PDN78" s="60"/>
      <c r="PDO78" s="61"/>
      <c r="PDP78" s="62"/>
      <c r="PDQ78" s="6"/>
      <c r="PDR78" s="60"/>
      <c r="PDS78" s="60"/>
      <c r="PDT78" s="60"/>
      <c r="PDU78" s="60"/>
      <c r="PDV78" s="60"/>
      <c r="PDW78" s="61"/>
      <c r="PDX78" s="62"/>
      <c r="PDY78" s="6"/>
      <c r="PDZ78" s="60"/>
      <c r="PEA78" s="60"/>
      <c r="PEB78" s="60"/>
      <c r="PEC78" s="60"/>
      <c r="PED78" s="60"/>
      <c r="PEE78" s="61"/>
      <c r="PEF78" s="62"/>
      <c r="PEG78" s="6"/>
      <c r="PEH78" s="60"/>
      <c r="PEI78" s="60"/>
      <c r="PEJ78" s="60"/>
      <c r="PEK78" s="60"/>
      <c r="PEL78" s="60"/>
      <c r="PEM78" s="61"/>
      <c r="PEN78" s="62"/>
      <c r="PEO78" s="6"/>
      <c r="PEP78" s="60"/>
      <c r="PEQ78" s="60"/>
      <c r="PER78" s="60"/>
      <c r="PES78" s="60"/>
      <c r="PET78" s="60"/>
      <c r="PEU78" s="61"/>
      <c r="PEV78" s="62"/>
      <c r="PEW78" s="6"/>
      <c r="PEX78" s="60"/>
      <c r="PEY78" s="60"/>
      <c r="PEZ78" s="60"/>
      <c r="PFA78" s="60"/>
      <c r="PFB78" s="60"/>
      <c r="PFC78" s="61"/>
      <c r="PFD78" s="62"/>
      <c r="PFE78" s="6"/>
      <c r="PFF78" s="60"/>
      <c r="PFG78" s="60"/>
      <c r="PFH78" s="60"/>
      <c r="PFI78" s="60"/>
      <c r="PFJ78" s="60"/>
      <c r="PFK78" s="61"/>
      <c r="PFL78" s="62"/>
      <c r="PFM78" s="6"/>
      <c r="PFN78" s="60"/>
      <c r="PFO78" s="60"/>
      <c r="PFP78" s="60"/>
      <c r="PFQ78" s="60"/>
      <c r="PFR78" s="60"/>
      <c r="PFS78" s="61"/>
      <c r="PFT78" s="62"/>
      <c r="PFU78" s="6"/>
      <c r="PFV78" s="60"/>
      <c r="PFW78" s="60"/>
      <c r="PFX78" s="60"/>
      <c r="PFY78" s="60"/>
      <c r="PFZ78" s="60"/>
      <c r="PGA78" s="61"/>
      <c r="PGB78" s="62"/>
      <c r="PGC78" s="6"/>
      <c r="PGD78" s="60"/>
      <c r="PGE78" s="60"/>
      <c r="PGF78" s="60"/>
      <c r="PGG78" s="60"/>
      <c r="PGH78" s="60"/>
      <c r="PGI78" s="61"/>
      <c r="PGJ78" s="62"/>
      <c r="PGK78" s="6"/>
      <c r="PGL78" s="60"/>
      <c r="PGM78" s="60"/>
      <c r="PGN78" s="60"/>
      <c r="PGO78" s="60"/>
      <c r="PGP78" s="60"/>
      <c r="PGQ78" s="61"/>
      <c r="PGR78" s="62"/>
      <c r="PGS78" s="6"/>
      <c r="PGT78" s="60"/>
      <c r="PGU78" s="60"/>
      <c r="PGV78" s="60"/>
      <c r="PGW78" s="60"/>
      <c r="PGX78" s="60"/>
      <c r="PGY78" s="61"/>
      <c r="PGZ78" s="62"/>
      <c r="PHA78" s="6"/>
      <c r="PHB78" s="60"/>
      <c r="PHC78" s="60"/>
      <c r="PHD78" s="60"/>
      <c r="PHE78" s="60"/>
      <c r="PHF78" s="60"/>
      <c r="PHG78" s="61"/>
      <c r="PHH78" s="62"/>
      <c r="PHI78" s="6"/>
      <c r="PHJ78" s="60"/>
      <c r="PHK78" s="60"/>
      <c r="PHL78" s="60"/>
      <c r="PHM78" s="60"/>
      <c r="PHN78" s="60"/>
      <c r="PHO78" s="61"/>
      <c r="PHP78" s="62"/>
      <c r="PHQ78" s="6"/>
      <c r="PHR78" s="60"/>
      <c r="PHS78" s="60"/>
      <c r="PHT78" s="60"/>
      <c r="PHU78" s="60"/>
      <c r="PHV78" s="60"/>
      <c r="PHW78" s="61"/>
      <c r="PHX78" s="62"/>
      <c r="PHY78" s="6"/>
      <c r="PHZ78" s="60"/>
      <c r="PIA78" s="60"/>
      <c r="PIB78" s="60"/>
      <c r="PIC78" s="60"/>
      <c r="PID78" s="60"/>
      <c r="PIE78" s="61"/>
      <c r="PIF78" s="62"/>
      <c r="PIG78" s="6"/>
      <c r="PIH78" s="60"/>
      <c r="PII78" s="60"/>
      <c r="PIJ78" s="60"/>
      <c r="PIK78" s="60"/>
      <c r="PIL78" s="60"/>
      <c r="PIM78" s="61"/>
      <c r="PIN78" s="62"/>
      <c r="PIO78" s="6"/>
      <c r="PIP78" s="60"/>
      <c r="PIQ78" s="60"/>
      <c r="PIR78" s="60"/>
      <c r="PIS78" s="60"/>
      <c r="PIT78" s="60"/>
      <c r="PIU78" s="61"/>
      <c r="PIV78" s="62"/>
      <c r="PIW78" s="6"/>
      <c r="PIX78" s="60"/>
      <c r="PIY78" s="60"/>
      <c r="PIZ78" s="60"/>
      <c r="PJA78" s="60"/>
      <c r="PJB78" s="60"/>
      <c r="PJC78" s="61"/>
      <c r="PJD78" s="62"/>
      <c r="PJE78" s="6"/>
      <c r="PJF78" s="60"/>
      <c r="PJG78" s="60"/>
      <c r="PJH78" s="60"/>
      <c r="PJI78" s="60"/>
      <c r="PJJ78" s="60"/>
      <c r="PJK78" s="61"/>
      <c r="PJL78" s="62"/>
      <c r="PJM78" s="6"/>
      <c r="PJN78" s="60"/>
      <c r="PJO78" s="60"/>
      <c r="PJP78" s="60"/>
      <c r="PJQ78" s="60"/>
      <c r="PJR78" s="60"/>
      <c r="PJS78" s="61"/>
      <c r="PJT78" s="62"/>
      <c r="PJU78" s="6"/>
      <c r="PJV78" s="60"/>
      <c r="PJW78" s="60"/>
      <c r="PJX78" s="60"/>
      <c r="PJY78" s="60"/>
      <c r="PJZ78" s="60"/>
      <c r="PKA78" s="61"/>
      <c r="PKB78" s="62"/>
      <c r="PKC78" s="6"/>
      <c r="PKD78" s="60"/>
      <c r="PKE78" s="60"/>
      <c r="PKF78" s="60"/>
      <c r="PKG78" s="60"/>
      <c r="PKH78" s="60"/>
      <c r="PKI78" s="61"/>
      <c r="PKJ78" s="62"/>
      <c r="PKK78" s="6"/>
      <c r="PKL78" s="60"/>
      <c r="PKM78" s="60"/>
      <c r="PKN78" s="60"/>
      <c r="PKO78" s="60"/>
      <c r="PKP78" s="60"/>
      <c r="PKQ78" s="61"/>
      <c r="PKR78" s="62"/>
      <c r="PKS78" s="6"/>
      <c r="PKT78" s="60"/>
      <c r="PKU78" s="60"/>
      <c r="PKV78" s="60"/>
      <c r="PKW78" s="60"/>
      <c r="PKX78" s="60"/>
      <c r="PKY78" s="61"/>
      <c r="PKZ78" s="62"/>
      <c r="PLA78" s="6"/>
      <c r="PLB78" s="60"/>
      <c r="PLC78" s="60"/>
      <c r="PLD78" s="60"/>
      <c r="PLE78" s="60"/>
      <c r="PLF78" s="60"/>
      <c r="PLG78" s="61"/>
      <c r="PLH78" s="62"/>
      <c r="PLI78" s="6"/>
      <c r="PLJ78" s="60"/>
      <c r="PLK78" s="60"/>
      <c r="PLL78" s="60"/>
      <c r="PLM78" s="60"/>
      <c r="PLN78" s="60"/>
      <c r="PLO78" s="61"/>
      <c r="PLP78" s="62"/>
      <c r="PLQ78" s="6"/>
      <c r="PLR78" s="60"/>
      <c r="PLS78" s="60"/>
      <c r="PLT78" s="60"/>
      <c r="PLU78" s="60"/>
      <c r="PLV78" s="60"/>
      <c r="PLW78" s="61"/>
      <c r="PLX78" s="62"/>
      <c r="PLY78" s="6"/>
      <c r="PLZ78" s="60"/>
      <c r="PMA78" s="60"/>
      <c r="PMB78" s="60"/>
      <c r="PMC78" s="60"/>
      <c r="PMD78" s="60"/>
      <c r="PME78" s="61"/>
      <c r="PMF78" s="62"/>
      <c r="PMG78" s="6"/>
      <c r="PMH78" s="60"/>
      <c r="PMI78" s="60"/>
      <c r="PMJ78" s="60"/>
      <c r="PMK78" s="60"/>
      <c r="PML78" s="60"/>
      <c r="PMM78" s="61"/>
      <c r="PMN78" s="62"/>
      <c r="PMO78" s="6"/>
      <c r="PMP78" s="60"/>
      <c r="PMQ78" s="60"/>
      <c r="PMR78" s="60"/>
      <c r="PMS78" s="60"/>
      <c r="PMT78" s="60"/>
      <c r="PMU78" s="61"/>
      <c r="PMV78" s="62"/>
      <c r="PMW78" s="6"/>
      <c r="PMX78" s="60"/>
      <c r="PMY78" s="60"/>
      <c r="PMZ78" s="60"/>
      <c r="PNA78" s="60"/>
      <c r="PNB78" s="60"/>
      <c r="PNC78" s="61"/>
      <c r="PND78" s="62"/>
      <c r="PNE78" s="6"/>
      <c r="PNF78" s="60"/>
      <c r="PNG78" s="60"/>
      <c r="PNH78" s="60"/>
      <c r="PNI78" s="60"/>
      <c r="PNJ78" s="60"/>
      <c r="PNK78" s="61"/>
      <c r="PNL78" s="62"/>
      <c r="PNM78" s="6"/>
      <c r="PNN78" s="60"/>
      <c r="PNO78" s="60"/>
      <c r="PNP78" s="60"/>
      <c r="PNQ78" s="60"/>
      <c r="PNR78" s="60"/>
      <c r="PNS78" s="61"/>
      <c r="PNT78" s="62"/>
      <c r="PNU78" s="6"/>
      <c r="PNV78" s="60"/>
      <c r="PNW78" s="60"/>
      <c r="PNX78" s="60"/>
      <c r="PNY78" s="60"/>
      <c r="PNZ78" s="60"/>
      <c r="POA78" s="61"/>
      <c r="POB78" s="62"/>
      <c r="POC78" s="6"/>
      <c r="POD78" s="60"/>
      <c r="POE78" s="60"/>
      <c r="POF78" s="60"/>
      <c r="POG78" s="60"/>
      <c r="POH78" s="60"/>
      <c r="POI78" s="61"/>
      <c r="POJ78" s="62"/>
      <c r="POK78" s="6"/>
      <c r="POL78" s="60"/>
      <c r="POM78" s="60"/>
      <c r="PON78" s="60"/>
      <c r="POO78" s="60"/>
      <c r="POP78" s="60"/>
      <c r="POQ78" s="61"/>
      <c r="POR78" s="62"/>
      <c r="POS78" s="6"/>
      <c r="POT78" s="60"/>
      <c r="POU78" s="60"/>
      <c r="POV78" s="60"/>
      <c r="POW78" s="60"/>
      <c r="POX78" s="60"/>
      <c r="POY78" s="61"/>
      <c r="POZ78" s="62"/>
      <c r="PPA78" s="6"/>
      <c r="PPB78" s="60"/>
      <c r="PPC78" s="60"/>
      <c r="PPD78" s="60"/>
      <c r="PPE78" s="60"/>
      <c r="PPF78" s="60"/>
      <c r="PPG78" s="61"/>
      <c r="PPH78" s="62"/>
      <c r="PPI78" s="6"/>
      <c r="PPJ78" s="60"/>
      <c r="PPK78" s="60"/>
      <c r="PPL78" s="60"/>
      <c r="PPM78" s="60"/>
      <c r="PPN78" s="60"/>
      <c r="PPO78" s="61"/>
      <c r="PPP78" s="62"/>
      <c r="PPQ78" s="6"/>
      <c r="PPR78" s="60"/>
      <c r="PPS78" s="60"/>
      <c r="PPT78" s="60"/>
      <c r="PPU78" s="60"/>
      <c r="PPV78" s="60"/>
      <c r="PPW78" s="61"/>
      <c r="PPX78" s="62"/>
      <c r="PPY78" s="6"/>
      <c r="PPZ78" s="60"/>
      <c r="PQA78" s="60"/>
      <c r="PQB78" s="60"/>
      <c r="PQC78" s="60"/>
      <c r="PQD78" s="60"/>
      <c r="PQE78" s="61"/>
      <c r="PQF78" s="62"/>
      <c r="PQG78" s="6"/>
      <c r="PQH78" s="60"/>
      <c r="PQI78" s="60"/>
      <c r="PQJ78" s="60"/>
      <c r="PQK78" s="60"/>
      <c r="PQL78" s="60"/>
      <c r="PQM78" s="61"/>
      <c r="PQN78" s="62"/>
      <c r="PQO78" s="6"/>
      <c r="PQP78" s="60"/>
      <c r="PQQ78" s="60"/>
      <c r="PQR78" s="60"/>
      <c r="PQS78" s="60"/>
      <c r="PQT78" s="60"/>
      <c r="PQU78" s="61"/>
      <c r="PQV78" s="62"/>
      <c r="PQW78" s="6"/>
      <c r="PQX78" s="60"/>
      <c r="PQY78" s="60"/>
      <c r="PQZ78" s="60"/>
      <c r="PRA78" s="60"/>
      <c r="PRB78" s="60"/>
      <c r="PRC78" s="61"/>
      <c r="PRD78" s="62"/>
      <c r="PRE78" s="6"/>
      <c r="PRF78" s="60"/>
      <c r="PRG78" s="60"/>
      <c r="PRH78" s="60"/>
      <c r="PRI78" s="60"/>
      <c r="PRJ78" s="60"/>
      <c r="PRK78" s="61"/>
      <c r="PRL78" s="62"/>
      <c r="PRM78" s="6"/>
      <c r="PRN78" s="60"/>
      <c r="PRO78" s="60"/>
      <c r="PRP78" s="60"/>
      <c r="PRQ78" s="60"/>
      <c r="PRR78" s="60"/>
      <c r="PRS78" s="61"/>
      <c r="PRT78" s="62"/>
      <c r="PRU78" s="6"/>
      <c r="PRV78" s="60"/>
      <c r="PRW78" s="60"/>
      <c r="PRX78" s="60"/>
      <c r="PRY78" s="60"/>
      <c r="PRZ78" s="60"/>
      <c r="PSA78" s="61"/>
      <c r="PSB78" s="62"/>
      <c r="PSC78" s="6"/>
      <c r="PSD78" s="60"/>
      <c r="PSE78" s="60"/>
      <c r="PSF78" s="60"/>
      <c r="PSG78" s="60"/>
      <c r="PSH78" s="60"/>
      <c r="PSI78" s="61"/>
      <c r="PSJ78" s="62"/>
      <c r="PSK78" s="6"/>
      <c r="PSL78" s="60"/>
      <c r="PSM78" s="60"/>
      <c r="PSN78" s="60"/>
      <c r="PSO78" s="60"/>
      <c r="PSP78" s="60"/>
      <c r="PSQ78" s="61"/>
      <c r="PSR78" s="62"/>
      <c r="PSS78" s="6"/>
      <c r="PST78" s="60"/>
      <c r="PSU78" s="60"/>
      <c r="PSV78" s="60"/>
      <c r="PSW78" s="60"/>
      <c r="PSX78" s="60"/>
      <c r="PSY78" s="61"/>
      <c r="PSZ78" s="62"/>
      <c r="PTA78" s="6"/>
      <c r="PTB78" s="60"/>
      <c r="PTC78" s="60"/>
      <c r="PTD78" s="60"/>
      <c r="PTE78" s="60"/>
      <c r="PTF78" s="60"/>
      <c r="PTG78" s="61"/>
      <c r="PTH78" s="62"/>
      <c r="PTI78" s="6"/>
      <c r="PTJ78" s="60"/>
      <c r="PTK78" s="60"/>
      <c r="PTL78" s="60"/>
      <c r="PTM78" s="60"/>
      <c r="PTN78" s="60"/>
      <c r="PTO78" s="61"/>
      <c r="PTP78" s="62"/>
      <c r="PTQ78" s="6"/>
      <c r="PTR78" s="60"/>
      <c r="PTS78" s="60"/>
      <c r="PTT78" s="60"/>
      <c r="PTU78" s="60"/>
      <c r="PTV78" s="60"/>
      <c r="PTW78" s="61"/>
      <c r="PTX78" s="62"/>
      <c r="PTY78" s="6"/>
      <c r="PTZ78" s="60"/>
      <c r="PUA78" s="60"/>
      <c r="PUB78" s="60"/>
      <c r="PUC78" s="60"/>
      <c r="PUD78" s="60"/>
      <c r="PUE78" s="61"/>
      <c r="PUF78" s="62"/>
      <c r="PUG78" s="6"/>
      <c r="PUH78" s="60"/>
      <c r="PUI78" s="60"/>
      <c r="PUJ78" s="60"/>
      <c r="PUK78" s="60"/>
      <c r="PUL78" s="60"/>
      <c r="PUM78" s="61"/>
      <c r="PUN78" s="62"/>
      <c r="PUO78" s="6"/>
      <c r="PUP78" s="60"/>
      <c r="PUQ78" s="60"/>
      <c r="PUR78" s="60"/>
      <c r="PUS78" s="60"/>
      <c r="PUT78" s="60"/>
      <c r="PUU78" s="61"/>
      <c r="PUV78" s="62"/>
      <c r="PUW78" s="6"/>
      <c r="PUX78" s="60"/>
      <c r="PUY78" s="60"/>
      <c r="PUZ78" s="60"/>
      <c r="PVA78" s="60"/>
      <c r="PVB78" s="60"/>
      <c r="PVC78" s="61"/>
      <c r="PVD78" s="62"/>
      <c r="PVE78" s="6"/>
      <c r="PVF78" s="60"/>
      <c r="PVG78" s="60"/>
      <c r="PVH78" s="60"/>
      <c r="PVI78" s="60"/>
      <c r="PVJ78" s="60"/>
      <c r="PVK78" s="61"/>
      <c r="PVL78" s="62"/>
      <c r="PVM78" s="6"/>
      <c r="PVN78" s="60"/>
      <c r="PVO78" s="60"/>
      <c r="PVP78" s="60"/>
      <c r="PVQ78" s="60"/>
      <c r="PVR78" s="60"/>
      <c r="PVS78" s="61"/>
      <c r="PVT78" s="62"/>
      <c r="PVU78" s="6"/>
      <c r="PVV78" s="60"/>
      <c r="PVW78" s="60"/>
      <c r="PVX78" s="60"/>
      <c r="PVY78" s="60"/>
      <c r="PVZ78" s="60"/>
      <c r="PWA78" s="61"/>
      <c r="PWB78" s="62"/>
      <c r="PWC78" s="6"/>
      <c r="PWD78" s="60"/>
      <c r="PWE78" s="60"/>
      <c r="PWF78" s="60"/>
      <c r="PWG78" s="60"/>
      <c r="PWH78" s="60"/>
      <c r="PWI78" s="61"/>
      <c r="PWJ78" s="62"/>
      <c r="PWK78" s="6"/>
      <c r="PWL78" s="60"/>
      <c r="PWM78" s="60"/>
      <c r="PWN78" s="60"/>
      <c r="PWO78" s="60"/>
      <c r="PWP78" s="60"/>
      <c r="PWQ78" s="61"/>
      <c r="PWR78" s="62"/>
      <c r="PWS78" s="6"/>
      <c r="PWT78" s="60"/>
      <c r="PWU78" s="60"/>
      <c r="PWV78" s="60"/>
      <c r="PWW78" s="60"/>
      <c r="PWX78" s="60"/>
      <c r="PWY78" s="61"/>
      <c r="PWZ78" s="62"/>
      <c r="PXA78" s="6"/>
      <c r="PXB78" s="60"/>
      <c r="PXC78" s="60"/>
      <c r="PXD78" s="60"/>
      <c r="PXE78" s="60"/>
      <c r="PXF78" s="60"/>
      <c r="PXG78" s="61"/>
      <c r="PXH78" s="62"/>
      <c r="PXI78" s="6"/>
      <c r="PXJ78" s="60"/>
      <c r="PXK78" s="60"/>
      <c r="PXL78" s="60"/>
      <c r="PXM78" s="60"/>
      <c r="PXN78" s="60"/>
      <c r="PXO78" s="61"/>
      <c r="PXP78" s="62"/>
      <c r="PXQ78" s="6"/>
      <c r="PXR78" s="60"/>
      <c r="PXS78" s="60"/>
      <c r="PXT78" s="60"/>
      <c r="PXU78" s="60"/>
      <c r="PXV78" s="60"/>
      <c r="PXW78" s="61"/>
      <c r="PXX78" s="62"/>
      <c r="PXY78" s="6"/>
      <c r="PXZ78" s="60"/>
      <c r="PYA78" s="60"/>
      <c r="PYB78" s="60"/>
      <c r="PYC78" s="60"/>
      <c r="PYD78" s="60"/>
      <c r="PYE78" s="61"/>
      <c r="PYF78" s="62"/>
      <c r="PYG78" s="6"/>
      <c r="PYH78" s="60"/>
      <c r="PYI78" s="60"/>
      <c r="PYJ78" s="60"/>
      <c r="PYK78" s="60"/>
      <c r="PYL78" s="60"/>
      <c r="PYM78" s="61"/>
      <c r="PYN78" s="62"/>
      <c r="PYO78" s="6"/>
      <c r="PYP78" s="60"/>
      <c r="PYQ78" s="60"/>
      <c r="PYR78" s="60"/>
      <c r="PYS78" s="60"/>
      <c r="PYT78" s="60"/>
      <c r="PYU78" s="61"/>
      <c r="PYV78" s="62"/>
      <c r="PYW78" s="6"/>
      <c r="PYX78" s="60"/>
      <c r="PYY78" s="60"/>
      <c r="PYZ78" s="60"/>
      <c r="PZA78" s="60"/>
      <c r="PZB78" s="60"/>
      <c r="PZC78" s="61"/>
      <c r="PZD78" s="62"/>
      <c r="PZE78" s="6"/>
      <c r="PZF78" s="60"/>
      <c r="PZG78" s="60"/>
      <c r="PZH78" s="60"/>
      <c r="PZI78" s="60"/>
      <c r="PZJ78" s="60"/>
      <c r="PZK78" s="61"/>
      <c r="PZL78" s="62"/>
      <c r="PZM78" s="6"/>
      <c r="PZN78" s="60"/>
      <c r="PZO78" s="60"/>
      <c r="PZP78" s="60"/>
      <c r="PZQ78" s="60"/>
      <c r="PZR78" s="60"/>
      <c r="PZS78" s="61"/>
      <c r="PZT78" s="62"/>
      <c r="PZU78" s="6"/>
      <c r="PZV78" s="60"/>
      <c r="PZW78" s="60"/>
      <c r="PZX78" s="60"/>
      <c r="PZY78" s="60"/>
      <c r="PZZ78" s="60"/>
      <c r="QAA78" s="61"/>
      <c r="QAB78" s="62"/>
      <c r="QAC78" s="6"/>
      <c r="QAD78" s="60"/>
      <c r="QAE78" s="60"/>
      <c r="QAF78" s="60"/>
      <c r="QAG78" s="60"/>
      <c r="QAH78" s="60"/>
      <c r="QAI78" s="61"/>
      <c r="QAJ78" s="62"/>
      <c r="QAK78" s="6"/>
      <c r="QAL78" s="60"/>
      <c r="QAM78" s="60"/>
      <c r="QAN78" s="60"/>
      <c r="QAO78" s="60"/>
      <c r="QAP78" s="60"/>
      <c r="QAQ78" s="61"/>
      <c r="QAR78" s="62"/>
      <c r="QAS78" s="6"/>
      <c r="QAT78" s="60"/>
      <c r="QAU78" s="60"/>
      <c r="QAV78" s="60"/>
      <c r="QAW78" s="60"/>
      <c r="QAX78" s="60"/>
      <c r="QAY78" s="61"/>
      <c r="QAZ78" s="62"/>
      <c r="QBA78" s="6"/>
      <c r="QBB78" s="60"/>
      <c r="QBC78" s="60"/>
      <c r="QBD78" s="60"/>
      <c r="QBE78" s="60"/>
      <c r="QBF78" s="60"/>
      <c r="QBG78" s="61"/>
      <c r="QBH78" s="62"/>
      <c r="QBI78" s="6"/>
      <c r="QBJ78" s="60"/>
      <c r="QBK78" s="60"/>
      <c r="QBL78" s="60"/>
      <c r="QBM78" s="60"/>
      <c r="QBN78" s="60"/>
      <c r="QBO78" s="61"/>
      <c r="QBP78" s="62"/>
      <c r="QBQ78" s="6"/>
      <c r="QBR78" s="60"/>
      <c r="QBS78" s="60"/>
      <c r="QBT78" s="60"/>
      <c r="QBU78" s="60"/>
      <c r="QBV78" s="60"/>
      <c r="QBW78" s="61"/>
      <c r="QBX78" s="62"/>
      <c r="QBY78" s="6"/>
      <c r="QBZ78" s="60"/>
      <c r="QCA78" s="60"/>
      <c r="QCB78" s="60"/>
      <c r="QCC78" s="60"/>
      <c r="QCD78" s="60"/>
      <c r="QCE78" s="61"/>
      <c r="QCF78" s="62"/>
      <c r="QCG78" s="6"/>
      <c r="QCH78" s="60"/>
      <c r="QCI78" s="60"/>
      <c r="QCJ78" s="60"/>
      <c r="QCK78" s="60"/>
      <c r="QCL78" s="60"/>
      <c r="QCM78" s="61"/>
      <c r="QCN78" s="62"/>
      <c r="QCO78" s="6"/>
      <c r="QCP78" s="60"/>
      <c r="QCQ78" s="60"/>
      <c r="QCR78" s="60"/>
      <c r="QCS78" s="60"/>
      <c r="QCT78" s="60"/>
      <c r="QCU78" s="61"/>
      <c r="QCV78" s="62"/>
      <c r="QCW78" s="6"/>
      <c r="QCX78" s="60"/>
      <c r="QCY78" s="60"/>
      <c r="QCZ78" s="60"/>
      <c r="QDA78" s="60"/>
      <c r="QDB78" s="60"/>
      <c r="QDC78" s="61"/>
      <c r="QDD78" s="62"/>
      <c r="QDE78" s="6"/>
      <c r="QDF78" s="60"/>
      <c r="QDG78" s="60"/>
      <c r="QDH78" s="60"/>
      <c r="QDI78" s="60"/>
      <c r="QDJ78" s="60"/>
      <c r="QDK78" s="61"/>
      <c r="QDL78" s="62"/>
      <c r="QDM78" s="6"/>
      <c r="QDN78" s="60"/>
      <c r="QDO78" s="60"/>
      <c r="QDP78" s="60"/>
      <c r="QDQ78" s="60"/>
      <c r="QDR78" s="60"/>
      <c r="QDS78" s="61"/>
      <c r="QDT78" s="62"/>
      <c r="QDU78" s="6"/>
      <c r="QDV78" s="60"/>
      <c r="QDW78" s="60"/>
      <c r="QDX78" s="60"/>
      <c r="QDY78" s="60"/>
      <c r="QDZ78" s="60"/>
      <c r="QEA78" s="61"/>
      <c r="QEB78" s="62"/>
      <c r="QEC78" s="6"/>
      <c r="QED78" s="60"/>
      <c r="QEE78" s="60"/>
      <c r="QEF78" s="60"/>
      <c r="QEG78" s="60"/>
      <c r="QEH78" s="60"/>
      <c r="QEI78" s="61"/>
      <c r="QEJ78" s="62"/>
      <c r="QEK78" s="6"/>
      <c r="QEL78" s="60"/>
      <c r="QEM78" s="60"/>
      <c r="QEN78" s="60"/>
      <c r="QEO78" s="60"/>
      <c r="QEP78" s="60"/>
      <c r="QEQ78" s="61"/>
      <c r="QER78" s="62"/>
      <c r="QES78" s="6"/>
      <c r="QET78" s="60"/>
      <c r="QEU78" s="60"/>
      <c r="QEV78" s="60"/>
      <c r="QEW78" s="60"/>
      <c r="QEX78" s="60"/>
      <c r="QEY78" s="61"/>
      <c r="QEZ78" s="62"/>
      <c r="QFA78" s="6"/>
      <c r="QFB78" s="60"/>
      <c r="QFC78" s="60"/>
      <c r="QFD78" s="60"/>
      <c r="QFE78" s="60"/>
      <c r="QFF78" s="60"/>
      <c r="QFG78" s="61"/>
      <c r="QFH78" s="62"/>
      <c r="QFI78" s="6"/>
      <c r="QFJ78" s="60"/>
      <c r="QFK78" s="60"/>
      <c r="QFL78" s="60"/>
      <c r="QFM78" s="60"/>
      <c r="QFN78" s="60"/>
      <c r="QFO78" s="61"/>
      <c r="QFP78" s="62"/>
      <c r="QFQ78" s="6"/>
      <c r="QFR78" s="60"/>
      <c r="QFS78" s="60"/>
      <c r="QFT78" s="60"/>
      <c r="QFU78" s="60"/>
      <c r="QFV78" s="60"/>
      <c r="QFW78" s="61"/>
      <c r="QFX78" s="62"/>
      <c r="QFY78" s="6"/>
      <c r="QFZ78" s="60"/>
      <c r="QGA78" s="60"/>
      <c r="QGB78" s="60"/>
      <c r="QGC78" s="60"/>
      <c r="QGD78" s="60"/>
      <c r="QGE78" s="61"/>
      <c r="QGF78" s="62"/>
      <c r="QGG78" s="6"/>
      <c r="QGH78" s="60"/>
      <c r="QGI78" s="60"/>
      <c r="QGJ78" s="60"/>
      <c r="QGK78" s="60"/>
      <c r="QGL78" s="60"/>
      <c r="QGM78" s="61"/>
      <c r="QGN78" s="62"/>
      <c r="QGO78" s="6"/>
      <c r="QGP78" s="60"/>
      <c r="QGQ78" s="60"/>
      <c r="QGR78" s="60"/>
      <c r="QGS78" s="60"/>
      <c r="QGT78" s="60"/>
      <c r="QGU78" s="61"/>
      <c r="QGV78" s="62"/>
      <c r="QGW78" s="6"/>
      <c r="QGX78" s="60"/>
      <c r="QGY78" s="60"/>
      <c r="QGZ78" s="60"/>
      <c r="QHA78" s="60"/>
      <c r="QHB78" s="60"/>
      <c r="QHC78" s="61"/>
      <c r="QHD78" s="62"/>
      <c r="QHE78" s="6"/>
      <c r="QHF78" s="60"/>
      <c r="QHG78" s="60"/>
      <c r="QHH78" s="60"/>
      <c r="QHI78" s="60"/>
      <c r="QHJ78" s="60"/>
      <c r="QHK78" s="61"/>
      <c r="QHL78" s="62"/>
      <c r="QHM78" s="6"/>
      <c r="QHN78" s="60"/>
      <c r="QHO78" s="60"/>
      <c r="QHP78" s="60"/>
      <c r="QHQ78" s="60"/>
      <c r="QHR78" s="60"/>
      <c r="QHS78" s="61"/>
      <c r="QHT78" s="62"/>
      <c r="QHU78" s="6"/>
      <c r="QHV78" s="60"/>
      <c r="QHW78" s="60"/>
      <c r="QHX78" s="60"/>
      <c r="QHY78" s="60"/>
      <c r="QHZ78" s="60"/>
      <c r="QIA78" s="61"/>
      <c r="QIB78" s="62"/>
      <c r="QIC78" s="6"/>
      <c r="QID78" s="60"/>
      <c r="QIE78" s="60"/>
      <c r="QIF78" s="60"/>
      <c r="QIG78" s="60"/>
      <c r="QIH78" s="60"/>
      <c r="QII78" s="61"/>
      <c r="QIJ78" s="62"/>
      <c r="QIK78" s="6"/>
      <c r="QIL78" s="60"/>
      <c r="QIM78" s="60"/>
      <c r="QIN78" s="60"/>
      <c r="QIO78" s="60"/>
      <c r="QIP78" s="60"/>
      <c r="QIQ78" s="61"/>
      <c r="QIR78" s="62"/>
      <c r="QIS78" s="6"/>
      <c r="QIT78" s="60"/>
      <c r="QIU78" s="60"/>
      <c r="QIV78" s="60"/>
      <c r="QIW78" s="60"/>
      <c r="QIX78" s="60"/>
      <c r="QIY78" s="61"/>
      <c r="QIZ78" s="62"/>
      <c r="QJA78" s="6"/>
      <c r="QJB78" s="60"/>
      <c r="QJC78" s="60"/>
      <c r="QJD78" s="60"/>
      <c r="QJE78" s="60"/>
      <c r="QJF78" s="60"/>
      <c r="QJG78" s="61"/>
      <c r="QJH78" s="62"/>
      <c r="QJI78" s="6"/>
      <c r="QJJ78" s="60"/>
      <c r="QJK78" s="60"/>
      <c r="QJL78" s="60"/>
      <c r="QJM78" s="60"/>
      <c r="QJN78" s="60"/>
      <c r="QJO78" s="61"/>
      <c r="QJP78" s="62"/>
      <c r="QJQ78" s="6"/>
      <c r="QJR78" s="60"/>
      <c r="QJS78" s="60"/>
      <c r="QJT78" s="60"/>
      <c r="QJU78" s="60"/>
      <c r="QJV78" s="60"/>
      <c r="QJW78" s="61"/>
      <c r="QJX78" s="62"/>
      <c r="QJY78" s="6"/>
      <c r="QJZ78" s="60"/>
      <c r="QKA78" s="60"/>
      <c r="QKB78" s="60"/>
      <c r="QKC78" s="60"/>
      <c r="QKD78" s="60"/>
      <c r="QKE78" s="61"/>
      <c r="QKF78" s="62"/>
      <c r="QKG78" s="6"/>
      <c r="QKH78" s="60"/>
      <c r="QKI78" s="60"/>
      <c r="QKJ78" s="60"/>
      <c r="QKK78" s="60"/>
      <c r="QKL78" s="60"/>
      <c r="QKM78" s="61"/>
      <c r="QKN78" s="62"/>
      <c r="QKO78" s="6"/>
      <c r="QKP78" s="60"/>
      <c r="QKQ78" s="60"/>
      <c r="QKR78" s="60"/>
      <c r="QKS78" s="60"/>
      <c r="QKT78" s="60"/>
      <c r="QKU78" s="61"/>
      <c r="QKV78" s="62"/>
      <c r="QKW78" s="6"/>
      <c r="QKX78" s="60"/>
      <c r="QKY78" s="60"/>
      <c r="QKZ78" s="60"/>
      <c r="QLA78" s="60"/>
      <c r="QLB78" s="60"/>
      <c r="QLC78" s="61"/>
      <c r="QLD78" s="62"/>
      <c r="QLE78" s="6"/>
      <c r="QLF78" s="60"/>
      <c r="QLG78" s="60"/>
      <c r="QLH78" s="60"/>
      <c r="QLI78" s="60"/>
      <c r="QLJ78" s="60"/>
      <c r="QLK78" s="61"/>
      <c r="QLL78" s="62"/>
      <c r="QLM78" s="6"/>
      <c r="QLN78" s="60"/>
      <c r="QLO78" s="60"/>
      <c r="QLP78" s="60"/>
      <c r="QLQ78" s="60"/>
      <c r="QLR78" s="60"/>
      <c r="QLS78" s="61"/>
      <c r="QLT78" s="62"/>
      <c r="QLU78" s="6"/>
      <c r="QLV78" s="60"/>
      <c r="QLW78" s="60"/>
      <c r="QLX78" s="60"/>
      <c r="QLY78" s="60"/>
      <c r="QLZ78" s="60"/>
      <c r="QMA78" s="61"/>
      <c r="QMB78" s="62"/>
      <c r="QMC78" s="6"/>
      <c r="QMD78" s="60"/>
      <c r="QME78" s="60"/>
      <c r="QMF78" s="60"/>
      <c r="QMG78" s="60"/>
      <c r="QMH78" s="60"/>
      <c r="QMI78" s="61"/>
      <c r="QMJ78" s="62"/>
      <c r="QMK78" s="6"/>
      <c r="QML78" s="60"/>
      <c r="QMM78" s="60"/>
      <c r="QMN78" s="60"/>
      <c r="QMO78" s="60"/>
      <c r="QMP78" s="60"/>
      <c r="QMQ78" s="61"/>
      <c r="QMR78" s="62"/>
      <c r="QMS78" s="6"/>
      <c r="QMT78" s="60"/>
      <c r="QMU78" s="60"/>
      <c r="QMV78" s="60"/>
      <c r="QMW78" s="60"/>
      <c r="QMX78" s="60"/>
      <c r="QMY78" s="61"/>
      <c r="QMZ78" s="62"/>
      <c r="QNA78" s="6"/>
      <c r="QNB78" s="60"/>
      <c r="QNC78" s="60"/>
      <c r="QND78" s="60"/>
      <c r="QNE78" s="60"/>
      <c r="QNF78" s="60"/>
      <c r="QNG78" s="61"/>
      <c r="QNH78" s="62"/>
      <c r="QNI78" s="6"/>
      <c r="QNJ78" s="60"/>
      <c r="QNK78" s="60"/>
      <c r="QNL78" s="60"/>
      <c r="QNM78" s="60"/>
      <c r="QNN78" s="60"/>
      <c r="QNO78" s="61"/>
      <c r="QNP78" s="62"/>
      <c r="QNQ78" s="6"/>
      <c r="QNR78" s="60"/>
      <c r="QNS78" s="60"/>
      <c r="QNT78" s="60"/>
      <c r="QNU78" s="60"/>
      <c r="QNV78" s="60"/>
      <c r="QNW78" s="61"/>
      <c r="QNX78" s="62"/>
      <c r="QNY78" s="6"/>
      <c r="QNZ78" s="60"/>
      <c r="QOA78" s="60"/>
      <c r="QOB78" s="60"/>
      <c r="QOC78" s="60"/>
      <c r="QOD78" s="60"/>
      <c r="QOE78" s="61"/>
      <c r="QOF78" s="62"/>
      <c r="QOG78" s="6"/>
      <c r="QOH78" s="60"/>
      <c r="QOI78" s="60"/>
      <c r="QOJ78" s="60"/>
      <c r="QOK78" s="60"/>
      <c r="QOL78" s="60"/>
      <c r="QOM78" s="61"/>
      <c r="QON78" s="62"/>
      <c r="QOO78" s="6"/>
      <c r="QOP78" s="60"/>
      <c r="QOQ78" s="60"/>
      <c r="QOR78" s="60"/>
      <c r="QOS78" s="60"/>
      <c r="QOT78" s="60"/>
      <c r="QOU78" s="61"/>
      <c r="QOV78" s="62"/>
      <c r="QOW78" s="6"/>
      <c r="QOX78" s="60"/>
      <c r="QOY78" s="60"/>
      <c r="QOZ78" s="60"/>
      <c r="QPA78" s="60"/>
      <c r="QPB78" s="60"/>
      <c r="QPC78" s="61"/>
      <c r="QPD78" s="62"/>
      <c r="QPE78" s="6"/>
      <c r="QPF78" s="60"/>
      <c r="QPG78" s="60"/>
      <c r="QPH78" s="60"/>
      <c r="QPI78" s="60"/>
      <c r="QPJ78" s="60"/>
      <c r="QPK78" s="61"/>
      <c r="QPL78" s="62"/>
      <c r="QPM78" s="6"/>
      <c r="QPN78" s="60"/>
      <c r="QPO78" s="60"/>
      <c r="QPP78" s="60"/>
      <c r="QPQ78" s="60"/>
      <c r="QPR78" s="60"/>
      <c r="QPS78" s="61"/>
      <c r="QPT78" s="62"/>
      <c r="QPU78" s="6"/>
      <c r="QPV78" s="60"/>
      <c r="QPW78" s="60"/>
      <c r="QPX78" s="60"/>
      <c r="QPY78" s="60"/>
      <c r="QPZ78" s="60"/>
      <c r="QQA78" s="61"/>
      <c r="QQB78" s="62"/>
      <c r="QQC78" s="6"/>
      <c r="QQD78" s="60"/>
      <c r="QQE78" s="60"/>
      <c r="QQF78" s="60"/>
      <c r="QQG78" s="60"/>
      <c r="QQH78" s="60"/>
      <c r="QQI78" s="61"/>
      <c r="QQJ78" s="62"/>
      <c r="QQK78" s="6"/>
      <c r="QQL78" s="60"/>
      <c r="QQM78" s="60"/>
      <c r="QQN78" s="60"/>
      <c r="QQO78" s="60"/>
      <c r="QQP78" s="60"/>
      <c r="QQQ78" s="61"/>
      <c r="QQR78" s="62"/>
      <c r="QQS78" s="6"/>
      <c r="QQT78" s="60"/>
      <c r="QQU78" s="60"/>
      <c r="QQV78" s="60"/>
      <c r="QQW78" s="60"/>
      <c r="QQX78" s="60"/>
      <c r="QQY78" s="61"/>
      <c r="QQZ78" s="62"/>
      <c r="QRA78" s="6"/>
      <c r="QRB78" s="60"/>
      <c r="QRC78" s="60"/>
      <c r="QRD78" s="60"/>
      <c r="QRE78" s="60"/>
      <c r="QRF78" s="60"/>
      <c r="QRG78" s="61"/>
      <c r="QRH78" s="62"/>
      <c r="QRI78" s="6"/>
      <c r="QRJ78" s="60"/>
      <c r="QRK78" s="60"/>
      <c r="QRL78" s="60"/>
      <c r="QRM78" s="60"/>
      <c r="QRN78" s="60"/>
      <c r="QRO78" s="61"/>
      <c r="QRP78" s="62"/>
      <c r="QRQ78" s="6"/>
      <c r="QRR78" s="60"/>
      <c r="QRS78" s="60"/>
      <c r="QRT78" s="60"/>
      <c r="QRU78" s="60"/>
      <c r="QRV78" s="60"/>
      <c r="QRW78" s="61"/>
      <c r="QRX78" s="62"/>
      <c r="QRY78" s="6"/>
      <c r="QRZ78" s="60"/>
      <c r="QSA78" s="60"/>
      <c r="QSB78" s="60"/>
      <c r="QSC78" s="60"/>
      <c r="QSD78" s="60"/>
      <c r="QSE78" s="61"/>
      <c r="QSF78" s="62"/>
      <c r="QSG78" s="6"/>
      <c r="QSH78" s="60"/>
      <c r="QSI78" s="60"/>
      <c r="QSJ78" s="60"/>
      <c r="QSK78" s="60"/>
      <c r="QSL78" s="60"/>
      <c r="QSM78" s="61"/>
      <c r="QSN78" s="62"/>
      <c r="QSO78" s="6"/>
      <c r="QSP78" s="60"/>
      <c r="QSQ78" s="60"/>
      <c r="QSR78" s="60"/>
      <c r="QSS78" s="60"/>
      <c r="QST78" s="60"/>
      <c r="QSU78" s="61"/>
      <c r="QSV78" s="62"/>
      <c r="QSW78" s="6"/>
      <c r="QSX78" s="60"/>
      <c r="QSY78" s="60"/>
      <c r="QSZ78" s="60"/>
      <c r="QTA78" s="60"/>
      <c r="QTB78" s="60"/>
      <c r="QTC78" s="61"/>
      <c r="QTD78" s="62"/>
      <c r="QTE78" s="6"/>
      <c r="QTF78" s="60"/>
      <c r="QTG78" s="60"/>
      <c r="QTH78" s="60"/>
      <c r="QTI78" s="60"/>
      <c r="QTJ78" s="60"/>
      <c r="QTK78" s="61"/>
      <c r="QTL78" s="62"/>
      <c r="QTM78" s="6"/>
      <c r="QTN78" s="60"/>
      <c r="QTO78" s="60"/>
      <c r="QTP78" s="60"/>
      <c r="QTQ78" s="60"/>
      <c r="QTR78" s="60"/>
      <c r="QTS78" s="61"/>
      <c r="QTT78" s="62"/>
      <c r="QTU78" s="6"/>
      <c r="QTV78" s="60"/>
      <c r="QTW78" s="60"/>
      <c r="QTX78" s="60"/>
      <c r="QTY78" s="60"/>
      <c r="QTZ78" s="60"/>
      <c r="QUA78" s="61"/>
      <c r="QUB78" s="62"/>
      <c r="QUC78" s="6"/>
      <c r="QUD78" s="60"/>
      <c r="QUE78" s="60"/>
      <c r="QUF78" s="60"/>
      <c r="QUG78" s="60"/>
      <c r="QUH78" s="60"/>
      <c r="QUI78" s="61"/>
      <c r="QUJ78" s="62"/>
      <c r="QUK78" s="6"/>
      <c r="QUL78" s="60"/>
      <c r="QUM78" s="60"/>
      <c r="QUN78" s="60"/>
      <c r="QUO78" s="60"/>
      <c r="QUP78" s="60"/>
      <c r="QUQ78" s="61"/>
      <c r="QUR78" s="62"/>
      <c r="QUS78" s="6"/>
      <c r="QUT78" s="60"/>
      <c r="QUU78" s="60"/>
      <c r="QUV78" s="60"/>
      <c r="QUW78" s="60"/>
      <c r="QUX78" s="60"/>
      <c r="QUY78" s="61"/>
      <c r="QUZ78" s="62"/>
      <c r="QVA78" s="6"/>
      <c r="QVB78" s="60"/>
      <c r="QVC78" s="60"/>
      <c r="QVD78" s="60"/>
      <c r="QVE78" s="60"/>
      <c r="QVF78" s="60"/>
      <c r="QVG78" s="61"/>
      <c r="QVH78" s="62"/>
      <c r="QVI78" s="6"/>
      <c r="QVJ78" s="60"/>
      <c r="QVK78" s="60"/>
      <c r="QVL78" s="60"/>
      <c r="QVM78" s="60"/>
      <c r="QVN78" s="60"/>
      <c r="QVO78" s="61"/>
      <c r="QVP78" s="62"/>
      <c r="QVQ78" s="6"/>
      <c r="QVR78" s="60"/>
      <c r="QVS78" s="60"/>
      <c r="QVT78" s="60"/>
      <c r="QVU78" s="60"/>
      <c r="QVV78" s="60"/>
      <c r="QVW78" s="61"/>
      <c r="QVX78" s="62"/>
      <c r="QVY78" s="6"/>
      <c r="QVZ78" s="60"/>
      <c r="QWA78" s="60"/>
      <c r="QWB78" s="60"/>
      <c r="QWC78" s="60"/>
      <c r="QWD78" s="60"/>
      <c r="QWE78" s="61"/>
      <c r="QWF78" s="62"/>
      <c r="QWG78" s="6"/>
      <c r="QWH78" s="60"/>
      <c r="QWI78" s="60"/>
      <c r="QWJ78" s="60"/>
      <c r="QWK78" s="60"/>
      <c r="QWL78" s="60"/>
      <c r="QWM78" s="61"/>
      <c r="QWN78" s="62"/>
      <c r="QWO78" s="6"/>
      <c r="QWP78" s="60"/>
      <c r="QWQ78" s="60"/>
      <c r="QWR78" s="60"/>
      <c r="QWS78" s="60"/>
      <c r="QWT78" s="60"/>
      <c r="QWU78" s="61"/>
      <c r="QWV78" s="62"/>
      <c r="QWW78" s="6"/>
      <c r="QWX78" s="60"/>
      <c r="QWY78" s="60"/>
      <c r="QWZ78" s="60"/>
      <c r="QXA78" s="60"/>
      <c r="QXB78" s="60"/>
      <c r="QXC78" s="61"/>
      <c r="QXD78" s="62"/>
      <c r="QXE78" s="6"/>
      <c r="QXF78" s="60"/>
      <c r="QXG78" s="60"/>
      <c r="QXH78" s="60"/>
      <c r="QXI78" s="60"/>
      <c r="QXJ78" s="60"/>
      <c r="QXK78" s="61"/>
      <c r="QXL78" s="62"/>
      <c r="QXM78" s="6"/>
      <c r="QXN78" s="60"/>
      <c r="QXO78" s="60"/>
      <c r="QXP78" s="60"/>
      <c r="QXQ78" s="60"/>
      <c r="QXR78" s="60"/>
      <c r="QXS78" s="61"/>
      <c r="QXT78" s="62"/>
      <c r="QXU78" s="6"/>
      <c r="QXV78" s="60"/>
      <c r="QXW78" s="60"/>
      <c r="QXX78" s="60"/>
      <c r="QXY78" s="60"/>
      <c r="QXZ78" s="60"/>
      <c r="QYA78" s="61"/>
      <c r="QYB78" s="62"/>
      <c r="QYC78" s="6"/>
      <c r="QYD78" s="60"/>
      <c r="QYE78" s="60"/>
      <c r="QYF78" s="60"/>
      <c r="QYG78" s="60"/>
      <c r="QYH78" s="60"/>
      <c r="QYI78" s="61"/>
      <c r="QYJ78" s="62"/>
      <c r="QYK78" s="6"/>
      <c r="QYL78" s="60"/>
      <c r="QYM78" s="60"/>
      <c r="QYN78" s="60"/>
      <c r="QYO78" s="60"/>
      <c r="QYP78" s="60"/>
      <c r="QYQ78" s="61"/>
      <c r="QYR78" s="62"/>
      <c r="QYS78" s="6"/>
      <c r="QYT78" s="60"/>
      <c r="QYU78" s="60"/>
      <c r="QYV78" s="60"/>
      <c r="QYW78" s="60"/>
      <c r="QYX78" s="60"/>
      <c r="QYY78" s="61"/>
      <c r="QYZ78" s="62"/>
      <c r="QZA78" s="6"/>
      <c r="QZB78" s="60"/>
      <c r="QZC78" s="60"/>
      <c r="QZD78" s="60"/>
      <c r="QZE78" s="60"/>
      <c r="QZF78" s="60"/>
      <c r="QZG78" s="61"/>
      <c r="QZH78" s="62"/>
      <c r="QZI78" s="6"/>
      <c r="QZJ78" s="60"/>
      <c r="QZK78" s="60"/>
      <c r="QZL78" s="60"/>
      <c r="QZM78" s="60"/>
      <c r="QZN78" s="60"/>
      <c r="QZO78" s="61"/>
      <c r="QZP78" s="62"/>
      <c r="QZQ78" s="6"/>
      <c r="QZR78" s="60"/>
      <c r="QZS78" s="60"/>
      <c r="QZT78" s="60"/>
      <c r="QZU78" s="60"/>
      <c r="QZV78" s="60"/>
      <c r="QZW78" s="61"/>
      <c r="QZX78" s="62"/>
      <c r="QZY78" s="6"/>
      <c r="QZZ78" s="60"/>
      <c r="RAA78" s="60"/>
      <c r="RAB78" s="60"/>
      <c r="RAC78" s="60"/>
      <c r="RAD78" s="60"/>
      <c r="RAE78" s="61"/>
      <c r="RAF78" s="62"/>
      <c r="RAG78" s="6"/>
      <c r="RAH78" s="60"/>
      <c r="RAI78" s="60"/>
      <c r="RAJ78" s="60"/>
      <c r="RAK78" s="60"/>
      <c r="RAL78" s="60"/>
      <c r="RAM78" s="61"/>
      <c r="RAN78" s="62"/>
      <c r="RAO78" s="6"/>
      <c r="RAP78" s="60"/>
      <c r="RAQ78" s="60"/>
      <c r="RAR78" s="60"/>
      <c r="RAS78" s="60"/>
      <c r="RAT78" s="60"/>
      <c r="RAU78" s="61"/>
      <c r="RAV78" s="62"/>
      <c r="RAW78" s="6"/>
      <c r="RAX78" s="60"/>
      <c r="RAY78" s="60"/>
      <c r="RAZ78" s="60"/>
      <c r="RBA78" s="60"/>
      <c r="RBB78" s="60"/>
      <c r="RBC78" s="61"/>
      <c r="RBD78" s="62"/>
      <c r="RBE78" s="6"/>
      <c r="RBF78" s="60"/>
      <c r="RBG78" s="60"/>
      <c r="RBH78" s="60"/>
      <c r="RBI78" s="60"/>
      <c r="RBJ78" s="60"/>
      <c r="RBK78" s="61"/>
      <c r="RBL78" s="62"/>
      <c r="RBM78" s="6"/>
      <c r="RBN78" s="60"/>
      <c r="RBO78" s="60"/>
      <c r="RBP78" s="60"/>
      <c r="RBQ78" s="60"/>
      <c r="RBR78" s="60"/>
      <c r="RBS78" s="61"/>
      <c r="RBT78" s="62"/>
      <c r="RBU78" s="6"/>
      <c r="RBV78" s="60"/>
      <c r="RBW78" s="60"/>
      <c r="RBX78" s="60"/>
      <c r="RBY78" s="60"/>
      <c r="RBZ78" s="60"/>
      <c r="RCA78" s="61"/>
      <c r="RCB78" s="62"/>
      <c r="RCC78" s="6"/>
      <c r="RCD78" s="60"/>
      <c r="RCE78" s="60"/>
      <c r="RCF78" s="60"/>
      <c r="RCG78" s="60"/>
      <c r="RCH78" s="60"/>
      <c r="RCI78" s="61"/>
      <c r="RCJ78" s="62"/>
      <c r="RCK78" s="6"/>
      <c r="RCL78" s="60"/>
      <c r="RCM78" s="60"/>
      <c r="RCN78" s="60"/>
      <c r="RCO78" s="60"/>
      <c r="RCP78" s="60"/>
      <c r="RCQ78" s="61"/>
      <c r="RCR78" s="62"/>
      <c r="RCS78" s="6"/>
      <c r="RCT78" s="60"/>
      <c r="RCU78" s="60"/>
      <c r="RCV78" s="60"/>
      <c r="RCW78" s="60"/>
      <c r="RCX78" s="60"/>
      <c r="RCY78" s="61"/>
      <c r="RCZ78" s="62"/>
      <c r="RDA78" s="6"/>
      <c r="RDB78" s="60"/>
      <c r="RDC78" s="60"/>
      <c r="RDD78" s="60"/>
      <c r="RDE78" s="60"/>
      <c r="RDF78" s="60"/>
      <c r="RDG78" s="61"/>
      <c r="RDH78" s="62"/>
      <c r="RDI78" s="6"/>
      <c r="RDJ78" s="60"/>
      <c r="RDK78" s="60"/>
      <c r="RDL78" s="60"/>
      <c r="RDM78" s="60"/>
      <c r="RDN78" s="60"/>
      <c r="RDO78" s="61"/>
      <c r="RDP78" s="62"/>
      <c r="RDQ78" s="6"/>
      <c r="RDR78" s="60"/>
      <c r="RDS78" s="60"/>
      <c r="RDT78" s="60"/>
      <c r="RDU78" s="60"/>
      <c r="RDV78" s="60"/>
      <c r="RDW78" s="61"/>
      <c r="RDX78" s="62"/>
      <c r="RDY78" s="6"/>
      <c r="RDZ78" s="60"/>
      <c r="REA78" s="60"/>
      <c r="REB78" s="60"/>
      <c r="REC78" s="60"/>
      <c r="RED78" s="60"/>
      <c r="REE78" s="61"/>
      <c r="REF78" s="62"/>
      <c r="REG78" s="6"/>
      <c r="REH78" s="60"/>
      <c r="REI78" s="60"/>
      <c r="REJ78" s="60"/>
      <c r="REK78" s="60"/>
      <c r="REL78" s="60"/>
      <c r="REM78" s="61"/>
      <c r="REN78" s="62"/>
      <c r="REO78" s="6"/>
      <c r="REP78" s="60"/>
      <c r="REQ78" s="60"/>
      <c r="RER78" s="60"/>
      <c r="RES78" s="60"/>
      <c r="RET78" s="60"/>
      <c r="REU78" s="61"/>
      <c r="REV78" s="62"/>
      <c r="REW78" s="6"/>
      <c r="REX78" s="60"/>
      <c r="REY78" s="60"/>
      <c r="REZ78" s="60"/>
      <c r="RFA78" s="60"/>
      <c r="RFB78" s="60"/>
      <c r="RFC78" s="61"/>
      <c r="RFD78" s="62"/>
      <c r="RFE78" s="6"/>
      <c r="RFF78" s="60"/>
      <c r="RFG78" s="60"/>
      <c r="RFH78" s="60"/>
      <c r="RFI78" s="60"/>
      <c r="RFJ78" s="60"/>
      <c r="RFK78" s="61"/>
      <c r="RFL78" s="62"/>
      <c r="RFM78" s="6"/>
      <c r="RFN78" s="60"/>
      <c r="RFO78" s="60"/>
      <c r="RFP78" s="60"/>
      <c r="RFQ78" s="60"/>
      <c r="RFR78" s="60"/>
      <c r="RFS78" s="61"/>
      <c r="RFT78" s="62"/>
      <c r="RFU78" s="6"/>
      <c r="RFV78" s="60"/>
      <c r="RFW78" s="60"/>
      <c r="RFX78" s="60"/>
      <c r="RFY78" s="60"/>
      <c r="RFZ78" s="60"/>
      <c r="RGA78" s="61"/>
      <c r="RGB78" s="62"/>
      <c r="RGC78" s="6"/>
      <c r="RGD78" s="60"/>
      <c r="RGE78" s="60"/>
      <c r="RGF78" s="60"/>
      <c r="RGG78" s="60"/>
      <c r="RGH78" s="60"/>
      <c r="RGI78" s="61"/>
      <c r="RGJ78" s="62"/>
      <c r="RGK78" s="6"/>
      <c r="RGL78" s="60"/>
      <c r="RGM78" s="60"/>
      <c r="RGN78" s="60"/>
      <c r="RGO78" s="60"/>
      <c r="RGP78" s="60"/>
      <c r="RGQ78" s="61"/>
      <c r="RGR78" s="62"/>
      <c r="RGS78" s="6"/>
      <c r="RGT78" s="60"/>
      <c r="RGU78" s="60"/>
      <c r="RGV78" s="60"/>
      <c r="RGW78" s="60"/>
      <c r="RGX78" s="60"/>
      <c r="RGY78" s="61"/>
      <c r="RGZ78" s="62"/>
      <c r="RHA78" s="6"/>
      <c r="RHB78" s="60"/>
      <c r="RHC78" s="60"/>
      <c r="RHD78" s="60"/>
      <c r="RHE78" s="60"/>
      <c r="RHF78" s="60"/>
      <c r="RHG78" s="61"/>
      <c r="RHH78" s="62"/>
      <c r="RHI78" s="6"/>
      <c r="RHJ78" s="60"/>
      <c r="RHK78" s="60"/>
      <c r="RHL78" s="60"/>
      <c r="RHM78" s="60"/>
      <c r="RHN78" s="60"/>
      <c r="RHO78" s="61"/>
      <c r="RHP78" s="62"/>
      <c r="RHQ78" s="6"/>
      <c r="RHR78" s="60"/>
      <c r="RHS78" s="60"/>
      <c r="RHT78" s="60"/>
      <c r="RHU78" s="60"/>
      <c r="RHV78" s="60"/>
      <c r="RHW78" s="61"/>
      <c r="RHX78" s="62"/>
      <c r="RHY78" s="6"/>
      <c r="RHZ78" s="60"/>
      <c r="RIA78" s="60"/>
      <c r="RIB78" s="60"/>
      <c r="RIC78" s="60"/>
      <c r="RID78" s="60"/>
      <c r="RIE78" s="61"/>
      <c r="RIF78" s="62"/>
      <c r="RIG78" s="6"/>
      <c r="RIH78" s="60"/>
      <c r="RII78" s="60"/>
      <c r="RIJ78" s="60"/>
      <c r="RIK78" s="60"/>
      <c r="RIL78" s="60"/>
      <c r="RIM78" s="61"/>
      <c r="RIN78" s="62"/>
      <c r="RIO78" s="6"/>
      <c r="RIP78" s="60"/>
      <c r="RIQ78" s="60"/>
      <c r="RIR78" s="60"/>
      <c r="RIS78" s="60"/>
      <c r="RIT78" s="60"/>
      <c r="RIU78" s="61"/>
      <c r="RIV78" s="62"/>
      <c r="RIW78" s="6"/>
      <c r="RIX78" s="60"/>
      <c r="RIY78" s="60"/>
      <c r="RIZ78" s="60"/>
      <c r="RJA78" s="60"/>
      <c r="RJB78" s="60"/>
      <c r="RJC78" s="61"/>
      <c r="RJD78" s="62"/>
      <c r="RJE78" s="6"/>
      <c r="RJF78" s="60"/>
      <c r="RJG78" s="60"/>
      <c r="RJH78" s="60"/>
      <c r="RJI78" s="60"/>
      <c r="RJJ78" s="60"/>
      <c r="RJK78" s="61"/>
      <c r="RJL78" s="62"/>
      <c r="RJM78" s="6"/>
      <c r="RJN78" s="60"/>
      <c r="RJO78" s="60"/>
      <c r="RJP78" s="60"/>
      <c r="RJQ78" s="60"/>
      <c r="RJR78" s="60"/>
      <c r="RJS78" s="61"/>
      <c r="RJT78" s="62"/>
      <c r="RJU78" s="6"/>
      <c r="RJV78" s="60"/>
      <c r="RJW78" s="60"/>
      <c r="RJX78" s="60"/>
      <c r="RJY78" s="60"/>
      <c r="RJZ78" s="60"/>
      <c r="RKA78" s="61"/>
      <c r="RKB78" s="62"/>
      <c r="RKC78" s="6"/>
      <c r="RKD78" s="60"/>
      <c r="RKE78" s="60"/>
      <c r="RKF78" s="60"/>
      <c r="RKG78" s="60"/>
      <c r="RKH78" s="60"/>
      <c r="RKI78" s="61"/>
      <c r="RKJ78" s="62"/>
      <c r="RKK78" s="6"/>
      <c r="RKL78" s="60"/>
      <c r="RKM78" s="60"/>
      <c r="RKN78" s="60"/>
      <c r="RKO78" s="60"/>
      <c r="RKP78" s="60"/>
      <c r="RKQ78" s="61"/>
      <c r="RKR78" s="62"/>
      <c r="RKS78" s="6"/>
      <c r="RKT78" s="60"/>
      <c r="RKU78" s="60"/>
      <c r="RKV78" s="60"/>
      <c r="RKW78" s="60"/>
      <c r="RKX78" s="60"/>
      <c r="RKY78" s="61"/>
      <c r="RKZ78" s="62"/>
      <c r="RLA78" s="6"/>
      <c r="RLB78" s="60"/>
      <c r="RLC78" s="60"/>
      <c r="RLD78" s="60"/>
      <c r="RLE78" s="60"/>
      <c r="RLF78" s="60"/>
      <c r="RLG78" s="61"/>
      <c r="RLH78" s="62"/>
      <c r="RLI78" s="6"/>
      <c r="RLJ78" s="60"/>
      <c r="RLK78" s="60"/>
      <c r="RLL78" s="60"/>
      <c r="RLM78" s="60"/>
      <c r="RLN78" s="60"/>
      <c r="RLO78" s="61"/>
      <c r="RLP78" s="62"/>
      <c r="RLQ78" s="6"/>
      <c r="RLR78" s="60"/>
      <c r="RLS78" s="60"/>
      <c r="RLT78" s="60"/>
      <c r="RLU78" s="60"/>
      <c r="RLV78" s="60"/>
      <c r="RLW78" s="61"/>
      <c r="RLX78" s="62"/>
      <c r="RLY78" s="6"/>
      <c r="RLZ78" s="60"/>
      <c r="RMA78" s="60"/>
      <c r="RMB78" s="60"/>
      <c r="RMC78" s="60"/>
      <c r="RMD78" s="60"/>
      <c r="RME78" s="61"/>
      <c r="RMF78" s="62"/>
      <c r="RMG78" s="6"/>
      <c r="RMH78" s="60"/>
      <c r="RMI78" s="60"/>
      <c r="RMJ78" s="60"/>
      <c r="RMK78" s="60"/>
      <c r="RML78" s="60"/>
      <c r="RMM78" s="61"/>
      <c r="RMN78" s="62"/>
      <c r="RMO78" s="6"/>
      <c r="RMP78" s="60"/>
      <c r="RMQ78" s="60"/>
      <c r="RMR78" s="60"/>
      <c r="RMS78" s="60"/>
      <c r="RMT78" s="60"/>
      <c r="RMU78" s="61"/>
      <c r="RMV78" s="62"/>
      <c r="RMW78" s="6"/>
      <c r="RMX78" s="60"/>
      <c r="RMY78" s="60"/>
      <c r="RMZ78" s="60"/>
      <c r="RNA78" s="60"/>
      <c r="RNB78" s="60"/>
      <c r="RNC78" s="61"/>
      <c r="RND78" s="62"/>
      <c r="RNE78" s="6"/>
      <c r="RNF78" s="60"/>
      <c r="RNG78" s="60"/>
      <c r="RNH78" s="60"/>
      <c r="RNI78" s="60"/>
      <c r="RNJ78" s="60"/>
      <c r="RNK78" s="61"/>
      <c r="RNL78" s="62"/>
      <c r="RNM78" s="6"/>
      <c r="RNN78" s="60"/>
      <c r="RNO78" s="60"/>
      <c r="RNP78" s="60"/>
      <c r="RNQ78" s="60"/>
      <c r="RNR78" s="60"/>
      <c r="RNS78" s="61"/>
      <c r="RNT78" s="62"/>
      <c r="RNU78" s="6"/>
      <c r="RNV78" s="60"/>
      <c r="RNW78" s="60"/>
      <c r="RNX78" s="60"/>
      <c r="RNY78" s="60"/>
      <c r="RNZ78" s="60"/>
      <c r="ROA78" s="61"/>
      <c r="ROB78" s="62"/>
      <c r="ROC78" s="6"/>
      <c r="ROD78" s="60"/>
      <c r="ROE78" s="60"/>
      <c r="ROF78" s="60"/>
      <c r="ROG78" s="60"/>
      <c r="ROH78" s="60"/>
      <c r="ROI78" s="61"/>
      <c r="ROJ78" s="62"/>
      <c r="ROK78" s="6"/>
      <c r="ROL78" s="60"/>
      <c r="ROM78" s="60"/>
      <c r="RON78" s="60"/>
      <c r="ROO78" s="60"/>
      <c r="ROP78" s="60"/>
      <c r="ROQ78" s="61"/>
      <c r="ROR78" s="62"/>
      <c r="ROS78" s="6"/>
      <c r="ROT78" s="60"/>
      <c r="ROU78" s="60"/>
      <c r="ROV78" s="60"/>
      <c r="ROW78" s="60"/>
      <c r="ROX78" s="60"/>
      <c r="ROY78" s="61"/>
      <c r="ROZ78" s="62"/>
      <c r="RPA78" s="6"/>
      <c r="RPB78" s="60"/>
      <c r="RPC78" s="60"/>
      <c r="RPD78" s="60"/>
      <c r="RPE78" s="60"/>
      <c r="RPF78" s="60"/>
      <c r="RPG78" s="61"/>
      <c r="RPH78" s="62"/>
      <c r="RPI78" s="6"/>
      <c r="RPJ78" s="60"/>
      <c r="RPK78" s="60"/>
      <c r="RPL78" s="60"/>
      <c r="RPM78" s="60"/>
      <c r="RPN78" s="60"/>
      <c r="RPO78" s="61"/>
      <c r="RPP78" s="62"/>
      <c r="RPQ78" s="6"/>
      <c r="RPR78" s="60"/>
      <c r="RPS78" s="60"/>
      <c r="RPT78" s="60"/>
      <c r="RPU78" s="60"/>
      <c r="RPV78" s="60"/>
      <c r="RPW78" s="61"/>
      <c r="RPX78" s="62"/>
      <c r="RPY78" s="6"/>
      <c r="RPZ78" s="60"/>
      <c r="RQA78" s="60"/>
      <c r="RQB78" s="60"/>
      <c r="RQC78" s="60"/>
      <c r="RQD78" s="60"/>
      <c r="RQE78" s="61"/>
      <c r="RQF78" s="62"/>
      <c r="RQG78" s="6"/>
      <c r="RQH78" s="60"/>
      <c r="RQI78" s="60"/>
      <c r="RQJ78" s="60"/>
      <c r="RQK78" s="60"/>
      <c r="RQL78" s="60"/>
      <c r="RQM78" s="61"/>
      <c r="RQN78" s="62"/>
      <c r="RQO78" s="6"/>
      <c r="RQP78" s="60"/>
      <c r="RQQ78" s="60"/>
      <c r="RQR78" s="60"/>
      <c r="RQS78" s="60"/>
      <c r="RQT78" s="60"/>
      <c r="RQU78" s="61"/>
      <c r="RQV78" s="62"/>
      <c r="RQW78" s="6"/>
      <c r="RQX78" s="60"/>
      <c r="RQY78" s="60"/>
      <c r="RQZ78" s="60"/>
      <c r="RRA78" s="60"/>
      <c r="RRB78" s="60"/>
      <c r="RRC78" s="61"/>
      <c r="RRD78" s="62"/>
      <c r="RRE78" s="6"/>
      <c r="RRF78" s="60"/>
      <c r="RRG78" s="60"/>
      <c r="RRH78" s="60"/>
      <c r="RRI78" s="60"/>
      <c r="RRJ78" s="60"/>
      <c r="RRK78" s="61"/>
      <c r="RRL78" s="62"/>
      <c r="RRM78" s="6"/>
      <c r="RRN78" s="60"/>
      <c r="RRO78" s="60"/>
      <c r="RRP78" s="60"/>
      <c r="RRQ78" s="60"/>
      <c r="RRR78" s="60"/>
      <c r="RRS78" s="61"/>
      <c r="RRT78" s="62"/>
      <c r="RRU78" s="6"/>
      <c r="RRV78" s="60"/>
      <c r="RRW78" s="60"/>
      <c r="RRX78" s="60"/>
      <c r="RRY78" s="60"/>
      <c r="RRZ78" s="60"/>
      <c r="RSA78" s="61"/>
      <c r="RSB78" s="62"/>
      <c r="RSC78" s="6"/>
      <c r="RSD78" s="60"/>
      <c r="RSE78" s="60"/>
      <c r="RSF78" s="60"/>
      <c r="RSG78" s="60"/>
      <c r="RSH78" s="60"/>
      <c r="RSI78" s="61"/>
      <c r="RSJ78" s="62"/>
      <c r="RSK78" s="6"/>
      <c r="RSL78" s="60"/>
      <c r="RSM78" s="60"/>
      <c r="RSN78" s="60"/>
      <c r="RSO78" s="60"/>
      <c r="RSP78" s="60"/>
      <c r="RSQ78" s="61"/>
      <c r="RSR78" s="62"/>
      <c r="RSS78" s="6"/>
      <c r="RST78" s="60"/>
      <c r="RSU78" s="60"/>
      <c r="RSV78" s="60"/>
      <c r="RSW78" s="60"/>
      <c r="RSX78" s="60"/>
      <c r="RSY78" s="61"/>
      <c r="RSZ78" s="62"/>
      <c r="RTA78" s="6"/>
      <c r="RTB78" s="60"/>
      <c r="RTC78" s="60"/>
      <c r="RTD78" s="60"/>
      <c r="RTE78" s="60"/>
      <c r="RTF78" s="60"/>
      <c r="RTG78" s="61"/>
      <c r="RTH78" s="62"/>
      <c r="RTI78" s="6"/>
      <c r="RTJ78" s="60"/>
      <c r="RTK78" s="60"/>
      <c r="RTL78" s="60"/>
      <c r="RTM78" s="60"/>
      <c r="RTN78" s="60"/>
      <c r="RTO78" s="61"/>
      <c r="RTP78" s="62"/>
      <c r="RTQ78" s="6"/>
      <c r="RTR78" s="60"/>
      <c r="RTS78" s="60"/>
      <c r="RTT78" s="60"/>
      <c r="RTU78" s="60"/>
      <c r="RTV78" s="60"/>
      <c r="RTW78" s="61"/>
      <c r="RTX78" s="62"/>
      <c r="RTY78" s="6"/>
      <c r="RTZ78" s="60"/>
      <c r="RUA78" s="60"/>
      <c r="RUB78" s="60"/>
      <c r="RUC78" s="60"/>
      <c r="RUD78" s="60"/>
      <c r="RUE78" s="61"/>
      <c r="RUF78" s="62"/>
      <c r="RUG78" s="6"/>
      <c r="RUH78" s="60"/>
      <c r="RUI78" s="60"/>
      <c r="RUJ78" s="60"/>
      <c r="RUK78" s="60"/>
      <c r="RUL78" s="60"/>
      <c r="RUM78" s="61"/>
      <c r="RUN78" s="62"/>
      <c r="RUO78" s="6"/>
      <c r="RUP78" s="60"/>
      <c r="RUQ78" s="60"/>
      <c r="RUR78" s="60"/>
      <c r="RUS78" s="60"/>
      <c r="RUT78" s="60"/>
      <c r="RUU78" s="61"/>
      <c r="RUV78" s="62"/>
      <c r="RUW78" s="6"/>
      <c r="RUX78" s="60"/>
      <c r="RUY78" s="60"/>
      <c r="RUZ78" s="60"/>
      <c r="RVA78" s="60"/>
      <c r="RVB78" s="60"/>
      <c r="RVC78" s="61"/>
      <c r="RVD78" s="62"/>
      <c r="RVE78" s="6"/>
      <c r="RVF78" s="60"/>
      <c r="RVG78" s="60"/>
      <c r="RVH78" s="60"/>
      <c r="RVI78" s="60"/>
      <c r="RVJ78" s="60"/>
      <c r="RVK78" s="61"/>
      <c r="RVL78" s="62"/>
      <c r="RVM78" s="6"/>
      <c r="RVN78" s="60"/>
      <c r="RVO78" s="60"/>
      <c r="RVP78" s="60"/>
      <c r="RVQ78" s="60"/>
      <c r="RVR78" s="60"/>
      <c r="RVS78" s="61"/>
      <c r="RVT78" s="62"/>
      <c r="RVU78" s="6"/>
      <c r="RVV78" s="60"/>
      <c r="RVW78" s="60"/>
      <c r="RVX78" s="60"/>
      <c r="RVY78" s="60"/>
      <c r="RVZ78" s="60"/>
      <c r="RWA78" s="61"/>
      <c r="RWB78" s="62"/>
      <c r="RWC78" s="6"/>
      <c r="RWD78" s="60"/>
      <c r="RWE78" s="60"/>
      <c r="RWF78" s="60"/>
      <c r="RWG78" s="60"/>
      <c r="RWH78" s="60"/>
      <c r="RWI78" s="61"/>
      <c r="RWJ78" s="62"/>
      <c r="RWK78" s="6"/>
      <c r="RWL78" s="60"/>
      <c r="RWM78" s="60"/>
      <c r="RWN78" s="60"/>
      <c r="RWO78" s="60"/>
      <c r="RWP78" s="60"/>
      <c r="RWQ78" s="61"/>
      <c r="RWR78" s="62"/>
      <c r="RWS78" s="6"/>
      <c r="RWT78" s="60"/>
      <c r="RWU78" s="60"/>
      <c r="RWV78" s="60"/>
      <c r="RWW78" s="60"/>
      <c r="RWX78" s="60"/>
      <c r="RWY78" s="61"/>
      <c r="RWZ78" s="62"/>
      <c r="RXA78" s="6"/>
      <c r="RXB78" s="60"/>
      <c r="RXC78" s="60"/>
      <c r="RXD78" s="60"/>
      <c r="RXE78" s="60"/>
      <c r="RXF78" s="60"/>
      <c r="RXG78" s="61"/>
      <c r="RXH78" s="62"/>
      <c r="RXI78" s="6"/>
      <c r="RXJ78" s="60"/>
      <c r="RXK78" s="60"/>
      <c r="RXL78" s="60"/>
      <c r="RXM78" s="60"/>
      <c r="RXN78" s="60"/>
      <c r="RXO78" s="61"/>
      <c r="RXP78" s="62"/>
      <c r="RXQ78" s="6"/>
      <c r="RXR78" s="60"/>
      <c r="RXS78" s="60"/>
      <c r="RXT78" s="60"/>
      <c r="RXU78" s="60"/>
      <c r="RXV78" s="60"/>
      <c r="RXW78" s="61"/>
      <c r="RXX78" s="62"/>
      <c r="RXY78" s="6"/>
      <c r="RXZ78" s="60"/>
      <c r="RYA78" s="60"/>
      <c r="RYB78" s="60"/>
      <c r="RYC78" s="60"/>
      <c r="RYD78" s="60"/>
      <c r="RYE78" s="61"/>
      <c r="RYF78" s="62"/>
      <c r="RYG78" s="6"/>
      <c r="RYH78" s="60"/>
      <c r="RYI78" s="60"/>
      <c r="RYJ78" s="60"/>
      <c r="RYK78" s="60"/>
      <c r="RYL78" s="60"/>
      <c r="RYM78" s="61"/>
      <c r="RYN78" s="62"/>
      <c r="RYO78" s="6"/>
      <c r="RYP78" s="60"/>
      <c r="RYQ78" s="60"/>
      <c r="RYR78" s="60"/>
      <c r="RYS78" s="60"/>
      <c r="RYT78" s="60"/>
      <c r="RYU78" s="61"/>
      <c r="RYV78" s="62"/>
      <c r="RYW78" s="6"/>
      <c r="RYX78" s="60"/>
      <c r="RYY78" s="60"/>
      <c r="RYZ78" s="60"/>
      <c r="RZA78" s="60"/>
      <c r="RZB78" s="60"/>
      <c r="RZC78" s="61"/>
      <c r="RZD78" s="62"/>
      <c r="RZE78" s="6"/>
      <c r="RZF78" s="60"/>
      <c r="RZG78" s="60"/>
      <c r="RZH78" s="60"/>
      <c r="RZI78" s="60"/>
      <c r="RZJ78" s="60"/>
      <c r="RZK78" s="61"/>
      <c r="RZL78" s="62"/>
      <c r="RZM78" s="6"/>
      <c r="RZN78" s="60"/>
      <c r="RZO78" s="60"/>
      <c r="RZP78" s="60"/>
      <c r="RZQ78" s="60"/>
      <c r="RZR78" s="60"/>
      <c r="RZS78" s="61"/>
      <c r="RZT78" s="62"/>
      <c r="RZU78" s="6"/>
      <c r="RZV78" s="60"/>
      <c r="RZW78" s="60"/>
      <c r="RZX78" s="60"/>
      <c r="RZY78" s="60"/>
      <c r="RZZ78" s="60"/>
      <c r="SAA78" s="61"/>
      <c r="SAB78" s="62"/>
      <c r="SAC78" s="6"/>
      <c r="SAD78" s="60"/>
      <c r="SAE78" s="60"/>
      <c r="SAF78" s="60"/>
      <c r="SAG78" s="60"/>
      <c r="SAH78" s="60"/>
      <c r="SAI78" s="61"/>
      <c r="SAJ78" s="62"/>
      <c r="SAK78" s="6"/>
      <c r="SAL78" s="60"/>
      <c r="SAM78" s="60"/>
      <c r="SAN78" s="60"/>
      <c r="SAO78" s="60"/>
      <c r="SAP78" s="60"/>
      <c r="SAQ78" s="61"/>
      <c r="SAR78" s="62"/>
      <c r="SAS78" s="6"/>
      <c r="SAT78" s="60"/>
      <c r="SAU78" s="60"/>
      <c r="SAV78" s="60"/>
      <c r="SAW78" s="60"/>
      <c r="SAX78" s="60"/>
      <c r="SAY78" s="61"/>
      <c r="SAZ78" s="62"/>
      <c r="SBA78" s="6"/>
      <c r="SBB78" s="60"/>
      <c r="SBC78" s="60"/>
      <c r="SBD78" s="60"/>
      <c r="SBE78" s="60"/>
      <c r="SBF78" s="60"/>
      <c r="SBG78" s="61"/>
      <c r="SBH78" s="62"/>
      <c r="SBI78" s="6"/>
      <c r="SBJ78" s="60"/>
      <c r="SBK78" s="60"/>
      <c r="SBL78" s="60"/>
      <c r="SBM78" s="60"/>
      <c r="SBN78" s="60"/>
      <c r="SBO78" s="61"/>
      <c r="SBP78" s="62"/>
      <c r="SBQ78" s="6"/>
      <c r="SBR78" s="60"/>
      <c r="SBS78" s="60"/>
      <c r="SBT78" s="60"/>
      <c r="SBU78" s="60"/>
      <c r="SBV78" s="60"/>
      <c r="SBW78" s="61"/>
      <c r="SBX78" s="62"/>
      <c r="SBY78" s="6"/>
      <c r="SBZ78" s="60"/>
      <c r="SCA78" s="60"/>
      <c r="SCB78" s="60"/>
      <c r="SCC78" s="60"/>
      <c r="SCD78" s="60"/>
      <c r="SCE78" s="61"/>
      <c r="SCF78" s="62"/>
      <c r="SCG78" s="6"/>
      <c r="SCH78" s="60"/>
      <c r="SCI78" s="60"/>
      <c r="SCJ78" s="60"/>
      <c r="SCK78" s="60"/>
      <c r="SCL78" s="60"/>
      <c r="SCM78" s="61"/>
      <c r="SCN78" s="62"/>
      <c r="SCO78" s="6"/>
      <c r="SCP78" s="60"/>
      <c r="SCQ78" s="60"/>
      <c r="SCR78" s="60"/>
      <c r="SCS78" s="60"/>
      <c r="SCT78" s="60"/>
      <c r="SCU78" s="61"/>
      <c r="SCV78" s="62"/>
      <c r="SCW78" s="6"/>
      <c r="SCX78" s="60"/>
      <c r="SCY78" s="60"/>
      <c r="SCZ78" s="60"/>
      <c r="SDA78" s="60"/>
      <c r="SDB78" s="60"/>
      <c r="SDC78" s="61"/>
      <c r="SDD78" s="62"/>
      <c r="SDE78" s="6"/>
      <c r="SDF78" s="60"/>
      <c r="SDG78" s="60"/>
      <c r="SDH78" s="60"/>
      <c r="SDI78" s="60"/>
      <c r="SDJ78" s="60"/>
      <c r="SDK78" s="61"/>
      <c r="SDL78" s="62"/>
      <c r="SDM78" s="6"/>
      <c r="SDN78" s="60"/>
      <c r="SDO78" s="60"/>
      <c r="SDP78" s="60"/>
      <c r="SDQ78" s="60"/>
      <c r="SDR78" s="60"/>
      <c r="SDS78" s="61"/>
      <c r="SDT78" s="62"/>
      <c r="SDU78" s="6"/>
      <c r="SDV78" s="60"/>
      <c r="SDW78" s="60"/>
      <c r="SDX78" s="60"/>
      <c r="SDY78" s="60"/>
      <c r="SDZ78" s="60"/>
      <c r="SEA78" s="61"/>
      <c r="SEB78" s="62"/>
      <c r="SEC78" s="6"/>
      <c r="SED78" s="60"/>
      <c r="SEE78" s="60"/>
      <c r="SEF78" s="60"/>
      <c r="SEG78" s="60"/>
      <c r="SEH78" s="60"/>
      <c r="SEI78" s="61"/>
      <c r="SEJ78" s="62"/>
      <c r="SEK78" s="6"/>
      <c r="SEL78" s="60"/>
      <c r="SEM78" s="60"/>
      <c r="SEN78" s="60"/>
      <c r="SEO78" s="60"/>
      <c r="SEP78" s="60"/>
      <c r="SEQ78" s="61"/>
      <c r="SER78" s="62"/>
      <c r="SES78" s="6"/>
      <c r="SET78" s="60"/>
      <c r="SEU78" s="60"/>
      <c r="SEV78" s="60"/>
      <c r="SEW78" s="60"/>
      <c r="SEX78" s="60"/>
      <c r="SEY78" s="61"/>
      <c r="SEZ78" s="62"/>
      <c r="SFA78" s="6"/>
      <c r="SFB78" s="60"/>
      <c r="SFC78" s="60"/>
      <c r="SFD78" s="60"/>
      <c r="SFE78" s="60"/>
      <c r="SFF78" s="60"/>
      <c r="SFG78" s="61"/>
      <c r="SFH78" s="62"/>
      <c r="SFI78" s="6"/>
      <c r="SFJ78" s="60"/>
      <c r="SFK78" s="60"/>
      <c r="SFL78" s="60"/>
      <c r="SFM78" s="60"/>
      <c r="SFN78" s="60"/>
      <c r="SFO78" s="61"/>
      <c r="SFP78" s="62"/>
      <c r="SFQ78" s="6"/>
      <c r="SFR78" s="60"/>
      <c r="SFS78" s="60"/>
      <c r="SFT78" s="60"/>
      <c r="SFU78" s="60"/>
      <c r="SFV78" s="60"/>
      <c r="SFW78" s="61"/>
      <c r="SFX78" s="62"/>
      <c r="SFY78" s="6"/>
      <c r="SFZ78" s="60"/>
      <c r="SGA78" s="60"/>
      <c r="SGB78" s="60"/>
      <c r="SGC78" s="60"/>
      <c r="SGD78" s="60"/>
      <c r="SGE78" s="61"/>
      <c r="SGF78" s="62"/>
      <c r="SGG78" s="6"/>
      <c r="SGH78" s="60"/>
      <c r="SGI78" s="60"/>
      <c r="SGJ78" s="60"/>
      <c r="SGK78" s="60"/>
      <c r="SGL78" s="60"/>
      <c r="SGM78" s="61"/>
      <c r="SGN78" s="62"/>
      <c r="SGO78" s="6"/>
      <c r="SGP78" s="60"/>
      <c r="SGQ78" s="60"/>
      <c r="SGR78" s="60"/>
      <c r="SGS78" s="60"/>
      <c r="SGT78" s="60"/>
      <c r="SGU78" s="61"/>
      <c r="SGV78" s="62"/>
      <c r="SGW78" s="6"/>
      <c r="SGX78" s="60"/>
      <c r="SGY78" s="60"/>
      <c r="SGZ78" s="60"/>
      <c r="SHA78" s="60"/>
      <c r="SHB78" s="60"/>
      <c r="SHC78" s="61"/>
      <c r="SHD78" s="62"/>
      <c r="SHE78" s="6"/>
      <c r="SHF78" s="60"/>
      <c r="SHG78" s="60"/>
      <c r="SHH78" s="60"/>
      <c r="SHI78" s="60"/>
      <c r="SHJ78" s="60"/>
      <c r="SHK78" s="61"/>
      <c r="SHL78" s="62"/>
      <c r="SHM78" s="6"/>
      <c r="SHN78" s="60"/>
      <c r="SHO78" s="60"/>
      <c r="SHP78" s="60"/>
      <c r="SHQ78" s="60"/>
      <c r="SHR78" s="60"/>
      <c r="SHS78" s="61"/>
      <c r="SHT78" s="62"/>
      <c r="SHU78" s="6"/>
      <c r="SHV78" s="60"/>
      <c r="SHW78" s="60"/>
      <c r="SHX78" s="60"/>
      <c r="SHY78" s="60"/>
      <c r="SHZ78" s="60"/>
      <c r="SIA78" s="61"/>
      <c r="SIB78" s="62"/>
      <c r="SIC78" s="6"/>
      <c r="SID78" s="60"/>
      <c r="SIE78" s="60"/>
      <c r="SIF78" s="60"/>
      <c r="SIG78" s="60"/>
      <c r="SIH78" s="60"/>
      <c r="SII78" s="61"/>
      <c r="SIJ78" s="62"/>
      <c r="SIK78" s="6"/>
      <c r="SIL78" s="60"/>
      <c r="SIM78" s="60"/>
      <c r="SIN78" s="60"/>
      <c r="SIO78" s="60"/>
      <c r="SIP78" s="60"/>
      <c r="SIQ78" s="61"/>
      <c r="SIR78" s="62"/>
      <c r="SIS78" s="6"/>
      <c r="SIT78" s="60"/>
      <c r="SIU78" s="60"/>
      <c r="SIV78" s="60"/>
      <c r="SIW78" s="60"/>
      <c r="SIX78" s="60"/>
      <c r="SIY78" s="61"/>
      <c r="SIZ78" s="62"/>
      <c r="SJA78" s="6"/>
      <c r="SJB78" s="60"/>
      <c r="SJC78" s="60"/>
      <c r="SJD78" s="60"/>
      <c r="SJE78" s="60"/>
      <c r="SJF78" s="60"/>
      <c r="SJG78" s="61"/>
      <c r="SJH78" s="62"/>
      <c r="SJI78" s="6"/>
      <c r="SJJ78" s="60"/>
      <c r="SJK78" s="60"/>
      <c r="SJL78" s="60"/>
      <c r="SJM78" s="60"/>
      <c r="SJN78" s="60"/>
      <c r="SJO78" s="61"/>
      <c r="SJP78" s="62"/>
      <c r="SJQ78" s="6"/>
      <c r="SJR78" s="60"/>
      <c r="SJS78" s="60"/>
      <c r="SJT78" s="60"/>
      <c r="SJU78" s="60"/>
      <c r="SJV78" s="60"/>
      <c r="SJW78" s="61"/>
      <c r="SJX78" s="62"/>
      <c r="SJY78" s="6"/>
      <c r="SJZ78" s="60"/>
      <c r="SKA78" s="60"/>
      <c r="SKB78" s="60"/>
      <c r="SKC78" s="60"/>
      <c r="SKD78" s="60"/>
      <c r="SKE78" s="61"/>
      <c r="SKF78" s="62"/>
      <c r="SKG78" s="6"/>
      <c r="SKH78" s="60"/>
      <c r="SKI78" s="60"/>
      <c r="SKJ78" s="60"/>
      <c r="SKK78" s="60"/>
      <c r="SKL78" s="60"/>
      <c r="SKM78" s="61"/>
      <c r="SKN78" s="62"/>
      <c r="SKO78" s="6"/>
      <c r="SKP78" s="60"/>
      <c r="SKQ78" s="60"/>
      <c r="SKR78" s="60"/>
      <c r="SKS78" s="60"/>
      <c r="SKT78" s="60"/>
      <c r="SKU78" s="61"/>
      <c r="SKV78" s="62"/>
      <c r="SKW78" s="6"/>
      <c r="SKX78" s="60"/>
      <c r="SKY78" s="60"/>
      <c r="SKZ78" s="60"/>
      <c r="SLA78" s="60"/>
      <c r="SLB78" s="60"/>
      <c r="SLC78" s="61"/>
      <c r="SLD78" s="62"/>
      <c r="SLE78" s="6"/>
      <c r="SLF78" s="60"/>
      <c r="SLG78" s="60"/>
      <c r="SLH78" s="60"/>
      <c r="SLI78" s="60"/>
      <c r="SLJ78" s="60"/>
      <c r="SLK78" s="61"/>
      <c r="SLL78" s="62"/>
      <c r="SLM78" s="6"/>
      <c r="SLN78" s="60"/>
      <c r="SLO78" s="60"/>
      <c r="SLP78" s="60"/>
      <c r="SLQ78" s="60"/>
      <c r="SLR78" s="60"/>
      <c r="SLS78" s="61"/>
      <c r="SLT78" s="62"/>
      <c r="SLU78" s="6"/>
      <c r="SLV78" s="60"/>
      <c r="SLW78" s="60"/>
      <c r="SLX78" s="60"/>
      <c r="SLY78" s="60"/>
      <c r="SLZ78" s="60"/>
      <c r="SMA78" s="61"/>
      <c r="SMB78" s="62"/>
      <c r="SMC78" s="6"/>
      <c r="SMD78" s="60"/>
      <c r="SME78" s="60"/>
      <c r="SMF78" s="60"/>
      <c r="SMG78" s="60"/>
      <c r="SMH78" s="60"/>
      <c r="SMI78" s="61"/>
      <c r="SMJ78" s="62"/>
      <c r="SMK78" s="6"/>
      <c r="SML78" s="60"/>
      <c r="SMM78" s="60"/>
      <c r="SMN78" s="60"/>
      <c r="SMO78" s="60"/>
      <c r="SMP78" s="60"/>
      <c r="SMQ78" s="61"/>
      <c r="SMR78" s="62"/>
      <c r="SMS78" s="6"/>
      <c r="SMT78" s="60"/>
      <c r="SMU78" s="60"/>
      <c r="SMV78" s="60"/>
      <c r="SMW78" s="60"/>
      <c r="SMX78" s="60"/>
      <c r="SMY78" s="61"/>
      <c r="SMZ78" s="62"/>
      <c r="SNA78" s="6"/>
      <c r="SNB78" s="60"/>
      <c r="SNC78" s="60"/>
      <c r="SND78" s="60"/>
      <c r="SNE78" s="60"/>
      <c r="SNF78" s="60"/>
      <c r="SNG78" s="61"/>
      <c r="SNH78" s="62"/>
      <c r="SNI78" s="6"/>
      <c r="SNJ78" s="60"/>
      <c r="SNK78" s="60"/>
      <c r="SNL78" s="60"/>
      <c r="SNM78" s="60"/>
      <c r="SNN78" s="60"/>
      <c r="SNO78" s="61"/>
      <c r="SNP78" s="62"/>
      <c r="SNQ78" s="6"/>
      <c r="SNR78" s="60"/>
      <c r="SNS78" s="60"/>
      <c r="SNT78" s="60"/>
      <c r="SNU78" s="60"/>
      <c r="SNV78" s="60"/>
      <c r="SNW78" s="61"/>
      <c r="SNX78" s="62"/>
      <c r="SNY78" s="6"/>
      <c r="SNZ78" s="60"/>
      <c r="SOA78" s="60"/>
      <c r="SOB78" s="60"/>
      <c r="SOC78" s="60"/>
      <c r="SOD78" s="60"/>
      <c r="SOE78" s="61"/>
      <c r="SOF78" s="62"/>
      <c r="SOG78" s="6"/>
      <c r="SOH78" s="60"/>
      <c r="SOI78" s="60"/>
      <c r="SOJ78" s="60"/>
      <c r="SOK78" s="60"/>
      <c r="SOL78" s="60"/>
      <c r="SOM78" s="61"/>
      <c r="SON78" s="62"/>
      <c r="SOO78" s="6"/>
      <c r="SOP78" s="60"/>
      <c r="SOQ78" s="60"/>
      <c r="SOR78" s="60"/>
      <c r="SOS78" s="60"/>
      <c r="SOT78" s="60"/>
      <c r="SOU78" s="61"/>
      <c r="SOV78" s="62"/>
      <c r="SOW78" s="6"/>
      <c r="SOX78" s="60"/>
      <c r="SOY78" s="60"/>
      <c r="SOZ78" s="60"/>
      <c r="SPA78" s="60"/>
      <c r="SPB78" s="60"/>
      <c r="SPC78" s="61"/>
      <c r="SPD78" s="62"/>
      <c r="SPE78" s="6"/>
      <c r="SPF78" s="60"/>
      <c r="SPG78" s="60"/>
      <c r="SPH78" s="60"/>
      <c r="SPI78" s="60"/>
      <c r="SPJ78" s="60"/>
      <c r="SPK78" s="61"/>
      <c r="SPL78" s="62"/>
      <c r="SPM78" s="6"/>
      <c r="SPN78" s="60"/>
      <c r="SPO78" s="60"/>
      <c r="SPP78" s="60"/>
      <c r="SPQ78" s="60"/>
      <c r="SPR78" s="60"/>
      <c r="SPS78" s="61"/>
      <c r="SPT78" s="62"/>
      <c r="SPU78" s="6"/>
      <c r="SPV78" s="60"/>
      <c r="SPW78" s="60"/>
      <c r="SPX78" s="60"/>
      <c r="SPY78" s="60"/>
      <c r="SPZ78" s="60"/>
      <c r="SQA78" s="61"/>
      <c r="SQB78" s="62"/>
      <c r="SQC78" s="6"/>
      <c r="SQD78" s="60"/>
      <c r="SQE78" s="60"/>
      <c r="SQF78" s="60"/>
      <c r="SQG78" s="60"/>
      <c r="SQH78" s="60"/>
      <c r="SQI78" s="61"/>
      <c r="SQJ78" s="62"/>
      <c r="SQK78" s="6"/>
      <c r="SQL78" s="60"/>
      <c r="SQM78" s="60"/>
      <c r="SQN78" s="60"/>
      <c r="SQO78" s="60"/>
      <c r="SQP78" s="60"/>
      <c r="SQQ78" s="61"/>
      <c r="SQR78" s="62"/>
      <c r="SQS78" s="6"/>
      <c r="SQT78" s="60"/>
      <c r="SQU78" s="60"/>
      <c r="SQV78" s="60"/>
      <c r="SQW78" s="60"/>
      <c r="SQX78" s="60"/>
      <c r="SQY78" s="61"/>
      <c r="SQZ78" s="62"/>
      <c r="SRA78" s="6"/>
      <c r="SRB78" s="60"/>
      <c r="SRC78" s="60"/>
      <c r="SRD78" s="60"/>
      <c r="SRE78" s="60"/>
      <c r="SRF78" s="60"/>
      <c r="SRG78" s="61"/>
      <c r="SRH78" s="62"/>
      <c r="SRI78" s="6"/>
      <c r="SRJ78" s="60"/>
      <c r="SRK78" s="60"/>
      <c r="SRL78" s="60"/>
      <c r="SRM78" s="60"/>
      <c r="SRN78" s="60"/>
      <c r="SRO78" s="61"/>
      <c r="SRP78" s="62"/>
      <c r="SRQ78" s="6"/>
      <c r="SRR78" s="60"/>
      <c r="SRS78" s="60"/>
      <c r="SRT78" s="60"/>
      <c r="SRU78" s="60"/>
      <c r="SRV78" s="60"/>
      <c r="SRW78" s="61"/>
      <c r="SRX78" s="62"/>
      <c r="SRY78" s="6"/>
      <c r="SRZ78" s="60"/>
      <c r="SSA78" s="60"/>
      <c r="SSB78" s="60"/>
      <c r="SSC78" s="60"/>
      <c r="SSD78" s="60"/>
      <c r="SSE78" s="61"/>
      <c r="SSF78" s="62"/>
      <c r="SSG78" s="6"/>
      <c r="SSH78" s="60"/>
      <c r="SSI78" s="60"/>
      <c r="SSJ78" s="60"/>
      <c r="SSK78" s="60"/>
      <c r="SSL78" s="60"/>
      <c r="SSM78" s="61"/>
      <c r="SSN78" s="62"/>
      <c r="SSO78" s="6"/>
      <c r="SSP78" s="60"/>
      <c r="SSQ78" s="60"/>
      <c r="SSR78" s="60"/>
      <c r="SSS78" s="60"/>
      <c r="SST78" s="60"/>
      <c r="SSU78" s="61"/>
      <c r="SSV78" s="62"/>
      <c r="SSW78" s="6"/>
      <c r="SSX78" s="60"/>
      <c r="SSY78" s="60"/>
      <c r="SSZ78" s="60"/>
      <c r="STA78" s="60"/>
      <c r="STB78" s="60"/>
      <c r="STC78" s="61"/>
      <c r="STD78" s="62"/>
      <c r="STE78" s="6"/>
      <c r="STF78" s="60"/>
      <c r="STG78" s="60"/>
      <c r="STH78" s="60"/>
      <c r="STI78" s="60"/>
      <c r="STJ78" s="60"/>
      <c r="STK78" s="61"/>
      <c r="STL78" s="62"/>
      <c r="STM78" s="6"/>
      <c r="STN78" s="60"/>
      <c r="STO78" s="60"/>
      <c r="STP78" s="60"/>
      <c r="STQ78" s="60"/>
      <c r="STR78" s="60"/>
      <c r="STS78" s="61"/>
      <c r="STT78" s="62"/>
      <c r="STU78" s="6"/>
      <c r="STV78" s="60"/>
      <c r="STW78" s="60"/>
      <c r="STX78" s="60"/>
      <c r="STY78" s="60"/>
      <c r="STZ78" s="60"/>
      <c r="SUA78" s="61"/>
      <c r="SUB78" s="62"/>
      <c r="SUC78" s="6"/>
      <c r="SUD78" s="60"/>
      <c r="SUE78" s="60"/>
      <c r="SUF78" s="60"/>
      <c r="SUG78" s="60"/>
      <c r="SUH78" s="60"/>
      <c r="SUI78" s="61"/>
      <c r="SUJ78" s="62"/>
      <c r="SUK78" s="6"/>
      <c r="SUL78" s="60"/>
      <c r="SUM78" s="60"/>
      <c r="SUN78" s="60"/>
      <c r="SUO78" s="60"/>
      <c r="SUP78" s="60"/>
      <c r="SUQ78" s="61"/>
      <c r="SUR78" s="62"/>
      <c r="SUS78" s="6"/>
      <c r="SUT78" s="60"/>
      <c r="SUU78" s="60"/>
      <c r="SUV78" s="60"/>
      <c r="SUW78" s="60"/>
      <c r="SUX78" s="60"/>
      <c r="SUY78" s="61"/>
      <c r="SUZ78" s="62"/>
      <c r="SVA78" s="6"/>
      <c r="SVB78" s="60"/>
      <c r="SVC78" s="60"/>
      <c r="SVD78" s="60"/>
      <c r="SVE78" s="60"/>
      <c r="SVF78" s="60"/>
      <c r="SVG78" s="61"/>
      <c r="SVH78" s="62"/>
      <c r="SVI78" s="6"/>
      <c r="SVJ78" s="60"/>
      <c r="SVK78" s="60"/>
      <c r="SVL78" s="60"/>
      <c r="SVM78" s="60"/>
      <c r="SVN78" s="60"/>
      <c r="SVO78" s="61"/>
      <c r="SVP78" s="62"/>
      <c r="SVQ78" s="6"/>
      <c r="SVR78" s="60"/>
      <c r="SVS78" s="60"/>
      <c r="SVT78" s="60"/>
      <c r="SVU78" s="60"/>
      <c r="SVV78" s="60"/>
      <c r="SVW78" s="61"/>
      <c r="SVX78" s="62"/>
      <c r="SVY78" s="6"/>
      <c r="SVZ78" s="60"/>
      <c r="SWA78" s="60"/>
      <c r="SWB78" s="60"/>
      <c r="SWC78" s="60"/>
      <c r="SWD78" s="60"/>
      <c r="SWE78" s="61"/>
      <c r="SWF78" s="62"/>
      <c r="SWG78" s="6"/>
      <c r="SWH78" s="60"/>
      <c r="SWI78" s="60"/>
      <c r="SWJ78" s="60"/>
      <c r="SWK78" s="60"/>
      <c r="SWL78" s="60"/>
      <c r="SWM78" s="61"/>
      <c r="SWN78" s="62"/>
      <c r="SWO78" s="6"/>
      <c r="SWP78" s="60"/>
      <c r="SWQ78" s="60"/>
      <c r="SWR78" s="60"/>
      <c r="SWS78" s="60"/>
      <c r="SWT78" s="60"/>
      <c r="SWU78" s="61"/>
      <c r="SWV78" s="62"/>
      <c r="SWW78" s="6"/>
      <c r="SWX78" s="60"/>
      <c r="SWY78" s="60"/>
      <c r="SWZ78" s="60"/>
      <c r="SXA78" s="60"/>
      <c r="SXB78" s="60"/>
      <c r="SXC78" s="61"/>
      <c r="SXD78" s="62"/>
      <c r="SXE78" s="6"/>
      <c r="SXF78" s="60"/>
      <c r="SXG78" s="60"/>
      <c r="SXH78" s="60"/>
      <c r="SXI78" s="60"/>
      <c r="SXJ78" s="60"/>
      <c r="SXK78" s="61"/>
      <c r="SXL78" s="62"/>
      <c r="SXM78" s="6"/>
      <c r="SXN78" s="60"/>
      <c r="SXO78" s="60"/>
      <c r="SXP78" s="60"/>
      <c r="SXQ78" s="60"/>
      <c r="SXR78" s="60"/>
      <c r="SXS78" s="61"/>
      <c r="SXT78" s="62"/>
      <c r="SXU78" s="6"/>
      <c r="SXV78" s="60"/>
      <c r="SXW78" s="60"/>
      <c r="SXX78" s="60"/>
      <c r="SXY78" s="60"/>
      <c r="SXZ78" s="60"/>
      <c r="SYA78" s="61"/>
      <c r="SYB78" s="62"/>
      <c r="SYC78" s="6"/>
      <c r="SYD78" s="60"/>
      <c r="SYE78" s="60"/>
      <c r="SYF78" s="60"/>
      <c r="SYG78" s="60"/>
      <c r="SYH78" s="60"/>
      <c r="SYI78" s="61"/>
      <c r="SYJ78" s="62"/>
      <c r="SYK78" s="6"/>
      <c r="SYL78" s="60"/>
      <c r="SYM78" s="60"/>
      <c r="SYN78" s="60"/>
      <c r="SYO78" s="60"/>
      <c r="SYP78" s="60"/>
      <c r="SYQ78" s="61"/>
      <c r="SYR78" s="62"/>
      <c r="SYS78" s="6"/>
      <c r="SYT78" s="60"/>
      <c r="SYU78" s="60"/>
      <c r="SYV78" s="60"/>
      <c r="SYW78" s="60"/>
      <c r="SYX78" s="60"/>
      <c r="SYY78" s="61"/>
      <c r="SYZ78" s="62"/>
      <c r="SZA78" s="6"/>
      <c r="SZB78" s="60"/>
      <c r="SZC78" s="60"/>
      <c r="SZD78" s="60"/>
      <c r="SZE78" s="60"/>
      <c r="SZF78" s="60"/>
      <c r="SZG78" s="61"/>
      <c r="SZH78" s="62"/>
      <c r="SZI78" s="6"/>
      <c r="SZJ78" s="60"/>
      <c r="SZK78" s="60"/>
      <c r="SZL78" s="60"/>
      <c r="SZM78" s="60"/>
      <c r="SZN78" s="60"/>
      <c r="SZO78" s="61"/>
      <c r="SZP78" s="62"/>
      <c r="SZQ78" s="6"/>
      <c r="SZR78" s="60"/>
      <c r="SZS78" s="60"/>
      <c r="SZT78" s="60"/>
      <c r="SZU78" s="60"/>
      <c r="SZV78" s="60"/>
      <c r="SZW78" s="61"/>
      <c r="SZX78" s="62"/>
      <c r="SZY78" s="6"/>
      <c r="SZZ78" s="60"/>
      <c r="TAA78" s="60"/>
      <c r="TAB78" s="60"/>
      <c r="TAC78" s="60"/>
      <c r="TAD78" s="60"/>
      <c r="TAE78" s="61"/>
      <c r="TAF78" s="62"/>
      <c r="TAG78" s="6"/>
      <c r="TAH78" s="60"/>
      <c r="TAI78" s="60"/>
      <c r="TAJ78" s="60"/>
      <c r="TAK78" s="60"/>
      <c r="TAL78" s="60"/>
      <c r="TAM78" s="61"/>
      <c r="TAN78" s="62"/>
      <c r="TAO78" s="6"/>
      <c r="TAP78" s="60"/>
      <c r="TAQ78" s="60"/>
      <c r="TAR78" s="60"/>
      <c r="TAS78" s="60"/>
      <c r="TAT78" s="60"/>
      <c r="TAU78" s="61"/>
      <c r="TAV78" s="62"/>
      <c r="TAW78" s="6"/>
      <c r="TAX78" s="60"/>
      <c r="TAY78" s="60"/>
      <c r="TAZ78" s="60"/>
      <c r="TBA78" s="60"/>
      <c r="TBB78" s="60"/>
      <c r="TBC78" s="61"/>
      <c r="TBD78" s="62"/>
      <c r="TBE78" s="6"/>
      <c r="TBF78" s="60"/>
      <c r="TBG78" s="60"/>
      <c r="TBH78" s="60"/>
      <c r="TBI78" s="60"/>
      <c r="TBJ78" s="60"/>
      <c r="TBK78" s="61"/>
      <c r="TBL78" s="62"/>
      <c r="TBM78" s="6"/>
      <c r="TBN78" s="60"/>
      <c r="TBO78" s="60"/>
      <c r="TBP78" s="60"/>
      <c r="TBQ78" s="60"/>
      <c r="TBR78" s="60"/>
      <c r="TBS78" s="61"/>
      <c r="TBT78" s="62"/>
      <c r="TBU78" s="6"/>
      <c r="TBV78" s="60"/>
      <c r="TBW78" s="60"/>
      <c r="TBX78" s="60"/>
      <c r="TBY78" s="60"/>
      <c r="TBZ78" s="60"/>
      <c r="TCA78" s="61"/>
      <c r="TCB78" s="62"/>
      <c r="TCC78" s="6"/>
      <c r="TCD78" s="60"/>
      <c r="TCE78" s="60"/>
      <c r="TCF78" s="60"/>
      <c r="TCG78" s="60"/>
      <c r="TCH78" s="60"/>
      <c r="TCI78" s="61"/>
      <c r="TCJ78" s="62"/>
      <c r="TCK78" s="6"/>
      <c r="TCL78" s="60"/>
      <c r="TCM78" s="60"/>
      <c r="TCN78" s="60"/>
      <c r="TCO78" s="60"/>
      <c r="TCP78" s="60"/>
      <c r="TCQ78" s="61"/>
      <c r="TCR78" s="62"/>
      <c r="TCS78" s="6"/>
      <c r="TCT78" s="60"/>
      <c r="TCU78" s="60"/>
      <c r="TCV78" s="60"/>
      <c r="TCW78" s="60"/>
      <c r="TCX78" s="60"/>
      <c r="TCY78" s="61"/>
      <c r="TCZ78" s="62"/>
      <c r="TDA78" s="6"/>
      <c r="TDB78" s="60"/>
      <c r="TDC78" s="60"/>
      <c r="TDD78" s="60"/>
      <c r="TDE78" s="60"/>
      <c r="TDF78" s="60"/>
      <c r="TDG78" s="61"/>
      <c r="TDH78" s="62"/>
      <c r="TDI78" s="6"/>
      <c r="TDJ78" s="60"/>
      <c r="TDK78" s="60"/>
      <c r="TDL78" s="60"/>
      <c r="TDM78" s="60"/>
      <c r="TDN78" s="60"/>
      <c r="TDO78" s="61"/>
      <c r="TDP78" s="62"/>
      <c r="TDQ78" s="6"/>
      <c r="TDR78" s="60"/>
      <c r="TDS78" s="60"/>
      <c r="TDT78" s="60"/>
      <c r="TDU78" s="60"/>
      <c r="TDV78" s="60"/>
      <c r="TDW78" s="61"/>
      <c r="TDX78" s="62"/>
      <c r="TDY78" s="6"/>
      <c r="TDZ78" s="60"/>
      <c r="TEA78" s="60"/>
      <c r="TEB78" s="60"/>
      <c r="TEC78" s="60"/>
      <c r="TED78" s="60"/>
      <c r="TEE78" s="61"/>
      <c r="TEF78" s="62"/>
      <c r="TEG78" s="6"/>
      <c r="TEH78" s="60"/>
      <c r="TEI78" s="60"/>
      <c r="TEJ78" s="60"/>
      <c r="TEK78" s="60"/>
      <c r="TEL78" s="60"/>
      <c r="TEM78" s="61"/>
      <c r="TEN78" s="62"/>
      <c r="TEO78" s="6"/>
      <c r="TEP78" s="60"/>
      <c r="TEQ78" s="60"/>
      <c r="TER78" s="60"/>
      <c r="TES78" s="60"/>
      <c r="TET78" s="60"/>
      <c r="TEU78" s="61"/>
      <c r="TEV78" s="62"/>
      <c r="TEW78" s="6"/>
      <c r="TEX78" s="60"/>
      <c r="TEY78" s="60"/>
      <c r="TEZ78" s="60"/>
      <c r="TFA78" s="60"/>
      <c r="TFB78" s="60"/>
      <c r="TFC78" s="61"/>
      <c r="TFD78" s="62"/>
      <c r="TFE78" s="6"/>
      <c r="TFF78" s="60"/>
      <c r="TFG78" s="60"/>
      <c r="TFH78" s="60"/>
      <c r="TFI78" s="60"/>
      <c r="TFJ78" s="60"/>
      <c r="TFK78" s="61"/>
      <c r="TFL78" s="62"/>
      <c r="TFM78" s="6"/>
      <c r="TFN78" s="60"/>
      <c r="TFO78" s="60"/>
      <c r="TFP78" s="60"/>
      <c r="TFQ78" s="60"/>
      <c r="TFR78" s="60"/>
      <c r="TFS78" s="61"/>
      <c r="TFT78" s="62"/>
      <c r="TFU78" s="6"/>
      <c r="TFV78" s="60"/>
      <c r="TFW78" s="60"/>
      <c r="TFX78" s="60"/>
      <c r="TFY78" s="60"/>
      <c r="TFZ78" s="60"/>
      <c r="TGA78" s="61"/>
      <c r="TGB78" s="62"/>
      <c r="TGC78" s="6"/>
      <c r="TGD78" s="60"/>
      <c r="TGE78" s="60"/>
      <c r="TGF78" s="60"/>
      <c r="TGG78" s="60"/>
      <c r="TGH78" s="60"/>
      <c r="TGI78" s="61"/>
      <c r="TGJ78" s="62"/>
      <c r="TGK78" s="6"/>
      <c r="TGL78" s="60"/>
      <c r="TGM78" s="60"/>
      <c r="TGN78" s="60"/>
      <c r="TGO78" s="60"/>
      <c r="TGP78" s="60"/>
      <c r="TGQ78" s="61"/>
      <c r="TGR78" s="62"/>
      <c r="TGS78" s="6"/>
      <c r="TGT78" s="60"/>
      <c r="TGU78" s="60"/>
      <c r="TGV78" s="60"/>
      <c r="TGW78" s="60"/>
      <c r="TGX78" s="60"/>
      <c r="TGY78" s="61"/>
      <c r="TGZ78" s="62"/>
      <c r="THA78" s="6"/>
      <c r="THB78" s="60"/>
      <c r="THC78" s="60"/>
      <c r="THD78" s="60"/>
      <c r="THE78" s="60"/>
      <c r="THF78" s="60"/>
      <c r="THG78" s="61"/>
      <c r="THH78" s="62"/>
      <c r="THI78" s="6"/>
      <c r="THJ78" s="60"/>
      <c r="THK78" s="60"/>
      <c r="THL78" s="60"/>
      <c r="THM78" s="60"/>
      <c r="THN78" s="60"/>
      <c r="THO78" s="61"/>
      <c r="THP78" s="62"/>
      <c r="THQ78" s="6"/>
      <c r="THR78" s="60"/>
      <c r="THS78" s="60"/>
      <c r="THT78" s="60"/>
      <c r="THU78" s="60"/>
      <c r="THV78" s="60"/>
      <c r="THW78" s="61"/>
      <c r="THX78" s="62"/>
      <c r="THY78" s="6"/>
      <c r="THZ78" s="60"/>
      <c r="TIA78" s="60"/>
      <c r="TIB78" s="60"/>
      <c r="TIC78" s="60"/>
      <c r="TID78" s="60"/>
      <c r="TIE78" s="61"/>
      <c r="TIF78" s="62"/>
      <c r="TIG78" s="6"/>
      <c r="TIH78" s="60"/>
      <c r="TII78" s="60"/>
      <c r="TIJ78" s="60"/>
      <c r="TIK78" s="60"/>
      <c r="TIL78" s="60"/>
      <c r="TIM78" s="61"/>
      <c r="TIN78" s="62"/>
      <c r="TIO78" s="6"/>
      <c r="TIP78" s="60"/>
      <c r="TIQ78" s="60"/>
      <c r="TIR78" s="60"/>
      <c r="TIS78" s="60"/>
      <c r="TIT78" s="60"/>
      <c r="TIU78" s="61"/>
      <c r="TIV78" s="62"/>
      <c r="TIW78" s="6"/>
      <c r="TIX78" s="60"/>
      <c r="TIY78" s="60"/>
      <c r="TIZ78" s="60"/>
      <c r="TJA78" s="60"/>
      <c r="TJB78" s="60"/>
      <c r="TJC78" s="61"/>
      <c r="TJD78" s="62"/>
      <c r="TJE78" s="6"/>
      <c r="TJF78" s="60"/>
      <c r="TJG78" s="60"/>
      <c r="TJH78" s="60"/>
      <c r="TJI78" s="60"/>
      <c r="TJJ78" s="60"/>
      <c r="TJK78" s="61"/>
      <c r="TJL78" s="62"/>
      <c r="TJM78" s="6"/>
      <c r="TJN78" s="60"/>
      <c r="TJO78" s="60"/>
      <c r="TJP78" s="60"/>
      <c r="TJQ78" s="60"/>
      <c r="TJR78" s="60"/>
      <c r="TJS78" s="61"/>
      <c r="TJT78" s="62"/>
      <c r="TJU78" s="6"/>
      <c r="TJV78" s="60"/>
      <c r="TJW78" s="60"/>
      <c r="TJX78" s="60"/>
      <c r="TJY78" s="60"/>
      <c r="TJZ78" s="60"/>
      <c r="TKA78" s="61"/>
      <c r="TKB78" s="62"/>
      <c r="TKC78" s="6"/>
      <c r="TKD78" s="60"/>
      <c r="TKE78" s="60"/>
      <c r="TKF78" s="60"/>
      <c r="TKG78" s="60"/>
      <c r="TKH78" s="60"/>
      <c r="TKI78" s="61"/>
      <c r="TKJ78" s="62"/>
      <c r="TKK78" s="6"/>
      <c r="TKL78" s="60"/>
      <c r="TKM78" s="60"/>
      <c r="TKN78" s="60"/>
      <c r="TKO78" s="60"/>
      <c r="TKP78" s="60"/>
      <c r="TKQ78" s="61"/>
      <c r="TKR78" s="62"/>
      <c r="TKS78" s="6"/>
      <c r="TKT78" s="60"/>
      <c r="TKU78" s="60"/>
      <c r="TKV78" s="60"/>
      <c r="TKW78" s="60"/>
      <c r="TKX78" s="60"/>
      <c r="TKY78" s="61"/>
      <c r="TKZ78" s="62"/>
      <c r="TLA78" s="6"/>
      <c r="TLB78" s="60"/>
      <c r="TLC78" s="60"/>
      <c r="TLD78" s="60"/>
      <c r="TLE78" s="60"/>
      <c r="TLF78" s="60"/>
      <c r="TLG78" s="61"/>
      <c r="TLH78" s="62"/>
      <c r="TLI78" s="6"/>
      <c r="TLJ78" s="60"/>
      <c r="TLK78" s="60"/>
      <c r="TLL78" s="60"/>
      <c r="TLM78" s="60"/>
      <c r="TLN78" s="60"/>
      <c r="TLO78" s="61"/>
      <c r="TLP78" s="62"/>
      <c r="TLQ78" s="6"/>
      <c r="TLR78" s="60"/>
      <c r="TLS78" s="60"/>
      <c r="TLT78" s="60"/>
      <c r="TLU78" s="60"/>
      <c r="TLV78" s="60"/>
      <c r="TLW78" s="61"/>
      <c r="TLX78" s="62"/>
      <c r="TLY78" s="6"/>
      <c r="TLZ78" s="60"/>
      <c r="TMA78" s="60"/>
      <c r="TMB78" s="60"/>
      <c r="TMC78" s="60"/>
      <c r="TMD78" s="60"/>
      <c r="TME78" s="61"/>
      <c r="TMF78" s="62"/>
      <c r="TMG78" s="6"/>
      <c r="TMH78" s="60"/>
      <c r="TMI78" s="60"/>
      <c r="TMJ78" s="60"/>
      <c r="TMK78" s="60"/>
      <c r="TML78" s="60"/>
      <c r="TMM78" s="61"/>
      <c r="TMN78" s="62"/>
      <c r="TMO78" s="6"/>
      <c r="TMP78" s="60"/>
      <c r="TMQ78" s="60"/>
      <c r="TMR78" s="60"/>
      <c r="TMS78" s="60"/>
      <c r="TMT78" s="60"/>
      <c r="TMU78" s="61"/>
      <c r="TMV78" s="62"/>
      <c r="TMW78" s="6"/>
      <c r="TMX78" s="60"/>
      <c r="TMY78" s="60"/>
      <c r="TMZ78" s="60"/>
      <c r="TNA78" s="60"/>
      <c r="TNB78" s="60"/>
      <c r="TNC78" s="61"/>
      <c r="TND78" s="62"/>
      <c r="TNE78" s="6"/>
      <c r="TNF78" s="60"/>
      <c r="TNG78" s="60"/>
      <c r="TNH78" s="60"/>
      <c r="TNI78" s="60"/>
      <c r="TNJ78" s="60"/>
      <c r="TNK78" s="61"/>
      <c r="TNL78" s="62"/>
      <c r="TNM78" s="6"/>
      <c r="TNN78" s="60"/>
      <c r="TNO78" s="60"/>
      <c r="TNP78" s="60"/>
      <c r="TNQ78" s="60"/>
      <c r="TNR78" s="60"/>
      <c r="TNS78" s="61"/>
      <c r="TNT78" s="62"/>
      <c r="TNU78" s="6"/>
      <c r="TNV78" s="60"/>
      <c r="TNW78" s="60"/>
      <c r="TNX78" s="60"/>
      <c r="TNY78" s="60"/>
      <c r="TNZ78" s="60"/>
      <c r="TOA78" s="61"/>
      <c r="TOB78" s="62"/>
      <c r="TOC78" s="6"/>
      <c r="TOD78" s="60"/>
      <c r="TOE78" s="60"/>
      <c r="TOF78" s="60"/>
      <c r="TOG78" s="60"/>
      <c r="TOH78" s="60"/>
      <c r="TOI78" s="61"/>
      <c r="TOJ78" s="62"/>
      <c r="TOK78" s="6"/>
      <c r="TOL78" s="60"/>
      <c r="TOM78" s="60"/>
      <c r="TON78" s="60"/>
      <c r="TOO78" s="60"/>
      <c r="TOP78" s="60"/>
      <c r="TOQ78" s="61"/>
      <c r="TOR78" s="62"/>
      <c r="TOS78" s="6"/>
      <c r="TOT78" s="60"/>
      <c r="TOU78" s="60"/>
      <c r="TOV78" s="60"/>
      <c r="TOW78" s="60"/>
      <c r="TOX78" s="60"/>
      <c r="TOY78" s="61"/>
      <c r="TOZ78" s="62"/>
      <c r="TPA78" s="6"/>
      <c r="TPB78" s="60"/>
      <c r="TPC78" s="60"/>
      <c r="TPD78" s="60"/>
      <c r="TPE78" s="60"/>
      <c r="TPF78" s="60"/>
      <c r="TPG78" s="61"/>
      <c r="TPH78" s="62"/>
      <c r="TPI78" s="6"/>
      <c r="TPJ78" s="60"/>
      <c r="TPK78" s="60"/>
      <c r="TPL78" s="60"/>
      <c r="TPM78" s="60"/>
      <c r="TPN78" s="60"/>
      <c r="TPO78" s="61"/>
      <c r="TPP78" s="62"/>
      <c r="TPQ78" s="6"/>
      <c r="TPR78" s="60"/>
      <c r="TPS78" s="60"/>
      <c r="TPT78" s="60"/>
      <c r="TPU78" s="60"/>
      <c r="TPV78" s="60"/>
      <c r="TPW78" s="61"/>
      <c r="TPX78" s="62"/>
      <c r="TPY78" s="6"/>
      <c r="TPZ78" s="60"/>
      <c r="TQA78" s="60"/>
      <c r="TQB78" s="60"/>
      <c r="TQC78" s="60"/>
      <c r="TQD78" s="60"/>
      <c r="TQE78" s="61"/>
      <c r="TQF78" s="62"/>
      <c r="TQG78" s="6"/>
      <c r="TQH78" s="60"/>
      <c r="TQI78" s="60"/>
      <c r="TQJ78" s="60"/>
      <c r="TQK78" s="60"/>
      <c r="TQL78" s="60"/>
      <c r="TQM78" s="61"/>
      <c r="TQN78" s="62"/>
      <c r="TQO78" s="6"/>
      <c r="TQP78" s="60"/>
      <c r="TQQ78" s="60"/>
      <c r="TQR78" s="60"/>
      <c r="TQS78" s="60"/>
      <c r="TQT78" s="60"/>
      <c r="TQU78" s="61"/>
      <c r="TQV78" s="62"/>
      <c r="TQW78" s="6"/>
      <c r="TQX78" s="60"/>
      <c r="TQY78" s="60"/>
      <c r="TQZ78" s="60"/>
      <c r="TRA78" s="60"/>
      <c r="TRB78" s="60"/>
      <c r="TRC78" s="61"/>
      <c r="TRD78" s="62"/>
      <c r="TRE78" s="6"/>
      <c r="TRF78" s="60"/>
      <c r="TRG78" s="60"/>
      <c r="TRH78" s="60"/>
      <c r="TRI78" s="60"/>
      <c r="TRJ78" s="60"/>
      <c r="TRK78" s="61"/>
      <c r="TRL78" s="62"/>
      <c r="TRM78" s="6"/>
      <c r="TRN78" s="60"/>
      <c r="TRO78" s="60"/>
      <c r="TRP78" s="60"/>
      <c r="TRQ78" s="60"/>
      <c r="TRR78" s="60"/>
      <c r="TRS78" s="61"/>
      <c r="TRT78" s="62"/>
      <c r="TRU78" s="6"/>
      <c r="TRV78" s="60"/>
      <c r="TRW78" s="60"/>
      <c r="TRX78" s="60"/>
      <c r="TRY78" s="60"/>
      <c r="TRZ78" s="60"/>
      <c r="TSA78" s="61"/>
      <c r="TSB78" s="62"/>
      <c r="TSC78" s="6"/>
      <c r="TSD78" s="60"/>
      <c r="TSE78" s="60"/>
      <c r="TSF78" s="60"/>
      <c r="TSG78" s="60"/>
      <c r="TSH78" s="60"/>
      <c r="TSI78" s="61"/>
      <c r="TSJ78" s="62"/>
      <c r="TSK78" s="6"/>
      <c r="TSL78" s="60"/>
      <c r="TSM78" s="60"/>
      <c r="TSN78" s="60"/>
      <c r="TSO78" s="60"/>
      <c r="TSP78" s="60"/>
      <c r="TSQ78" s="61"/>
      <c r="TSR78" s="62"/>
      <c r="TSS78" s="6"/>
      <c r="TST78" s="60"/>
      <c r="TSU78" s="60"/>
      <c r="TSV78" s="60"/>
      <c r="TSW78" s="60"/>
      <c r="TSX78" s="60"/>
      <c r="TSY78" s="61"/>
      <c r="TSZ78" s="62"/>
      <c r="TTA78" s="6"/>
      <c r="TTB78" s="60"/>
      <c r="TTC78" s="60"/>
      <c r="TTD78" s="60"/>
      <c r="TTE78" s="60"/>
      <c r="TTF78" s="60"/>
      <c r="TTG78" s="61"/>
      <c r="TTH78" s="62"/>
      <c r="TTI78" s="6"/>
      <c r="TTJ78" s="60"/>
      <c r="TTK78" s="60"/>
      <c r="TTL78" s="60"/>
      <c r="TTM78" s="60"/>
      <c r="TTN78" s="60"/>
      <c r="TTO78" s="61"/>
      <c r="TTP78" s="62"/>
      <c r="TTQ78" s="6"/>
      <c r="TTR78" s="60"/>
      <c r="TTS78" s="60"/>
      <c r="TTT78" s="60"/>
      <c r="TTU78" s="60"/>
      <c r="TTV78" s="60"/>
      <c r="TTW78" s="61"/>
      <c r="TTX78" s="62"/>
      <c r="TTY78" s="6"/>
      <c r="TTZ78" s="60"/>
      <c r="TUA78" s="60"/>
      <c r="TUB78" s="60"/>
      <c r="TUC78" s="60"/>
      <c r="TUD78" s="60"/>
      <c r="TUE78" s="61"/>
      <c r="TUF78" s="62"/>
      <c r="TUG78" s="6"/>
      <c r="TUH78" s="60"/>
      <c r="TUI78" s="60"/>
      <c r="TUJ78" s="60"/>
      <c r="TUK78" s="60"/>
      <c r="TUL78" s="60"/>
      <c r="TUM78" s="61"/>
      <c r="TUN78" s="62"/>
      <c r="TUO78" s="6"/>
      <c r="TUP78" s="60"/>
      <c r="TUQ78" s="60"/>
      <c r="TUR78" s="60"/>
      <c r="TUS78" s="60"/>
      <c r="TUT78" s="60"/>
      <c r="TUU78" s="61"/>
      <c r="TUV78" s="62"/>
      <c r="TUW78" s="6"/>
      <c r="TUX78" s="60"/>
      <c r="TUY78" s="60"/>
      <c r="TUZ78" s="60"/>
      <c r="TVA78" s="60"/>
      <c r="TVB78" s="60"/>
      <c r="TVC78" s="61"/>
      <c r="TVD78" s="62"/>
      <c r="TVE78" s="6"/>
      <c r="TVF78" s="60"/>
      <c r="TVG78" s="60"/>
      <c r="TVH78" s="60"/>
      <c r="TVI78" s="60"/>
      <c r="TVJ78" s="60"/>
      <c r="TVK78" s="61"/>
      <c r="TVL78" s="62"/>
      <c r="TVM78" s="6"/>
      <c r="TVN78" s="60"/>
      <c r="TVO78" s="60"/>
      <c r="TVP78" s="60"/>
      <c r="TVQ78" s="60"/>
      <c r="TVR78" s="60"/>
      <c r="TVS78" s="61"/>
      <c r="TVT78" s="62"/>
      <c r="TVU78" s="6"/>
      <c r="TVV78" s="60"/>
      <c r="TVW78" s="60"/>
      <c r="TVX78" s="60"/>
      <c r="TVY78" s="60"/>
      <c r="TVZ78" s="60"/>
      <c r="TWA78" s="61"/>
      <c r="TWB78" s="62"/>
      <c r="TWC78" s="6"/>
      <c r="TWD78" s="60"/>
      <c r="TWE78" s="60"/>
      <c r="TWF78" s="60"/>
      <c r="TWG78" s="60"/>
      <c r="TWH78" s="60"/>
      <c r="TWI78" s="61"/>
      <c r="TWJ78" s="62"/>
      <c r="TWK78" s="6"/>
      <c r="TWL78" s="60"/>
      <c r="TWM78" s="60"/>
      <c r="TWN78" s="60"/>
      <c r="TWO78" s="60"/>
      <c r="TWP78" s="60"/>
      <c r="TWQ78" s="61"/>
      <c r="TWR78" s="62"/>
      <c r="TWS78" s="6"/>
      <c r="TWT78" s="60"/>
      <c r="TWU78" s="60"/>
      <c r="TWV78" s="60"/>
      <c r="TWW78" s="60"/>
      <c r="TWX78" s="60"/>
      <c r="TWY78" s="61"/>
      <c r="TWZ78" s="62"/>
      <c r="TXA78" s="6"/>
      <c r="TXB78" s="60"/>
      <c r="TXC78" s="60"/>
      <c r="TXD78" s="60"/>
      <c r="TXE78" s="60"/>
      <c r="TXF78" s="60"/>
      <c r="TXG78" s="61"/>
      <c r="TXH78" s="62"/>
      <c r="TXI78" s="6"/>
      <c r="TXJ78" s="60"/>
      <c r="TXK78" s="60"/>
      <c r="TXL78" s="60"/>
      <c r="TXM78" s="60"/>
      <c r="TXN78" s="60"/>
      <c r="TXO78" s="61"/>
      <c r="TXP78" s="62"/>
      <c r="TXQ78" s="6"/>
      <c r="TXR78" s="60"/>
      <c r="TXS78" s="60"/>
      <c r="TXT78" s="60"/>
      <c r="TXU78" s="60"/>
      <c r="TXV78" s="60"/>
      <c r="TXW78" s="61"/>
      <c r="TXX78" s="62"/>
      <c r="TXY78" s="6"/>
      <c r="TXZ78" s="60"/>
      <c r="TYA78" s="60"/>
      <c r="TYB78" s="60"/>
      <c r="TYC78" s="60"/>
      <c r="TYD78" s="60"/>
      <c r="TYE78" s="61"/>
      <c r="TYF78" s="62"/>
      <c r="TYG78" s="6"/>
      <c r="TYH78" s="60"/>
      <c r="TYI78" s="60"/>
      <c r="TYJ78" s="60"/>
      <c r="TYK78" s="60"/>
      <c r="TYL78" s="60"/>
      <c r="TYM78" s="61"/>
      <c r="TYN78" s="62"/>
      <c r="TYO78" s="6"/>
      <c r="TYP78" s="60"/>
      <c r="TYQ78" s="60"/>
      <c r="TYR78" s="60"/>
      <c r="TYS78" s="60"/>
      <c r="TYT78" s="60"/>
      <c r="TYU78" s="61"/>
      <c r="TYV78" s="62"/>
      <c r="TYW78" s="6"/>
      <c r="TYX78" s="60"/>
      <c r="TYY78" s="60"/>
      <c r="TYZ78" s="60"/>
      <c r="TZA78" s="60"/>
      <c r="TZB78" s="60"/>
      <c r="TZC78" s="61"/>
      <c r="TZD78" s="62"/>
      <c r="TZE78" s="6"/>
      <c r="TZF78" s="60"/>
      <c r="TZG78" s="60"/>
      <c r="TZH78" s="60"/>
      <c r="TZI78" s="60"/>
      <c r="TZJ78" s="60"/>
      <c r="TZK78" s="61"/>
      <c r="TZL78" s="62"/>
      <c r="TZM78" s="6"/>
      <c r="TZN78" s="60"/>
      <c r="TZO78" s="60"/>
      <c r="TZP78" s="60"/>
      <c r="TZQ78" s="60"/>
      <c r="TZR78" s="60"/>
      <c r="TZS78" s="61"/>
      <c r="TZT78" s="62"/>
      <c r="TZU78" s="6"/>
      <c r="TZV78" s="60"/>
      <c r="TZW78" s="60"/>
      <c r="TZX78" s="60"/>
      <c r="TZY78" s="60"/>
      <c r="TZZ78" s="60"/>
      <c r="UAA78" s="61"/>
      <c r="UAB78" s="62"/>
      <c r="UAC78" s="6"/>
      <c r="UAD78" s="60"/>
      <c r="UAE78" s="60"/>
      <c r="UAF78" s="60"/>
      <c r="UAG78" s="60"/>
      <c r="UAH78" s="60"/>
      <c r="UAI78" s="61"/>
      <c r="UAJ78" s="62"/>
      <c r="UAK78" s="6"/>
      <c r="UAL78" s="60"/>
      <c r="UAM78" s="60"/>
      <c r="UAN78" s="60"/>
      <c r="UAO78" s="60"/>
      <c r="UAP78" s="60"/>
      <c r="UAQ78" s="61"/>
      <c r="UAR78" s="62"/>
      <c r="UAS78" s="6"/>
      <c r="UAT78" s="60"/>
      <c r="UAU78" s="60"/>
      <c r="UAV78" s="60"/>
      <c r="UAW78" s="60"/>
      <c r="UAX78" s="60"/>
      <c r="UAY78" s="61"/>
      <c r="UAZ78" s="62"/>
      <c r="UBA78" s="6"/>
      <c r="UBB78" s="60"/>
      <c r="UBC78" s="60"/>
      <c r="UBD78" s="60"/>
      <c r="UBE78" s="60"/>
      <c r="UBF78" s="60"/>
      <c r="UBG78" s="61"/>
      <c r="UBH78" s="62"/>
      <c r="UBI78" s="6"/>
      <c r="UBJ78" s="60"/>
      <c r="UBK78" s="60"/>
      <c r="UBL78" s="60"/>
      <c r="UBM78" s="60"/>
      <c r="UBN78" s="60"/>
      <c r="UBO78" s="61"/>
      <c r="UBP78" s="62"/>
      <c r="UBQ78" s="6"/>
      <c r="UBR78" s="60"/>
      <c r="UBS78" s="60"/>
      <c r="UBT78" s="60"/>
      <c r="UBU78" s="60"/>
      <c r="UBV78" s="60"/>
      <c r="UBW78" s="61"/>
      <c r="UBX78" s="62"/>
      <c r="UBY78" s="6"/>
      <c r="UBZ78" s="60"/>
      <c r="UCA78" s="60"/>
      <c r="UCB78" s="60"/>
      <c r="UCC78" s="60"/>
      <c r="UCD78" s="60"/>
      <c r="UCE78" s="61"/>
      <c r="UCF78" s="62"/>
      <c r="UCG78" s="6"/>
      <c r="UCH78" s="60"/>
      <c r="UCI78" s="60"/>
      <c r="UCJ78" s="60"/>
      <c r="UCK78" s="60"/>
      <c r="UCL78" s="60"/>
      <c r="UCM78" s="61"/>
      <c r="UCN78" s="62"/>
      <c r="UCO78" s="6"/>
      <c r="UCP78" s="60"/>
      <c r="UCQ78" s="60"/>
      <c r="UCR78" s="60"/>
      <c r="UCS78" s="60"/>
      <c r="UCT78" s="60"/>
      <c r="UCU78" s="61"/>
      <c r="UCV78" s="62"/>
      <c r="UCW78" s="6"/>
      <c r="UCX78" s="60"/>
      <c r="UCY78" s="60"/>
      <c r="UCZ78" s="60"/>
      <c r="UDA78" s="60"/>
      <c r="UDB78" s="60"/>
      <c r="UDC78" s="61"/>
      <c r="UDD78" s="62"/>
      <c r="UDE78" s="6"/>
      <c r="UDF78" s="60"/>
      <c r="UDG78" s="60"/>
      <c r="UDH78" s="60"/>
      <c r="UDI78" s="60"/>
      <c r="UDJ78" s="60"/>
      <c r="UDK78" s="61"/>
      <c r="UDL78" s="62"/>
      <c r="UDM78" s="6"/>
      <c r="UDN78" s="60"/>
      <c r="UDO78" s="60"/>
      <c r="UDP78" s="60"/>
      <c r="UDQ78" s="60"/>
      <c r="UDR78" s="60"/>
      <c r="UDS78" s="61"/>
      <c r="UDT78" s="62"/>
      <c r="UDU78" s="6"/>
      <c r="UDV78" s="60"/>
      <c r="UDW78" s="60"/>
      <c r="UDX78" s="60"/>
      <c r="UDY78" s="60"/>
      <c r="UDZ78" s="60"/>
      <c r="UEA78" s="61"/>
      <c r="UEB78" s="62"/>
      <c r="UEC78" s="6"/>
      <c r="UED78" s="60"/>
      <c r="UEE78" s="60"/>
      <c r="UEF78" s="60"/>
      <c r="UEG78" s="60"/>
      <c r="UEH78" s="60"/>
      <c r="UEI78" s="61"/>
      <c r="UEJ78" s="62"/>
      <c r="UEK78" s="6"/>
      <c r="UEL78" s="60"/>
      <c r="UEM78" s="60"/>
      <c r="UEN78" s="60"/>
      <c r="UEO78" s="60"/>
      <c r="UEP78" s="60"/>
      <c r="UEQ78" s="61"/>
      <c r="UER78" s="62"/>
      <c r="UES78" s="6"/>
      <c r="UET78" s="60"/>
      <c r="UEU78" s="60"/>
      <c r="UEV78" s="60"/>
      <c r="UEW78" s="60"/>
      <c r="UEX78" s="60"/>
      <c r="UEY78" s="61"/>
      <c r="UEZ78" s="62"/>
      <c r="UFA78" s="6"/>
      <c r="UFB78" s="60"/>
      <c r="UFC78" s="60"/>
      <c r="UFD78" s="60"/>
      <c r="UFE78" s="60"/>
      <c r="UFF78" s="60"/>
      <c r="UFG78" s="61"/>
      <c r="UFH78" s="62"/>
      <c r="UFI78" s="6"/>
      <c r="UFJ78" s="60"/>
      <c r="UFK78" s="60"/>
      <c r="UFL78" s="60"/>
      <c r="UFM78" s="60"/>
      <c r="UFN78" s="60"/>
      <c r="UFO78" s="61"/>
      <c r="UFP78" s="62"/>
      <c r="UFQ78" s="6"/>
      <c r="UFR78" s="60"/>
      <c r="UFS78" s="60"/>
      <c r="UFT78" s="60"/>
      <c r="UFU78" s="60"/>
      <c r="UFV78" s="60"/>
      <c r="UFW78" s="61"/>
      <c r="UFX78" s="62"/>
      <c r="UFY78" s="6"/>
      <c r="UFZ78" s="60"/>
      <c r="UGA78" s="60"/>
      <c r="UGB78" s="60"/>
      <c r="UGC78" s="60"/>
      <c r="UGD78" s="60"/>
      <c r="UGE78" s="61"/>
      <c r="UGF78" s="62"/>
      <c r="UGG78" s="6"/>
      <c r="UGH78" s="60"/>
      <c r="UGI78" s="60"/>
      <c r="UGJ78" s="60"/>
      <c r="UGK78" s="60"/>
      <c r="UGL78" s="60"/>
      <c r="UGM78" s="61"/>
      <c r="UGN78" s="62"/>
      <c r="UGO78" s="6"/>
      <c r="UGP78" s="60"/>
      <c r="UGQ78" s="60"/>
      <c r="UGR78" s="60"/>
      <c r="UGS78" s="60"/>
      <c r="UGT78" s="60"/>
      <c r="UGU78" s="61"/>
      <c r="UGV78" s="62"/>
      <c r="UGW78" s="6"/>
      <c r="UGX78" s="60"/>
      <c r="UGY78" s="60"/>
      <c r="UGZ78" s="60"/>
      <c r="UHA78" s="60"/>
      <c r="UHB78" s="60"/>
      <c r="UHC78" s="61"/>
      <c r="UHD78" s="62"/>
      <c r="UHE78" s="6"/>
      <c r="UHF78" s="60"/>
      <c r="UHG78" s="60"/>
      <c r="UHH78" s="60"/>
      <c r="UHI78" s="60"/>
      <c r="UHJ78" s="60"/>
      <c r="UHK78" s="61"/>
      <c r="UHL78" s="62"/>
      <c r="UHM78" s="6"/>
      <c r="UHN78" s="60"/>
      <c r="UHO78" s="60"/>
      <c r="UHP78" s="60"/>
      <c r="UHQ78" s="60"/>
      <c r="UHR78" s="60"/>
      <c r="UHS78" s="61"/>
      <c r="UHT78" s="62"/>
      <c r="UHU78" s="6"/>
      <c r="UHV78" s="60"/>
      <c r="UHW78" s="60"/>
      <c r="UHX78" s="60"/>
      <c r="UHY78" s="60"/>
      <c r="UHZ78" s="60"/>
      <c r="UIA78" s="61"/>
      <c r="UIB78" s="62"/>
      <c r="UIC78" s="6"/>
      <c r="UID78" s="60"/>
      <c r="UIE78" s="60"/>
      <c r="UIF78" s="60"/>
      <c r="UIG78" s="60"/>
      <c r="UIH78" s="60"/>
      <c r="UII78" s="61"/>
      <c r="UIJ78" s="62"/>
      <c r="UIK78" s="6"/>
      <c r="UIL78" s="60"/>
      <c r="UIM78" s="60"/>
      <c r="UIN78" s="60"/>
      <c r="UIO78" s="60"/>
      <c r="UIP78" s="60"/>
      <c r="UIQ78" s="61"/>
      <c r="UIR78" s="62"/>
      <c r="UIS78" s="6"/>
      <c r="UIT78" s="60"/>
      <c r="UIU78" s="60"/>
      <c r="UIV78" s="60"/>
      <c r="UIW78" s="60"/>
      <c r="UIX78" s="60"/>
      <c r="UIY78" s="61"/>
      <c r="UIZ78" s="62"/>
      <c r="UJA78" s="6"/>
      <c r="UJB78" s="60"/>
      <c r="UJC78" s="60"/>
      <c r="UJD78" s="60"/>
      <c r="UJE78" s="60"/>
      <c r="UJF78" s="60"/>
      <c r="UJG78" s="61"/>
      <c r="UJH78" s="62"/>
      <c r="UJI78" s="6"/>
      <c r="UJJ78" s="60"/>
      <c r="UJK78" s="60"/>
      <c r="UJL78" s="60"/>
      <c r="UJM78" s="60"/>
      <c r="UJN78" s="60"/>
      <c r="UJO78" s="61"/>
      <c r="UJP78" s="62"/>
      <c r="UJQ78" s="6"/>
      <c r="UJR78" s="60"/>
      <c r="UJS78" s="60"/>
      <c r="UJT78" s="60"/>
      <c r="UJU78" s="60"/>
      <c r="UJV78" s="60"/>
      <c r="UJW78" s="61"/>
      <c r="UJX78" s="62"/>
      <c r="UJY78" s="6"/>
      <c r="UJZ78" s="60"/>
      <c r="UKA78" s="60"/>
      <c r="UKB78" s="60"/>
      <c r="UKC78" s="60"/>
      <c r="UKD78" s="60"/>
      <c r="UKE78" s="61"/>
      <c r="UKF78" s="62"/>
      <c r="UKG78" s="6"/>
      <c r="UKH78" s="60"/>
      <c r="UKI78" s="60"/>
      <c r="UKJ78" s="60"/>
      <c r="UKK78" s="60"/>
      <c r="UKL78" s="60"/>
      <c r="UKM78" s="61"/>
      <c r="UKN78" s="62"/>
      <c r="UKO78" s="6"/>
      <c r="UKP78" s="60"/>
      <c r="UKQ78" s="60"/>
      <c r="UKR78" s="60"/>
      <c r="UKS78" s="60"/>
      <c r="UKT78" s="60"/>
      <c r="UKU78" s="61"/>
      <c r="UKV78" s="62"/>
      <c r="UKW78" s="6"/>
      <c r="UKX78" s="60"/>
      <c r="UKY78" s="60"/>
      <c r="UKZ78" s="60"/>
      <c r="ULA78" s="60"/>
      <c r="ULB78" s="60"/>
      <c r="ULC78" s="61"/>
      <c r="ULD78" s="62"/>
      <c r="ULE78" s="6"/>
      <c r="ULF78" s="60"/>
      <c r="ULG78" s="60"/>
      <c r="ULH78" s="60"/>
      <c r="ULI78" s="60"/>
      <c r="ULJ78" s="60"/>
      <c r="ULK78" s="61"/>
      <c r="ULL78" s="62"/>
      <c r="ULM78" s="6"/>
      <c r="ULN78" s="60"/>
      <c r="ULO78" s="60"/>
      <c r="ULP78" s="60"/>
      <c r="ULQ78" s="60"/>
      <c r="ULR78" s="60"/>
      <c r="ULS78" s="61"/>
      <c r="ULT78" s="62"/>
      <c r="ULU78" s="6"/>
      <c r="ULV78" s="60"/>
      <c r="ULW78" s="60"/>
      <c r="ULX78" s="60"/>
      <c r="ULY78" s="60"/>
      <c r="ULZ78" s="60"/>
      <c r="UMA78" s="61"/>
      <c r="UMB78" s="62"/>
      <c r="UMC78" s="6"/>
      <c r="UMD78" s="60"/>
      <c r="UME78" s="60"/>
      <c r="UMF78" s="60"/>
      <c r="UMG78" s="60"/>
      <c r="UMH78" s="60"/>
      <c r="UMI78" s="61"/>
      <c r="UMJ78" s="62"/>
      <c r="UMK78" s="6"/>
      <c r="UML78" s="60"/>
      <c r="UMM78" s="60"/>
      <c r="UMN78" s="60"/>
      <c r="UMO78" s="60"/>
      <c r="UMP78" s="60"/>
      <c r="UMQ78" s="61"/>
      <c r="UMR78" s="62"/>
      <c r="UMS78" s="6"/>
      <c r="UMT78" s="60"/>
      <c r="UMU78" s="60"/>
      <c r="UMV78" s="60"/>
      <c r="UMW78" s="60"/>
      <c r="UMX78" s="60"/>
      <c r="UMY78" s="61"/>
      <c r="UMZ78" s="62"/>
      <c r="UNA78" s="6"/>
      <c r="UNB78" s="60"/>
      <c r="UNC78" s="60"/>
      <c r="UND78" s="60"/>
      <c r="UNE78" s="60"/>
      <c r="UNF78" s="60"/>
      <c r="UNG78" s="61"/>
      <c r="UNH78" s="62"/>
      <c r="UNI78" s="6"/>
      <c r="UNJ78" s="60"/>
      <c r="UNK78" s="60"/>
      <c r="UNL78" s="60"/>
      <c r="UNM78" s="60"/>
      <c r="UNN78" s="60"/>
      <c r="UNO78" s="61"/>
      <c r="UNP78" s="62"/>
      <c r="UNQ78" s="6"/>
      <c r="UNR78" s="60"/>
      <c r="UNS78" s="60"/>
      <c r="UNT78" s="60"/>
      <c r="UNU78" s="60"/>
      <c r="UNV78" s="60"/>
      <c r="UNW78" s="61"/>
      <c r="UNX78" s="62"/>
      <c r="UNY78" s="6"/>
      <c r="UNZ78" s="60"/>
      <c r="UOA78" s="60"/>
      <c r="UOB78" s="60"/>
      <c r="UOC78" s="60"/>
      <c r="UOD78" s="60"/>
      <c r="UOE78" s="61"/>
      <c r="UOF78" s="62"/>
      <c r="UOG78" s="6"/>
      <c r="UOH78" s="60"/>
      <c r="UOI78" s="60"/>
      <c r="UOJ78" s="60"/>
      <c r="UOK78" s="60"/>
      <c r="UOL78" s="60"/>
      <c r="UOM78" s="61"/>
      <c r="UON78" s="62"/>
      <c r="UOO78" s="6"/>
      <c r="UOP78" s="60"/>
      <c r="UOQ78" s="60"/>
      <c r="UOR78" s="60"/>
      <c r="UOS78" s="60"/>
      <c r="UOT78" s="60"/>
      <c r="UOU78" s="61"/>
      <c r="UOV78" s="62"/>
      <c r="UOW78" s="6"/>
      <c r="UOX78" s="60"/>
      <c r="UOY78" s="60"/>
      <c r="UOZ78" s="60"/>
      <c r="UPA78" s="60"/>
      <c r="UPB78" s="60"/>
      <c r="UPC78" s="61"/>
      <c r="UPD78" s="62"/>
      <c r="UPE78" s="6"/>
      <c r="UPF78" s="60"/>
      <c r="UPG78" s="60"/>
      <c r="UPH78" s="60"/>
      <c r="UPI78" s="60"/>
      <c r="UPJ78" s="60"/>
      <c r="UPK78" s="61"/>
      <c r="UPL78" s="62"/>
      <c r="UPM78" s="6"/>
      <c r="UPN78" s="60"/>
      <c r="UPO78" s="60"/>
      <c r="UPP78" s="60"/>
      <c r="UPQ78" s="60"/>
      <c r="UPR78" s="60"/>
      <c r="UPS78" s="61"/>
      <c r="UPT78" s="62"/>
      <c r="UPU78" s="6"/>
      <c r="UPV78" s="60"/>
      <c r="UPW78" s="60"/>
      <c r="UPX78" s="60"/>
      <c r="UPY78" s="60"/>
      <c r="UPZ78" s="60"/>
      <c r="UQA78" s="61"/>
      <c r="UQB78" s="62"/>
      <c r="UQC78" s="6"/>
      <c r="UQD78" s="60"/>
      <c r="UQE78" s="60"/>
      <c r="UQF78" s="60"/>
      <c r="UQG78" s="60"/>
      <c r="UQH78" s="60"/>
      <c r="UQI78" s="61"/>
      <c r="UQJ78" s="62"/>
      <c r="UQK78" s="6"/>
      <c r="UQL78" s="60"/>
      <c r="UQM78" s="60"/>
      <c r="UQN78" s="60"/>
      <c r="UQO78" s="60"/>
      <c r="UQP78" s="60"/>
      <c r="UQQ78" s="61"/>
      <c r="UQR78" s="62"/>
      <c r="UQS78" s="6"/>
      <c r="UQT78" s="60"/>
      <c r="UQU78" s="60"/>
      <c r="UQV78" s="60"/>
      <c r="UQW78" s="60"/>
      <c r="UQX78" s="60"/>
      <c r="UQY78" s="61"/>
      <c r="UQZ78" s="62"/>
      <c r="URA78" s="6"/>
      <c r="URB78" s="60"/>
      <c r="URC78" s="60"/>
      <c r="URD78" s="60"/>
      <c r="URE78" s="60"/>
      <c r="URF78" s="60"/>
      <c r="URG78" s="61"/>
      <c r="URH78" s="62"/>
      <c r="URI78" s="6"/>
      <c r="URJ78" s="60"/>
      <c r="URK78" s="60"/>
      <c r="URL78" s="60"/>
      <c r="URM78" s="60"/>
      <c r="URN78" s="60"/>
      <c r="URO78" s="61"/>
      <c r="URP78" s="62"/>
      <c r="URQ78" s="6"/>
      <c r="URR78" s="60"/>
      <c r="URS78" s="60"/>
      <c r="URT78" s="60"/>
      <c r="URU78" s="60"/>
      <c r="URV78" s="60"/>
      <c r="URW78" s="61"/>
      <c r="URX78" s="62"/>
      <c r="URY78" s="6"/>
      <c r="URZ78" s="60"/>
      <c r="USA78" s="60"/>
      <c r="USB78" s="60"/>
      <c r="USC78" s="60"/>
      <c r="USD78" s="60"/>
      <c r="USE78" s="61"/>
      <c r="USF78" s="62"/>
      <c r="USG78" s="6"/>
      <c r="USH78" s="60"/>
      <c r="USI78" s="60"/>
      <c r="USJ78" s="60"/>
      <c r="USK78" s="60"/>
      <c r="USL78" s="60"/>
      <c r="USM78" s="61"/>
      <c r="USN78" s="62"/>
      <c r="USO78" s="6"/>
      <c r="USP78" s="60"/>
      <c r="USQ78" s="60"/>
      <c r="USR78" s="60"/>
      <c r="USS78" s="60"/>
      <c r="UST78" s="60"/>
      <c r="USU78" s="61"/>
      <c r="USV78" s="62"/>
      <c r="USW78" s="6"/>
      <c r="USX78" s="60"/>
      <c r="USY78" s="60"/>
      <c r="USZ78" s="60"/>
      <c r="UTA78" s="60"/>
      <c r="UTB78" s="60"/>
      <c r="UTC78" s="61"/>
      <c r="UTD78" s="62"/>
      <c r="UTE78" s="6"/>
      <c r="UTF78" s="60"/>
      <c r="UTG78" s="60"/>
      <c r="UTH78" s="60"/>
      <c r="UTI78" s="60"/>
      <c r="UTJ78" s="60"/>
      <c r="UTK78" s="61"/>
      <c r="UTL78" s="62"/>
      <c r="UTM78" s="6"/>
      <c r="UTN78" s="60"/>
      <c r="UTO78" s="60"/>
      <c r="UTP78" s="60"/>
      <c r="UTQ78" s="60"/>
      <c r="UTR78" s="60"/>
      <c r="UTS78" s="61"/>
      <c r="UTT78" s="62"/>
      <c r="UTU78" s="6"/>
      <c r="UTV78" s="60"/>
      <c r="UTW78" s="60"/>
      <c r="UTX78" s="60"/>
      <c r="UTY78" s="60"/>
      <c r="UTZ78" s="60"/>
      <c r="UUA78" s="61"/>
      <c r="UUB78" s="62"/>
      <c r="UUC78" s="6"/>
      <c r="UUD78" s="60"/>
      <c r="UUE78" s="60"/>
      <c r="UUF78" s="60"/>
      <c r="UUG78" s="60"/>
      <c r="UUH78" s="60"/>
      <c r="UUI78" s="61"/>
      <c r="UUJ78" s="62"/>
      <c r="UUK78" s="6"/>
      <c r="UUL78" s="60"/>
      <c r="UUM78" s="60"/>
      <c r="UUN78" s="60"/>
      <c r="UUO78" s="60"/>
      <c r="UUP78" s="60"/>
      <c r="UUQ78" s="61"/>
      <c r="UUR78" s="62"/>
      <c r="UUS78" s="6"/>
      <c r="UUT78" s="60"/>
      <c r="UUU78" s="60"/>
      <c r="UUV78" s="60"/>
      <c r="UUW78" s="60"/>
      <c r="UUX78" s="60"/>
      <c r="UUY78" s="61"/>
      <c r="UUZ78" s="62"/>
      <c r="UVA78" s="6"/>
      <c r="UVB78" s="60"/>
      <c r="UVC78" s="60"/>
      <c r="UVD78" s="60"/>
      <c r="UVE78" s="60"/>
      <c r="UVF78" s="60"/>
      <c r="UVG78" s="61"/>
      <c r="UVH78" s="62"/>
      <c r="UVI78" s="6"/>
      <c r="UVJ78" s="60"/>
      <c r="UVK78" s="60"/>
      <c r="UVL78" s="60"/>
      <c r="UVM78" s="60"/>
      <c r="UVN78" s="60"/>
      <c r="UVO78" s="61"/>
      <c r="UVP78" s="62"/>
      <c r="UVQ78" s="6"/>
      <c r="UVR78" s="60"/>
      <c r="UVS78" s="60"/>
      <c r="UVT78" s="60"/>
      <c r="UVU78" s="60"/>
      <c r="UVV78" s="60"/>
      <c r="UVW78" s="61"/>
      <c r="UVX78" s="62"/>
      <c r="UVY78" s="6"/>
      <c r="UVZ78" s="60"/>
      <c r="UWA78" s="60"/>
      <c r="UWB78" s="60"/>
      <c r="UWC78" s="60"/>
      <c r="UWD78" s="60"/>
      <c r="UWE78" s="61"/>
      <c r="UWF78" s="62"/>
      <c r="UWG78" s="6"/>
      <c r="UWH78" s="60"/>
      <c r="UWI78" s="60"/>
      <c r="UWJ78" s="60"/>
      <c r="UWK78" s="60"/>
      <c r="UWL78" s="60"/>
      <c r="UWM78" s="61"/>
      <c r="UWN78" s="62"/>
      <c r="UWO78" s="6"/>
      <c r="UWP78" s="60"/>
      <c r="UWQ78" s="60"/>
      <c r="UWR78" s="60"/>
      <c r="UWS78" s="60"/>
      <c r="UWT78" s="60"/>
      <c r="UWU78" s="61"/>
      <c r="UWV78" s="62"/>
      <c r="UWW78" s="6"/>
      <c r="UWX78" s="60"/>
      <c r="UWY78" s="60"/>
      <c r="UWZ78" s="60"/>
      <c r="UXA78" s="60"/>
      <c r="UXB78" s="60"/>
      <c r="UXC78" s="61"/>
      <c r="UXD78" s="62"/>
      <c r="UXE78" s="6"/>
      <c r="UXF78" s="60"/>
      <c r="UXG78" s="60"/>
      <c r="UXH78" s="60"/>
      <c r="UXI78" s="60"/>
      <c r="UXJ78" s="60"/>
      <c r="UXK78" s="61"/>
      <c r="UXL78" s="62"/>
      <c r="UXM78" s="6"/>
      <c r="UXN78" s="60"/>
      <c r="UXO78" s="60"/>
      <c r="UXP78" s="60"/>
      <c r="UXQ78" s="60"/>
      <c r="UXR78" s="60"/>
      <c r="UXS78" s="61"/>
      <c r="UXT78" s="62"/>
      <c r="UXU78" s="6"/>
      <c r="UXV78" s="60"/>
      <c r="UXW78" s="60"/>
      <c r="UXX78" s="60"/>
      <c r="UXY78" s="60"/>
      <c r="UXZ78" s="60"/>
      <c r="UYA78" s="61"/>
      <c r="UYB78" s="62"/>
      <c r="UYC78" s="6"/>
      <c r="UYD78" s="60"/>
      <c r="UYE78" s="60"/>
      <c r="UYF78" s="60"/>
      <c r="UYG78" s="60"/>
      <c r="UYH78" s="60"/>
      <c r="UYI78" s="61"/>
      <c r="UYJ78" s="62"/>
      <c r="UYK78" s="6"/>
      <c r="UYL78" s="60"/>
      <c r="UYM78" s="60"/>
      <c r="UYN78" s="60"/>
      <c r="UYO78" s="60"/>
      <c r="UYP78" s="60"/>
      <c r="UYQ78" s="61"/>
      <c r="UYR78" s="62"/>
      <c r="UYS78" s="6"/>
      <c r="UYT78" s="60"/>
      <c r="UYU78" s="60"/>
      <c r="UYV78" s="60"/>
      <c r="UYW78" s="60"/>
      <c r="UYX78" s="60"/>
      <c r="UYY78" s="61"/>
      <c r="UYZ78" s="62"/>
      <c r="UZA78" s="6"/>
      <c r="UZB78" s="60"/>
      <c r="UZC78" s="60"/>
      <c r="UZD78" s="60"/>
      <c r="UZE78" s="60"/>
      <c r="UZF78" s="60"/>
      <c r="UZG78" s="61"/>
      <c r="UZH78" s="62"/>
      <c r="UZI78" s="6"/>
      <c r="UZJ78" s="60"/>
      <c r="UZK78" s="60"/>
      <c r="UZL78" s="60"/>
      <c r="UZM78" s="60"/>
      <c r="UZN78" s="60"/>
      <c r="UZO78" s="61"/>
      <c r="UZP78" s="62"/>
      <c r="UZQ78" s="6"/>
      <c r="UZR78" s="60"/>
      <c r="UZS78" s="60"/>
      <c r="UZT78" s="60"/>
      <c r="UZU78" s="60"/>
      <c r="UZV78" s="60"/>
      <c r="UZW78" s="61"/>
      <c r="UZX78" s="62"/>
      <c r="UZY78" s="6"/>
      <c r="UZZ78" s="60"/>
      <c r="VAA78" s="60"/>
      <c r="VAB78" s="60"/>
      <c r="VAC78" s="60"/>
      <c r="VAD78" s="60"/>
      <c r="VAE78" s="61"/>
      <c r="VAF78" s="62"/>
      <c r="VAG78" s="6"/>
      <c r="VAH78" s="60"/>
      <c r="VAI78" s="60"/>
      <c r="VAJ78" s="60"/>
      <c r="VAK78" s="60"/>
      <c r="VAL78" s="60"/>
      <c r="VAM78" s="61"/>
      <c r="VAN78" s="62"/>
      <c r="VAO78" s="6"/>
      <c r="VAP78" s="60"/>
      <c r="VAQ78" s="60"/>
      <c r="VAR78" s="60"/>
      <c r="VAS78" s="60"/>
      <c r="VAT78" s="60"/>
      <c r="VAU78" s="61"/>
      <c r="VAV78" s="62"/>
      <c r="VAW78" s="6"/>
      <c r="VAX78" s="60"/>
      <c r="VAY78" s="60"/>
      <c r="VAZ78" s="60"/>
      <c r="VBA78" s="60"/>
      <c r="VBB78" s="60"/>
      <c r="VBC78" s="61"/>
      <c r="VBD78" s="62"/>
      <c r="VBE78" s="6"/>
      <c r="VBF78" s="60"/>
      <c r="VBG78" s="60"/>
      <c r="VBH78" s="60"/>
      <c r="VBI78" s="60"/>
      <c r="VBJ78" s="60"/>
      <c r="VBK78" s="61"/>
      <c r="VBL78" s="62"/>
      <c r="VBM78" s="6"/>
      <c r="VBN78" s="60"/>
      <c r="VBO78" s="60"/>
      <c r="VBP78" s="60"/>
      <c r="VBQ78" s="60"/>
      <c r="VBR78" s="60"/>
      <c r="VBS78" s="61"/>
      <c r="VBT78" s="62"/>
      <c r="VBU78" s="6"/>
      <c r="VBV78" s="60"/>
      <c r="VBW78" s="60"/>
      <c r="VBX78" s="60"/>
      <c r="VBY78" s="60"/>
      <c r="VBZ78" s="60"/>
      <c r="VCA78" s="61"/>
      <c r="VCB78" s="62"/>
      <c r="VCC78" s="6"/>
      <c r="VCD78" s="60"/>
      <c r="VCE78" s="60"/>
      <c r="VCF78" s="60"/>
      <c r="VCG78" s="60"/>
      <c r="VCH78" s="60"/>
      <c r="VCI78" s="61"/>
      <c r="VCJ78" s="62"/>
      <c r="VCK78" s="6"/>
      <c r="VCL78" s="60"/>
      <c r="VCM78" s="60"/>
      <c r="VCN78" s="60"/>
      <c r="VCO78" s="60"/>
      <c r="VCP78" s="60"/>
      <c r="VCQ78" s="61"/>
      <c r="VCR78" s="62"/>
      <c r="VCS78" s="6"/>
      <c r="VCT78" s="60"/>
      <c r="VCU78" s="60"/>
      <c r="VCV78" s="60"/>
      <c r="VCW78" s="60"/>
      <c r="VCX78" s="60"/>
      <c r="VCY78" s="61"/>
      <c r="VCZ78" s="62"/>
      <c r="VDA78" s="6"/>
      <c r="VDB78" s="60"/>
      <c r="VDC78" s="60"/>
      <c r="VDD78" s="60"/>
      <c r="VDE78" s="60"/>
      <c r="VDF78" s="60"/>
      <c r="VDG78" s="61"/>
      <c r="VDH78" s="62"/>
      <c r="VDI78" s="6"/>
      <c r="VDJ78" s="60"/>
      <c r="VDK78" s="60"/>
      <c r="VDL78" s="60"/>
      <c r="VDM78" s="60"/>
      <c r="VDN78" s="60"/>
      <c r="VDO78" s="61"/>
      <c r="VDP78" s="62"/>
      <c r="VDQ78" s="6"/>
      <c r="VDR78" s="60"/>
      <c r="VDS78" s="60"/>
      <c r="VDT78" s="60"/>
      <c r="VDU78" s="60"/>
      <c r="VDV78" s="60"/>
      <c r="VDW78" s="61"/>
      <c r="VDX78" s="62"/>
      <c r="VDY78" s="6"/>
      <c r="VDZ78" s="60"/>
      <c r="VEA78" s="60"/>
      <c r="VEB78" s="60"/>
      <c r="VEC78" s="60"/>
      <c r="VED78" s="60"/>
      <c r="VEE78" s="61"/>
      <c r="VEF78" s="62"/>
      <c r="VEG78" s="6"/>
      <c r="VEH78" s="60"/>
      <c r="VEI78" s="60"/>
      <c r="VEJ78" s="60"/>
      <c r="VEK78" s="60"/>
      <c r="VEL78" s="60"/>
      <c r="VEM78" s="61"/>
      <c r="VEN78" s="62"/>
      <c r="VEO78" s="6"/>
      <c r="VEP78" s="60"/>
      <c r="VEQ78" s="60"/>
      <c r="VER78" s="60"/>
      <c r="VES78" s="60"/>
      <c r="VET78" s="60"/>
      <c r="VEU78" s="61"/>
      <c r="VEV78" s="62"/>
      <c r="VEW78" s="6"/>
      <c r="VEX78" s="60"/>
      <c r="VEY78" s="60"/>
      <c r="VEZ78" s="60"/>
      <c r="VFA78" s="60"/>
      <c r="VFB78" s="60"/>
      <c r="VFC78" s="61"/>
      <c r="VFD78" s="62"/>
      <c r="VFE78" s="6"/>
      <c r="VFF78" s="60"/>
      <c r="VFG78" s="60"/>
      <c r="VFH78" s="60"/>
      <c r="VFI78" s="60"/>
      <c r="VFJ78" s="60"/>
      <c r="VFK78" s="61"/>
      <c r="VFL78" s="62"/>
      <c r="VFM78" s="6"/>
      <c r="VFN78" s="60"/>
      <c r="VFO78" s="60"/>
      <c r="VFP78" s="60"/>
      <c r="VFQ78" s="60"/>
      <c r="VFR78" s="60"/>
      <c r="VFS78" s="61"/>
      <c r="VFT78" s="62"/>
      <c r="VFU78" s="6"/>
      <c r="VFV78" s="60"/>
      <c r="VFW78" s="60"/>
      <c r="VFX78" s="60"/>
      <c r="VFY78" s="60"/>
      <c r="VFZ78" s="60"/>
      <c r="VGA78" s="61"/>
      <c r="VGB78" s="62"/>
      <c r="VGC78" s="6"/>
      <c r="VGD78" s="60"/>
      <c r="VGE78" s="60"/>
      <c r="VGF78" s="60"/>
      <c r="VGG78" s="60"/>
      <c r="VGH78" s="60"/>
      <c r="VGI78" s="61"/>
      <c r="VGJ78" s="62"/>
      <c r="VGK78" s="6"/>
      <c r="VGL78" s="60"/>
      <c r="VGM78" s="60"/>
      <c r="VGN78" s="60"/>
      <c r="VGO78" s="60"/>
      <c r="VGP78" s="60"/>
      <c r="VGQ78" s="61"/>
      <c r="VGR78" s="62"/>
      <c r="VGS78" s="6"/>
      <c r="VGT78" s="60"/>
      <c r="VGU78" s="60"/>
      <c r="VGV78" s="60"/>
      <c r="VGW78" s="60"/>
      <c r="VGX78" s="60"/>
      <c r="VGY78" s="61"/>
      <c r="VGZ78" s="62"/>
      <c r="VHA78" s="6"/>
      <c r="VHB78" s="60"/>
      <c r="VHC78" s="60"/>
      <c r="VHD78" s="60"/>
      <c r="VHE78" s="60"/>
      <c r="VHF78" s="60"/>
      <c r="VHG78" s="61"/>
      <c r="VHH78" s="62"/>
      <c r="VHI78" s="6"/>
      <c r="VHJ78" s="60"/>
      <c r="VHK78" s="60"/>
      <c r="VHL78" s="60"/>
      <c r="VHM78" s="60"/>
      <c r="VHN78" s="60"/>
      <c r="VHO78" s="61"/>
      <c r="VHP78" s="62"/>
      <c r="VHQ78" s="6"/>
      <c r="VHR78" s="60"/>
      <c r="VHS78" s="60"/>
      <c r="VHT78" s="60"/>
      <c r="VHU78" s="60"/>
      <c r="VHV78" s="60"/>
      <c r="VHW78" s="61"/>
      <c r="VHX78" s="62"/>
      <c r="VHY78" s="6"/>
      <c r="VHZ78" s="60"/>
      <c r="VIA78" s="60"/>
      <c r="VIB78" s="60"/>
      <c r="VIC78" s="60"/>
      <c r="VID78" s="60"/>
      <c r="VIE78" s="61"/>
      <c r="VIF78" s="62"/>
      <c r="VIG78" s="6"/>
      <c r="VIH78" s="60"/>
      <c r="VII78" s="60"/>
      <c r="VIJ78" s="60"/>
      <c r="VIK78" s="60"/>
      <c r="VIL78" s="60"/>
      <c r="VIM78" s="61"/>
      <c r="VIN78" s="62"/>
      <c r="VIO78" s="6"/>
      <c r="VIP78" s="60"/>
      <c r="VIQ78" s="60"/>
      <c r="VIR78" s="60"/>
      <c r="VIS78" s="60"/>
      <c r="VIT78" s="60"/>
      <c r="VIU78" s="61"/>
      <c r="VIV78" s="62"/>
      <c r="VIW78" s="6"/>
      <c r="VIX78" s="60"/>
      <c r="VIY78" s="60"/>
      <c r="VIZ78" s="60"/>
      <c r="VJA78" s="60"/>
      <c r="VJB78" s="60"/>
      <c r="VJC78" s="61"/>
      <c r="VJD78" s="62"/>
      <c r="VJE78" s="6"/>
      <c r="VJF78" s="60"/>
      <c r="VJG78" s="60"/>
      <c r="VJH78" s="60"/>
      <c r="VJI78" s="60"/>
      <c r="VJJ78" s="60"/>
      <c r="VJK78" s="61"/>
      <c r="VJL78" s="62"/>
      <c r="VJM78" s="6"/>
      <c r="VJN78" s="60"/>
      <c r="VJO78" s="60"/>
      <c r="VJP78" s="60"/>
      <c r="VJQ78" s="60"/>
      <c r="VJR78" s="60"/>
      <c r="VJS78" s="61"/>
      <c r="VJT78" s="62"/>
      <c r="VJU78" s="6"/>
      <c r="VJV78" s="60"/>
      <c r="VJW78" s="60"/>
      <c r="VJX78" s="60"/>
      <c r="VJY78" s="60"/>
      <c r="VJZ78" s="60"/>
      <c r="VKA78" s="61"/>
      <c r="VKB78" s="62"/>
      <c r="VKC78" s="6"/>
      <c r="VKD78" s="60"/>
      <c r="VKE78" s="60"/>
      <c r="VKF78" s="60"/>
      <c r="VKG78" s="60"/>
      <c r="VKH78" s="60"/>
      <c r="VKI78" s="61"/>
      <c r="VKJ78" s="62"/>
      <c r="VKK78" s="6"/>
      <c r="VKL78" s="60"/>
      <c r="VKM78" s="60"/>
      <c r="VKN78" s="60"/>
      <c r="VKO78" s="60"/>
      <c r="VKP78" s="60"/>
      <c r="VKQ78" s="61"/>
      <c r="VKR78" s="62"/>
      <c r="VKS78" s="6"/>
      <c r="VKT78" s="60"/>
      <c r="VKU78" s="60"/>
      <c r="VKV78" s="60"/>
      <c r="VKW78" s="60"/>
      <c r="VKX78" s="60"/>
      <c r="VKY78" s="61"/>
      <c r="VKZ78" s="62"/>
      <c r="VLA78" s="6"/>
      <c r="VLB78" s="60"/>
      <c r="VLC78" s="60"/>
      <c r="VLD78" s="60"/>
      <c r="VLE78" s="60"/>
      <c r="VLF78" s="60"/>
      <c r="VLG78" s="61"/>
      <c r="VLH78" s="62"/>
      <c r="VLI78" s="6"/>
      <c r="VLJ78" s="60"/>
      <c r="VLK78" s="60"/>
      <c r="VLL78" s="60"/>
      <c r="VLM78" s="60"/>
      <c r="VLN78" s="60"/>
      <c r="VLO78" s="61"/>
      <c r="VLP78" s="62"/>
      <c r="VLQ78" s="6"/>
      <c r="VLR78" s="60"/>
      <c r="VLS78" s="60"/>
      <c r="VLT78" s="60"/>
      <c r="VLU78" s="60"/>
      <c r="VLV78" s="60"/>
      <c r="VLW78" s="61"/>
      <c r="VLX78" s="62"/>
      <c r="VLY78" s="6"/>
      <c r="VLZ78" s="60"/>
      <c r="VMA78" s="60"/>
      <c r="VMB78" s="60"/>
      <c r="VMC78" s="60"/>
      <c r="VMD78" s="60"/>
      <c r="VME78" s="61"/>
      <c r="VMF78" s="62"/>
      <c r="VMG78" s="6"/>
      <c r="VMH78" s="60"/>
      <c r="VMI78" s="60"/>
      <c r="VMJ78" s="60"/>
      <c r="VMK78" s="60"/>
      <c r="VML78" s="60"/>
      <c r="VMM78" s="61"/>
      <c r="VMN78" s="62"/>
      <c r="VMO78" s="6"/>
      <c r="VMP78" s="60"/>
      <c r="VMQ78" s="60"/>
      <c r="VMR78" s="60"/>
      <c r="VMS78" s="60"/>
      <c r="VMT78" s="60"/>
      <c r="VMU78" s="61"/>
      <c r="VMV78" s="62"/>
      <c r="VMW78" s="6"/>
      <c r="VMX78" s="60"/>
      <c r="VMY78" s="60"/>
      <c r="VMZ78" s="60"/>
      <c r="VNA78" s="60"/>
      <c r="VNB78" s="60"/>
      <c r="VNC78" s="61"/>
      <c r="VND78" s="62"/>
      <c r="VNE78" s="6"/>
      <c r="VNF78" s="60"/>
      <c r="VNG78" s="60"/>
      <c r="VNH78" s="60"/>
      <c r="VNI78" s="60"/>
      <c r="VNJ78" s="60"/>
      <c r="VNK78" s="61"/>
      <c r="VNL78" s="62"/>
      <c r="VNM78" s="6"/>
      <c r="VNN78" s="60"/>
      <c r="VNO78" s="60"/>
      <c r="VNP78" s="60"/>
      <c r="VNQ78" s="60"/>
      <c r="VNR78" s="60"/>
      <c r="VNS78" s="61"/>
      <c r="VNT78" s="62"/>
      <c r="VNU78" s="6"/>
      <c r="VNV78" s="60"/>
      <c r="VNW78" s="60"/>
      <c r="VNX78" s="60"/>
      <c r="VNY78" s="60"/>
      <c r="VNZ78" s="60"/>
      <c r="VOA78" s="61"/>
      <c r="VOB78" s="62"/>
      <c r="VOC78" s="6"/>
      <c r="VOD78" s="60"/>
      <c r="VOE78" s="60"/>
      <c r="VOF78" s="60"/>
      <c r="VOG78" s="60"/>
      <c r="VOH78" s="60"/>
      <c r="VOI78" s="61"/>
      <c r="VOJ78" s="62"/>
      <c r="VOK78" s="6"/>
      <c r="VOL78" s="60"/>
      <c r="VOM78" s="60"/>
      <c r="VON78" s="60"/>
      <c r="VOO78" s="60"/>
      <c r="VOP78" s="60"/>
      <c r="VOQ78" s="61"/>
      <c r="VOR78" s="62"/>
      <c r="VOS78" s="6"/>
      <c r="VOT78" s="60"/>
      <c r="VOU78" s="60"/>
      <c r="VOV78" s="60"/>
      <c r="VOW78" s="60"/>
      <c r="VOX78" s="60"/>
      <c r="VOY78" s="61"/>
      <c r="VOZ78" s="62"/>
      <c r="VPA78" s="6"/>
      <c r="VPB78" s="60"/>
      <c r="VPC78" s="60"/>
      <c r="VPD78" s="60"/>
      <c r="VPE78" s="60"/>
      <c r="VPF78" s="60"/>
      <c r="VPG78" s="61"/>
      <c r="VPH78" s="62"/>
      <c r="VPI78" s="6"/>
      <c r="VPJ78" s="60"/>
      <c r="VPK78" s="60"/>
      <c r="VPL78" s="60"/>
      <c r="VPM78" s="60"/>
      <c r="VPN78" s="60"/>
      <c r="VPO78" s="61"/>
      <c r="VPP78" s="62"/>
      <c r="VPQ78" s="6"/>
      <c r="VPR78" s="60"/>
      <c r="VPS78" s="60"/>
      <c r="VPT78" s="60"/>
      <c r="VPU78" s="60"/>
      <c r="VPV78" s="60"/>
      <c r="VPW78" s="61"/>
      <c r="VPX78" s="62"/>
      <c r="VPY78" s="6"/>
      <c r="VPZ78" s="60"/>
      <c r="VQA78" s="60"/>
      <c r="VQB78" s="60"/>
      <c r="VQC78" s="60"/>
      <c r="VQD78" s="60"/>
      <c r="VQE78" s="61"/>
      <c r="VQF78" s="62"/>
      <c r="VQG78" s="6"/>
      <c r="VQH78" s="60"/>
      <c r="VQI78" s="60"/>
      <c r="VQJ78" s="60"/>
      <c r="VQK78" s="60"/>
      <c r="VQL78" s="60"/>
      <c r="VQM78" s="61"/>
      <c r="VQN78" s="62"/>
      <c r="VQO78" s="6"/>
      <c r="VQP78" s="60"/>
      <c r="VQQ78" s="60"/>
      <c r="VQR78" s="60"/>
      <c r="VQS78" s="60"/>
      <c r="VQT78" s="60"/>
      <c r="VQU78" s="61"/>
      <c r="VQV78" s="62"/>
      <c r="VQW78" s="6"/>
      <c r="VQX78" s="60"/>
      <c r="VQY78" s="60"/>
      <c r="VQZ78" s="60"/>
      <c r="VRA78" s="60"/>
      <c r="VRB78" s="60"/>
      <c r="VRC78" s="61"/>
      <c r="VRD78" s="62"/>
      <c r="VRE78" s="6"/>
      <c r="VRF78" s="60"/>
      <c r="VRG78" s="60"/>
      <c r="VRH78" s="60"/>
      <c r="VRI78" s="60"/>
      <c r="VRJ78" s="60"/>
      <c r="VRK78" s="61"/>
      <c r="VRL78" s="62"/>
      <c r="VRM78" s="6"/>
      <c r="VRN78" s="60"/>
      <c r="VRO78" s="60"/>
      <c r="VRP78" s="60"/>
      <c r="VRQ78" s="60"/>
      <c r="VRR78" s="60"/>
      <c r="VRS78" s="61"/>
      <c r="VRT78" s="62"/>
      <c r="VRU78" s="6"/>
      <c r="VRV78" s="60"/>
      <c r="VRW78" s="60"/>
      <c r="VRX78" s="60"/>
      <c r="VRY78" s="60"/>
      <c r="VRZ78" s="60"/>
      <c r="VSA78" s="61"/>
      <c r="VSB78" s="62"/>
      <c r="VSC78" s="6"/>
      <c r="VSD78" s="60"/>
      <c r="VSE78" s="60"/>
      <c r="VSF78" s="60"/>
      <c r="VSG78" s="60"/>
      <c r="VSH78" s="60"/>
      <c r="VSI78" s="61"/>
      <c r="VSJ78" s="62"/>
      <c r="VSK78" s="6"/>
      <c r="VSL78" s="60"/>
      <c r="VSM78" s="60"/>
      <c r="VSN78" s="60"/>
      <c r="VSO78" s="60"/>
      <c r="VSP78" s="60"/>
      <c r="VSQ78" s="61"/>
      <c r="VSR78" s="62"/>
      <c r="VSS78" s="6"/>
      <c r="VST78" s="60"/>
      <c r="VSU78" s="60"/>
      <c r="VSV78" s="60"/>
      <c r="VSW78" s="60"/>
      <c r="VSX78" s="60"/>
      <c r="VSY78" s="61"/>
      <c r="VSZ78" s="62"/>
      <c r="VTA78" s="6"/>
      <c r="VTB78" s="60"/>
      <c r="VTC78" s="60"/>
      <c r="VTD78" s="60"/>
      <c r="VTE78" s="60"/>
      <c r="VTF78" s="60"/>
      <c r="VTG78" s="61"/>
      <c r="VTH78" s="62"/>
      <c r="VTI78" s="6"/>
      <c r="VTJ78" s="60"/>
      <c r="VTK78" s="60"/>
      <c r="VTL78" s="60"/>
      <c r="VTM78" s="60"/>
      <c r="VTN78" s="60"/>
      <c r="VTO78" s="61"/>
      <c r="VTP78" s="62"/>
      <c r="VTQ78" s="6"/>
      <c r="VTR78" s="60"/>
      <c r="VTS78" s="60"/>
      <c r="VTT78" s="60"/>
      <c r="VTU78" s="60"/>
      <c r="VTV78" s="60"/>
      <c r="VTW78" s="61"/>
      <c r="VTX78" s="62"/>
      <c r="VTY78" s="6"/>
      <c r="VTZ78" s="60"/>
      <c r="VUA78" s="60"/>
      <c r="VUB78" s="60"/>
      <c r="VUC78" s="60"/>
      <c r="VUD78" s="60"/>
      <c r="VUE78" s="61"/>
      <c r="VUF78" s="62"/>
      <c r="VUG78" s="6"/>
      <c r="VUH78" s="60"/>
      <c r="VUI78" s="60"/>
      <c r="VUJ78" s="60"/>
      <c r="VUK78" s="60"/>
      <c r="VUL78" s="60"/>
      <c r="VUM78" s="61"/>
      <c r="VUN78" s="62"/>
      <c r="VUO78" s="6"/>
      <c r="VUP78" s="60"/>
      <c r="VUQ78" s="60"/>
      <c r="VUR78" s="60"/>
      <c r="VUS78" s="60"/>
      <c r="VUT78" s="60"/>
      <c r="VUU78" s="61"/>
      <c r="VUV78" s="62"/>
      <c r="VUW78" s="6"/>
      <c r="VUX78" s="60"/>
      <c r="VUY78" s="60"/>
      <c r="VUZ78" s="60"/>
      <c r="VVA78" s="60"/>
      <c r="VVB78" s="60"/>
      <c r="VVC78" s="61"/>
      <c r="VVD78" s="62"/>
      <c r="VVE78" s="6"/>
      <c r="VVF78" s="60"/>
      <c r="VVG78" s="60"/>
      <c r="VVH78" s="60"/>
      <c r="VVI78" s="60"/>
      <c r="VVJ78" s="60"/>
      <c r="VVK78" s="61"/>
      <c r="VVL78" s="62"/>
      <c r="VVM78" s="6"/>
      <c r="VVN78" s="60"/>
      <c r="VVO78" s="60"/>
      <c r="VVP78" s="60"/>
      <c r="VVQ78" s="60"/>
      <c r="VVR78" s="60"/>
      <c r="VVS78" s="61"/>
      <c r="VVT78" s="62"/>
      <c r="VVU78" s="6"/>
      <c r="VVV78" s="60"/>
      <c r="VVW78" s="60"/>
      <c r="VVX78" s="60"/>
      <c r="VVY78" s="60"/>
      <c r="VVZ78" s="60"/>
      <c r="VWA78" s="61"/>
      <c r="VWB78" s="62"/>
      <c r="VWC78" s="6"/>
      <c r="VWD78" s="60"/>
      <c r="VWE78" s="60"/>
      <c r="VWF78" s="60"/>
      <c r="VWG78" s="60"/>
      <c r="VWH78" s="60"/>
      <c r="VWI78" s="61"/>
      <c r="VWJ78" s="62"/>
      <c r="VWK78" s="6"/>
      <c r="VWL78" s="60"/>
      <c r="VWM78" s="60"/>
      <c r="VWN78" s="60"/>
      <c r="VWO78" s="60"/>
      <c r="VWP78" s="60"/>
      <c r="VWQ78" s="61"/>
      <c r="VWR78" s="62"/>
      <c r="VWS78" s="6"/>
      <c r="VWT78" s="60"/>
      <c r="VWU78" s="60"/>
      <c r="VWV78" s="60"/>
      <c r="VWW78" s="60"/>
      <c r="VWX78" s="60"/>
      <c r="VWY78" s="61"/>
      <c r="VWZ78" s="62"/>
      <c r="VXA78" s="6"/>
      <c r="VXB78" s="60"/>
      <c r="VXC78" s="60"/>
      <c r="VXD78" s="60"/>
      <c r="VXE78" s="60"/>
      <c r="VXF78" s="60"/>
      <c r="VXG78" s="61"/>
      <c r="VXH78" s="62"/>
      <c r="VXI78" s="6"/>
      <c r="VXJ78" s="60"/>
      <c r="VXK78" s="60"/>
      <c r="VXL78" s="60"/>
      <c r="VXM78" s="60"/>
      <c r="VXN78" s="60"/>
      <c r="VXO78" s="61"/>
      <c r="VXP78" s="62"/>
      <c r="VXQ78" s="6"/>
      <c r="VXR78" s="60"/>
      <c r="VXS78" s="60"/>
      <c r="VXT78" s="60"/>
      <c r="VXU78" s="60"/>
      <c r="VXV78" s="60"/>
      <c r="VXW78" s="61"/>
      <c r="VXX78" s="62"/>
      <c r="VXY78" s="6"/>
      <c r="VXZ78" s="60"/>
      <c r="VYA78" s="60"/>
      <c r="VYB78" s="60"/>
      <c r="VYC78" s="60"/>
      <c r="VYD78" s="60"/>
      <c r="VYE78" s="61"/>
      <c r="VYF78" s="62"/>
      <c r="VYG78" s="6"/>
      <c r="VYH78" s="60"/>
      <c r="VYI78" s="60"/>
      <c r="VYJ78" s="60"/>
      <c r="VYK78" s="60"/>
      <c r="VYL78" s="60"/>
      <c r="VYM78" s="61"/>
      <c r="VYN78" s="62"/>
      <c r="VYO78" s="6"/>
      <c r="VYP78" s="60"/>
      <c r="VYQ78" s="60"/>
      <c r="VYR78" s="60"/>
      <c r="VYS78" s="60"/>
      <c r="VYT78" s="60"/>
      <c r="VYU78" s="61"/>
      <c r="VYV78" s="62"/>
      <c r="VYW78" s="6"/>
      <c r="VYX78" s="60"/>
      <c r="VYY78" s="60"/>
      <c r="VYZ78" s="60"/>
      <c r="VZA78" s="60"/>
      <c r="VZB78" s="60"/>
      <c r="VZC78" s="61"/>
      <c r="VZD78" s="62"/>
      <c r="VZE78" s="6"/>
      <c r="VZF78" s="60"/>
      <c r="VZG78" s="60"/>
      <c r="VZH78" s="60"/>
      <c r="VZI78" s="60"/>
      <c r="VZJ78" s="60"/>
      <c r="VZK78" s="61"/>
      <c r="VZL78" s="62"/>
      <c r="VZM78" s="6"/>
      <c r="VZN78" s="60"/>
      <c r="VZO78" s="60"/>
      <c r="VZP78" s="60"/>
      <c r="VZQ78" s="60"/>
      <c r="VZR78" s="60"/>
      <c r="VZS78" s="61"/>
      <c r="VZT78" s="62"/>
      <c r="VZU78" s="6"/>
      <c r="VZV78" s="60"/>
      <c r="VZW78" s="60"/>
      <c r="VZX78" s="60"/>
      <c r="VZY78" s="60"/>
      <c r="VZZ78" s="60"/>
      <c r="WAA78" s="61"/>
      <c r="WAB78" s="62"/>
      <c r="WAC78" s="6"/>
      <c r="WAD78" s="60"/>
      <c r="WAE78" s="60"/>
      <c r="WAF78" s="60"/>
      <c r="WAG78" s="60"/>
      <c r="WAH78" s="60"/>
      <c r="WAI78" s="61"/>
      <c r="WAJ78" s="62"/>
      <c r="WAK78" s="6"/>
      <c r="WAL78" s="60"/>
      <c r="WAM78" s="60"/>
      <c r="WAN78" s="60"/>
      <c r="WAO78" s="60"/>
      <c r="WAP78" s="60"/>
      <c r="WAQ78" s="61"/>
      <c r="WAR78" s="62"/>
      <c r="WAS78" s="6"/>
      <c r="WAT78" s="60"/>
      <c r="WAU78" s="60"/>
      <c r="WAV78" s="60"/>
      <c r="WAW78" s="60"/>
      <c r="WAX78" s="60"/>
      <c r="WAY78" s="61"/>
      <c r="WAZ78" s="62"/>
      <c r="WBA78" s="6"/>
      <c r="WBB78" s="60"/>
      <c r="WBC78" s="60"/>
      <c r="WBD78" s="60"/>
      <c r="WBE78" s="60"/>
      <c r="WBF78" s="60"/>
      <c r="WBG78" s="61"/>
      <c r="WBH78" s="62"/>
      <c r="WBI78" s="6"/>
      <c r="WBJ78" s="60"/>
      <c r="WBK78" s="60"/>
      <c r="WBL78" s="60"/>
      <c r="WBM78" s="60"/>
      <c r="WBN78" s="60"/>
      <c r="WBO78" s="61"/>
      <c r="WBP78" s="62"/>
      <c r="WBQ78" s="6"/>
      <c r="WBR78" s="60"/>
      <c r="WBS78" s="60"/>
      <c r="WBT78" s="60"/>
      <c r="WBU78" s="60"/>
      <c r="WBV78" s="60"/>
      <c r="WBW78" s="61"/>
      <c r="WBX78" s="62"/>
      <c r="WBY78" s="6"/>
      <c r="WBZ78" s="60"/>
      <c r="WCA78" s="60"/>
      <c r="WCB78" s="60"/>
      <c r="WCC78" s="60"/>
      <c r="WCD78" s="60"/>
      <c r="WCE78" s="61"/>
      <c r="WCF78" s="62"/>
      <c r="WCG78" s="6"/>
      <c r="WCH78" s="60"/>
      <c r="WCI78" s="60"/>
      <c r="WCJ78" s="60"/>
      <c r="WCK78" s="60"/>
      <c r="WCL78" s="60"/>
      <c r="WCM78" s="61"/>
      <c r="WCN78" s="62"/>
      <c r="WCO78" s="6"/>
      <c r="WCP78" s="60"/>
      <c r="WCQ78" s="60"/>
      <c r="WCR78" s="60"/>
      <c r="WCS78" s="60"/>
      <c r="WCT78" s="60"/>
      <c r="WCU78" s="61"/>
      <c r="WCV78" s="62"/>
      <c r="WCW78" s="6"/>
      <c r="WCX78" s="60"/>
      <c r="WCY78" s="60"/>
      <c r="WCZ78" s="60"/>
      <c r="WDA78" s="60"/>
      <c r="WDB78" s="60"/>
      <c r="WDC78" s="61"/>
      <c r="WDD78" s="62"/>
      <c r="WDE78" s="6"/>
      <c r="WDF78" s="60"/>
      <c r="WDG78" s="60"/>
      <c r="WDH78" s="60"/>
      <c r="WDI78" s="60"/>
      <c r="WDJ78" s="60"/>
      <c r="WDK78" s="61"/>
      <c r="WDL78" s="62"/>
      <c r="WDM78" s="6"/>
      <c r="WDN78" s="60"/>
      <c r="WDO78" s="60"/>
      <c r="WDP78" s="60"/>
      <c r="WDQ78" s="60"/>
      <c r="WDR78" s="60"/>
      <c r="WDS78" s="61"/>
      <c r="WDT78" s="62"/>
      <c r="WDU78" s="6"/>
      <c r="WDV78" s="60"/>
      <c r="WDW78" s="60"/>
      <c r="WDX78" s="60"/>
      <c r="WDY78" s="60"/>
      <c r="WDZ78" s="60"/>
      <c r="WEA78" s="61"/>
      <c r="WEB78" s="62"/>
      <c r="WEC78" s="6"/>
      <c r="WED78" s="60"/>
      <c r="WEE78" s="60"/>
      <c r="WEF78" s="60"/>
      <c r="WEG78" s="60"/>
      <c r="WEH78" s="60"/>
      <c r="WEI78" s="61"/>
      <c r="WEJ78" s="62"/>
      <c r="WEK78" s="6"/>
      <c r="WEL78" s="60"/>
      <c r="WEM78" s="60"/>
      <c r="WEN78" s="60"/>
      <c r="WEO78" s="60"/>
      <c r="WEP78" s="60"/>
      <c r="WEQ78" s="61"/>
      <c r="WER78" s="62"/>
      <c r="WES78" s="6"/>
      <c r="WET78" s="60"/>
      <c r="WEU78" s="60"/>
      <c r="WEV78" s="60"/>
      <c r="WEW78" s="60"/>
      <c r="WEX78" s="60"/>
      <c r="WEY78" s="61"/>
      <c r="WEZ78" s="62"/>
      <c r="WFA78" s="6"/>
      <c r="WFB78" s="60"/>
      <c r="WFC78" s="60"/>
      <c r="WFD78" s="60"/>
      <c r="WFE78" s="60"/>
      <c r="WFF78" s="60"/>
      <c r="WFG78" s="61"/>
      <c r="WFH78" s="62"/>
      <c r="WFI78" s="6"/>
      <c r="WFJ78" s="60"/>
      <c r="WFK78" s="60"/>
      <c r="WFL78" s="60"/>
      <c r="WFM78" s="60"/>
      <c r="WFN78" s="60"/>
      <c r="WFO78" s="61"/>
      <c r="WFP78" s="62"/>
      <c r="WFQ78" s="6"/>
      <c r="WFR78" s="60"/>
      <c r="WFS78" s="60"/>
      <c r="WFT78" s="60"/>
      <c r="WFU78" s="60"/>
      <c r="WFV78" s="60"/>
      <c r="WFW78" s="61"/>
      <c r="WFX78" s="62"/>
      <c r="WFY78" s="6"/>
      <c r="WFZ78" s="60"/>
      <c r="WGA78" s="60"/>
      <c r="WGB78" s="60"/>
      <c r="WGC78" s="60"/>
      <c r="WGD78" s="60"/>
      <c r="WGE78" s="61"/>
      <c r="WGF78" s="62"/>
      <c r="WGG78" s="6"/>
      <c r="WGH78" s="60"/>
      <c r="WGI78" s="60"/>
      <c r="WGJ78" s="60"/>
      <c r="WGK78" s="60"/>
      <c r="WGL78" s="60"/>
      <c r="WGM78" s="61"/>
      <c r="WGN78" s="62"/>
      <c r="WGO78" s="6"/>
      <c r="WGP78" s="60"/>
      <c r="WGQ78" s="60"/>
      <c r="WGR78" s="60"/>
      <c r="WGS78" s="60"/>
      <c r="WGT78" s="60"/>
      <c r="WGU78" s="61"/>
      <c r="WGV78" s="62"/>
      <c r="WGW78" s="6"/>
      <c r="WGX78" s="60"/>
      <c r="WGY78" s="60"/>
      <c r="WGZ78" s="60"/>
      <c r="WHA78" s="60"/>
      <c r="WHB78" s="60"/>
      <c r="WHC78" s="61"/>
      <c r="WHD78" s="62"/>
      <c r="WHE78" s="6"/>
      <c r="WHF78" s="60"/>
      <c r="WHG78" s="60"/>
      <c r="WHH78" s="60"/>
      <c r="WHI78" s="60"/>
      <c r="WHJ78" s="60"/>
      <c r="WHK78" s="61"/>
      <c r="WHL78" s="62"/>
      <c r="WHM78" s="6"/>
      <c r="WHN78" s="60"/>
      <c r="WHO78" s="60"/>
      <c r="WHP78" s="60"/>
      <c r="WHQ78" s="60"/>
      <c r="WHR78" s="60"/>
      <c r="WHS78" s="61"/>
      <c r="WHT78" s="62"/>
      <c r="WHU78" s="6"/>
      <c r="WHV78" s="60"/>
      <c r="WHW78" s="60"/>
      <c r="WHX78" s="60"/>
      <c r="WHY78" s="60"/>
      <c r="WHZ78" s="60"/>
      <c r="WIA78" s="61"/>
      <c r="WIB78" s="62"/>
      <c r="WIC78" s="6"/>
      <c r="WID78" s="60"/>
      <c r="WIE78" s="60"/>
      <c r="WIF78" s="60"/>
      <c r="WIG78" s="60"/>
      <c r="WIH78" s="60"/>
      <c r="WII78" s="61"/>
      <c r="WIJ78" s="62"/>
      <c r="WIK78" s="6"/>
      <c r="WIL78" s="60"/>
      <c r="WIM78" s="60"/>
      <c r="WIN78" s="60"/>
      <c r="WIO78" s="60"/>
      <c r="WIP78" s="60"/>
      <c r="WIQ78" s="61"/>
      <c r="WIR78" s="62"/>
      <c r="WIS78" s="6"/>
      <c r="WIT78" s="60"/>
      <c r="WIU78" s="60"/>
      <c r="WIV78" s="60"/>
      <c r="WIW78" s="60"/>
      <c r="WIX78" s="60"/>
      <c r="WIY78" s="61"/>
      <c r="WIZ78" s="62"/>
      <c r="WJA78" s="6"/>
      <c r="WJB78" s="60"/>
      <c r="WJC78" s="60"/>
      <c r="WJD78" s="60"/>
      <c r="WJE78" s="60"/>
      <c r="WJF78" s="60"/>
      <c r="WJG78" s="61"/>
      <c r="WJH78" s="62"/>
      <c r="WJI78" s="6"/>
      <c r="WJJ78" s="60"/>
      <c r="WJK78" s="60"/>
      <c r="WJL78" s="60"/>
      <c r="WJM78" s="60"/>
      <c r="WJN78" s="60"/>
      <c r="WJO78" s="61"/>
      <c r="WJP78" s="62"/>
      <c r="WJQ78" s="6"/>
      <c r="WJR78" s="60"/>
      <c r="WJS78" s="60"/>
      <c r="WJT78" s="60"/>
      <c r="WJU78" s="60"/>
      <c r="WJV78" s="60"/>
      <c r="WJW78" s="61"/>
      <c r="WJX78" s="62"/>
      <c r="WJY78" s="6"/>
      <c r="WJZ78" s="60"/>
      <c r="WKA78" s="60"/>
      <c r="WKB78" s="60"/>
      <c r="WKC78" s="60"/>
      <c r="WKD78" s="60"/>
      <c r="WKE78" s="61"/>
      <c r="WKF78" s="62"/>
      <c r="WKG78" s="6"/>
      <c r="WKH78" s="60"/>
      <c r="WKI78" s="60"/>
      <c r="WKJ78" s="60"/>
      <c r="WKK78" s="60"/>
      <c r="WKL78" s="60"/>
      <c r="WKM78" s="61"/>
      <c r="WKN78" s="62"/>
      <c r="WKO78" s="6"/>
      <c r="WKP78" s="60"/>
      <c r="WKQ78" s="60"/>
      <c r="WKR78" s="60"/>
      <c r="WKS78" s="60"/>
      <c r="WKT78" s="60"/>
      <c r="WKU78" s="61"/>
      <c r="WKV78" s="62"/>
      <c r="WKW78" s="6"/>
      <c r="WKX78" s="60"/>
      <c r="WKY78" s="60"/>
      <c r="WKZ78" s="60"/>
      <c r="WLA78" s="60"/>
      <c r="WLB78" s="60"/>
      <c r="WLC78" s="61"/>
      <c r="WLD78" s="62"/>
      <c r="WLE78" s="6"/>
      <c r="WLF78" s="60"/>
      <c r="WLG78" s="60"/>
      <c r="WLH78" s="60"/>
      <c r="WLI78" s="60"/>
      <c r="WLJ78" s="60"/>
      <c r="WLK78" s="61"/>
      <c r="WLL78" s="62"/>
      <c r="WLM78" s="6"/>
      <c r="WLN78" s="60"/>
      <c r="WLO78" s="60"/>
      <c r="WLP78" s="60"/>
      <c r="WLQ78" s="60"/>
      <c r="WLR78" s="60"/>
      <c r="WLS78" s="61"/>
      <c r="WLT78" s="62"/>
      <c r="WLU78" s="6"/>
      <c r="WLV78" s="60"/>
      <c r="WLW78" s="60"/>
      <c r="WLX78" s="60"/>
      <c r="WLY78" s="60"/>
      <c r="WLZ78" s="60"/>
      <c r="WMA78" s="61"/>
      <c r="WMB78" s="62"/>
      <c r="WMC78" s="6"/>
      <c r="WMD78" s="60"/>
      <c r="WME78" s="60"/>
      <c r="WMF78" s="60"/>
      <c r="WMG78" s="60"/>
      <c r="WMH78" s="60"/>
      <c r="WMI78" s="61"/>
      <c r="WMJ78" s="62"/>
      <c r="WMK78" s="6"/>
      <c r="WML78" s="60"/>
      <c r="WMM78" s="60"/>
      <c r="WMN78" s="60"/>
      <c r="WMO78" s="60"/>
      <c r="WMP78" s="60"/>
      <c r="WMQ78" s="61"/>
      <c r="WMR78" s="62"/>
      <c r="WMS78" s="6"/>
      <c r="WMT78" s="60"/>
      <c r="WMU78" s="60"/>
      <c r="WMV78" s="60"/>
      <c r="WMW78" s="60"/>
      <c r="WMX78" s="60"/>
      <c r="WMY78" s="61"/>
      <c r="WMZ78" s="62"/>
      <c r="WNA78" s="6"/>
      <c r="WNB78" s="60"/>
      <c r="WNC78" s="60"/>
      <c r="WND78" s="60"/>
      <c r="WNE78" s="60"/>
      <c r="WNF78" s="60"/>
      <c r="WNG78" s="61"/>
      <c r="WNH78" s="62"/>
      <c r="WNI78" s="6"/>
      <c r="WNJ78" s="60"/>
      <c r="WNK78" s="60"/>
      <c r="WNL78" s="60"/>
      <c r="WNM78" s="60"/>
      <c r="WNN78" s="60"/>
      <c r="WNO78" s="61"/>
      <c r="WNP78" s="62"/>
      <c r="WNQ78" s="6"/>
      <c r="WNR78" s="60"/>
      <c r="WNS78" s="60"/>
      <c r="WNT78" s="60"/>
      <c r="WNU78" s="60"/>
      <c r="WNV78" s="60"/>
      <c r="WNW78" s="61"/>
      <c r="WNX78" s="62"/>
      <c r="WNY78" s="6"/>
      <c r="WNZ78" s="60"/>
      <c r="WOA78" s="60"/>
      <c r="WOB78" s="60"/>
      <c r="WOC78" s="60"/>
      <c r="WOD78" s="60"/>
      <c r="WOE78" s="61"/>
      <c r="WOF78" s="62"/>
      <c r="WOG78" s="6"/>
      <c r="WOH78" s="60"/>
      <c r="WOI78" s="60"/>
      <c r="WOJ78" s="60"/>
      <c r="WOK78" s="60"/>
      <c r="WOL78" s="60"/>
      <c r="WOM78" s="61"/>
      <c r="WON78" s="62"/>
      <c r="WOO78" s="6"/>
      <c r="WOP78" s="60"/>
      <c r="WOQ78" s="60"/>
      <c r="WOR78" s="60"/>
      <c r="WOS78" s="60"/>
      <c r="WOT78" s="60"/>
      <c r="WOU78" s="61"/>
      <c r="WOV78" s="62"/>
      <c r="WOW78" s="6"/>
      <c r="WOX78" s="60"/>
      <c r="WOY78" s="60"/>
      <c r="WOZ78" s="60"/>
      <c r="WPA78" s="60"/>
      <c r="WPB78" s="60"/>
      <c r="WPC78" s="61"/>
      <c r="WPD78" s="62"/>
      <c r="WPE78" s="6"/>
      <c r="WPF78" s="60"/>
      <c r="WPG78" s="60"/>
      <c r="WPH78" s="60"/>
      <c r="WPI78" s="60"/>
      <c r="WPJ78" s="60"/>
      <c r="WPK78" s="61"/>
      <c r="WPL78" s="62"/>
      <c r="WPM78" s="6"/>
      <c r="WPN78" s="60"/>
      <c r="WPO78" s="60"/>
      <c r="WPP78" s="60"/>
      <c r="WPQ78" s="60"/>
      <c r="WPR78" s="60"/>
      <c r="WPS78" s="61"/>
      <c r="WPT78" s="62"/>
      <c r="WPU78" s="6"/>
      <c r="WPV78" s="60"/>
      <c r="WPW78" s="60"/>
      <c r="WPX78" s="60"/>
      <c r="WPY78" s="60"/>
      <c r="WPZ78" s="60"/>
      <c r="WQA78" s="61"/>
      <c r="WQB78" s="62"/>
      <c r="WQC78" s="6"/>
      <c r="WQD78" s="60"/>
      <c r="WQE78" s="60"/>
      <c r="WQF78" s="60"/>
      <c r="WQG78" s="60"/>
      <c r="WQH78" s="60"/>
      <c r="WQI78" s="61"/>
      <c r="WQJ78" s="62"/>
      <c r="WQK78" s="6"/>
      <c r="WQL78" s="60"/>
      <c r="WQM78" s="60"/>
      <c r="WQN78" s="60"/>
      <c r="WQO78" s="60"/>
      <c r="WQP78" s="60"/>
      <c r="WQQ78" s="61"/>
      <c r="WQR78" s="62"/>
      <c r="WQS78" s="6"/>
      <c r="WQT78" s="60"/>
      <c r="WQU78" s="60"/>
      <c r="WQV78" s="60"/>
      <c r="WQW78" s="60"/>
      <c r="WQX78" s="60"/>
      <c r="WQY78" s="61"/>
      <c r="WQZ78" s="62"/>
      <c r="WRA78" s="6"/>
      <c r="WRB78" s="60"/>
      <c r="WRC78" s="60"/>
      <c r="WRD78" s="60"/>
      <c r="WRE78" s="60"/>
      <c r="WRF78" s="60"/>
      <c r="WRG78" s="61"/>
      <c r="WRH78" s="62"/>
      <c r="WRI78" s="6"/>
      <c r="WRJ78" s="60"/>
      <c r="WRK78" s="60"/>
      <c r="WRL78" s="60"/>
      <c r="WRM78" s="60"/>
      <c r="WRN78" s="60"/>
      <c r="WRO78" s="61"/>
      <c r="WRP78" s="62"/>
      <c r="WRQ78" s="6"/>
      <c r="WRR78" s="60"/>
      <c r="WRS78" s="60"/>
      <c r="WRT78" s="60"/>
      <c r="WRU78" s="60"/>
      <c r="WRV78" s="60"/>
      <c r="WRW78" s="61"/>
      <c r="WRX78" s="62"/>
      <c r="WRY78" s="6"/>
      <c r="WRZ78" s="60"/>
      <c r="WSA78" s="60"/>
      <c r="WSB78" s="60"/>
      <c r="WSC78" s="60"/>
      <c r="WSD78" s="60"/>
      <c r="WSE78" s="61"/>
      <c r="WSF78" s="62"/>
      <c r="WSG78" s="6"/>
      <c r="WSH78" s="60"/>
      <c r="WSI78" s="60"/>
      <c r="WSJ78" s="60"/>
      <c r="WSK78" s="60"/>
      <c r="WSL78" s="60"/>
      <c r="WSM78" s="61"/>
      <c r="WSN78" s="62"/>
      <c r="WSO78" s="6"/>
      <c r="WSP78" s="60"/>
      <c r="WSQ78" s="60"/>
      <c r="WSR78" s="60"/>
      <c r="WSS78" s="60"/>
      <c r="WST78" s="60"/>
      <c r="WSU78" s="61"/>
      <c r="WSV78" s="62"/>
      <c r="WSW78" s="6"/>
      <c r="WSX78" s="60"/>
      <c r="WSY78" s="60"/>
      <c r="WSZ78" s="60"/>
      <c r="WTA78" s="60"/>
      <c r="WTB78" s="60"/>
      <c r="WTC78" s="61"/>
      <c r="WTD78" s="62"/>
      <c r="WTE78" s="6"/>
      <c r="WTF78" s="60"/>
      <c r="WTG78" s="60"/>
      <c r="WTH78" s="60"/>
      <c r="WTI78" s="60"/>
      <c r="WTJ78" s="60"/>
      <c r="WTK78" s="61"/>
      <c r="WTL78" s="62"/>
      <c r="WTM78" s="6"/>
      <c r="WTN78" s="60"/>
      <c r="WTO78" s="60"/>
      <c r="WTP78" s="60"/>
      <c r="WTQ78" s="60"/>
      <c r="WTR78" s="60"/>
      <c r="WTS78" s="61"/>
      <c r="WTT78" s="62"/>
      <c r="WTU78" s="6"/>
      <c r="WTV78" s="60"/>
      <c r="WTW78" s="60"/>
      <c r="WTX78" s="60"/>
      <c r="WTY78" s="60"/>
      <c r="WTZ78" s="60"/>
      <c r="WUA78" s="61"/>
      <c r="WUB78" s="62"/>
      <c r="WUC78" s="6"/>
      <c r="WUD78" s="60"/>
      <c r="WUE78" s="60"/>
      <c r="WUF78" s="60"/>
      <c r="WUG78" s="60"/>
      <c r="WUH78" s="60"/>
      <c r="WUI78" s="61"/>
      <c r="WUJ78" s="62"/>
      <c r="WUK78" s="6"/>
      <c r="WUL78" s="60"/>
      <c r="WUM78" s="60"/>
      <c r="WUN78" s="60"/>
      <c r="WUO78" s="60"/>
      <c r="WUP78" s="60"/>
      <c r="WUQ78" s="61"/>
      <c r="WUR78" s="62"/>
      <c r="WUS78" s="6"/>
      <c r="WUT78" s="60"/>
      <c r="WUU78" s="60"/>
      <c r="WUV78" s="60"/>
      <c r="WUW78" s="60"/>
      <c r="WUX78" s="60"/>
      <c r="WUY78" s="61"/>
      <c r="WUZ78" s="62"/>
      <c r="WVA78" s="6"/>
      <c r="WVB78" s="60"/>
      <c r="WVC78" s="60"/>
      <c r="WVD78" s="60"/>
      <c r="WVE78" s="60"/>
      <c r="WVF78" s="60"/>
      <c r="WVG78" s="61"/>
      <c r="WVH78" s="62"/>
      <c r="WVI78" s="6"/>
      <c r="WVJ78" s="60"/>
      <c r="WVK78" s="60"/>
      <c r="WVL78" s="60"/>
      <c r="WVM78" s="60"/>
      <c r="WVN78" s="60"/>
      <c r="WVO78" s="61"/>
      <c r="WVP78" s="62"/>
      <c r="WVQ78" s="6"/>
      <c r="WVR78" s="60"/>
      <c r="WVS78" s="60"/>
      <c r="WVT78" s="60"/>
      <c r="WVU78" s="60"/>
      <c r="WVV78" s="60"/>
      <c r="WVW78" s="61"/>
      <c r="WVX78" s="62"/>
      <c r="WVY78" s="6"/>
      <c r="WVZ78" s="60"/>
      <c r="WWA78" s="60"/>
      <c r="WWB78" s="60"/>
      <c r="WWC78" s="60"/>
      <c r="WWD78" s="60"/>
      <c r="WWE78" s="61"/>
      <c r="WWF78" s="62"/>
      <c r="WWG78" s="6"/>
      <c r="WWH78" s="60"/>
      <c r="WWI78" s="60"/>
      <c r="WWJ78" s="60"/>
      <c r="WWK78" s="60"/>
      <c r="WWL78" s="60"/>
      <c r="WWM78" s="61"/>
      <c r="WWN78" s="62"/>
      <c r="WWO78" s="6"/>
      <c r="WWP78" s="60"/>
      <c r="WWQ78" s="60"/>
      <c r="WWR78" s="60"/>
      <c r="WWS78" s="60"/>
      <c r="WWT78" s="60"/>
      <c r="WWU78" s="61"/>
      <c r="WWV78" s="62"/>
      <c r="WWW78" s="6"/>
      <c r="WWX78" s="60"/>
      <c r="WWY78" s="60"/>
      <c r="WWZ78" s="60"/>
      <c r="WXA78" s="60"/>
      <c r="WXB78" s="60"/>
      <c r="WXC78" s="61"/>
      <c r="WXD78" s="62"/>
      <c r="WXE78" s="6"/>
      <c r="WXF78" s="60"/>
      <c r="WXG78" s="60"/>
      <c r="WXH78" s="60"/>
      <c r="WXI78" s="60"/>
      <c r="WXJ78" s="60"/>
      <c r="WXK78" s="61"/>
      <c r="WXL78" s="62"/>
      <c r="WXM78" s="6"/>
      <c r="WXN78" s="60"/>
      <c r="WXO78" s="60"/>
      <c r="WXP78" s="60"/>
      <c r="WXQ78" s="60"/>
      <c r="WXR78" s="60"/>
      <c r="WXS78" s="61"/>
      <c r="WXT78" s="62"/>
      <c r="WXU78" s="6"/>
      <c r="WXV78" s="60"/>
      <c r="WXW78" s="60"/>
      <c r="WXX78" s="60"/>
      <c r="WXY78" s="60"/>
      <c r="WXZ78" s="60"/>
      <c r="WYA78" s="61"/>
      <c r="WYB78" s="62"/>
      <c r="WYC78" s="6"/>
      <c r="WYD78" s="60"/>
      <c r="WYE78" s="60"/>
      <c r="WYF78" s="60"/>
      <c r="WYG78" s="60"/>
      <c r="WYH78" s="60"/>
      <c r="WYI78" s="61"/>
      <c r="WYJ78" s="62"/>
      <c r="WYK78" s="6"/>
      <c r="WYL78" s="60"/>
      <c r="WYM78" s="60"/>
      <c r="WYN78" s="60"/>
      <c r="WYO78" s="60"/>
      <c r="WYP78" s="60"/>
      <c r="WYQ78" s="61"/>
      <c r="WYR78" s="62"/>
      <c r="WYS78" s="6"/>
      <c r="WYT78" s="60"/>
      <c r="WYU78" s="60"/>
      <c r="WYV78" s="60"/>
      <c r="WYW78" s="60"/>
      <c r="WYX78" s="60"/>
      <c r="WYY78" s="61"/>
      <c r="WYZ78" s="62"/>
      <c r="WZA78" s="6"/>
      <c r="WZB78" s="60"/>
      <c r="WZC78" s="60"/>
      <c r="WZD78" s="60"/>
      <c r="WZE78" s="60"/>
      <c r="WZF78" s="60"/>
      <c r="WZG78" s="61"/>
      <c r="WZH78" s="62"/>
      <c r="WZI78" s="6"/>
      <c r="WZJ78" s="60"/>
      <c r="WZK78" s="60"/>
      <c r="WZL78" s="60"/>
      <c r="WZM78" s="60"/>
      <c r="WZN78" s="60"/>
      <c r="WZO78" s="61"/>
      <c r="WZP78" s="62"/>
      <c r="WZQ78" s="6"/>
      <c r="WZR78" s="60"/>
      <c r="WZS78" s="60"/>
      <c r="WZT78" s="60"/>
      <c r="WZU78" s="60"/>
      <c r="WZV78" s="60"/>
      <c r="WZW78" s="61"/>
      <c r="WZX78" s="62"/>
      <c r="WZY78" s="6"/>
      <c r="WZZ78" s="60"/>
      <c r="XAA78" s="60"/>
      <c r="XAB78" s="60"/>
      <c r="XAC78" s="60"/>
      <c r="XAD78" s="60"/>
      <c r="XAE78" s="61"/>
      <c r="XAF78" s="62"/>
      <c r="XAG78" s="6"/>
      <c r="XAH78" s="60"/>
      <c r="XAI78" s="60"/>
      <c r="XAJ78" s="60"/>
      <c r="XAK78" s="60"/>
      <c r="XAL78" s="60"/>
      <c r="XAM78" s="61"/>
      <c r="XAN78" s="62"/>
      <c r="XAO78" s="6"/>
      <c r="XAP78" s="60"/>
      <c r="XAQ78" s="60"/>
      <c r="XAR78" s="60"/>
      <c r="XAS78" s="60"/>
      <c r="XAT78" s="60"/>
      <c r="XAU78" s="61"/>
      <c r="XAV78" s="62"/>
      <c r="XAW78" s="6"/>
      <c r="XAX78" s="60"/>
      <c r="XAY78" s="60"/>
      <c r="XAZ78" s="60"/>
      <c r="XBA78" s="60"/>
      <c r="XBB78" s="60"/>
      <c r="XBC78" s="61"/>
      <c r="XBD78" s="62"/>
      <c r="XBE78" s="6"/>
      <c r="XBF78" s="60"/>
      <c r="XBG78" s="60"/>
      <c r="XBH78" s="60"/>
      <c r="XBI78" s="60"/>
      <c r="XBJ78" s="60"/>
      <c r="XBK78" s="61"/>
      <c r="XBL78" s="62"/>
      <c r="XBM78" s="6"/>
      <c r="XBN78" s="60"/>
      <c r="XBO78" s="60"/>
      <c r="XBP78" s="60"/>
      <c r="XBQ78" s="60"/>
      <c r="XBR78" s="60"/>
      <c r="XBS78" s="61"/>
      <c r="XBT78" s="62"/>
      <c r="XBU78" s="6"/>
      <c r="XBV78" s="60"/>
      <c r="XBW78" s="60"/>
      <c r="XBX78" s="60"/>
      <c r="XBY78" s="60"/>
      <c r="XBZ78" s="60"/>
      <c r="XCA78" s="61"/>
      <c r="XCB78" s="62"/>
      <c r="XCC78" s="6"/>
      <c r="XCD78" s="60"/>
      <c r="XCE78" s="60"/>
      <c r="XCF78" s="60"/>
      <c r="XCG78" s="60"/>
      <c r="XCH78" s="60"/>
      <c r="XCI78" s="61"/>
      <c r="XCJ78" s="62"/>
      <c r="XCK78" s="6"/>
      <c r="XCL78" s="60"/>
      <c r="XCM78" s="60"/>
      <c r="XCN78" s="60"/>
      <c r="XCO78" s="60"/>
      <c r="XCP78" s="60"/>
      <c r="XCQ78" s="61"/>
      <c r="XCR78" s="62"/>
      <c r="XCS78" s="6"/>
      <c r="XCT78" s="60"/>
      <c r="XCU78" s="60"/>
      <c r="XCV78" s="60"/>
      <c r="XCW78" s="60"/>
      <c r="XCX78" s="60"/>
      <c r="XCY78" s="61"/>
      <c r="XCZ78" s="62"/>
      <c r="XDA78" s="6"/>
      <c r="XDB78" s="60"/>
      <c r="XDC78" s="60"/>
      <c r="XDD78" s="60"/>
      <c r="XDE78" s="60"/>
      <c r="XDF78" s="60"/>
      <c r="XDG78" s="61"/>
      <c r="XDH78" s="62"/>
      <c r="XDI78" s="6"/>
      <c r="XDJ78" s="60"/>
      <c r="XDK78" s="60"/>
      <c r="XDL78" s="60"/>
      <c r="XDM78" s="60"/>
      <c r="XDN78" s="60"/>
      <c r="XDO78" s="61"/>
      <c r="XDP78" s="62"/>
      <c r="XDQ78" s="6"/>
      <c r="XDR78" s="60"/>
      <c r="XDS78" s="60"/>
      <c r="XDT78" s="60"/>
      <c r="XDU78" s="60"/>
      <c r="XDV78" s="60"/>
      <c r="XDW78" s="61"/>
      <c r="XDX78" s="62"/>
      <c r="XDY78" s="6"/>
      <c r="XDZ78" s="60"/>
      <c r="XEA78" s="60"/>
      <c r="XEB78" s="60"/>
      <c r="XEC78" s="60"/>
      <c r="XED78" s="60"/>
      <c r="XEE78" s="61"/>
      <c r="XEF78" s="62"/>
    </row>
    <row r="79" spans="1:16384" s="3" customFormat="1" x14ac:dyDescent="0.25">
      <c r="A79" s="156"/>
      <c r="B79" s="152"/>
      <c r="C79" s="32"/>
      <c r="D79" s="32"/>
      <c r="E79" s="32"/>
      <c r="F79" s="114"/>
      <c r="G79" s="27"/>
      <c r="H79" s="33"/>
      <c r="I79" s="117"/>
      <c r="J79" s="32"/>
      <c r="K79" s="34"/>
      <c r="L79" s="123"/>
      <c r="M79" s="27"/>
      <c r="N79" s="34"/>
      <c r="O79" s="34"/>
      <c r="P79" s="32"/>
      <c r="Q79" s="34"/>
      <c r="R79" s="34"/>
      <c r="S79" s="34"/>
      <c r="T79" s="32"/>
      <c r="U79" s="55"/>
      <c r="V79" s="52" t="s">
        <v>122</v>
      </c>
      <c r="W79" s="52">
        <v>43454</v>
      </c>
      <c r="X79" s="22">
        <v>12205</v>
      </c>
      <c r="Y79" s="127" t="s">
        <v>289</v>
      </c>
      <c r="Z79" s="52">
        <v>43101</v>
      </c>
      <c r="AA79" s="52">
        <v>43465</v>
      </c>
      <c r="AB79" s="21" t="s">
        <v>106</v>
      </c>
      <c r="AC79" s="21" t="s">
        <v>106</v>
      </c>
      <c r="AD79" s="130">
        <v>0</v>
      </c>
      <c r="AE79" s="130">
        <v>0</v>
      </c>
      <c r="AF79" s="26" t="s">
        <v>106</v>
      </c>
      <c r="AG79" s="130" t="s">
        <v>106</v>
      </c>
      <c r="AH79" s="130">
        <v>0</v>
      </c>
      <c r="AI79" s="130">
        <v>0</v>
      </c>
      <c r="AJ79" s="130">
        <v>0</v>
      </c>
      <c r="AK79" s="130">
        <f>22406+11764+11492+11016+15028+6834+7786</f>
        <v>86326</v>
      </c>
      <c r="AL79" s="122">
        <f>AJ78+AK79</f>
        <v>213792</v>
      </c>
      <c r="AM79" s="26" t="s">
        <v>106</v>
      </c>
      <c r="AN79" s="26" t="s">
        <v>106</v>
      </c>
      <c r="AO79" s="26" t="s">
        <v>106</v>
      </c>
      <c r="AP79" s="26" t="s">
        <v>106</v>
      </c>
      <c r="AQ79" s="26" t="s">
        <v>106</v>
      </c>
      <c r="AR79" s="26" t="s">
        <v>106</v>
      </c>
      <c r="AS79" s="26" t="s">
        <v>106</v>
      </c>
      <c r="AT79" s="26" t="s">
        <v>106</v>
      </c>
      <c r="AU79" s="26" t="s">
        <v>106</v>
      </c>
      <c r="AV79" s="26" t="s">
        <v>106</v>
      </c>
      <c r="AW79" s="26" t="s">
        <v>106</v>
      </c>
      <c r="AX79" s="26" t="s">
        <v>106</v>
      </c>
      <c r="AY79" s="22" t="s">
        <v>106</v>
      </c>
      <c r="AZ79" s="26" t="s">
        <v>106</v>
      </c>
      <c r="BA79" s="26" t="s">
        <v>106</v>
      </c>
      <c r="BB79" s="26" t="s">
        <v>106</v>
      </c>
      <c r="BC79" s="26" t="s">
        <v>106</v>
      </c>
      <c r="BD79" s="26" t="s">
        <v>106</v>
      </c>
      <c r="BE79" s="26" t="s">
        <v>106</v>
      </c>
      <c r="BF79" s="26" t="s">
        <v>106</v>
      </c>
      <c r="BG79" s="26" t="s">
        <v>106</v>
      </c>
      <c r="BH79" s="26" t="s">
        <v>106</v>
      </c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  <c r="IT79" s="71"/>
      <c r="IU79" s="71"/>
      <c r="IV79" s="71"/>
      <c r="IW79" s="71"/>
      <c r="IX79" s="71"/>
      <c r="IY79" s="71"/>
      <c r="IZ79" s="71"/>
      <c r="JA79" s="71"/>
      <c r="JB79" s="71"/>
      <c r="JC79" s="71"/>
      <c r="JD79" s="71"/>
      <c r="JE79" s="71"/>
      <c r="JF79" s="71"/>
      <c r="JG79" s="71"/>
      <c r="JH79" s="71"/>
      <c r="JI79" s="71"/>
      <c r="JJ79" s="71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  <c r="KY79" s="71"/>
      <c r="KZ79" s="71"/>
      <c r="LA79" s="71"/>
      <c r="LB79" s="71"/>
      <c r="LC79" s="71"/>
      <c r="LD79" s="71"/>
      <c r="LE79" s="71"/>
      <c r="LF79" s="71"/>
      <c r="LG79" s="71"/>
      <c r="LH79" s="71"/>
      <c r="LI79" s="71"/>
      <c r="LJ79" s="71"/>
      <c r="LK79" s="71"/>
      <c r="LL79" s="71"/>
      <c r="LM79" s="71"/>
      <c r="LN79" s="71"/>
      <c r="LO79" s="71"/>
      <c r="LP79" s="71"/>
      <c r="LQ79" s="71"/>
      <c r="LR79" s="71"/>
      <c r="LS79" s="71"/>
      <c r="LT79" s="71"/>
      <c r="LU79" s="71"/>
      <c r="LV79" s="71"/>
      <c r="LW79" s="71"/>
      <c r="LX79" s="71"/>
      <c r="LY79" s="71"/>
      <c r="LZ79" s="71"/>
      <c r="MA79" s="71"/>
      <c r="MB79" s="71"/>
      <c r="MC79" s="71"/>
      <c r="MD79" s="71"/>
      <c r="ME79" s="71"/>
      <c r="MF79" s="71"/>
      <c r="MG79" s="71"/>
      <c r="MH79" s="71"/>
      <c r="MI79" s="71"/>
      <c r="MJ79" s="71"/>
      <c r="MK79" s="71"/>
      <c r="ML79" s="71"/>
      <c r="MM79" s="71"/>
      <c r="MN79" s="71"/>
      <c r="MO79" s="71"/>
      <c r="MP79" s="71"/>
      <c r="MQ79" s="71"/>
      <c r="MR79" s="71"/>
      <c r="MS79" s="71"/>
      <c r="MT79" s="71"/>
      <c r="MU79" s="71"/>
      <c r="MV79" s="71"/>
      <c r="MW79" s="71"/>
      <c r="MX79" s="71"/>
      <c r="MY79" s="71"/>
      <c r="MZ79" s="71"/>
      <c r="NA79" s="71"/>
      <c r="NB79" s="71"/>
      <c r="NC79" s="71"/>
      <c r="ND79" s="71"/>
      <c r="NE79" s="71"/>
      <c r="NF79" s="71"/>
      <c r="NG79" s="71"/>
      <c r="NH79" s="71"/>
      <c r="NI79" s="71"/>
      <c r="NJ79" s="71"/>
      <c r="NK79" s="71"/>
      <c r="NL79" s="71"/>
      <c r="NM79" s="71"/>
      <c r="NN79" s="71"/>
      <c r="NO79" s="71"/>
      <c r="NP79" s="71"/>
      <c r="NQ79" s="71"/>
      <c r="NR79" s="71"/>
      <c r="NS79" s="71"/>
      <c r="NT79" s="71"/>
      <c r="NU79" s="71"/>
      <c r="NV79" s="71"/>
      <c r="NW79" s="71"/>
      <c r="NX79" s="71"/>
      <c r="NY79" s="71"/>
      <c r="NZ79" s="71"/>
      <c r="OA79" s="71"/>
      <c r="OB79" s="71"/>
      <c r="OC79" s="71"/>
      <c r="OD79" s="71"/>
      <c r="OE79" s="71"/>
      <c r="OF79" s="71"/>
      <c r="OG79" s="71"/>
      <c r="OH79" s="71"/>
      <c r="OI79" s="71"/>
      <c r="OJ79" s="71"/>
      <c r="OK79" s="71"/>
      <c r="OL79" s="71"/>
      <c r="OM79" s="71"/>
      <c r="ON79" s="71"/>
      <c r="OO79" s="71"/>
      <c r="OP79" s="71"/>
      <c r="OQ79" s="71"/>
      <c r="OR79" s="71"/>
      <c r="OS79" s="71"/>
      <c r="OT79" s="71"/>
      <c r="OU79" s="71"/>
      <c r="OV79" s="71"/>
      <c r="OW79" s="71"/>
      <c r="OX79" s="71"/>
      <c r="OY79" s="71"/>
      <c r="OZ79" s="71"/>
      <c r="PA79" s="71"/>
      <c r="PB79" s="71"/>
      <c r="PC79" s="71"/>
      <c r="PD79" s="71"/>
      <c r="PE79" s="71"/>
      <c r="PF79" s="71"/>
      <c r="PG79" s="71"/>
      <c r="PH79" s="71"/>
      <c r="PI79" s="71"/>
      <c r="PJ79" s="71"/>
      <c r="PK79" s="71"/>
      <c r="PL79" s="71"/>
      <c r="PM79" s="71"/>
      <c r="PN79" s="71"/>
      <c r="PO79" s="71"/>
      <c r="PP79" s="71"/>
      <c r="PQ79" s="71"/>
      <c r="PR79" s="71"/>
      <c r="PS79" s="71"/>
      <c r="PT79" s="71"/>
      <c r="PU79" s="71"/>
      <c r="PV79" s="71"/>
      <c r="PW79" s="71"/>
      <c r="PX79" s="71"/>
      <c r="PY79" s="71"/>
      <c r="PZ79" s="71"/>
      <c r="QA79" s="71"/>
      <c r="QB79" s="71"/>
      <c r="QC79" s="71"/>
      <c r="QD79" s="71"/>
      <c r="QE79" s="71"/>
      <c r="QF79" s="71"/>
      <c r="QG79" s="71"/>
      <c r="QH79" s="71"/>
      <c r="QI79" s="71"/>
      <c r="QJ79" s="71"/>
      <c r="QK79" s="71"/>
      <c r="XEG79" s="71"/>
      <c r="XEH79" s="71"/>
      <c r="XEI79" s="71"/>
      <c r="XEJ79" s="71"/>
      <c r="XEK79" s="71"/>
      <c r="XEL79" s="71"/>
      <c r="XEM79" s="71"/>
      <c r="XEN79" s="71"/>
      <c r="XEO79" s="71"/>
      <c r="XEP79" s="71"/>
      <c r="XEQ79" s="71"/>
      <c r="XER79" s="71"/>
      <c r="XES79" s="71"/>
      <c r="XET79" s="71"/>
      <c r="XEU79" s="71"/>
      <c r="XEV79" s="71"/>
      <c r="XEW79" s="71"/>
      <c r="XEX79" s="71"/>
      <c r="XEY79" s="71"/>
      <c r="XEZ79" s="71"/>
      <c r="XFA79" s="71"/>
      <c r="XFB79" s="71"/>
      <c r="XFC79" s="71"/>
      <c r="XFD79" s="71"/>
    </row>
    <row r="80" spans="1:16384" s="3" customFormat="1" x14ac:dyDescent="0.25">
      <c r="A80" s="156">
        <v>19</v>
      </c>
      <c r="B80" s="152" t="s">
        <v>304</v>
      </c>
      <c r="C80" s="32" t="s">
        <v>228</v>
      </c>
      <c r="D80" s="32" t="s">
        <v>233</v>
      </c>
      <c r="E80" s="32" t="s">
        <v>105</v>
      </c>
      <c r="F80" s="114" t="s">
        <v>234</v>
      </c>
      <c r="G80" s="104">
        <v>11929</v>
      </c>
      <c r="H80" s="33" t="s">
        <v>208</v>
      </c>
      <c r="I80" s="117" t="s">
        <v>235</v>
      </c>
      <c r="J80" s="32" t="s">
        <v>236</v>
      </c>
      <c r="K80" s="105">
        <v>42746</v>
      </c>
      <c r="L80" s="123">
        <v>58125</v>
      </c>
      <c r="M80" s="104">
        <v>12000</v>
      </c>
      <c r="N80" s="105">
        <v>42746</v>
      </c>
      <c r="O80" s="105">
        <v>43100</v>
      </c>
      <c r="P80" s="32" t="s">
        <v>142</v>
      </c>
      <c r="Q80" s="34" t="s">
        <v>106</v>
      </c>
      <c r="R80" s="34" t="s">
        <v>106</v>
      </c>
      <c r="S80" s="34" t="s">
        <v>106</v>
      </c>
      <c r="T80" s="32" t="s">
        <v>218</v>
      </c>
      <c r="U80" s="32"/>
      <c r="V80" s="21" t="s">
        <v>106</v>
      </c>
      <c r="W80" s="21" t="s">
        <v>106</v>
      </c>
      <c r="X80" s="21" t="s">
        <v>106</v>
      </c>
      <c r="Y80" s="127" t="s">
        <v>106</v>
      </c>
      <c r="Z80" s="21" t="s">
        <v>106</v>
      </c>
      <c r="AA80" s="21" t="s">
        <v>106</v>
      </c>
      <c r="AB80" s="21" t="s">
        <v>106</v>
      </c>
      <c r="AC80" s="21" t="s">
        <v>106</v>
      </c>
      <c r="AD80" s="130">
        <v>0</v>
      </c>
      <c r="AE80" s="130">
        <v>0</v>
      </c>
      <c r="AF80" s="26" t="s">
        <v>106</v>
      </c>
      <c r="AG80" s="130" t="s">
        <v>106</v>
      </c>
      <c r="AH80" s="130">
        <v>0</v>
      </c>
      <c r="AI80" s="130">
        <v>0</v>
      </c>
      <c r="AJ80" s="130">
        <v>21927.3</v>
      </c>
      <c r="AK80" s="130">
        <v>0</v>
      </c>
      <c r="AL80" s="122">
        <v>0</v>
      </c>
      <c r="AM80" s="26"/>
      <c r="AN80" s="26"/>
      <c r="AO80" s="26"/>
      <c r="AP80" s="26"/>
      <c r="AQ80" s="26"/>
      <c r="AR80" s="26"/>
      <c r="AS80" s="26"/>
      <c r="AT80" s="26" t="s">
        <v>106</v>
      </c>
      <c r="AU80" s="26" t="s">
        <v>106</v>
      </c>
      <c r="AV80" s="26" t="s">
        <v>106</v>
      </c>
      <c r="AW80" s="26" t="s">
        <v>106</v>
      </c>
      <c r="AX80" s="26" t="s">
        <v>106</v>
      </c>
      <c r="AY80" s="26" t="s">
        <v>106</v>
      </c>
      <c r="AZ80" s="26" t="s">
        <v>106</v>
      </c>
      <c r="BA80" s="26" t="s">
        <v>106</v>
      </c>
      <c r="BB80" s="26" t="s">
        <v>106</v>
      </c>
      <c r="BC80" s="26" t="s">
        <v>106</v>
      </c>
      <c r="BD80" s="26" t="s">
        <v>106</v>
      </c>
      <c r="BE80" s="26" t="s">
        <v>106</v>
      </c>
      <c r="BF80" s="26" t="s">
        <v>106</v>
      </c>
      <c r="BG80" s="26" t="s">
        <v>106</v>
      </c>
      <c r="BH80" s="26" t="s">
        <v>106</v>
      </c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  <c r="IW80" s="71"/>
      <c r="IX80" s="71"/>
      <c r="IY80" s="71"/>
      <c r="IZ80" s="71"/>
      <c r="JA80" s="71"/>
      <c r="JB80" s="71"/>
      <c r="JC80" s="71"/>
      <c r="JD80" s="71"/>
      <c r="JE80" s="71"/>
      <c r="JF80" s="71"/>
      <c r="JG80" s="71"/>
      <c r="JH80" s="71"/>
      <c r="JI80" s="71"/>
      <c r="JJ80" s="71"/>
      <c r="JK80" s="71"/>
      <c r="JL80" s="71"/>
      <c r="JM80" s="71"/>
      <c r="JN80" s="71"/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/>
      <c r="KP80" s="71"/>
      <c r="KQ80" s="71"/>
      <c r="KR80" s="71"/>
      <c r="KS80" s="71"/>
      <c r="KT80" s="71"/>
      <c r="KU80" s="71"/>
      <c r="KV80" s="71"/>
      <c r="KW80" s="71"/>
      <c r="KX80" s="71"/>
      <c r="KY80" s="71"/>
      <c r="KZ80" s="71"/>
      <c r="LA80" s="71"/>
      <c r="LB80" s="71"/>
      <c r="LC80" s="71"/>
      <c r="LD80" s="71"/>
      <c r="LE80" s="71"/>
      <c r="LF80" s="71"/>
      <c r="LG80" s="71"/>
      <c r="LH80" s="71"/>
      <c r="LI80" s="71"/>
      <c r="LJ80" s="71"/>
      <c r="LK80" s="71"/>
      <c r="LL80" s="71"/>
      <c r="LM80" s="71"/>
      <c r="LN80" s="71"/>
      <c r="LO80" s="71"/>
      <c r="LP80" s="71"/>
      <c r="LQ80" s="71"/>
      <c r="LR80" s="71"/>
      <c r="LS80" s="71"/>
      <c r="LT80" s="71"/>
      <c r="LU80" s="71"/>
      <c r="LV80" s="71"/>
      <c r="LW80" s="71"/>
      <c r="LX80" s="71"/>
      <c r="LY80" s="71"/>
      <c r="LZ80" s="71"/>
      <c r="MA80" s="71"/>
      <c r="MB80" s="71"/>
      <c r="MC80" s="71"/>
      <c r="MD80" s="71"/>
      <c r="ME80" s="71"/>
      <c r="MF80" s="71"/>
      <c r="MG80" s="71"/>
      <c r="MH80" s="71"/>
      <c r="MI80" s="71"/>
      <c r="MJ80" s="71"/>
      <c r="MK80" s="71"/>
      <c r="ML80" s="71"/>
      <c r="MM80" s="71"/>
      <c r="MN80" s="71"/>
      <c r="MO80" s="71"/>
      <c r="MP80" s="71"/>
      <c r="MQ80" s="71"/>
      <c r="MR80" s="71"/>
      <c r="MS80" s="71"/>
      <c r="MT80" s="71"/>
      <c r="MU80" s="71"/>
      <c r="MV80" s="71"/>
      <c r="MW80" s="71"/>
      <c r="MX80" s="71"/>
      <c r="MY80" s="71"/>
      <c r="MZ80" s="71"/>
      <c r="NA80" s="71"/>
      <c r="NB80" s="71"/>
      <c r="NC80" s="71"/>
      <c r="ND80" s="71"/>
      <c r="NE80" s="71"/>
      <c r="NF80" s="71"/>
      <c r="NG80" s="71"/>
      <c r="NH80" s="71"/>
      <c r="NI80" s="71"/>
      <c r="NJ80" s="71"/>
      <c r="NK80" s="71"/>
      <c r="NL80" s="71"/>
      <c r="NM80" s="71"/>
      <c r="NN80" s="71"/>
      <c r="NO80" s="71"/>
      <c r="NP80" s="71"/>
      <c r="NQ80" s="71"/>
      <c r="NR80" s="71"/>
      <c r="NS80" s="71"/>
      <c r="NT80" s="71"/>
      <c r="NU80" s="71"/>
      <c r="NV80" s="71"/>
      <c r="NW80" s="71"/>
      <c r="NX80" s="71"/>
      <c r="NY80" s="71"/>
      <c r="NZ80" s="71"/>
      <c r="OA80" s="71"/>
      <c r="OB80" s="71"/>
      <c r="OC80" s="71"/>
      <c r="OD80" s="71"/>
      <c r="OE80" s="71"/>
      <c r="OF80" s="71"/>
      <c r="OG80" s="71"/>
      <c r="OH80" s="71"/>
      <c r="OI80" s="71"/>
      <c r="OJ80" s="71"/>
      <c r="OK80" s="71"/>
      <c r="OL80" s="71"/>
      <c r="OM80" s="71"/>
      <c r="ON80" s="71"/>
      <c r="OO80" s="71"/>
      <c r="OP80" s="71"/>
      <c r="OQ80" s="71"/>
      <c r="OR80" s="71"/>
      <c r="OS80" s="71"/>
      <c r="OT80" s="71"/>
      <c r="OU80" s="71"/>
      <c r="OV80" s="71"/>
      <c r="OW80" s="71"/>
      <c r="OX80" s="71"/>
      <c r="OY80" s="71"/>
      <c r="OZ80" s="71"/>
      <c r="PA80" s="71"/>
      <c r="PB80" s="71"/>
      <c r="PC80" s="71"/>
      <c r="PD80" s="71"/>
      <c r="PE80" s="71"/>
      <c r="PF80" s="71"/>
      <c r="PG80" s="71"/>
      <c r="PH80" s="71"/>
      <c r="PI80" s="71"/>
      <c r="PJ80" s="71"/>
      <c r="PK80" s="71"/>
      <c r="PL80" s="71"/>
      <c r="PM80" s="71"/>
      <c r="PN80" s="71"/>
      <c r="PO80" s="71"/>
      <c r="PP80" s="71"/>
      <c r="PQ80" s="71"/>
      <c r="PR80" s="71"/>
      <c r="PS80" s="71"/>
      <c r="PT80" s="71"/>
      <c r="PU80" s="71"/>
      <c r="PV80" s="71"/>
      <c r="PW80" s="71"/>
      <c r="PX80" s="71"/>
      <c r="PY80" s="71"/>
      <c r="PZ80" s="71"/>
      <c r="QA80" s="71"/>
      <c r="QB80" s="71"/>
      <c r="QC80" s="71"/>
      <c r="QD80" s="71"/>
      <c r="QE80" s="71"/>
      <c r="QF80" s="71"/>
      <c r="QG80" s="71"/>
      <c r="QH80" s="71"/>
      <c r="QI80" s="71"/>
      <c r="QJ80" s="71"/>
      <c r="QK80" s="71"/>
      <c r="XEG80" s="71"/>
      <c r="XEH80" s="71"/>
      <c r="XEI80" s="71"/>
      <c r="XEJ80" s="71"/>
      <c r="XEK80" s="71"/>
      <c r="XEL80" s="71"/>
      <c r="XEM80" s="71"/>
      <c r="XEN80" s="71"/>
      <c r="XEO80" s="71"/>
      <c r="XEP80" s="71"/>
      <c r="XEQ80" s="71"/>
      <c r="XER80" s="71"/>
      <c r="XES80" s="71"/>
      <c r="XET80" s="71"/>
      <c r="XEU80" s="71"/>
      <c r="XEV80" s="71"/>
      <c r="XEW80" s="71"/>
      <c r="XEX80" s="71"/>
      <c r="XEY80" s="71"/>
      <c r="XEZ80" s="71"/>
      <c r="XFA80" s="71"/>
      <c r="XFB80" s="71"/>
      <c r="XFC80" s="71"/>
      <c r="XFD80" s="71"/>
    </row>
    <row r="81" spans="1:16384" s="82" customFormat="1" x14ac:dyDescent="0.25">
      <c r="A81" s="156"/>
      <c r="B81" s="152"/>
      <c r="C81" s="32"/>
      <c r="D81" s="32"/>
      <c r="E81" s="32"/>
      <c r="F81" s="114"/>
      <c r="G81" s="104"/>
      <c r="H81" s="33"/>
      <c r="I81" s="117"/>
      <c r="J81" s="32"/>
      <c r="K81" s="105"/>
      <c r="L81" s="123"/>
      <c r="M81" s="104"/>
      <c r="N81" s="105"/>
      <c r="O81" s="105"/>
      <c r="P81" s="32"/>
      <c r="Q81" s="34"/>
      <c r="R81" s="34"/>
      <c r="S81" s="34"/>
      <c r="T81" s="32"/>
      <c r="U81" s="32"/>
      <c r="V81" s="21" t="s">
        <v>122</v>
      </c>
      <c r="W81" s="21">
        <v>43089</v>
      </c>
      <c r="X81" s="97">
        <v>12205</v>
      </c>
      <c r="Y81" s="127" t="s">
        <v>296</v>
      </c>
      <c r="Z81" s="88" t="s">
        <v>106</v>
      </c>
      <c r="AA81" s="21" t="s">
        <v>106</v>
      </c>
      <c r="AB81" s="99" t="s">
        <v>106</v>
      </c>
      <c r="AC81" s="88" t="s">
        <v>106</v>
      </c>
      <c r="AD81" s="131">
        <v>0</v>
      </c>
      <c r="AE81" s="131">
        <v>0</v>
      </c>
      <c r="AF81" s="99" t="s">
        <v>106</v>
      </c>
      <c r="AG81" s="131" t="s">
        <v>106</v>
      </c>
      <c r="AH81" s="131">
        <v>0</v>
      </c>
      <c r="AI81" s="131">
        <v>0</v>
      </c>
      <c r="AJ81" s="131">
        <v>0</v>
      </c>
      <c r="AK81" s="131">
        <f>1743.6+1313.9+1555.1+1166.05+2955.6+1444+2024.95</f>
        <v>12203.2</v>
      </c>
      <c r="AL81" s="133">
        <f>AJ80+AK81</f>
        <v>34130.5</v>
      </c>
      <c r="AM81" s="99" t="s">
        <v>106</v>
      </c>
      <c r="AN81" s="97" t="s">
        <v>106</v>
      </c>
      <c r="AO81" s="88" t="s">
        <v>106</v>
      </c>
      <c r="AP81" s="97" t="s">
        <v>106</v>
      </c>
      <c r="AQ81" s="88" t="s">
        <v>106</v>
      </c>
      <c r="AR81" s="88" t="s">
        <v>106</v>
      </c>
      <c r="AS81" s="88" t="s">
        <v>106</v>
      </c>
      <c r="AT81" s="88" t="s">
        <v>106</v>
      </c>
      <c r="AU81" s="88" t="s">
        <v>106</v>
      </c>
      <c r="AV81" s="88" t="s">
        <v>106</v>
      </c>
      <c r="AW81" s="26" t="s">
        <v>106</v>
      </c>
      <c r="AX81" s="26" t="s">
        <v>106</v>
      </c>
      <c r="AY81" s="22" t="s">
        <v>106</v>
      </c>
      <c r="AZ81" s="26" t="s">
        <v>106</v>
      </c>
      <c r="BA81" s="26" t="s">
        <v>106</v>
      </c>
      <c r="BB81" s="26" t="s">
        <v>106</v>
      </c>
      <c r="BC81" s="26" t="s">
        <v>106</v>
      </c>
      <c r="BD81" s="26" t="s">
        <v>106</v>
      </c>
      <c r="BE81" s="26" t="s">
        <v>106</v>
      </c>
      <c r="BF81" s="26" t="s">
        <v>106</v>
      </c>
      <c r="BG81" s="26" t="s">
        <v>106</v>
      </c>
      <c r="BH81" s="26" t="s">
        <v>106</v>
      </c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  <c r="IT81" s="71"/>
      <c r="IU81" s="71"/>
      <c r="IV81" s="71"/>
      <c r="IW81" s="71"/>
      <c r="IX81" s="71"/>
      <c r="IY81" s="71"/>
      <c r="IZ81" s="71"/>
      <c r="JA81" s="71"/>
      <c r="JB81" s="71"/>
      <c r="JC81" s="71"/>
      <c r="JD81" s="71"/>
      <c r="JE81" s="71"/>
      <c r="JF81" s="71"/>
      <c r="JG81" s="71"/>
      <c r="JH81" s="71"/>
      <c r="JI81" s="71"/>
      <c r="JJ81" s="71"/>
      <c r="JK81" s="71"/>
      <c r="JL81" s="71"/>
      <c r="JM81" s="71"/>
      <c r="JN81" s="71"/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/>
      <c r="KP81" s="71"/>
      <c r="KQ81" s="71"/>
      <c r="KR81" s="71"/>
      <c r="KS81" s="71"/>
      <c r="KT81" s="71"/>
      <c r="KU81" s="71"/>
      <c r="KV81" s="71"/>
      <c r="KW81" s="71"/>
      <c r="KX81" s="71"/>
      <c r="KY81" s="71"/>
      <c r="KZ81" s="71"/>
      <c r="LA81" s="71"/>
      <c r="LB81" s="71"/>
      <c r="LC81" s="71"/>
      <c r="LD81" s="71"/>
      <c r="LE81" s="71"/>
      <c r="LF81" s="71"/>
      <c r="LG81" s="71"/>
      <c r="LH81" s="71"/>
      <c r="LI81" s="71"/>
      <c r="LJ81" s="71"/>
      <c r="LK81" s="71"/>
      <c r="LL81" s="71"/>
      <c r="LM81" s="71"/>
      <c r="LN81" s="71"/>
      <c r="LO81" s="71"/>
      <c r="LP81" s="71"/>
      <c r="LQ81" s="71"/>
      <c r="LR81" s="71"/>
      <c r="LS81" s="71"/>
      <c r="LT81" s="71"/>
      <c r="LU81" s="71"/>
      <c r="LV81" s="71"/>
      <c r="LW81" s="71"/>
      <c r="LX81" s="71"/>
      <c r="LY81" s="71"/>
      <c r="LZ81" s="71"/>
      <c r="MA81" s="71"/>
      <c r="MB81" s="71"/>
      <c r="MC81" s="71"/>
      <c r="MD81" s="71"/>
      <c r="ME81" s="71"/>
      <c r="MF81" s="71"/>
      <c r="MG81" s="71"/>
      <c r="MH81" s="71"/>
      <c r="MI81" s="71"/>
      <c r="MJ81" s="71"/>
      <c r="MK81" s="71"/>
      <c r="ML81" s="71"/>
      <c r="MM81" s="71"/>
      <c r="MN81" s="71"/>
      <c r="MO81" s="71"/>
      <c r="MP81" s="71"/>
      <c r="MQ81" s="71"/>
      <c r="MR81" s="71"/>
      <c r="MS81" s="71"/>
      <c r="MT81" s="71"/>
      <c r="MU81" s="71"/>
      <c r="MV81" s="71"/>
      <c r="MW81" s="71"/>
      <c r="MX81" s="71"/>
      <c r="MY81" s="71"/>
      <c r="MZ81" s="71"/>
      <c r="NA81" s="71"/>
      <c r="NB81" s="71"/>
      <c r="NC81" s="71"/>
      <c r="ND81" s="71"/>
      <c r="NE81" s="71"/>
      <c r="NF81" s="71"/>
      <c r="NG81" s="71"/>
      <c r="NH81" s="71"/>
      <c r="NI81" s="71"/>
      <c r="NJ81" s="71"/>
      <c r="NK81" s="71"/>
      <c r="NL81" s="71"/>
      <c r="NM81" s="71"/>
      <c r="NN81" s="71"/>
      <c r="NO81" s="71"/>
      <c r="NP81" s="71"/>
      <c r="NQ81" s="71"/>
      <c r="NR81" s="71"/>
      <c r="NS81" s="71"/>
      <c r="NT81" s="71"/>
      <c r="NU81" s="71"/>
      <c r="NV81" s="71"/>
      <c r="NW81" s="71"/>
      <c r="NX81" s="71"/>
      <c r="NY81" s="71"/>
      <c r="NZ81" s="71"/>
      <c r="OA81" s="71"/>
      <c r="OB81" s="71"/>
      <c r="OC81" s="71"/>
      <c r="OD81" s="71"/>
      <c r="OE81" s="71"/>
      <c r="OF81" s="71"/>
      <c r="OG81" s="71"/>
      <c r="OH81" s="71"/>
      <c r="OI81" s="71"/>
      <c r="OJ81" s="71"/>
      <c r="OK81" s="71"/>
      <c r="OL81" s="71"/>
      <c r="OM81" s="71"/>
      <c r="ON81" s="71"/>
      <c r="OO81" s="71"/>
      <c r="OP81" s="71"/>
      <c r="OQ81" s="71"/>
      <c r="OR81" s="71"/>
      <c r="OS81" s="71"/>
      <c r="OT81" s="71"/>
      <c r="OU81" s="71"/>
      <c r="OV81" s="71"/>
      <c r="OW81" s="71"/>
      <c r="OX81" s="71"/>
      <c r="OY81" s="71"/>
      <c r="OZ81" s="71"/>
      <c r="PA81" s="71"/>
      <c r="PB81" s="71"/>
      <c r="PC81" s="71"/>
      <c r="PD81" s="71"/>
      <c r="PE81" s="71"/>
      <c r="PF81" s="71"/>
      <c r="PG81" s="71"/>
      <c r="PH81" s="71"/>
      <c r="PI81" s="71"/>
      <c r="PJ81" s="71"/>
      <c r="PK81" s="71"/>
      <c r="PL81" s="71"/>
      <c r="PM81" s="71"/>
      <c r="PN81" s="71"/>
      <c r="PO81" s="71"/>
      <c r="PP81" s="71"/>
      <c r="PQ81" s="71"/>
      <c r="PR81" s="71"/>
      <c r="PS81" s="71"/>
      <c r="PT81" s="71"/>
      <c r="PU81" s="71"/>
      <c r="PV81" s="71"/>
      <c r="PW81" s="71"/>
      <c r="PX81" s="71"/>
      <c r="PY81" s="71"/>
      <c r="PZ81" s="71"/>
      <c r="QA81" s="71"/>
      <c r="QB81" s="71"/>
      <c r="QC81" s="71"/>
      <c r="QD81" s="71"/>
      <c r="QE81" s="71"/>
      <c r="QF81" s="71"/>
      <c r="QG81" s="71"/>
      <c r="QH81" s="71"/>
      <c r="QI81" s="71"/>
      <c r="QJ81" s="71"/>
      <c r="QK81" s="71"/>
      <c r="QL81" s="81"/>
      <c r="XEF81" s="83"/>
      <c r="XEG81" s="71"/>
      <c r="XEH81" s="71"/>
      <c r="XEI81" s="71"/>
      <c r="XEJ81" s="71"/>
      <c r="XEK81" s="71"/>
      <c r="XEL81" s="71"/>
      <c r="XEM81" s="71"/>
      <c r="XEN81" s="71"/>
      <c r="XEO81" s="71"/>
      <c r="XEP81" s="71"/>
      <c r="XEQ81" s="71"/>
      <c r="XER81" s="71"/>
      <c r="XES81" s="71"/>
      <c r="XET81" s="71"/>
      <c r="XEU81" s="71"/>
      <c r="XEV81" s="71"/>
      <c r="XEW81" s="71"/>
      <c r="XEX81" s="71"/>
      <c r="XEY81" s="71"/>
      <c r="XEZ81" s="71"/>
      <c r="XFA81" s="71"/>
      <c r="XFB81" s="71"/>
      <c r="XFC81" s="71"/>
      <c r="XFD81" s="71"/>
    </row>
    <row r="82" spans="1:16384" ht="30" x14ac:dyDescent="0.25">
      <c r="A82" s="157">
        <v>20</v>
      </c>
      <c r="B82" s="153" t="s">
        <v>314</v>
      </c>
      <c r="C82" s="23" t="s">
        <v>226</v>
      </c>
      <c r="D82" s="23" t="s">
        <v>100</v>
      </c>
      <c r="E82" s="23" t="s">
        <v>105</v>
      </c>
      <c r="F82" s="115" t="s">
        <v>237</v>
      </c>
      <c r="G82" s="97">
        <v>11935</v>
      </c>
      <c r="H82" s="20" t="s">
        <v>238</v>
      </c>
      <c r="I82" s="113" t="s">
        <v>239</v>
      </c>
      <c r="J82" s="23" t="s">
        <v>240</v>
      </c>
      <c r="K82" s="98">
        <v>42781</v>
      </c>
      <c r="L82" s="122">
        <v>34701.199999999997</v>
      </c>
      <c r="M82" s="97">
        <v>12056</v>
      </c>
      <c r="N82" s="98">
        <v>42781</v>
      </c>
      <c r="O82" s="98">
        <v>43146</v>
      </c>
      <c r="P82" s="23" t="s">
        <v>143</v>
      </c>
      <c r="Q82" s="21" t="s">
        <v>106</v>
      </c>
      <c r="R82" s="21" t="s">
        <v>106</v>
      </c>
      <c r="S82" s="21" t="s">
        <v>106</v>
      </c>
      <c r="T82" s="23" t="s">
        <v>218</v>
      </c>
      <c r="U82" s="23"/>
      <c r="V82" s="21" t="s">
        <v>106</v>
      </c>
      <c r="W82" s="21" t="s">
        <v>106</v>
      </c>
      <c r="X82" s="99" t="s">
        <v>106</v>
      </c>
      <c r="Y82" s="127" t="s">
        <v>106</v>
      </c>
      <c r="Z82" s="88" t="s">
        <v>106</v>
      </c>
      <c r="AA82" s="21" t="s">
        <v>106</v>
      </c>
      <c r="AB82" s="99" t="s">
        <v>106</v>
      </c>
      <c r="AC82" s="88" t="s">
        <v>106</v>
      </c>
      <c r="AD82" s="131">
        <v>0</v>
      </c>
      <c r="AE82" s="131">
        <v>0</v>
      </c>
      <c r="AF82" s="99" t="s">
        <v>106</v>
      </c>
      <c r="AG82" s="131" t="s">
        <v>106</v>
      </c>
      <c r="AH82" s="131">
        <v>0</v>
      </c>
      <c r="AI82" s="131">
        <v>0</v>
      </c>
      <c r="AJ82" s="131">
        <v>16485.05</v>
      </c>
      <c r="AK82" s="131">
        <v>16504.150000000001</v>
      </c>
      <c r="AL82" s="133">
        <f>AJ82+AK82</f>
        <v>32989.199999999997</v>
      </c>
      <c r="AM82" s="99" t="s">
        <v>106</v>
      </c>
      <c r="AN82" s="97" t="s">
        <v>106</v>
      </c>
      <c r="AO82" s="88" t="s">
        <v>106</v>
      </c>
      <c r="AP82" s="97" t="s">
        <v>106</v>
      </c>
      <c r="AQ82" s="88" t="s">
        <v>106</v>
      </c>
      <c r="AR82" s="88" t="s">
        <v>106</v>
      </c>
      <c r="AS82" s="88" t="s">
        <v>106</v>
      </c>
      <c r="AT82" s="88" t="s">
        <v>106</v>
      </c>
      <c r="AU82" s="88" t="s">
        <v>106</v>
      </c>
      <c r="AV82" s="88" t="s">
        <v>106</v>
      </c>
      <c r="AW82" s="26" t="s">
        <v>106</v>
      </c>
      <c r="AX82" s="26" t="s">
        <v>106</v>
      </c>
      <c r="AY82" s="22" t="s">
        <v>106</v>
      </c>
      <c r="AZ82" s="26" t="s">
        <v>106</v>
      </c>
      <c r="BA82" s="26" t="s">
        <v>106</v>
      </c>
      <c r="BB82" s="26" t="s">
        <v>106</v>
      </c>
      <c r="BC82" s="26" t="s">
        <v>106</v>
      </c>
      <c r="BD82" s="26" t="s">
        <v>106</v>
      </c>
      <c r="BE82" s="26" t="s">
        <v>106</v>
      </c>
      <c r="BF82" s="26" t="s">
        <v>106</v>
      </c>
      <c r="BG82" s="26" t="s">
        <v>106</v>
      </c>
      <c r="BH82" s="26" t="s">
        <v>106</v>
      </c>
    </row>
    <row r="83" spans="1:16384" ht="30" x14ac:dyDescent="0.25">
      <c r="A83" s="157">
        <v>21</v>
      </c>
      <c r="B83" s="153" t="s">
        <v>311</v>
      </c>
      <c r="C83" s="23" t="s">
        <v>307</v>
      </c>
      <c r="D83" s="23" t="s">
        <v>100</v>
      </c>
      <c r="E83" s="23" t="s">
        <v>105</v>
      </c>
      <c r="F83" s="115" t="s">
        <v>308</v>
      </c>
      <c r="G83" s="97">
        <v>11954</v>
      </c>
      <c r="H83" s="20" t="s">
        <v>309</v>
      </c>
      <c r="I83" s="113" t="s">
        <v>246</v>
      </c>
      <c r="J83" s="23" t="s">
        <v>247</v>
      </c>
      <c r="K83" s="98">
        <v>42927</v>
      </c>
      <c r="L83" s="122">
        <v>40620</v>
      </c>
      <c r="M83" s="97">
        <v>12094</v>
      </c>
      <c r="N83" s="98">
        <v>42927</v>
      </c>
      <c r="O83" s="98">
        <v>42927</v>
      </c>
      <c r="P83" s="23" t="s">
        <v>143</v>
      </c>
      <c r="Q83" s="21" t="s">
        <v>106</v>
      </c>
      <c r="R83" s="21" t="s">
        <v>106</v>
      </c>
      <c r="S83" s="21" t="s">
        <v>106</v>
      </c>
      <c r="T83" s="23" t="s">
        <v>312</v>
      </c>
      <c r="U83" s="23" t="s">
        <v>106</v>
      </c>
      <c r="V83" s="21" t="s">
        <v>106</v>
      </c>
      <c r="W83" s="21" t="s">
        <v>106</v>
      </c>
      <c r="X83" s="99" t="s">
        <v>106</v>
      </c>
      <c r="Y83" s="127" t="s">
        <v>106</v>
      </c>
      <c r="Z83" s="88" t="s">
        <v>106</v>
      </c>
      <c r="AA83" s="21" t="s">
        <v>106</v>
      </c>
      <c r="AB83" s="99" t="s">
        <v>106</v>
      </c>
      <c r="AC83" s="88" t="s">
        <v>106</v>
      </c>
      <c r="AD83" s="131">
        <v>0</v>
      </c>
      <c r="AE83" s="131">
        <v>0</v>
      </c>
      <c r="AF83" s="99" t="s">
        <v>313</v>
      </c>
      <c r="AG83" s="131" t="s">
        <v>106</v>
      </c>
      <c r="AH83" s="131">
        <v>0</v>
      </c>
      <c r="AI83" s="131">
        <v>0</v>
      </c>
      <c r="AJ83" s="131">
        <v>13410</v>
      </c>
      <c r="AK83" s="131">
        <v>1990</v>
      </c>
      <c r="AL83" s="133">
        <f>AJ83+AK83</f>
        <v>15400</v>
      </c>
      <c r="AM83" s="101" t="s">
        <v>106</v>
      </c>
      <c r="AN83" s="97" t="s">
        <v>106</v>
      </c>
      <c r="AO83" s="23" t="s">
        <v>106</v>
      </c>
      <c r="AP83" s="97" t="s">
        <v>106</v>
      </c>
      <c r="AQ83" s="88" t="s">
        <v>106</v>
      </c>
      <c r="AR83" s="88" t="s">
        <v>106</v>
      </c>
      <c r="AS83" s="88" t="s">
        <v>106</v>
      </c>
      <c r="AT83" s="88" t="s">
        <v>106</v>
      </c>
      <c r="AU83" s="88" t="s">
        <v>106</v>
      </c>
      <c r="AV83" s="88" t="s">
        <v>106</v>
      </c>
      <c r="AW83" s="26" t="s">
        <v>106</v>
      </c>
      <c r="AX83" s="26" t="s">
        <v>106</v>
      </c>
      <c r="AY83" s="22" t="s">
        <v>106</v>
      </c>
      <c r="AZ83" s="26" t="s">
        <v>106</v>
      </c>
      <c r="BA83" s="26" t="s">
        <v>106</v>
      </c>
      <c r="BB83" s="26" t="s">
        <v>106</v>
      </c>
      <c r="BC83" s="26" t="s">
        <v>106</v>
      </c>
      <c r="BD83" s="26" t="s">
        <v>106</v>
      </c>
      <c r="BE83" s="26" t="s">
        <v>106</v>
      </c>
      <c r="BF83" s="26" t="s">
        <v>106</v>
      </c>
      <c r="BG83" s="26" t="s">
        <v>106</v>
      </c>
      <c r="BH83" s="26" t="s">
        <v>106</v>
      </c>
    </row>
    <row r="84" spans="1:16384" ht="30" x14ac:dyDescent="0.25">
      <c r="A84" s="157">
        <v>22</v>
      </c>
      <c r="B84" s="153" t="s">
        <v>319</v>
      </c>
      <c r="C84" s="23" t="s">
        <v>327</v>
      </c>
      <c r="D84" s="23" t="s">
        <v>320</v>
      </c>
      <c r="E84" s="23" t="s">
        <v>105</v>
      </c>
      <c r="F84" s="115" t="s">
        <v>321</v>
      </c>
      <c r="G84" s="97">
        <v>11936</v>
      </c>
      <c r="H84" s="20" t="s">
        <v>322</v>
      </c>
      <c r="I84" s="113" t="s">
        <v>323</v>
      </c>
      <c r="J84" s="23" t="s">
        <v>324</v>
      </c>
      <c r="K84" s="98">
        <v>43035</v>
      </c>
      <c r="L84" s="122">
        <v>400000</v>
      </c>
      <c r="M84" s="97">
        <v>12173</v>
      </c>
      <c r="N84" s="98">
        <v>43035</v>
      </c>
      <c r="O84" s="98">
        <v>43400</v>
      </c>
      <c r="P84" s="23" t="s">
        <v>201</v>
      </c>
      <c r="Q84" s="21" t="s">
        <v>106</v>
      </c>
      <c r="R84" s="21" t="s">
        <v>106</v>
      </c>
      <c r="S84" s="21" t="s">
        <v>106</v>
      </c>
      <c r="T84" s="23" t="s">
        <v>103</v>
      </c>
      <c r="U84" s="23"/>
      <c r="V84" s="21" t="s">
        <v>122</v>
      </c>
      <c r="W84" s="21">
        <v>43165</v>
      </c>
      <c r="X84" s="97">
        <v>12258</v>
      </c>
      <c r="Y84" s="127" t="s">
        <v>195</v>
      </c>
      <c r="Z84" s="98">
        <v>43035</v>
      </c>
      <c r="AA84" s="21">
        <v>43400</v>
      </c>
      <c r="AB84" s="106">
        <v>2.58E-2</v>
      </c>
      <c r="AC84" s="88" t="s">
        <v>106</v>
      </c>
      <c r="AD84" s="131">
        <v>10320</v>
      </c>
      <c r="AE84" s="131">
        <v>0</v>
      </c>
      <c r="AF84" s="99" t="s">
        <v>106</v>
      </c>
      <c r="AG84" s="131" t="s">
        <v>106</v>
      </c>
      <c r="AH84" s="131">
        <v>0</v>
      </c>
      <c r="AI84" s="131">
        <v>0</v>
      </c>
      <c r="AJ84" s="131">
        <v>0</v>
      </c>
      <c r="AK84" s="131">
        <f>22089.7+162681.49+13439.95+32441.35+79667.51</f>
        <v>310320</v>
      </c>
      <c r="AL84" s="133">
        <f>AK84</f>
        <v>310320</v>
      </c>
      <c r="AM84" s="101" t="s">
        <v>325</v>
      </c>
      <c r="AN84" s="97">
        <v>12173</v>
      </c>
      <c r="AO84" s="23" t="s">
        <v>137</v>
      </c>
      <c r="AP84" s="97">
        <v>12173</v>
      </c>
      <c r="AQ84" s="88"/>
      <c r="AR84" s="88"/>
      <c r="AS84" s="88"/>
      <c r="AT84" s="88" t="s">
        <v>106</v>
      </c>
      <c r="AU84" s="88" t="s">
        <v>106</v>
      </c>
      <c r="AV84" s="88" t="s">
        <v>106</v>
      </c>
      <c r="AW84" s="88" t="s">
        <v>106</v>
      </c>
      <c r="AX84" s="88" t="s">
        <v>106</v>
      </c>
      <c r="AY84" s="88" t="s">
        <v>106</v>
      </c>
      <c r="AZ84" s="88" t="s">
        <v>106</v>
      </c>
      <c r="BA84" s="88" t="s">
        <v>106</v>
      </c>
      <c r="BB84" s="88" t="s">
        <v>106</v>
      </c>
      <c r="BC84" s="88" t="s">
        <v>106</v>
      </c>
      <c r="BD84" s="88" t="s">
        <v>106</v>
      </c>
      <c r="BE84" s="88" t="s">
        <v>106</v>
      </c>
      <c r="BF84" s="88" t="s">
        <v>106</v>
      </c>
      <c r="BG84" s="88" t="s">
        <v>106</v>
      </c>
      <c r="BH84" s="88" t="s">
        <v>106</v>
      </c>
    </row>
    <row r="85" spans="1:16384" ht="30" x14ac:dyDescent="0.25">
      <c r="A85" s="157">
        <v>23</v>
      </c>
      <c r="B85" s="153" t="s">
        <v>336</v>
      </c>
      <c r="C85" s="23" t="s">
        <v>326</v>
      </c>
      <c r="D85" s="23" t="s">
        <v>100</v>
      </c>
      <c r="E85" s="23" t="s">
        <v>105</v>
      </c>
      <c r="F85" s="115" t="s">
        <v>237</v>
      </c>
      <c r="G85" s="97">
        <v>11723</v>
      </c>
      <c r="H85" s="20" t="s">
        <v>328</v>
      </c>
      <c r="I85" s="113" t="s">
        <v>329</v>
      </c>
      <c r="J85" s="23" t="s">
        <v>330</v>
      </c>
      <c r="K85" s="21">
        <v>42775</v>
      </c>
      <c r="L85" s="122">
        <v>93924.71</v>
      </c>
      <c r="M85" s="22">
        <v>12027</v>
      </c>
      <c r="N85" s="21">
        <v>42775</v>
      </c>
      <c r="O85" s="21">
        <v>43140</v>
      </c>
      <c r="P85" s="23" t="s">
        <v>143</v>
      </c>
      <c r="Q85" s="23" t="s">
        <v>106</v>
      </c>
      <c r="R85" s="23" t="s">
        <v>106</v>
      </c>
      <c r="S85" s="23" t="s">
        <v>106</v>
      </c>
      <c r="T85" s="23" t="s">
        <v>218</v>
      </c>
      <c r="U85" s="23" t="s">
        <v>106</v>
      </c>
      <c r="V85" s="23" t="s">
        <v>106</v>
      </c>
      <c r="W85" s="23" t="s">
        <v>106</v>
      </c>
      <c r="X85" s="23" t="s">
        <v>106</v>
      </c>
      <c r="Y85" s="115" t="s">
        <v>106</v>
      </c>
      <c r="Z85" s="23" t="s">
        <v>106</v>
      </c>
      <c r="AA85" s="23" t="s">
        <v>106</v>
      </c>
      <c r="AB85" s="23" t="s">
        <v>106</v>
      </c>
      <c r="AC85" s="53" t="s">
        <v>106</v>
      </c>
      <c r="AD85" s="130">
        <v>0</v>
      </c>
      <c r="AE85" s="130">
        <v>0</v>
      </c>
      <c r="AF85" s="21">
        <v>43123</v>
      </c>
      <c r="AG85" s="130" t="s">
        <v>106</v>
      </c>
      <c r="AH85" s="130">
        <v>0</v>
      </c>
      <c r="AI85" s="130">
        <v>0</v>
      </c>
      <c r="AJ85" s="131">
        <v>27172.34</v>
      </c>
      <c r="AK85" s="131">
        <v>66752.37</v>
      </c>
      <c r="AL85" s="133">
        <f>AJ85+AK85</f>
        <v>93924.709999999992</v>
      </c>
      <c r="AM85" s="101"/>
      <c r="AN85" s="97"/>
      <c r="AO85" s="23"/>
      <c r="AP85" s="97"/>
      <c r="AQ85" s="88"/>
      <c r="AR85" s="88"/>
      <c r="AS85" s="88"/>
      <c r="AT85" s="88" t="s">
        <v>106</v>
      </c>
      <c r="AU85" s="88" t="s">
        <v>106</v>
      </c>
      <c r="AV85" s="88" t="s">
        <v>106</v>
      </c>
      <c r="AW85" s="88" t="s">
        <v>106</v>
      </c>
      <c r="AX85" s="88" t="s">
        <v>106</v>
      </c>
      <c r="AY85" s="88" t="s">
        <v>106</v>
      </c>
      <c r="AZ85" s="88" t="s">
        <v>106</v>
      </c>
      <c r="BA85" s="88" t="s">
        <v>106</v>
      </c>
      <c r="BB85" s="88" t="s">
        <v>106</v>
      </c>
      <c r="BC85" s="88" t="s">
        <v>106</v>
      </c>
      <c r="BD85" s="88" t="s">
        <v>106</v>
      </c>
      <c r="BE85" s="88" t="s">
        <v>106</v>
      </c>
      <c r="BF85" s="88" t="s">
        <v>106</v>
      </c>
      <c r="BG85" s="88" t="s">
        <v>106</v>
      </c>
      <c r="BH85" s="88" t="s">
        <v>106</v>
      </c>
    </row>
    <row r="86" spans="1:16384" ht="30" x14ac:dyDescent="0.25">
      <c r="A86" s="157">
        <v>24</v>
      </c>
      <c r="B86" s="153" t="s">
        <v>337</v>
      </c>
      <c r="C86" s="23" t="s">
        <v>331</v>
      </c>
      <c r="D86" s="23" t="s">
        <v>100</v>
      </c>
      <c r="E86" s="23" t="s">
        <v>105</v>
      </c>
      <c r="F86" s="115" t="s">
        <v>332</v>
      </c>
      <c r="G86" s="97">
        <v>11796</v>
      </c>
      <c r="H86" s="20" t="s">
        <v>333</v>
      </c>
      <c r="I86" s="113" t="s">
        <v>329</v>
      </c>
      <c r="J86" s="23" t="s">
        <v>335</v>
      </c>
      <c r="K86" s="98">
        <v>42809</v>
      </c>
      <c r="L86" s="122">
        <v>15299.5</v>
      </c>
      <c r="M86" s="97">
        <v>12042</v>
      </c>
      <c r="N86" s="98">
        <v>42809</v>
      </c>
      <c r="O86" s="98">
        <v>42809</v>
      </c>
      <c r="P86" s="23" t="s">
        <v>143</v>
      </c>
      <c r="Q86" s="21" t="s">
        <v>106</v>
      </c>
      <c r="R86" s="21" t="s">
        <v>106</v>
      </c>
      <c r="S86" s="21" t="s">
        <v>106</v>
      </c>
      <c r="T86" s="23" t="s">
        <v>218</v>
      </c>
      <c r="U86" s="21" t="s">
        <v>106</v>
      </c>
      <c r="V86" s="21" t="s">
        <v>106</v>
      </c>
      <c r="W86" s="99" t="s">
        <v>106</v>
      </c>
      <c r="X86" s="21" t="s">
        <v>106</v>
      </c>
      <c r="Y86" s="116" t="s">
        <v>106</v>
      </c>
      <c r="Z86" s="21" t="s">
        <v>106</v>
      </c>
      <c r="AA86" s="99" t="s">
        <v>106</v>
      </c>
      <c r="AB86" s="88" t="s">
        <v>106</v>
      </c>
      <c r="AC86" s="100">
        <v>0</v>
      </c>
      <c r="AD86" s="131">
        <v>0</v>
      </c>
      <c r="AE86" s="131">
        <v>0</v>
      </c>
      <c r="AF86" s="99" t="s">
        <v>106</v>
      </c>
      <c r="AG86" s="131" t="s">
        <v>106</v>
      </c>
      <c r="AH86" s="131">
        <v>0</v>
      </c>
      <c r="AI86" s="131">
        <v>0</v>
      </c>
      <c r="AJ86" s="131">
        <v>14658.4</v>
      </c>
      <c r="AK86" s="131">
        <v>2080</v>
      </c>
      <c r="AL86" s="133">
        <f>AJ86+AK86</f>
        <v>16738.400000000001</v>
      </c>
      <c r="AM86" s="101"/>
      <c r="AN86" s="97"/>
      <c r="AO86" s="23"/>
      <c r="AP86" s="97"/>
      <c r="AQ86" s="88"/>
      <c r="AR86" s="88"/>
      <c r="AS86" s="88"/>
      <c r="AT86" s="88" t="s">
        <v>106</v>
      </c>
      <c r="AU86" s="88" t="s">
        <v>106</v>
      </c>
      <c r="AV86" s="88" t="s">
        <v>106</v>
      </c>
      <c r="AW86" s="88" t="s">
        <v>106</v>
      </c>
      <c r="AX86" s="88" t="s">
        <v>106</v>
      </c>
      <c r="AY86" s="88" t="s">
        <v>106</v>
      </c>
      <c r="AZ86" s="88" t="s">
        <v>106</v>
      </c>
      <c r="BA86" s="88" t="s">
        <v>106</v>
      </c>
      <c r="BB86" s="88" t="s">
        <v>106</v>
      </c>
      <c r="BC86" s="88" t="s">
        <v>106</v>
      </c>
      <c r="BD86" s="88" t="s">
        <v>106</v>
      </c>
      <c r="BE86" s="88" t="s">
        <v>106</v>
      </c>
      <c r="BF86" s="88" t="s">
        <v>106</v>
      </c>
      <c r="BG86" s="88" t="s">
        <v>106</v>
      </c>
      <c r="BH86" s="88" t="s">
        <v>106</v>
      </c>
    </row>
    <row r="87" spans="1:16384" ht="45" x14ac:dyDescent="0.25">
      <c r="A87" s="157">
        <v>25</v>
      </c>
      <c r="B87" s="153" t="s">
        <v>306</v>
      </c>
      <c r="C87" s="23" t="s">
        <v>248</v>
      </c>
      <c r="D87" s="23" t="s">
        <v>100</v>
      </c>
      <c r="E87" s="23" t="s">
        <v>105</v>
      </c>
      <c r="F87" s="115" t="s">
        <v>310</v>
      </c>
      <c r="G87" s="97">
        <v>11986</v>
      </c>
      <c r="H87" s="20" t="s">
        <v>225</v>
      </c>
      <c r="I87" s="113" t="s">
        <v>244</v>
      </c>
      <c r="J87" s="23" t="s">
        <v>245</v>
      </c>
      <c r="K87" s="98">
        <v>42867</v>
      </c>
      <c r="L87" s="122">
        <v>318000</v>
      </c>
      <c r="M87" s="97">
        <v>12145</v>
      </c>
      <c r="N87" s="98">
        <v>42867</v>
      </c>
      <c r="O87" s="98">
        <v>43232</v>
      </c>
      <c r="P87" s="23" t="s">
        <v>201</v>
      </c>
      <c r="Q87" s="21" t="s">
        <v>106</v>
      </c>
      <c r="R87" s="21" t="s">
        <v>106</v>
      </c>
      <c r="S87" s="21" t="s">
        <v>106</v>
      </c>
      <c r="T87" s="23" t="s">
        <v>103</v>
      </c>
      <c r="U87" s="23"/>
      <c r="V87" s="21" t="s">
        <v>106</v>
      </c>
      <c r="W87" s="21" t="s">
        <v>106</v>
      </c>
      <c r="X87" s="99" t="s">
        <v>106</v>
      </c>
      <c r="Y87" s="127" t="s">
        <v>106</v>
      </c>
      <c r="Z87" s="88" t="s">
        <v>106</v>
      </c>
      <c r="AA87" s="21" t="s">
        <v>106</v>
      </c>
      <c r="AB87" s="99" t="s">
        <v>106</v>
      </c>
      <c r="AC87" s="88" t="s">
        <v>106</v>
      </c>
      <c r="AD87" s="131">
        <v>0</v>
      </c>
      <c r="AE87" s="131">
        <v>0</v>
      </c>
      <c r="AF87" s="98">
        <v>43160</v>
      </c>
      <c r="AG87" s="131" t="s">
        <v>106</v>
      </c>
      <c r="AH87" s="131">
        <v>0</v>
      </c>
      <c r="AI87" s="131">
        <v>0</v>
      </c>
      <c r="AJ87" s="131">
        <v>0</v>
      </c>
      <c r="AK87" s="131">
        <f>100600+126600+20000+20000+35400+15400</f>
        <v>318000</v>
      </c>
      <c r="AL87" s="133">
        <f>AK87</f>
        <v>318000</v>
      </c>
      <c r="AM87" s="101" t="s">
        <v>198</v>
      </c>
      <c r="AN87" s="97">
        <v>12009</v>
      </c>
      <c r="AO87" s="23" t="s">
        <v>249</v>
      </c>
      <c r="AP87" s="97">
        <v>12009</v>
      </c>
      <c r="AQ87" s="88" t="s">
        <v>106</v>
      </c>
      <c r="AR87" s="88" t="s">
        <v>106</v>
      </c>
      <c r="AS87" s="88" t="s">
        <v>106</v>
      </c>
      <c r="AT87" s="88" t="s">
        <v>106</v>
      </c>
      <c r="AU87" s="88" t="s">
        <v>106</v>
      </c>
      <c r="AV87" s="88" t="s">
        <v>106</v>
      </c>
      <c r="AW87" s="26" t="s">
        <v>106</v>
      </c>
      <c r="AX87" s="26" t="s">
        <v>106</v>
      </c>
      <c r="AY87" s="22" t="s">
        <v>106</v>
      </c>
      <c r="AZ87" s="26" t="s">
        <v>106</v>
      </c>
      <c r="BA87" s="26" t="s">
        <v>106</v>
      </c>
      <c r="BB87" s="26" t="s">
        <v>106</v>
      </c>
      <c r="BC87" s="26" t="s">
        <v>106</v>
      </c>
      <c r="BD87" s="26" t="s">
        <v>106</v>
      </c>
      <c r="BE87" s="26" t="s">
        <v>106</v>
      </c>
      <c r="BF87" s="26" t="s">
        <v>106</v>
      </c>
      <c r="BG87" s="26" t="s">
        <v>106</v>
      </c>
      <c r="BH87" s="26" t="s">
        <v>106</v>
      </c>
    </row>
    <row r="88" spans="1:16384" ht="30" x14ac:dyDescent="0.25">
      <c r="A88" s="157">
        <v>26</v>
      </c>
      <c r="B88" s="153" t="s">
        <v>352</v>
      </c>
      <c r="C88" s="23" t="s">
        <v>353</v>
      </c>
      <c r="D88" s="23" t="s">
        <v>100</v>
      </c>
      <c r="E88" s="23" t="s">
        <v>105</v>
      </c>
      <c r="F88" s="115" t="s">
        <v>354</v>
      </c>
      <c r="G88" s="97">
        <v>12108</v>
      </c>
      <c r="H88" s="20" t="s">
        <v>305</v>
      </c>
      <c r="I88" s="113" t="s">
        <v>355</v>
      </c>
      <c r="J88" s="23" t="s">
        <v>356</v>
      </c>
      <c r="K88" s="98">
        <v>43182</v>
      </c>
      <c r="L88" s="122">
        <v>19323.55</v>
      </c>
      <c r="M88" s="97">
        <v>12270</v>
      </c>
      <c r="N88" s="98">
        <v>43182</v>
      </c>
      <c r="O88" s="98">
        <v>43547</v>
      </c>
      <c r="P88" s="23" t="s">
        <v>143</v>
      </c>
      <c r="Q88" s="21" t="s">
        <v>106</v>
      </c>
      <c r="R88" s="21" t="s">
        <v>106</v>
      </c>
      <c r="S88" s="21" t="s">
        <v>106</v>
      </c>
      <c r="T88" s="23" t="s">
        <v>218</v>
      </c>
      <c r="U88" s="23" t="s">
        <v>106</v>
      </c>
      <c r="V88" s="21" t="s">
        <v>106</v>
      </c>
      <c r="W88" s="21" t="s">
        <v>106</v>
      </c>
      <c r="X88" s="99" t="s">
        <v>106</v>
      </c>
      <c r="Y88" s="127" t="s">
        <v>106</v>
      </c>
      <c r="Z88" s="88" t="s">
        <v>106</v>
      </c>
      <c r="AA88" s="21"/>
      <c r="AB88" s="99" t="s">
        <v>106</v>
      </c>
      <c r="AC88" s="88" t="s">
        <v>106</v>
      </c>
      <c r="AD88" s="131">
        <v>0</v>
      </c>
      <c r="AE88" s="131">
        <v>0</v>
      </c>
      <c r="AF88" s="98" t="s">
        <v>106</v>
      </c>
      <c r="AG88" s="131" t="s">
        <v>106</v>
      </c>
      <c r="AH88" s="131">
        <v>0</v>
      </c>
      <c r="AI88" s="131">
        <v>0</v>
      </c>
      <c r="AJ88" s="131">
        <v>0</v>
      </c>
      <c r="AK88" s="131">
        <f>4999.93+14263.62</f>
        <v>19263.550000000003</v>
      </c>
      <c r="AL88" s="133">
        <f>AK88</f>
        <v>19263.550000000003</v>
      </c>
      <c r="AM88" s="101" t="s">
        <v>357</v>
      </c>
      <c r="AN88" s="97">
        <v>12144</v>
      </c>
      <c r="AO88" s="23" t="s">
        <v>358</v>
      </c>
      <c r="AP88" s="97">
        <v>12144</v>
      </c>
      <c r="AQ88" s="88" t="s">
        <v>106</v>
      </c>
      <c r="AR88" s="88" t="s">
        <v>106</v>
      </c>
      <c r="AS88" s="88" t="s">
        <v>106</v>
      </c>
      <c r="AT88" s="88" t="s">
        <v>106</v>
      </c>
      <c r="AU88" s="88" t="s">
        <v>106</v>
      </c>
      <c r="AV88" s="88" t="s">
        <v>106</v>
      </c>
      <c r="AW88" s="26" t="s">
        <v>106</v>
      </c>
      <c r="AX88" s="26" t="s">
        <v>106</v>
      </c>
      <c r="AY88" s="22" t="s">
        <v>106</v>
      </c>
      <c r="AZ88" s="26" t="s">
        <v>106</v>
      </c>
      <c r="BA88" s="26" t="s">
        <v>106</v>
      </c>
      <c r="BB88" s="26" t="s">
        <v>106</v>
      </c>
      <c r="BC88" s="26" t="s">
        <v>106</v>
      </c>
      <c r="BD88" s="26" t="s">
        <v>106</v>
      </c>
      <c r="BE88" s="26" t="s">
        <v>106</v>
      </c>
      <c r="BF88" s="26" t="s">
        <v>106</v>
      </c>
      <c r="BG88" s="26" t="s">
        <v>106</v>
      </c>
      <c r="BH88" s="26" t="s">
        <v>106</v>
      </c>
    </row>
    <row r="89" spans="1:16384" s="82" customFormat="1" ht="30" x14ac:dyDescent="0.25">
      <c r="A89" s="157">
        <v>27</v>
      </c>
      <c r="B89" s="153" t="s">
        <v>363</v>
      </c>
      <c r="C89" s="23" t="s">
        <v>228</v>
      </c>
      <c r="D89" s="23" t="s">
        <v>100</v>
      </c>
      <c r="E89" s="23" t="s">
        <v>105</v>
      </c>
      <c r="F89" s="115" t="s">
        <v>359</v>
      </c>
      <c r="G89" s="22">
        <v>11929</v>
      </c>
      <c r="H89" s="20" t="s">
        <v>360</v>
      </c>
      <c r="I89" s="113" t="s">
        <v>361</v>
      </c>
      <c r="J89" s="23" t="s">
        <v>362</v>
      </c>
      <c r="K89" s="21">
        <v>42740</v>
      </c>
      <c r="L89" s="122">
        <v>45700</v>
      </c>
      <c r="M89" s="22">
        <v>12001</v>
      </c>
      <c r="N89" s="21">
        <v>42740</v>
      </c>
      <c r="O89" s="21">
        <v>43105</v>
      </c>
      <c r="P89" s="23" t="s">
        <v>142</v>
      </c>
      <c r="Q89" s="21" t="s">
        <v>106</v>
      </c>
      <c r="R89" s="21" t="s">
        <v>106</v>
      </c>
      <c r="S89" s="21" t="s">
        <v>106</v>
      </c>
      <c r="T89" s="23" t="s">
        <v>218</v>
      </c>
      <c r="U89" s="21" t="s">
        <v>106</v>
      </c>
      <c r="V89" s="21" t="s">
        <v>122</v>
      </c>
      <c r="W89" s="21">
        <v>43089</v>
      </c>
      <c r="X89" s="21">
        <v>43455</v>
      </c>
      <c r="Y89" s="127" t="s">
        <v>364</v>
      </c>
      <c r="Z89" s="21">
        <v>43105</v>
      </c>
      <c r="AA89" s="21">
        <v>43465</v>
      </c>
      <c r="AB89" s="21" t="s">
        <v>106</v>
      </c>
      <c r="AC89" s="25">
        <v>0</v>
      </c>
      <c r="AD89" s="130">
        <v>0</v>
      </c>
      <c r="AE89" s="130">
        <v>0</v>
      </c>
      <c r="AF89" s="25">
        <v>0</v>
      </c>
      <c r="AG89" s="130" t="s">
        <v>106</v>
      </c>
      <c r="AH89" s="122">
        <v>0</v>
      </c>
      <c r="AI89" s="130" t="s">
        <v>106</v>
      </c>
      <c r="AJ89" s="130">
        <f>10311.6</f>
        <v>10311.6</v>
      </c>
      <c r="AK89" s="130">
        <f>5066</f>
        <v>5066</v>
      </c>
      <c r="AL89" s="130">
        <f>AJ89+AK89</f>
        <v>15377.6</v>
      </c>
      <c r="AM89" s="26" t="s">
        <v>106</v>
      </c>
      <c r="AN89" s="26" t="s">
        <v>106</v>
      </c>
      <c r="AO89" s="26" t="s">
        <v>106</v>
      </c>
      <c r="AP89" s="26" t="s">
        <v>106</v>
      </c>
      <c r="AQ89" s="26" t="s">
        <v>106</v>
      </c>
      <c r="AR89" s="26" t="s">
        <v>106</v>
      </c>
      <c r="AS89" s="26" t="s">
        <v>106</v>
      </c>
      <c r="AT89" s="26" t="s">
        <v>106</v>
      </c>
      <c r="AU89" s="22" t="s">
        <v>106</v>
      </c>
      <c r="AV89" s="26" t="s">
        <v>106</v>
      </c>
      <c r="AW89" s="26" t="s">
        <v>106</v>
      </c>
      <c r="AX89" s="26" t="s">
        <v>106</v>
      </c>
      <c r="AY89" s="26" t="s">
        <v>106</v>
      </c>
      <c r="AZ89" s="26" t="s">
        <v>106</v>
      </c>
      <c r="BA89" s="26" t="s">
        <v>106</v>
      </c>
      <c r="BB89" s="26" t="s">
        <v>106</v>
      </c>
      <c r="BC89" s="26" t="s">
        <v>106</v>
      </c>
      <c r="BD89" s="26" t="s">
        <v>106</v>
      </c>
      <c r="BE89" s="88" t="s">
        <v>106</v>
      </c>
      <c r="BF89" s="88" t="s">
        <v>106</v>
      </c>
      <c r="BG89" s="88" t="s">
        <v>106</v>
      </c>
      <c r="BH89" s="88" t="s">
        <v>106</v>
      </c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1"/>
      <c r="IJ89" s="71"/>
      <c r="IK89" s="71"/>
      <c r="IL89" s="71"/>
      <c r="IM89" s="71"/>
      <c r="IN89" s="71"/>
      <c r="IO89" s="71"/>
      <c r="IP89" s="71"/>
      <c r="IQ89" s="71"/>
      <c r="IR89" s="71"/>
      <c r="IS89" s="71"/>
      <c r="IT89" s="71"/>
      <c r="IU89" s="71"/>
      <c r="IV89" s="71"/>
      <c r="IW89" s="71"/>
      <c r="IX89" s="71"/>
      <c r="IY89" s="71"/>
      <c r="IZ89" s="71"/>
      <c r="JA89" s="71"/>
      <c r="JB89" s="71"/>
      <c r="JC89" s="71"/>
    </row>
    <row r="90" spans="1:16384" x14ac:dyDescent="0.25">
      <c r="A90" s="156">
        <v>28</v>
      </c>
      <c r="B90" s="152" t="s">
        <v>365</v>
      </c>
      <c r="C90" s="32" t="s">
        <v>366</v>
      </c>
      <c r="D90" s="32" t="s">
        <v>100</v>
      </c>
      <c r="E90" s="32" t="s">
        <v>105</v>
      </c>
      <c r="F90" s="114" t="s">
        <v>367</v>
      </c>
      <c r="G90" s="27">
        <v>11922</v>
      </c>
      <c r="H90" s="33" t="s">
        <v>357</v>
      </c>
      <c r="I90" s="117" t="s">
        <v>368</v>
      </c>
      <c r="J90" s="32" t="s">
        <v>369</v>
      </c>
      <c r="K90" s="34">
        <v>42740</v>
      </c>
      <c r="L90" s="123">
        <v>25983</v>
      </c>
      <c r="M90" s="27">
        <v>12000</v>
      </c>
      <c r="N90" s="34">
        <v>42740</v>
      </c>
      <c r="O90" s="34">
        <v>43105</v>
      </c>
      <c r="P90" s="32" t="s">
        <v>201</v>
      </c>
      <c r="Q90" s="34" t="s">
        <v>106</v>
      </c>
      <c r="R90" s="34" t="s">
        <v>106</v>
      </c>
      <c r="S90" s="34" t="s">
        <v>106</v>
      </c>
      <c r="T90" s="32" t="s">
        <v>103</v>
      </c>
      <c r="U90" s="34" t="s">
        <v>106</v>
      </c>
      <c r="V90" s="21" t="s">
        <v>106</v>
      </c>
      <c r="W90" s="21" t="s">
        <v>106</v>
      </c>
      <c r="X90" s="21" t="s">
        <v>106</v>
      </c>
      <c r="Y90" s="127" t="s">
        <v>106</v>
      </c>
      <c r="Z90" s="21" t="s">
        <v>106</v>
      </c>
      <c r="AA90" s="21" t="s">
        <v>106</v>
      </c>
      <c r="AB90" s="21" t="s">
        <v>106</v>
      </c>
      <c r="AC90" s="25" t="s">
        <v>106</v>
      </c>
      <c r="AD90" s="130">
        <v>0</v>
      </c>
      <c r="AE90" s="130">
        <v>0</v>
      </c>
      <c r="AF90" s="25" t="s">
        <v>106</v>
      </c>
      <c r="AG90" s="130" t="s">
        <v>106</v>
      </c>
      <c r="AH90" s="122">
        <v>0</v>
      </c>
      <c r="AI90" s="130">
        <v>0</v>
      </c>
      <c r="AJ90" s="130">
        <v>4721.7</v>
      </c>
      <c r="AK90" s="130">
        <v>0</v>
      </c>
      <c r="AL90" s="130">
        <v>0</v>
      </c>
      <c r="AM90" s="26" t="s">
        <v>106</v>
      </c>
      <c r="AN90" s="26" t="s">
        <v>106</v>
      </c>
      <c r="AO90" s="26" t="s">
        <v>106</v>
      </c>
      <c r="AP90" s="26" t="s">
        <v>106</v>
      </c>
      <c r="AQ90" s="26" t="s">
        <v>106</v>
      </c>
      <c r="AR90" s="26" t="s">
        <v>106</v>
      </c>
      <c r="AS90" s="26" t="s">
        <v>106</v>
      </c>
      <c r="AT90" s="26" t="s">
        <v>106</v>
      </c>
      <c r="AU90" s="22" t="s">
        <v>106</v>
      </c>
      <c r="AV90" s="26" t="s">
        <v>106</v>
      </c>
      <c r="AW90" s="26" t="s">
        <v>106</v>
      </c>
      <c r="AX90" s="26" t="s">
        <v>106</v>
      </c>
      <c r="AY90" s="26" t="s">
        <v>106</v>
      </c>
      <c r="AZ90" s="26" t="s">
        <v>106</v>
      </c>
      <c r="BA90" s="26" t="s">
        <v>106</v>
      </c>
      <c r="BB90" s="26" t="s">
        <v>106</v>
      </c>
      <c r="BC90" s="26" t="s">
        <v>106</v>
      </c>
      <c r="BD90" s="26" t="s">
        <v>106</v>
      </c>
      <c r="BE90" s="88" t="s">
        <v>106</v>
      </c>
      <c r="BF90" s="88" t="s">
        <v>106</v>
      </c>
      <c r="BG90" s="88" t="s">
        <v>106</v>
      </c>
      <c r="BH90" s="88" t="s">
        <v>106</v>
      </c>
      <c r="QL90" s="71"/>
      <c r="QM90" s="71"/>
      <c r="QN90" s="71"/>
      <c r="QO90" s="71"/>
      <c r="QP90" s="71"/>
      <c r="QQ90" s="71"/>
      <c r="QR90" s="71"/>
      <c r="QS90" s="71"/>
      <c r="QT90" s="71"/>
      <c r="QU90" s="71"/>
      <c r="QV90" s="71"/>
      <c r="QW90" s="71"/>
      <c r="QX90" s="71"/>
      <c r="QY90" s="71"/>
      <c r="QZ90" s="71"/>
      <c r="RA90" s="71"/>
      <c r="RB90" s="71"/>
      <c r="RC90" s="71"/>
      <c r="RD90" s="71"/>
      <c r="RE90" s="71"/>
      <c r="RF90" s="71"/>
      <c r="RG90" s="71"/>
      <c r="RH90" s="71"/>
      <c r="RI90" s="71"/>
      <c r="RJ90" s="71"/>
      <c r="RK90" s="71"/>
      <c r="RL90" s="71"/>
      <c r="RM90" s="71"/>
      <c r="RN90" s="71"/>
      <c r="RO90" s="71"/>
      <c r="RP90" s="71"/>
      <c r="RQ90" s="71"/>
      <c r="RR90" s="71"/>
      <c r="RS90" s="71"/>
      <c r="RT90" s="71"/>
      <c r="RU90" s="71"/>
      <c r="RV90" s="71"/>
      <c r="RW90" s="71"/>
      <c r="RX90" s="71"/>
      <c r="RY90" s="71"/>
      <c r="RZ90" s="71"/>
      <c r="SA90" s="71"/>
      <c r="SB90" s="71"/>
      <c r="SC90" s="71"/>
      <c r="SD90" s="71"/>
      <c r="SE90" s="71"/>
      <c r="SF90" s="71"/>
      <c r="SG90" s="71"/>
      <c r="SH90" s="71"/>
      <c r="SI90" s="71"/>
      <c r="SJ90" s="71"/>
      <c r="SK90" s="71"/>
      <c r="SL90" s="71"/>
      <c r="SM90" s="71"/>
      <c r="SN90" s="71"/>
      <c r="SO90" s="71"/>
      <c r="SP90" s="71"/>
      <c r="SQ90" s="71"/>
      <c r="SR90" s="71"/>
      <c r="SS90" s="71"/>
      <c r="ST90" s="71"/>
      <c r="SU90" s="71"/>
      <c r="SV90" s="71"/>
      <c r="SW90" s="71"/>
      <c r="SX90" s="71"/>
      <c r="SY90" s="71"/>
      <c r="SZ90" s="71"/>
      <c r="TA90" s="71"/>
      <c r="TB90" s="71"/>
      <c r="TC90" s="71"/>
      <c r="TD90" s="71"/>
      <c r="TE90" s="71"/>
      <c r="TF90" s="71"/>
      <c r="TG90" s="71"/>
      <c r="TH90" s="71"/>
      <c r="TI90" s="71"/>
      <c r="TJ90" s="71"/>
      <c r="TK90" s="71"/>
      <c r="TL90" s="71"/>
      <c r="TM90" s="71"/>
      <c r="TN90" s="71"/>
      <c r="TO90" s="71"/>
      <c r="TP90" s="71"/>
      <c r="TQ90" s="71"/>
      <c r="TR90" s="71"/>
      <c r="TS90" s="71"/>
      <c r="TT90" s="71"/>
      <c r="TU90" s="71"/>
      <c r="TV90" s="71"/>
      <c r="TW90" s="71"/>
      <c r="TX90" s="71"/>
      <c r="TY90" s="71"/>
      <c r="TZ90" s="71"/>
      <c r="UA90" s="71"/>
      <c r="UB90" s="71"/>
      <c r="UC90" s="71"/>
      <c r="UD90" s="71"/>
      <c r="UE90" s="71"/>
      <c r="UF90" s="71"/>
      <c r="UG90" s="71"/>
      <c r="UH90" s="71"/>
      <c r="UI90" s="71"/>
      <c r="UJ90" s="71"/>
      <c r="UK90" s="71"/>
      <c r="UL90" s="71"/>
      <c r="UM90" s="71"/>
      <c r="UN90" s="71"/>
      <c r="UO90" s="71"/>
      <c r="UP90" s="71"/>
      <c r="UQ90" s="71"/>
      <c r="UR90" s="71"/>
      <c r="US90" s="71"/>
      <c r="UT90" s="71"/>
      <c r="UU90" s="71"/>
      <c r="UV90" s="71"/>
      <c r="UW90" s="71"/>
      <c r="UX90" s="71"/>
      <c r="UY90" s="71"/>
      <c r="UZ90" s="71"/>
      <c r="VA90" s="71"/>
      <c r="VB90" s="71"/>
      <c r="VC90" s="71"/>
      <c r="VD90" s="71"/>
      <c r="VE90" s="71"/>
      <c r="VF90" s="71"/>
      <c r="VG90" s="71"/>
      <c r="VH90" s="71"/>
      <c r="VI90" s="71"/>
      <c r="VJ90" s="71"/>
      <c r="VK90" s="71"/>
      <c r="VL90" s="71"/>
      <c r="VM90" s="71"/>
      <c r="VN90" s="71"/>
      <c r="VO90" s="71"/>
      <c r="VP90" s="71"/>
      <c r="VQ90" s="71"/>
      <c r="VR90" s="71"/>
      <c r="VS90" s="71"/>
      <c r="VT90" s="71"/>
      <c r="VU90" s="71"/>
      <c r="VV90" s="71"/>
      <c r="VW90" s="71"/>
      <c r="VX90" s="71"/>
      <c r="VY90" s="71"/>
      <c r="VZ90" s="71"/>
      <c r="WA90" s="71"/>
      <c r="WB90" s="71"/>
      <c r="WC90" s="71"/>
      <c r="WD90" s="71"/>
      <c r="WE90" s="71"/>
      <c r="WF90" s="71"/>
      <c r="WG90" s="71"/>
      <c r="WH90" s="71"/>
      <c r="WI90" s="71"/>
      <c r="WJ90" s="71"/>
      <c r="WK90" s="71"/>
      <c r="WL90" s="71"/>
      <c r="WM90" s="71"/>
      <c r="WN90" s="71"/>
      <c r="WO90" s="71"/>
      <c r="WP90" s="71"/>
      <c r="WQ90" s="71"/>
      <c r="WR90" s="71"/>
      <c r="WS90" s="71"/>
      <c r="WT90" s="71"/>
      <c r="WU90" s="71"/>
      <c r="WV90" s="71"/>
      <c r="WW90" s="71"/>
      <c r="WX90" s="71"/>
      <c r="WY90" s="71"/>
      <c r="WZ90" s="71"/>
      <c r="XA90" s="71"/>
      <c r="XB90" s="71"/>
      <c r="XC90" s="71"/>
      <c r="XD90" s="71"/>
      <c r="XE90" s="71"/>
      <c r="XF90" s="71"/>
      <c r="XG90" s="71"/>
      <c r="XH90" s="71"/>
      <c r="XI90" s="71"/>
      <c r="XJ90" s="71"/>
      <c r="XK90" s="71"/>
      <c r="XL90" s="71"/>
      <c r="XM90" s="71"/>
      <c r="XN90" s="71"/>
      <c r="XO90" s="71"/>
      <c r="XP90" s="71"/>
      <c r="XQ90" s="71"/>
      <c r="XR90" s="71"/>
      <c r="XS90" s="71"/>
      <c r="XT90" s="71"/>
      <c r="XU90" s="71"/>
      <c r="XV90" s="71"/>
      <c r="XW90" s="71"/>
      <c r="XX90" s="71"/>
      <c r="XY90" s="71"/>
      <c r="XZ90" s="71"/>
      <c r="YA90" s="71"/>
      <c r="YB90" s="71"/>
      <c r="YC90" s="71"/>
      <c r="YD90" s="71"/>
      <c r="YE90" s="71"/>
      <c r="YF90" s="71"/>
      <c r="YG90" s="71"/>
      <c r="YH90" s="71"/>
      <c r="YI90" s="71"/>
      <c r="YJ90" s="71"/>
      <c r="YK90" s="71"/>
      <c r="YL90" s="71"/>
      <c r="YM90" s="71"/>
      <c r="YN90" s="71"/>
      <c r="YO90" s="71"/>
      <c r="YP90" s="71"/>
      <c r="YQ90" s="71"/>
      <c r="YR90" s="71"/>
      <c r="YS90" s="71"/>
      <c r="YT90" s="71"/>
      <c r="YU90" s="71"/>
      <c r="YV90" s="71"/>
      <c r="YW90" s="71"/>
      <c r="YX90" s="71"/>
      <c r="YY90" s="71"/>
      <c r="YZ90" s="71"/>
      <c r="ZA90" s="71"/>
      <c r="ZB90" s="71"/>
      <c r="ZC90" s="71"/>
      <c r="ZD90" s="71"/>
      <c r="ZE90" s="71"/>
      <c r="ZF90" s="71"/>
      <c r="ZG90" s="71"/>
      <c r="ZH90" s="71"/>
      <c r="ZI90" s="71"/>
      <c r="ZJ90" s="71"/>
      <c r="ZK90" s="71"/>
      <c r="ZL90" s="71"/>
      <c r="ZM90" s="71"/>
      <c r="ZN90" s="71"/>
      <c r="ZO90" s="71"/>
      <c r="ZP90" s="71"/>
      <c r="ZQ90" s="71"/>
      <c r="ZR90" s="71"/>
      <c r="ZS90" s="71"/>
      <c r="ZT90" s="71"/>
      <c r="ZU90" s="71"/>
      <c r="ZV90" s="71"/>
      <c r="ZW90" s="71"/>
      <c r="ZX90" s="71"/>
      <c r="ZY90" s="71"/>
      <c r="ZZ90" s="71"/>
      <c r="AAA90" s="71"/>
      <c r="AAB90" s="71"/>
      <c r="AAC90" s="71"/>
      <c r="AAD90" s="71"/>
      <c r="AAE90" s="71"/>
      <c r="AAF90" s="71"/>
      <c r="AAG90" s="71"/>
      <c r="AAH90" s="71"/>
      <c r="AAI90" s="71"/>
      <c r="AAJ90" s="71"/>
      <c r="AAK90" s="71"/>
      <c r="AAL90" s="71"/>
      <c r="AAM90" s="71"/>
      <c r="AAN90" s="71"/>
      <c r="AAO90" s="71"/>
      <c r="AAP90" s="71"/>
      <c r="AAQ90" s="71"/>
      <c r="AAR90" s="71"/>
      <c r="AAS90" s="71"/>
      <c r="AAT90" s="71"/>
      <c r="AAU90" s="71"/>
      <c r="AAV90" s="71"/>
      <c r="AAW90" s="71"/>
      <c r="AAX90" s="71"/>
      <c r="AAY90" s="71"/>
      <c r="AAZ90" s="71"/>
      <c r="ABA90" s="71"/>
      <c r="ABB90" s="71"/>
      <c r="ABC90" s="71"/>
      <c r="ABD90" s="71"/>
      <c r="ABE90" s="71"/>
      <c r="ABF90" s="71"/>
      <c r="ABG90" s="71"/>
      <c r="ABH90" s="71"/>
      <c r="ABI90" s="71"/>
      <c r="ABJ90" s="71"/>
      <c r="ABK90" s="71"/>
      <c r="ABL90" s="71"/>
      <c r="ABM90" s="71"/>
      <c r="ABN90" s="71"/>
      <c r="ABO90" s="71"/>
      <c r="ABP90" s="71"/>
      <c r="ABQ90" s="71"/>
      <c r="ABR90" s="71"/>
      <c r="ABS90" s="71"/>
      <c r="ABT90" s="71"/>
      <c r="ABU90" s="71"/>
      <c r="ABV90" s="71"/>
      <c r="ABW90" s="71"/>
      <c r="ABX90" s="71"/>
      <c r="ABY90" s="71"/>
      <c r="ABZ90" s="71"/>
      <c r="ACA90" s="71"/>
      <c r="ACB90" s="71"/>
      <c r="ACC90" s="71"/>
      <c r="ACD90" s="71"/>
      <c r="ACE90" s="71"/>
      <c r="ACF90" s="71"/>
      <c r="ACG90" s="71"/>
      <c r="ACH90" s="71"/>
      <c r="ACI90" s="71"/>
      <c r="ACJ90" s="71"/>
      <c r="ACK90" s="71"/>
      <c r="ACL90" s="71"/>
      <c r="ACM90" s="71"/>
      <c r="ACN90" s="71"/>
      <c r="ACO90" s="71"/>
      <c r="ACP90" s="71"/>
      <c r="ACQ90" s="71"/>
      <c r="ACR90" s="71"/>
      <c r="ACS90" s="71"/>
      <c r="ACT90" s="71"/>
      <c r="ACU90" s="71"/>
      <c r="ACV90" s="71"/>
      <c r="ACW90" s="71"/>
      <c r="ACX90" s="71"/>
      <c r="ACY90" s="71"/>
      <c r="ACZ90" s="71"/>
      <c r="ADA90" s="71"/>
      <c r="ADB90" s="71"/>
      <c r="ADC90" s="71"/>
      <c r="ADD90" s="71"/>
      <c r="ADE90" s="71"/>
      <c r="ADF90" s="71"/>
      <c r="ADG90" s="71"/>
      <c r="ADH90" s="71"/>
      <c r="ADI90" s="71"/>
      <c r="ADJ90" s="71"/>
      <c r="ADK90" s="71"/>
      <c r="ADL90" s="71"/>
      <c r="ADM90" s="71"/>
      <c r="ADN90" s="71"/>
      <c r="ADO90" s="71"/>
      <c r="ADP90" s="71"/>
      <c r="ADQ90" s="71"/>
      <c r="ADR90" s="71"/>
      <c r="ADS90" s="71"/>
      <c r="ADT90" s="71"/>
      <c r="ADU90" s="71"/>
      <c r="ADV90" s="71"/>
      <c r="ADW90" s="71"/>
      <c r="ADX90" s="71"/>
      <c r="ADY90" s="71"/>
      <c r="ADZ90" s="71"/>
      <c r="AEA90" s="71"/>
      <c r="AEB90" s="71"/>
      <c r="AEC90" s="71"/>
      <c r="AED90" s="71"/>
      <c r="AEE90" s="71"/>
      <c r="AEF90" s="71"/>
      <c r="AEG90" s="71"/>
      <c r="AEH90" s="71"/>
      <c r="AEI90" s="71"/>
      <c r="AEJ90" s="71"/>
      <c r="AEK90" s="71"/>
      <c r="AEL90" s="71"/>
      <c r="AEM90" s="71"/>
      <c r="AEN90" s="71"/>
      <c r="AEO90" s="71"/>
      <c r="AEP90" s="71"/>
      <c r="AEQ90" s="71"/>
      <c r="AER90" s="71"/>
      <c r="AES90" s="71"/>
      <c r="AET90" s="71"/>
      <c r="AEU90" s="71"/>
      <c r="AEV90" s="71"/>
      <c r="AEW90" s="71"/>
      <c r="AEX90" s="71"/>
      <c r="AEY90" s="71"/>
      <c r="AEZ90" s="71"/>
      <c r="AFA90" s="71"/>
      <c r="AFB90" s="71"/>
      <c r="AFC90" s="71"/>
      <c r="AFD90" s="71"/>
      <c r="AFE90" s="71"/>
      <c r="AFF90" s="71"/>
      <c r="AFG90" s="71"/>
      <c r="AFH90" s="71"/>
      <c r="AFI90" s="71"/>
      <c r="AFJ90" s="71"/>
      <c r="AFK90" s="71"/>
      <c r="AFL90" s="71"/>
      <c r="AFM90" s="71"/>
      <c r="AFN90" s="71"/>
      <c r="AFO90" s="71"/>
      <c r="AFP90" s="71"/>
      <c r="AFQ90" s="71"/>
      <c r="AFR90" s="71"/>
      <c r="AFS90" s="71"/>
      <c r="AFT90" s="71"/>
      <c r="AFU90" s="71"/>
      <c r="AFV90" s="71"/>
      <c r="AFW90" s="71"/>
      <c r="AFX90" s="71"/>
      <c r="AFY90" s="71"/>
      <c r="AFZ90" s="71"/>
      <c r="AGA90" s="71"/>
      <c r="AGB90" s="71"/>
      <c r="AGC90" s="71"/>
      <c r="AGD90" s="71"/>
      <c r="AGE90" s="71"/>
      <c r="AGF90" s="71"/>
      <c r="AGG90" s="71"/>
      <c r="AGH90" s="71"/>
      <c r="AGI90" s="71"/>
      <c r="AGJ90" s="71"/>
      <c r="AGK90" s="71"/>
      <c r="AGL90" s="71"/>
      <c r="AGM90" s="71"/>
      <c r="AGN90" s="71"/>
      <c r="AGO90" s="71"/>
      <c r="AGP90" s="71"/>
      <c r="AGQ90" s="71"/>
      <c r="AGR90" s="71"/>
      <c r="AGS90" s="71"/>
      <c r="AGT90" s="71"/>
      <c r="AGU90" s="71"/>
      <c r="AGV90" s="71"/>
      <c r="AGW90" s="71"/>
      <c r="AGX90" s="71"/>
      <c r="AGY90" s="71"/>
      <c r="AGZ90" s="71"/>
      <c r="AHA90" s="71"/>
      <c r="AHB90" s="71"/>
      <c r="AHC90" s="71"/>
      <c r="AHD90" s="71"/>
      <c r="AHE90" s="71"/>
      <c r="AHF90" s="71"/>
      <c r="AHG90" s="71"/>
      <c r="AHH90" s="71"/>
      <c r="AHI90" s="71"/>
      <c r="AHJ90" s="71"/>
      <c r="AHK90" s="71"/>
      <c r="AHL90" s="71"/>
      <c r="AHM90" s="71"/>
      <c r="AHN90" s="71"/>
      <c r="AHO90" s="71"/>
      <c r="AHP90" s="71"/>
      <c r="AHQ90" s="71"/>
      <c r="AHR90" s="71"/>
      <c r="AHS90" s="71"/>
      <c r="AHT90" s="71"/>
      <c r="AHU90" s="71"/>
      <c r="AHV90" s="71"/>
      <c r="AHW90" s="71"/>
      <c r="AHX90" s="71"/>
      <c r="AHY90" s="71"/>
      <c r="AHZ90" s="71"/>
      <c r="AIA90" s="71"/>
      <c r="AIB90" s="71"/>
      <c r="AIC90" s="71"/>
      <c r="AID90" s="71"/>
      <c r="AIE90" s="71"/>
      <c r="AIF90" s="71"/>
      <c r="AIG90" s="71"/>
      <c r="AIH90" s="71"/>
      <c r="AII90" s="71"/>
      <c r="AIJ90" s="71"/>
      <c r="AIK90" s="71"/>
      <c r="AIL90" s="71"/>
      <c r="AIM90" s="71"/>
      <c r="AIN90" s="71"/>
      <c r="AIO90" s="71"/>
      <c r="AIP90" s="71"/>
      <c r="AIQ90" s="71"/>
      <c r="AIR90" s="71"/>
      <c r="AIS90" s="71"/>
      <c r="AIT90" s="71"/>
      <c r="AIU90" s="71"/>
      <c r="AIV90" s="71"/>
      <c r="AIW90" s="71"/>
      <c r="AIX90" s="71"/>
      <c r="AIY90" s="71"/>
      <c r="AIZ90" s="71"/>
      <c r="AJA90" s="71"/>
      <c r="AJB90" s="71"/>
      <c r="AJC90" s="71"/>
      <c r="AJD90" s="71"/>
      <c r="AJE90" s="71"/>
      <c r="AJF90" s="71"/>
      <c r="AJG90" s="71"/>
      <c r="AJH90" s="71"/>
      <c r="AJI90" s="71"/>
      <c r="AJJ90" s="71"/>
      <c r="AJK90" s="71"/>
      <c r="AJL90" s="71"/>
      <c r="AJM90" s="71"/>
      <c r="AJN90" s="71"/>
      <c r="AJO90" s="71"/>
      <c r="AJP90" s="71"/>
      <c r="AJQ90" s="71"/>
      <c r="AJR90" s="71"/>
      <c r="AJS90" s="71"/>
      <c r="AJT90" s="71"/>
      <c r="AJU90" s="71"/>
      <c r="AJV90" s="71"/>
      <c r="AJW90" s="71"/>
      <c r="AJX90" s="71"/>
      <c r="AJY90" s="71"/>
      <c r="AJZ90" s="71"/>
      <c r="AKA90" s="71"/>
      <c r="AKB90" s="71"/>
      <c r="AKC90" s="71"/>
      <c r="AKD90" s="71"/>
      <c r="AKE90" s="71"/>
      <c r="AKF90" s="71"/>
      <c r="AKG90" s="71"/>
      <c r="AKH90" s="71"/>
      <c r="AKI90" s="71"/>
      <c r="AKJ90" s="71"/>
      <c r="AKK90" s="71"/>
      <c r="AKL90" s="71"/>
      <c r="AKM90" s="71"/>
      <c r="AKN90" s="71"/>
      <c r="AKO90" s="71"/>
      <c r="AKP90" s="71"/>
      <c r="AKQ90" s="71"/>
      <c r="AKR90" s="71"/>
      <c r="AKS90" s="71"/>
      <c r="AKT90" s="71"/>
      <c r="AKU90" s="71"/>
      <c r="AKV90" s="71"/>
      <c r="AKW90" s="71"/>
      <c r="AKX90" s="71"/>
      <c r="AKY90" s="71"/>
      <c r="AKZ90" s="71"/>
      <c r="ALA90" s="71"/>
      <c r="ALB90" s="71"/>
      <c r="ALC90" s="71"/>
      <c r="ALD90" s="71"/>
      <c r="ALE90" s="71"/>
      <c r="ALF90" s="71"/>
      <c r="ALG90" s="71"/>
      <c r="ALH90" s="71"/>
      <c r="ALI90" s="71"/>
      <c r="ALJ90" s="71"/>
      <c r="ALK90" s="71"/>
      <c r="ALL90" s="71"/>
      <c r="ALM90" s="71"/>
      <c r="ALN90" s="71"/>
      <c r="ALO90" s="71"/>
      <c r="ALP90" s="71"/>
      <c r="ALQ90" s="71"/>
      <c r="ALR90" s="71"/>
      <c r="ALS90" s="71"/>
      <c r="ALT90" s="71"/>
      <c r="ALU90" s="71"/>
      <c r="ALV90" s="71"/>
      <c r="ALW90" s="71"/>
      <c r="ALX90" s="71"/>
      <c r="ALY90" s="71"/>
      <c r="ALZ90" s="71"/>
      <c r="AMA90" s="71"/>
      <c r="AMB90" s="71"/>
      <c r="AMC90" s="71"/>
      <c r="AMD90" s="71"/>
      <c r="AME90" s="71"/>
      <c r="AMF90" s="71"/>
      <c r="AMG90" s="71"/>
      <c r="AMH90" s="71"/>
      <c r="AMI90" s="71"/>
      <c r="AMJ90" s="71"/>
      <c r="AMK90" s="71"/>
      <c r="AML90" s="71"/>
      <c r="AMM90" s="71"/>
      <c r="AMN90" s="71"/>
      <c r="AMO90" s="71"/>
      <c r="AMP90" s="71"/>
      <c r="AMQ90" s="71"/>
      <c r="AMR90" s="71"/>
      <c r="AMS90" s="71"/>
      <c r="AMT90" s="71"/>
      <c r="AMU90" s="71"/>
      <c r="AMV90" s="71"/>
      <c r="AMW90" s="71"/>
      <c r="AMX90" s="71"/>
      <c r="AMY90" s="71"/>
      <c r="AMZ90" s="71"/>
      <c r="ANA90" s="71"/>
      <c r="ANB90" s="71"/>
      <c r="ANC90" s="71"/>
      <c r="AND90" s="71"/>
      <c r="ANE90" s="71"/>
      <c r="ANF90" s="71"/>
      <c r="ANG90" s="71"/>
      <c r="ANH90" s="71"/>
      <c r="ANI90" s="71"/>
      <c r="ANJ90" s="71"/>
      <c r="ANK90" s="71"/>
      <c r="ANL90" s="71"/>
      <c r="ANM90" s="71"/>
      <c r="ANN90" s="71"/>
      <c r="ANO90" s="71"/>
      <c r="ANP90" s="71"/>
      <c r="ANQ90" s="71"/>
      <c r="ANR90" s="71"/>
      <c r="ANS90" s="71"/>
      <c r="ANT90" s="71"/>
      <c r="ANU90" s="71"/>
      <c r="ANV90" s="71"/>
      <c r="ANW90" s="71"/>
      <c r="ANX90" s="71"/>
      <c r="ANY90" s="71"/>
      <c r="ANZ90" s="71"/>
      <c r="AOA90" s="71"/>
      <c r="AOB90" s="71"/>
      <c r="AOC90" s="71"/>
      <c r="AOD90" s="71"/>
      <c r="AOE90" s="71"/>
      <c r="AOF90" s="71"/>
      <c r="AOG90" s="71"/>
      <c r="AOH90" s="71"/>
      <c r="AOI90" s="71"/>
      <c r="AOJ90" s="71"/>
      <c r="AOK90" s="71"/>
      <c r="AOL90" s="71"/>
      <c r="AOM90" s="71"/>
      <c r="AON90" s="71"/>
      <c r="AOO90" s="71"/>
      <c r="AOP90" s="71"/>
      <c r="AOQ90" s="71"/>
      <c r="AOR90" s="71"/>
      <c r="AOS90" s="71"/>
      <c r="AOT90" s="71"/>
      <c r="AOU90" s="71"/>
      <c r="AOV90" s="71"/>
      <c r="AOW90" s="71"/>
      <c r="AOX90" s="71"/>
      <c r="AOY90" s="71"/>
      <c r="AOZ90" s="71"/>
      <c r="APA90" s="71"/>
      <c r="APB90" s="71"/>
      <c r="APC90" s="71"/>
      <c r="APD90" s="71"/>
      <c r="APE90" s="71"/>
      <c r="APF90" s="71"/>
      <c r="APG90" s="71"/>
      <c r="APH90" s="71"/>
      <c r="API90" s="71"/>
      <c r="APJ90" s="71"/>
      <c r="APK90" s="71"/>
      <c r="APL90" s="71"/>
      <c r="APM90" s="71"/>
      <c r="APN90" s="71"/>
      <c r="APO90" s="71"/>
      <c r="APP90" s="71"/>
      <c r="APQ90" s="71"/>
      <c r="APR90" s="71"/>
      <c r="APS90" s="71"/>
      <c r="APT90" s="71"/>
      <c r="APU90" s="71"/>
      <c r="APV90" s="71"/>
      <c r="APW90" s="71"/>
      <c r="APX90" s="71"/>
      <c r="APY90" s="71"/>
      <c r="APZ90" s="71"/>
      <c r="AQA90" s="71"/>
      <c r="AQB90" s="71"/>
      <c r="AQC90" s="71"/>
      <c r="AQD90" s="71"/>
      <c r="AQE90" s="71"/>
      <c r="AQF90" s="71"/>
      <c r="AQG90" s="71"/>
      <c r="AQH90" s="71"/>
      <c r="AQI90" s="71"/>
      <c r="AQJ90" s="71"/>
      <c r="AQK90" s="71"/>
      <c r="AQL90" s="71"/>
      <c r="AQM90" s="71"/>
      <c r="AQN90" s="71"/>
      <c r="AQO90" s="71"/>
      <c r="AQP90" s="71"/>
      <c r="AQQ90" s="71"/>
      <c r="AQR90" s="71"/>
      <c r="AQS90" s="71"/>
      <c r="AQT90" s="71"/>
      <c r="AQU90" s="71"/>
      <c r="AQV90" s="71"/>
      <c r="AQW90" s="71"/>
      <c r="AQX90" s="71"/>
      <c r="AQY90" s="71"/>
      <c r="AQZ90" s="71"/>
      <c r="ARA90" s="71"/>
      <c r="ARB90" s="71"/>
      <c r="ARC90" s="71"/>
      <c r="ARD90" s="71"/>
      <c r="ARE90" s="71"/>
      <c r="ARF90" s="71"/>
      <c r="ARG90" s="71"/>
      <c r="ARH90" s="71"/>
      <c r="ARI90" s="71"/>
      <c r="ARJ90" s="71"/>
      <c r="ARK90" s="71"/>
      <c r="ARL90" s="71"/>
      <c r="ARM90" s="71"/>
      <c r="ARN90" s="71"/>
      <c r="ARO90" s="71"/>
      <c r="ARP90" s="71"/>
      <c r="ARQ90" s="71"/>
      <c r="ARR90" s="71"/>
      <c r="ARS90" s="71"/>
      <c r="ART90" s="71"/>
      <c r="ARU90" s="71"/>
      <c r="ARV90" s="71"/>
      <c r="ARW90" s="71"/>
      <c r="ARX90" s="71"/>
      <c r="ARY90" s="71"/>
      <c r="ARZ90" s="71"/>
      <c r="ASA90" s="71"/>
      <c r="ASB90" s="71"/>
      <c r="ASC90" s="71"/>
      <c r="ASD90" s="71"/>
      <c r="ASE90" s="71"/>
      <c r="ASF90" s="71"/>
      <c r="ASG90" s="71"/>
      <c r="ASH90" s="71"/>
      <c r="ASI90" s="71"/>
      <c r="ASJ90" s="71"/>
      <c r="ASK90" s="71"/>
      <c r="ASL90" s="71"/>
      <c r="ASM90" s="71"/>
      <c r="ASN90" s="71"/>
      <c r="ASO90" s="71"/>
      <c r="ASP90" s="71"/>
      <c r="ASQ90" s="71"/>
      <c r="ASR90" s="71"/>
      <c r="ASS90" s="71"/>
      <c r="AST90" s="71"/>
      <c r="ASU90" s="71"/>
      <c r="ASV90" s="71"/>
      <c r="ASW90" s="71"/>
      <c r="ASX90" s="71"/>
      <c r="ASY90" s="71"/>
      <c r="ASZ90" s="71"/>
      <c r="ATA90" s="71"/>
      <c r="ATB90" s="71"/>
      <c r="ATC90" s="71"/>
      <c r="ATD90" s="71"/>
      <c r="ATE90" s="71"/>
      <c r="ATF90" s="71"/>
      <c r="ATG90" s="71"/>
      <c r="ATH90" s="71"/>
      <c r="ATI90" s="71"/>
      <c r="ATJ90" s="71"/>
      <c r="ATK90" s="71"/>
      <c r="ATL90" s="71"/>
      <c r="ATM90" s="71"/>
      <c r="ATN90" s="71"/>
      <c r="ATO90" s="71"/>
      <c r="ATP90" s="71"/>
      <c r="ATQ90" s="71"/>
      <c r="ATR90" s="71"/>
      <c r="ATS90" s="71"/>
      <c r="ATT90" s="71"/>
      <c r="ATU90" s="71"/>
      <c r="ATV90" s="71"/>
      <c r="ATW90" s="71"/>
      <c r="ATX90" s="71"/>
      <c r="ATY90" s="71"/>
      <c r="ATZ90" s="71"/>
      <c r="AUA90" s="71"/>
      <c r="AUB90" s="71"/>
      <c r="AUC90" s="71"/>
      <c r="AUD90" s="71"/>
      <c r="AUE90" s="71"/>
      <c r="AUF90" s="71"/>
      <c r="AUG90" s="71"/>
      <c r="AUH90" s="71"/>
      <c r="AUI90" s="71"/>
      <c r="AUJ90" s="71"/>
      <c r="AUK90" s="71"/>
      <c r="AUL90" s="71"/>
      <c r="AUM90" s="71"/>
      <c r="AUN90" s="71"/>
      <c r="AUO90" s="71"/>
      <c r="AUP90" s="71"/>
      <c r="AUQ90" s="71"/>
      <c r="AUR90" s="71"/>
      <c r="AUS90" s="71"/>
      <c r="AUT90" s="71"/>
      <c r="AUU90" s="71"/>
      <c r="AUV90" s="71"/>
      <c r="AUW90" s="71"/>
      <c r="AUX90" s="71"/>
      <c r="AUY90" s="71"/>
      <c r="AUZ90" s="71"/>
      <c r="AVA90" s="71"/>
      <c r="AVB90" s="71"/>
      <c r="AVC90" s="71"/>
      <c r="AVD90" s="71"/>
      <c r="AVE90" s="71"/>
      <c r="AVF90" s="71"/>
      <c r="AVG90" s="71"/>
      <c r="AVH90" s="71"/>
      <c r="AVI90" s="71"/>
      <c r="AVJ90" s="71"/>
      <c r="AVK90" s="71"/>
      <c r="AVL90" s="71"/>
      <c r="AVM90" s="71"/>
      <c r="AVN90" s="71"/>
      <c r="AVO90" s="71"/>
      <c r="AVP90" s="71"/>
      <c r="AVQ90" s="71"/>
      <c r="AVR90" s="71"/>
      <c r="AVS90" s="71"/>
      <c r="AVT90" s="71"/>
      <c r="AVU90" s="71"/>
      <c r="AVV90" s="71"/>
      <c r="AVW90" s="71"/>
      <c r="AVX90" s="71"/>
      <c r="AVY90" s="71"/>
      <c r="AVZ90" s="71"/>
      <c r="AWA90" s="71"/>
      <c r="AWB90" s="71"/>
      <c r="AWC90" s="71"/>
      <c r="AWD90" s="71"/>
      <c r="AWE90" s="71"/>
      <c r="AWF90" s="71"/>
      <c r="AWG90" s="71"/>
      <c r="AWH90" s="71"/>
      <c r="AWI90" s="71"/>
      <c r="AWJ90" s="71"/>
      <c r="AWK90" s="71"/>
      <c r="AWL90" s="71"/>
      <c r="AWM90" s="71"/>
      <c r="AWN90" s="71"/>
      <c r="AWO90" s="71"/>
      <c r="AWP90" s="71"/>
      <c r="AWQ90" s="71"/>
      <c r="AWR90" s="71"/>
      <c r="AWS90" s="71"/>
      <c r="AWT90" s="71"/>
      <c r="AWU90" s="71"/>
      <c r="AWV90" s="71"/>
      <c r="AWW90" s="71"/>
      <c r="AWX90" s="71"/>
      <c r="AWY90" s="71"/>
      <c r="AWZ90" s="71"/>
      <c r="AXA90" s="71"/>
      <c r="AXB90" s="71"/>
      <c r="AXC90" s="71"/>
      <c r="AXD90" s="71"/>
      <c r="AXE90" s="71"/>
      <c r="AXF90" s="71"/>
      <c r="AXG90" s="71"/>
      <c r="AXH90" s="71"/>
      <c r="AXI90" s="71"/>
      <c r="AXJ90" s="71"/>
      <c r="AXK90" s="71"/>
      <c r="AXL90" s="71"/>
      <c r="AXM90" s="71"/>
      <c r="AXN90" s="71"/>
      <c r="AXO90" s="71"/>
      <c r="AXP90" s="71"/>
      <c r="AXQ90" s="71"/>
      <c r="AXR90" s="71"/>
      <c r="AXS90" s="71"/>
      <c r="AXT90" s="71"/>
      <c r="AXU90" s="71"/>
      <c r="AXV90" s="71"/>
      <c r="AXW90" s="71"/>
      <c r="AXX90" s="71"/>
      <c r="AXY90" s="71"/>
      <c r="AXZ90" s="71"/>
      <c r="AYA90" s="71"/>
      <c r="AYB90" s="71"/>
      <c r="AYC90" s="71"/>
      <c r="AYD90" s="71"/>
      <c r="AYE90" s="71"/>
      <c r="AYF90" s="71"/>
      <c r="AYG90" s="71"/>
      <c r="AYH90" s="71"/>
      <c r="AYI90" s="71"/>
      <c r="AYJ90" s="71"/>
      <c r="AYK90" s="71"/>
      <c r="AYL90" s="71"/>
      <c r="AYM90" s="71"/>
      <c r="AYN90" s="71"/>
      <c r="AYO90" s="71"/>
      <c r="AYP90" s="71"/>
      <c r="AYQ90" s="71"/>
      <c r="AYR90" s="71"/>
      <c r="AYS90" s="71"/>
      <c r="AYT90" s="71"/>
      <c r="AYU90" s="71"/>
      <c r="AYV90" s="71"/>
      <c r="AYW90" s="71"/>
      <c r="AYX90" s="71"/>
      <c r="AYY90" s="71"/>
      <c r="AYZ90" s="71"/>
      <c r="AZA90" s="71"/>
      <c r="AZB90" s="71"/>
      <c r="AZC90" s="71"/>
      <c r="AZD90" s="71"/>
      <c r="AZE90" s="71"/>
      <c r="AZF90" s="71"/>
      <c r="AZG90" s="71"/>
      <c r="AZH90" s="71"/>
      <c r="AZI90" s="71"/>
      <c r="AZJ90" s="71"/>
      <c r="AZK90" s="71"/>
      <c r="AZL90" s="71"/>
      <c r="AZM90" s="71"/>
      <c r="AZN90" s="71"/>
      <c r="AZO90" s="71"/>
      <c r="AZP90" s="71"/>
      <c r="AZQ90" s="71"/>
      <c r="AZR90" s="71"/>
      <c r="AZS90" s="71"/>
      <c r="AZT90" s="71"/>
      <c r="AZU90" s="71"/>
      <c r="AZV90" s="71"/>
      <c r="AZW90" s="71"/>
      <c r="AZX90" s="71"/>
      <c r="AZY90" s="71"/>
      <c r="AZZ90" s="71"/>
      <c r="BAA90" s="71"/>
      <c r="BAB90" s="71"/>
      <c r="BAC90" s="71"/>
      <c r="BAD90" s="71"/>
      <c r="BAE90" s="71"/>
      <c r="BAF90" s="71"/>
      <c r="BAG90" s="71"/>
      <c r="BAH90" s="71"/>
      <c r="BAI90" s="71"/>
      <c r="BAJ90" s="71"/>
      <c r="BAK90" s="71"/>
      <c r="BAL90" s="71"/>
      <c r="BAM90" s="71"/>
      <c r="BAN90" s="71"/>
      <c r="BAO90" s="71"/>
      <c r="BAP90" s="71"/>
      <c r="BAQ90" s="71"/>
      <c r="BAR90" s="71"/>
      <c r="BAS90" s="71"/>
      <c r="BAT90" s="71"/>
      <c r="BAU90" s="71"/>
      <c r="BAV90" s="71"/>
      <c r="BAW90" s="71"/>
      <c r="BAX90" s="71"/>
      <c r="BAY90" s="71"/>
      <c r="BAZ90" s="71"/>
      <c r="BBA90" s="71"/>
      <c r="BBB90" s="71"/>
      <c r="BBC90" s="71"/>
      <c r="BBD90" s="71"/>
      <c r="BBE90" s="71"/>
      <c r="BBF90" s="71"/>
      <c r="BBG90" s="71"/>
      <c r="BBH90" s="71"/>
      <c r="BBI90" s="71"/>
      <c r="BBJ90" s="71"/>
      <c r="BBK90" s="71"/>
      <c r="BBL90" s="71"/>
      <c r="BBM90" s="71"/>
      <c r="BBN90" s="71"/>
      <c r="BBO90" s="71"/>
      <c r="BBP90" s="71"/>
      <c r="BBQ90" s="71"/>
      <c r="BBR90" s="71"/>
      <c r="BBS90" s="71"/>
      <c r="BBT90" s="71"/>
      <c r="BBU90" s="71"/>
      <c r="BBV90" s="71"/>
      <c r="BBW90" s="71"/>
      <c r="BBX90" s="71"/>
      <c r="BBY90" s="71"/>
      <c r="BBZ90" s="71"/>
      <c r="BCA90" s="71"/>
      <c r="BCB90" s="71"/>
      <c r="BCC90" s="71"/>
      <c r="BCD90" s="71"/>
      <c r="BCE90" s="71"/>
      <c r="BCF90" s="71"/>
      <c r="BCG90" s="71"/>
      <c r="BCH90" s="71"/>
      <c r="BCI90" s="71"/>
      <c r="BCJ90" s="71"/>
      <c r="BCK90" s="71"/>
      <c r="BCL90" s="71"/>
      <c r="BCM90" s="71"/>
      <c r="BCN90" s="71"/>
      <c r="BCO90" s="71"/>
      <c r="BCP90" s="71"/>
      <c r="BCQ90" s="71"/>
      <c r="BCR90" s="71"/>
      <c r="BCS90" s="71"/>
      <c r="BCT90" s="71"/>
      <c r="BCU90" s="71"/>
      <c r="BCV90" s="71"/>
      <c r="BCW90" s="71"/>
      <c r="BCX90" s="71"/>
      <c r="BCY90" s="71"/>
      <c r="BCZ90" s="71"/>
      <c r="BDA90" s="71"/>
      <c r="BDB90" s="71"/>
      <c r="BDC90" s="71"/>
      <c r="BDD90" s="71"/>
      <c r="BDE90" s="71"/>
      <c r="BDF90" s="71"/>
      <c r="BDG90" s="71"/>
      <c r="BDH90" s="71"/>
      <c r="BDI90" s="71"/>
      <c r="BDJ90" s="71"/>
      <c r="BDK90" s="71"/>
      <c r="BDL90" s="71"/>
      <c r="BDM90" s="71"/>
      <c r="BDN90" s="71"/>
      <c r="BDO90" s="71"/>
      <c r="BDP90" s="71"/>
      <c r="BDQ90" s="71"/>
      <c r="BDR90" s="71"/>
      <c r="BDS90" s="71"/>
      <c r="BDT90" s="71"/>
      <c r="BDU90" s="71"/>
      <c r="BDV90" s="71"/>
      <c r="BDW90" s="71"/>
      <c r="BDX90" s="71"/>
      <c r="BDY90" s="71"/>
      <c r="BDZ90" s="71"/>
      <c r="BEA90" s="71"/>
      <c r="BEB90" s="71"/>
      <c r="BEC90" s="71"/>
      <c r="BED90" s="71"/>
      <c r="BEE90" s="71"/>
      <c r="BEF90" s="71"/>
      <c r="BEG90" s="71"/>
      <c r="BEH90" s="71"/>
      <c r="BEI90" s="71"/>
      <c r="BEJ90" s="71"/>
      <c r="BEK90" s="71"/>
      <c r="BEL90" s="71"/>
      <c r="BEM90" s="71"/>
      <c r="BEN90" s="71"/>
      <c r="BEO90" s="71"/>
      <c r="BEP90" s="71"/>
      <c r="BEQ90" s="71"/>
      <c r="BER90" s="71"/>
      <c r="BES90" s="71"/>
      <c r="BET90" s="71"/>
      <c r="BEU90" s="71"/>
      <c r="BEV90" s="71"/>
      <c r="BEW90" s="71"/>
      <c r="BEX90" s="71"/>
      <c r="BEY90" s="71"/>
      <c r="BEZ90" s="71"/>
      <c r="BFA90" s="71"/>
      <c r="BFB90" s="71"/>
      <c r="BFC90" s="71"/>
      <c r="BFD90" s="71"/>
      <c r="BFE90" s="71"/>
      <c r="BFF90" s="71"/>
      <c r="BFG90" s="71"/>
      <c r="BFH90" s="71"/>
      <c r="BFI90" s="71"/>
      <c r="BFJ90" s="71"/>
      <c r="BFK90" s="71"/>
      <c r="BFL90" s="71"/>
      <c r="BFM90" s="71"/>
      <c r="BFN90" s="71"/>
      <c r="BFO90" s="71"/>
      <c r="BFP90" s="71"/>
      <c r="BFQ90" s="71"/>
      <c r="BFR90" s="71"/>
      <c r="BFS90" s="71"/>
      <c r="BFT90" s="71"/>
      <c r="BFU90" s="71"/>
      <c r="BFV90" s="71"/>
      <c r="BFW90" s="71"/>
      <c r="BFX90" s="71"/>
      <c r="BFY90" s="71"/>
      <c r="BFZ90" s="71"/>
      <c r="BGA90" s="71"/>
      <c r="BGB90" s="71"/>
      <c r="BGC90" s="71"/>
      <c r="BGD90" s="71"/>
      <c r="BGE90" s="71"/>
      <c r="BGF90" s="71"/>
      <c r="BGG90" s="71"/>
      <c r="BGH90" s="71"/>
      <c r="BGI90" s="71"/>
      <c r="BGJ90" s="71"/>
      <c r="BGK90" s="71"/>
      <c r="BGL90" s="71"/>
      <c r="BGM90" s="71"/>
      <c r="BGN90" s="71"/>
      <c r="BGO90" s="71"/>
      <c r="BGP90" s="71"/>
      <c r="BGQ90" s="71"/>
      <c r="BGR90" s="71"/>
      <c r="BGS90" s="71"/>
      <c r="BGT90" s="71"/>
      <c r="BGU90" s="71"/>
      <c r="BGV90" s="71"/>
      <c r="BGW90" s="71"/>
      <c r="BGX90" s="71"/>
      <c r="BGY90" s="71"/>
      <c r="BGZ90" s="71"/>
      <c r="BHA90" s="71"/>
      <c r="BHB90" s="71"/>
      <c r="BHC90" s="71"/>
      <c r="BHD90" s="71"/>
      <c r="BHE90" s="71"/>
      <c r="BHF90" s="71"/>
      <c r="BHG90" s="71"/>
      <c r="BHH90" s="71"/>
      <c r="BHI90" s="71"/>
      <c r="BHJ90" s="71"/>
      <c r="BHK90" s="71"/>
      <c r="BHL90" s="71"/>
      <c r="BHM90" s="71"/>
      <c r="BHN90" s="71"/>
      <c r="BHO90" s="71"/>
      <c r="BHP90" s="71"/>
      <c r="BHQ90" s="71"/>
      <c r="BHR90" s="71"/>
      <c r="BHS90" s="71"/>
      <c r="BHT90" s="71"/>
      <c r="BHU90" s="71"/>
      <c r="BHV90" s="71"/>
      <c r="BHW90" s="71"/>
      <c r="BHX90" s="71"/>
      <c r="BHY90" s="71"/>
      <c r="BHZ90" s="71"/>
      <c r="BIA90" s="71"/>
      <c r="BIB90" s="71"/>
      <c r="BIC90" s="71"/>
      <c r="BID90" s="71"/>
      <c r="BIE90" s="71"/>
      <c r="BIF90" s="71"/>
      <c r="BIG90" s="71"/>
      <c r="BIH90" s="71"/>
      <c r="BII90" s="71"/>
      <c r="BIJ90" s="71"/>
      <c r="BIK90" s="71"/>
      <c r="BIL90" s="71"/>
      <c r="BIM90" s="71"/>
      <c r="BIN90" s="71"/>
      <c r="BIO90" s="71"/>
      <c r="BIP90" s="71"/>
      <c r="BIQ90" s="71"/>
      <c r="BIR90" s="71"/>
      <c r="BIS90" s="71"/>
      <c r="BIT90" s="71"/>
      <c r="BIU90" s="71"/>
      <c r="BIV90" s="71"/>
      <c r="BIW90" s="71"/>
      <c r="BIX90" s="71"/>
      <c r="BIY90" s="71"/>
      <c r="BIZ90" s="71"/>
      <c r="BJA90" s="71"/>
      <c r="BJB90" s="71"/>
      <c r="BJC90" s="71"/>
      <c r="BJD90" s="71"/>
      <c r="BJE90" s="71"/>
      <c r="BJF90" s="71"/>
      <c r="BJG90" s="71"/>
      <c r="BJH90" s="71"/>
      <c r="BJI90" s="71"/>
      <c r="BJJ90" s="71"/>
      <c r="BJK90" s="71"/>
      <c r="BJL90" s="71"/>
      <c r="BJM90" s="71"/>
      <c r="BJN90" s="71"/>
      <c r="BJO90" s="71"/>
      <c r="BJP90" s="71"/>
      <c r="BJQ90" s="71"/>
      <c r="BJR90" s="71"/>
      <c r="BJS90" s="71"/>
      <c r="BJT90" s="71"/>
      <c r="BJU90" s="71"/>
      <c r="BJV90" s="71"/>
      <c r="BJW90" s="71"/>
      <c r="BJX90" s="71"/>
      <c r="BJY90" s="71"/>
      <c r="BJZ90" s="71"/>
      <c r="BKA90" s="71"/>
      <c r="BKB90" s="71"/>
      <c r="BKC90" s="71"/>
      <c r="BKD90" s="71"/>
      <c r="BKE90" s="71"/>
      <c r="BKF90" s="71"/>
      <c r="BKG90" s="71"/>
      <c r="BKH90" s="71"/>
      <c r="BKI90" s="71"/>
      <c r="BKJ90" s="71"/>
      <c r="BKK90" s="71"/>
      <c r="BKL90" s="71"/>
      <c r="BKM90" s="71"/>
      <c r="BKN90" s="71"/>
      <c r="BKO90" s="71"/>
      <c r="BKP90" s="71"/>
      <c r="BKQ90" s="71"/>
      <c r="BKR90" s="71"/>
      <c r="BKS90" s="71"/>
      <c r="BKT90" s="71"/>
      <c r="BKU90" s="71"/>
      <c r="BKV90" s="71"/>
      <c r="BKW90" s="71"/>
      <c r="BKX90" s="71"/>
      <c r="BKY90" s="71"/>
      <c r="BKZ90" s="71"/>
      <c r="BLA90" s="71"/>
      <c r="BLB90" s="71"/>
      <c r="BLC90" s="71"/>
      <c r="BLD90" s="71"/>
      <c r="BLE90" s="71"/>
      <c r="BLF90" s="71"/>
      <c r="BLG90" s="71"/>
      <c r="BLH90" s="71"/>
      <c r="BLI90" s="71"/>
      <c r="BLJ90" s="71"/>
      <c r="BLK90" s="71"/>
      <c r="BLL90" s="71"/>
      <c r="BLM90" s="71"/>
      <c r="BLN90" s="71"/>
      <c r="BLO90" s="71"/>
      <c r="BLP90" s="71"/>
      <c r="BLQ90" s="71"/>
      <c r="BLR90" s="71"/>
      <c r="BLS90" s="71"/>
      <c r="BLT90" s="71"/>
      <c r="BLU90" s="71"/>
      <c r="BLV90" s="71"/>
      <c r="BLW90" s="71"/>
      <c r="BLX90" s="71"/>
      <c r="BLY90" s="71"/>
      <c r="BLZ90" s="71"/>
      <c r="BMA90" s="71"/>
      <c r="BMB90" s="71"/>
      <c r="BMC90" s="71"/>
      <c r="BMD90" s="71"/>
      <c r="BME90" s="71"/>
      <c r="BMF90" s="71"/>
      <c r="BMG90" s="71"/>
      <c r="BMH90" s="71"/>
      <c r="BMI90" s="71"/>
      <c r="BMJ90" s="71"/>
      <c r="BMK90" s="71"/>
      <c r="BML90" s="71"/>
      <c r="BMM90" s="71"/>
      <c r="BMN90" s="71"/>
      <c r="BMO90" s="71"/>
      <c r="BMP90" s="71"/>
      <c r="BMQ90" s="71"/>
      <c r="BMR90" s="71"/>
      <c r="BMS90" s="71"/>
      <c r="BMT90" s="71"/>
      <c r="BMU90" s="71"/>
      <c r="BMV90" s="71"/>
      <c r="BMW90" s="71"/>
      <c r="BMX90" s="71"/>
      <c r="BMY90" s="71"/>
      <c r="BMZ90" s="71"/>
      <c r="BNA90" s="71"/>
      <c r="BNB90" s="71"/>
      <c r="BNC90" s="71"/>
      <c r="BND90" s="71"/>
      <c r="BNE90" s="71"/>
      <c r="BNF90" s="71"/>
      <c r="BNG90" s="71"/>
      <c r="BNH90" s="71"/>
      <c r="BNI90" s="71"/>
      <c r="BNJ90" s="71"/>
      <c r="BNK90" s="71"/>
      <c r="BNL90" s="71"/>
      <c r="BNM90" s="71"/>
      <c r="BNN90" s="71"/>
      <c r="BNO90" s="71"/>
      <c r="BNP90" s="71"/>
      <c r="BNQ90" s="71"/>
      <c r="BNR90" s="71"/>
      <c r="BNS90" s="71"/>
      <c r="BNT90" s="71"/>
      <c r="BNU90" s="71"/>
      <c r="BNV90" s="71"/>
      <c r="BNW90" s="71"/>
      <c r="BNX90" s="71"/>
      <c r="BNY90" s="71"/>
      <c r="BNZ90" s="71"/>
      <c r="BOA90" s="71"/>
      <c r="BOB90" s="71"/>
      <c r="BOC90" s="71"/>
      <c r="BOD90" s="71"/>
      <c r="BOE90" s="71"/>
      <c r="BOF90" s="71"/>
      <c r="BOG90" s="71"/>
      <c r="BOH90" s="71"/>
      <c r="BOI90" s="71"/>
      <c r="BOJ90" s="71"/>
      <c r="BOK90" s="71"/>
      <c r="BOL90" s="71"/>
      <c r="BOM90" s="71"/>
      <c r="BON90" s="71"/>
      <c r="BOO90" s="71"/>
      <c r="BOP90" s="71"/>
      <c r="BOQ90" s="71"/>
      <c r="BOR90" s="71"/>
      <c r="BOS90" s="71"/>
      <c r="BOT90" s="71"/>
      <c r="BOU90" s="71"/>
      <c r="BOV90" s="71"/>
      <c r="BOW90" s="71"/>
      <c r="BOX90" s="71"/>
      <c r="BOY90" s="71"/>
      <c r="BOZ90" s="71"/>
      <c r="BPA90" s="71"/>
      <c r="BPB90" s="71"/>
      <c r="BPC90" s="71"/>
      <c r="BPD90" s="71"/>
      <c r="BPE90" s="71"/>
      <c r="BPF90" s="71"/>
      <c r="BPG90" s="71"/>
      <c r="BPH90" s="71"/>
      <c r="BPI90" s="71"/>
      <c r="BPJ90" s="71"/>
      <c r="BPK90" s="71"/>
      <c r="BPL90" s="71"/>
      <c r="BPM90" s="71"/>
      <c r="BPN90" s="71"/>
      <c r="BPO90" s="71"/>
      <c r="BPP90" s="71"/>
      <c r="BPQ90" s="71"/>
      <c r="BPR90" s="71"/>
      <c r="BPS90" s="71"/>
      <c r="BPT90" s="71"/>
      <c r="BPU90" s="71"/>
      <c r="BPV90" s="71"/>
      <c r="BPW90" s="71"/>
      <c r="BPX90" s="71"/>
      <c r="BPY90" s="71"/>
      <c r="BPZ90" s="71"/>
      <c r="BQA90" s="71"/>
      <c r="BQB90" s="71"/>
      <c r="BQC90" s="71"/>
      <c r="BQD90" s="71"/>
      <c r="BQE90" s="71"/>
      <c r="BQF90" s="71"/>
      <c r="BQG90" s="71"/>
      <c r="BQH90" s="71"/>
      <c r="BQI90" s="71"/>
      <c r="BQJ90" s="71"/>
      <c r="BQK90" s="71"/>
      <c r="BQL90" s="71"/>
      <c r="BQM90" s="71"/>
      <c r="BQN90" s="71"/>
      <c r="BQO90" s="71"/>
      <c r="BQP90" s="71"/>
      <c r="BQQ90" s="71"/>
      <c r="BQR90" s="71"/>
      <c r="BQS90" s="71"/>
      <c r="BQT90" s="71"/>
      <c r="BQU90" s="71"/>
      <c r="BQV90" s="71"/>
      <c r="BQW90" s="71"/>
      <c r="BQX90" s="71"/>
      <c r="BQY90" s="71"/>
      <c r="BQZ90" s="71"/>
      <c r="BRA90" s="71"/>
      <c r="BRB90" s="71"/>
      <c r="BRC90" s="71"/>
      <c r="BRD90" s="71"/>
      <c r="BRE90" s="71"/>
      <c r="BRF90" s="71"/>
      <c r="BRG90" s="71"/>
      <c r="BRH90" s="71"/>
      <c r="BRI90" s="71"/>
      <c r="BRJ90" s="71"/>
      <c r="BRK90" s="71"/>
      <c r="BRL90" s="71"/>
      <c r="BRM90" s="71"/>
      <c r="BRN90" s="71"/>
      <c r="BRO90" s="71"/>
      <c r="BRP90" s="71"/>
      <c r="BRQ90" s="71"/>
      <c r="BRR90" s="71"/>
      <c r="BRS90" s="71"/>
      <c r="BRT90" s="71"/>
      <c r="BRU90" s="71"/>
      <c r="BRV90" s="71"/>
      <c r="BRW90" s="71"/>
      <c r="BRX90" s="71"/>
      <c r="BRY90" s="71"/>
      <c r="BRZ90" s="71"/>
      <c r="BSA90" s="71"/>
      <c r="BSB90" s="71"/>
      <c r="BSC90" s="71"/>
      <c r="BSD90" s="71"/>
      <c r="BSE90" s="71"/>
      <c r="BSF90" s="71"/>
      <c r="BSG90" s="71"/>
      <c r="BSH90" s="71"/>
      <c r="BSI90" s="71"/>
      <c r="BSJ90" s="71"/>
      <c r="BSK90" s="71"/>
      <c r="BSL90" s="71"/>
      <c r="BSM90" s="71"/>
      <c r="BSN90" s="71"/>
      <c r="BSO90" s="71"/>
      <c r="BSP90" s="71"/>
      <c r="BSQ90" s="71"/>
      <c r="BSR90" s="71"/>
      <c r="BSS90" s="71"/>
      <c r="BST90" s="71"/>
      <c r="BSU90" s="71"/>
      <c r="BSV90" s="71"/>
      <c r="BSW90" s="71"/>
      <c r="BSX90" s="71"/>
      <c r="BSY90" s="71"/>
      <c r="BSZ90" s="71"/>
      <c r="BTA90" s="71"/>
      <c r="BTB90" s="71"/>
      <c r="BTC90" s="71"/>
      <c r="BTD90" s="71"/>
      <c r="BTE90" s="71"/>
      <c r="BTF90" s="71"/>
      <c r="BTG90" s="71"/>
      <c r="BTH90" s="71"/>
      <c r="BTI90" s="71"/>
      <c r="BTJ90" s="71"/>
      <c r="BTK90" s="71"/>
      <c r="BTL90" s="71"/>
      <c r="BTM90" s="71"/>
      <c r="BTN90" s="71"/>
      <c r="BTO90" s="71"/>
      <c r="BTP90" s="71"/>
      <c r="BTQ90" s="71"/>
      <c r="BTR90" s="71"/>
      <c r="BTS90" s="71"/>
      <c r="BTT90" s="71"/>
      <c r="BTU90" s="71"/>
      <c r="BTV90" s="71"/>
      <c r="BTW90" s="71"/>
      <c r="BTX90" s="71"/>
      <c r="BTY90" s="71"/>
      <c r="BTZ90" s="71"/>
      <c r="BUA90" s="71"/>
      <c r="BUB90" s="71"/>
      <c r="BUC90" s="71"/>
      <c r="BUD90" s="71"/>
      <c r="BUE90" s="71"/>
      <c r="BUF90" s="71"/>
      <c r="BUG90" s="71"/>
      <c r="BUH90" s="71"/>
      <c r="BUI90" s="71"/>
      <c r="BUJ90" s="71"/>
      <c r="BUK90" s="71"/>
      <c r="BUL90" s="71"/>
      <c r="BUM90" s="71"/>
      <c r="BUN90" s="71"/>
      <c r="BUO90" s="71"/>
      <c r="BUP90" s="71"/>
      <c r="BUQ90" s="71"/>
      <c r="BUR90" s="71"/>
      <c r="BUS90" s="71"/>
      <c r="BUT90" s="71"/>
      <c r="BUU90" s="71"/>
      <c r="BUV90" s="71"/>
      <c r="BUW90" s="71"/>
      <c r="BUX90" s="71"/>
      <c r="BUY90" s="71"/>
      <c r="BUZ90" s="71"/>
      <c r="BVA90" s="71"/>
      <c r="BVB90" s="71"/>
      <c r="BVC90" s="71"/>
      <c r="BVD90" s="71"/>
      <c r="BVE90" s="71"/>
      <c r="BVF90" s="71"/>
      <c r="BVG90" s="71"/>
      <c r="BVH90" s="71"/>
      <c r="BVI90" s="71"/>
      <c r="BVJ90" s="71"/>
      <c r="BVK90" s="71"/>
      <c r="BVL90" s="71"/>
      <c r="BVM90" s="71"/>
      <c r="BVN90" s="71"/>
      <c r="BVO90" s="71"/>
      <c r="BVP90" s="71"/>
      <c r="BVQ90" s="71"/>
      <c r="BVR90" s="71"/>
      <c r="BVS90" s="71"/>
      <c r="BVT90" s="71"/>
      <c r="BVU90" s="71"/>
      <c r="BVV90" s="71"/>
      <c r="BVW90" s="71"/>
      <c r="BVX90" s="71"/>
      <c r="BVY90" s="71"/>
      <c r="BVZ90" s="71"/>
      <c r="BWA90" s="71"/>
      <c r="BWB90" s="71"/>
      <c r="BWC90" s="71"/>
      <c r="BWD90" s="71"/>
      <c r="BWE90" s="71"/>
      <c r="BWF90" s="71"/>
      <c r="BWG90" s="71"/>
      <c r="BWH90" s="71"/>
      <c r="BWI90" s="71"/>
      <c r="BWJ90" s="71"/>
      <c r="BWK90" s="71"/>
      <c r="BWL90" s="71"/>
      <c r="BWM90" s="71"/>
      <c r="BWN90" s="71"/>
      <c r="BWO90" s="71"/>
      <c r="BWP90" s="71"/>
      <c r="BWQ90" s="71"/>
      <c r="BWR90" s="71"/>
      <c r="BWS90" s="71"/>
      <c r="BWT90" s="71"/>
      <c r="BWU90" s="71"/>
      <c r="BWV90" s="71"/>
      <c r="BWW90" s="71"/>
      <c r="BWX90" s="71"/>
      <c r="BWY90" s="71"/>
      <c r="BWZ90" s="71"/>
      <c r="BXA90" s="71"/>
      <c r="BXB90" s="71"/>
      <c r="BXC90" s="71"/>
      <c r="BXD90" s="71"/>
      <c r="BXE90" s="71"/>
      <c r="BXF90" s="71"/>
      <c r="BXG90" s="71"/>
      <c r="BXH90" s="71"/>
      <c r="BXI90" s="71"/>
      <c r="BXJ90" s="71"/>
      <c r="BXK90" s="71"/>
      <c r="BXL90" s="71"/>
      <c r="BXM90" s="71"/>
      <c r="BXN90" s="71"/>
      <c r="BXO90" s="71"/>
      <c r="BXP90" s="71"/>
      <c r="BXQ90" s="71"/>
      <c r="BXR90" s="71"/>
      <c r="BXS90" s="71"/>
      <c r="BXT90" s="71"/>
      <c r="BXU90" s="71"/>
      <c r="BXV90" s="71"/>
      <c r="BXW90" s="71"/>
      <c r="BXX90" s="71"/>
      <c r="BXY90" s="71"/>
      <c r="BXZ90" s="71"/>
      <c r="BYA90" s="71"/>
      <c r="BYB90" s="71"/>
      <c r="BYC90" s="71"/>
      <c r="BYD90" s="71"/>
      <c r="BYE90" s="71"/>
      <c r="BYF90" s="71"/>
      <c r="BYG90" s="71"/>
      <c r="BYH90" s="71"/>
      <c r="BYI90" s="71"/>
      <c r="BYJ90" s="71"/>
      <c r="BYK90" s="71"/>
      <c r="BYL90" s="71"/>
      <c r="BYM90" s="71"/>
      <c r="BYN90" s="71"/>
      <c r="BYO90" s="71"/>
      <c r="BYP90" s="71"/>
      <c r="BYQ90" s="71"/>
      <c r="BYR90" s="71"/>
      <c r="BYS90" s="71"/>
      <c r="BYT90" s="71"/>
      <c r="BYU90" s="71"/>
      <c r="BYV90" s="71"/>
      <c r="BYW90" s="71"/>
      <c r="BYX90" s="71"/>
      <c r="BYY90" s="71"/>
      <c r="BYZ90" s="71"/>
      <c r="BZA90" s="71"/>
      <c r="BZB90" s="71"/>
      <c r="BZC90" s="71"/>
      <c r="BZD90" s="71"/>
      <c r="BZE90" s="71"/>
      <c r="BZF90" s="71"/>
      <c r="BZG90" s="71"/>
      <c r="BZH90" s="71"/>
      <c r="BZI90" s="71"/>
      <c r="BZJ90" s="71"/>
      <c r="BZK90" s="71"/>
      <c r="BZL90" s="71"/>
      <c r="BZM90" s="71"/>
      <c r="BZN90" s="71"/>
      <c r="BZO90" s="71"/>
      <c r="BZP90" s="71"/>
      <c r="BZQ90" s="71"/>
      <c r="BZR90" s="71"/>
      <c r="BZS90" s="71"/>
      <c r="BZT90" s="71"/>
      <c r="BZU90" s="71"/>
      <c r="BZV90" s="71"/>
      <c r="BZW90" s="71"/>
      <c r="BZX90" s="71"/>
      <c r="BZY90" s="71"/>
      <c r="BZZ90" s="71"/>
      <c r="CAA90" s="71"/>
      <c r="CAB90" s="71"/>
      <c r="CAC90" s="71"/>
      <c r="CAD90" s="71"/>
      <c r="CAE90" s="71"/>
      <c r="CAF90" s="71"/>
      <c r="CAG90" s="71"/>
      <c r="CAH90" s="71"/>
      <c r="CAI90" s="71"/>
      <c r="CAJ90" s="71"/>
      <c r="CAK90" s="71"/>
      <c r="CAL90" s="71"/>
      <c r="CAM90" s="71"/>
      <c r="CAN90" s="71"/>
      <c r="CAO90" s="71"/>
      <c r="CAP90" s="71"/>
      <c r="CAQ90" s="71"/>
      <c r="CAR90" s="71"/>
      <c r="CAS90" s="71"/>
      <c r="CAT90" s="71"/>
      <c r="CAU90" s="71"/>
      <c r="CAV90" s="71"/>
      <c r="CAW90" s="71"/>
      <c r="CAX90" s="71"/>
      <c r="CAY90" s="71"/>
      <c r="CAZ90" s="71"/>
      <c r="CBA90" s="71"/>
      <c r="CBB90" s="71"/>
      <c r="CBC90" s="71"/>
      <c r="CBD90" s="71"/>
      <c r="CBE90" s="71"/>
      <c r="CBF90" s="71"/>
      <c r="CBG90" s="71"/>
      <c r="CBH90" s="71"/>
      <c r="CBI90" s="71"/>
      <c r="CBJ90" s="71"/>
      <c r="CBK90" s="71"/>
      <c r="CBL90" s="71"/>
      <c r="CBM90" s="71"/>
      <c r="CBN90" s="71"/>
      <c r="CBO90" s="71"/>
      <c r="CBP90" s="71"/>
      <c r="CBQ90" s="71"/>
      <c r="CBR90" s="71"/>
      <c r="CBS90" s="71"/>
      <c r="CBT90" s="71"/>
      <c r="CBU90" s="71"/>
      <c r="CBV90" s="71"/>
      <c r="CBW90" s="71"/>
      <c r="CBX90" s="71"/>
      <c r="CBY90" s="71"/>
      <c r="CBZ90" s="71"/>
      <c r="CCA90" s="71"/>
      <c r="CCB90" s="71"/>
      <c r="CCC90" s="71"/>
      <c r="CCD90" s="71"/>
      <c r="CCE90" s="71"/>
      <c r="CCF90" s="71"/>
      <c r="CCG90" s="71"/>
      <c r="CCH90" s="71"/>
      <c r="CCI90" s="71"/>
      <c r="CCJ90" s="71"/>
      <c r="CCK90" s="71"/>
      <c r="CCL90" s="71"/>
      <c r="CCM90" s="71"/>
      <c r="CCN90" s="71"/>
      <c r="CCO90" s="71"/>
      <c r="CCP90" s="71"/>
      <c r="CCQ90" s="71"/>
      <c r="CCR90" s="71"/>
      <c r="CCS90" s="71"/>
      <c r="CCT90" s="71"/>
      <c r="CCU90" s="71"/>
      <c r="CCV90" s="71"/>
      <c r="CCW90" s="71"/>
      <c r="CCX90" s="71"/>
      <c r="CCY90" s="71"/>
      <c r="CCZ90" s="71"/>
      <c r="CDA90" s="71"/>
      <c r="CDB90" s="71"/>
      <c r="CDC90" s="71"/>
      <c r="CDD90" s="71"/>
      <c r="CDE90" s="71"/>
      <c r="CDF90" s="71"/>
      <c r="CDG90" s="71"/>
      <c r="CDH90" s="71"/>
      <c r="CDI90" s="71"/>
      <c r="CDJ90" s="71"/>
      <c r="CDK90" s="71"/>
      <c r="CDL90" s="71"/>
      <c r="CDM90" s="71"/>
      <c r="CDN90" s="71"/>
      <c r="CDO90" s="71"/>
      <c r="CDP90" s="71"/>
      <c r="CDQ90" s="71"/>
      <c r="CDR90" s="71"/>
      <c r="CDS90" s="71"/>
      <c r="CDT90" s="71"/>
      <c r="CDU90" s="71"/>
      <c r="CDV90" s="71"/>
      <c r="CDW90" s="71"/>
      <c r="CDX90" s="71"/>
      <c r="CDY90" s="71"/>
      <c r="CDZ90" s="71"/>
      <c r="CEA90" s="71"/>
      <c r="CEB90" s="71"/>
      <c r="CEC90" s="71"/>
      <c r="CED90" s="71"/>
      <c r="CEE90" s="71"/>
      <c r="CEF90" s="71"/>
      <c r="CEG90" s="71"/>
      <c r="CEH90" s="71"/>
      <c r="CEI90" s="71"/>
      <c r="CEJ90" s="71"/>
      <c r="CEK90" s="71"/>
      <c r="CEL90" s="71"/>
      <c r="CEM90" s="71"/>
      <c r="CEN90" s="71"/>
      <c r="CEO90" s="71"/>
      <c r="CEP90" s="71"/>
      <c r="CEQ90" s="71"/>
      <c r="CER90" s="71"/>
      <c r="CES90" s="71"/>
      <c r="CET90" s="71"/>
      <c r="CEU90" s="71"/>
      <c r="CEV90" s="71"/>
      <c r="CEW90" s="71"/>
      <c r="CEX90" s="71"/>
      <c r="CEY90" s="71"/>
      <c r="CEZ90" s="71"/>
      <c r="CFA90" s="71"/>
      <c r="CFB90" s="71"/>
      <c r="CFC90" s="71"/>
      <c r="CFD90" s="71"/>
      <c r="CFE90" s="71"/>
      <c r="CFF90" s="71"/>
      <c r="CFG90" s="71"/>
      <c r="CFH90" s="71"/>
      <c r="CFI90" s="71"/>
      <c r="CFJ90" s="71"/>
      <c r="CFK90" s="71"/>
      <c r="CFL90" s="71"/>
      <c r="CFM90" s="71"/>
      <c r="CFN90" s="71"/>
      <c r="CFO90" s="71"/>
      <c r="CFP90" s="71"/>
      <c r="CFQ90" s="71"/>
      <c r="CFR90" s="71"/>
      <c r="CFS90" s="71"/>
      <c r="CFT90" s="71"/>
      <c r="CFU90" s="71"/>
      <c r="CFV90" s="71"/>
      <c r="CFW90" s="71"/>
      <c r="CFX90" s="71"/>
      <c r="CFY90" s="71"/>
      <c r="CFZ90" s="71"/>
      <c r="CGA90" s="71"/>
      <c r="CGB90" s="71"/>
      <c r="CGC90" s="71"/>
      <c r="CGD90" s="71"/>
      <c r="CGE90" s="71"/>
      <c r="CGF90" s="71"/>
      <c r="CGG90" s="71"/>
      <c r="CGH90" s="71"/>
      <c r="CGI90" s="71"/>
      <c r="CGJ90" s="71"/>
      <c r="CGK90" s="71"/>
      <c r="CGL90" s="71"/>
      <c r="CGM90" s="71"/>
      <c r="CGN90" s="71"/>
      <c r="CGO90" s="71"/>
      <c r="CGP90" s="71"/>
      <c r="CGQ90" s="71"/>
      <c r="CGR90" s="71"/>
      <c r="CGS90" s="71"/>
      <c r="CGT90" s="71"/>
      <c r="CGU90" s="71"/>
      <c r="CGV90" s="71"/>
      <c r="CGW90" s="71"/>
      <c r="CGX90" s="71"/>
      <c r="CGY90" s="71"/>
      <c r="CGZ90" s="71"/>
      <c r="CHA90" s="71"/>
      <c r="CHB90" s="71"/>
      <c r="CHC90" s="71"/>
      <c r="CHD90" s="71"/>
      <c r="CHE90" s="71"/>
      <c r="CHF90" s="71"/>
      <c r="CHG90" s="71"/>
      <c r="CHH90" s="71"/>
      <c r="CHI90" s="71"/>
      <c r="CHJ90" s="71"/>
      <c r="CHK90" s="71"/>
      <c r="CHL90" s="71"/>
      <c r="CHM90" s="71"/>
      <c r="CHN90" s="71"/>
      <c r="CHO90" s="71"/>
      <c r="CHP90" s="71"/>
      <c r="CHQ90" s="71"/>
      <c r="CHR90" s="71"/>
      <c r="CHS90" s="71"/>
      <c r="CHT90" s="71"/>
      <c r="CHU90" s="71"/>
      <c r="CHV90" s="71"/>
      <c r="CHW90" s="71"/>
      <c r="CHX90" s="71"/>
      <c r="CHY90" s="71"/>
      <c r="CHZ90" s="71"/>
      <c r="CIA90" s="71"/>
      <c r="CIB90" s="71"/>
      <c r="CIC90" s="71"/>
      <c r="CID90" s="71"/>
      <c r="CIE90" s="71"/>
      <c r="CIF90" s="71"/>
      <c r="CIG90" s="71"/>
      <c r="CIH90" s="71"/>
      <c r="CII90" s="71"/>
      <c r="CIJ90" s="71"/>
      <c r="CIK90" s="71"/>
      <c r="CIL90" s="71"/>
      <c r="CIM90" s="71"/>
      <c r="CIN90" s="71"/>
      <c r="CIO90" s="71"/>
      <c r="CIP90" s="71"/>
      <c r="CIQ90" s="71"/>
      <c r="CIR90" s="71"/>
      <c r="CIS90" s="71"/>
      <c r="CIT90" s="71"/>
      <c r="CIU90" s="71"/>
      <c r="CIV90" s="71"/>
      <c r="CIW90" s="71"/>
      <c r="CIX90" s="71"/>
      <c r="CIY90" s="71"/>
      <c r="CIZ90" s="71"/>
      <c r="CJA90" s="71"/>
      <c r="CJB90" s="71"/>
      <c r="CJC90" s="71"/>
      <c r="CJD90" s="71"/>
      <c r="CJE90" s="71"/>
      <c r="CJF90" s="71"/>
      <c r="CJG90" s="71"/>
      <c r="CJH90" s="71"/>
      <c r="CJI90" s="71"/>
      <c r="CJJ90" s="71"/>
      <c r="CJK90" s="71"/>
      <c r="CJL90" s="71"/>
      <c r="CJM90" s="71"/>
      <c r="CJN90" s="71"/>
      <c r="CJO90" s="71"/>
      <c r="CJP90" s="71"/>
      <c r="CJQ90" s="71"/>
      <c r="CJR90" s="71"/>
      <c r="CJS90" s="71"/>
      <c r="CJT90" s="71"/>
      <c r="CJU90" s="71"/>
      <c r="CJV90" s="71"/>
      <c r="CJW90" s="71"/>
      <c r="CJX90" s="71"/>
      <c r="CJY90" s="71"/>
      <c r="CJZ90" s="71"/>
      <c r="CKA90" s="71"/>
      <c r="CKB90" s="71"/>
      <c r="CKC90" s="71"/>
      <c r="CKD90" s="71"/>
      <c r="CKE90" s="71"/>
      <c r="CKF90" s="71"/>
      <c r="CKG90" s="71"/>
      <c r="CKH90" s="71"/>
      <c r="CKI90" s="71"/>
      <c r="CKJ90" s="71"/>
      <c r="CKK90" s="71"/>
      <c r="CKL90" s="71"/>
      <c r="CKM90" s="71"/>
      <c r="CKN90" s="71"/>
      <c r="CKO90" s="71"/>
      <c r="CKP90" s="71"/>
      <c r="CKQ90" s="71"/>
      <c r="CKR90" s="71"/>
      <c r="CKS90" s="71"/>
      <c r="CKT90" s="71"/>
      <c r="CKU90" s="71"/>
      <c r="CKV90" s="71"/>
      <c r="CKW90" s="71"/>
      <c r="CKX90" s="71"/>
      <c r="CKY90" s="71"/>
      <c r="CKZ90" s="71"/>
      <c r="CLA90" s="71"/>
      <c r="CLB90" s="71"/>
      <c r="CLC90" s="71"/>
      <c r="CLD90" s="71"/>
      <c r="CLE90" s="71"/>
      <c r="CLF90" s="71"/>
      <c r="CLG90" s="71"/>
      <c r="CLH90" s="71"/>
      <c r="CLI90" s="71"/>
      <c r="CLJ90" s="71"/>
      <c r="CLK90" s="71"/>
      <c r="CLL90" s="71"/>
      <c r="CLM90" s="71"/>
      <c r="CLN90" s="71"/>
      <c r="CLO90" s="71"/>
      <c r="CLP90" s="71"/>
      <c r="CLQ90" s="71"/>
      <c r="CLR90" s="71"/>
      <c r="CLS90" s="71"/>
      <c r="CLT90" s="71"/>
      <c r="CLU90" s="71"/>
      <c r="CLV90" s="71"/>
      <c r="CLW90" s="71"/>
      <c r="CLX90" s="71"/>
      <c r="CLY90" s="71"/>
      <c r="CLZ90" s="71"/>
      <c r="CMA90" s="71"/>
      <c r="CMB90" s="71"/>
      <c r="CMC90" s="71"/>
      <c r="CMD90" s="71"/>
      <c r="CME90" s="71"/>
      <c r="CMF90" s="71"/>
      <c r="CMG90" s="71"/>
      <c r="CMH90" s="71"/>
      <c r="CMI90" s="71"/>
      <c r="CMJ90" s="71"/>
      <c r="CMK90" s="71"/>
      <c r="CML90" s="71"/>
      <c r="CMM90" s="71"/>
      <c r="CMN90" s="71"/>
      <c r="CMO90" s="71"/>
      <c r="CMP90" s="71"/>
      <c r="CMQ90" s="71"/>
      <c r="CMR90" s="71"/>
      <c r="CMS90" s="71"/>
      <c r="CMT90" s="71"/>
      <c r="CMU90" s="71"/>
      <c r="CMV90" s="71"/>
      <c r="CMW90" s="71"/>
      <c r="CMX90" s="71"/>
      <c r="CMY90" s="71"/>
      <c r="CMZ90" s="71"/>
      <c r="CNA90" s="71"/>
      <c r="CNB90" s="71"/>
      <c r="CNC90" s="71"/>
      <c r="CND90" s="71"/>
      <c r="CNE90" s="71"/>
      <c r="CNF90" s="71"/>
      <c r="CNG90" s="71"/>
      <c r="CNH90" s="71"/>
      <c r="CNI90" s="71"/>
      <c r="CNJ90" s="71"/>
      <c r="CNK90" s="71"/>
      <c r="CNL90" s="71"/>
      <c r="CNM90" s="71"/>
      <c r="CNN90" s="71"/>
      <c r="CNO90" s="71"/>
      <c r="CNP90" s="71"/>
      <c r="CNQ90" s="71"/>
      <c r="CNR90" s="71"/>
      <c r="CNS90" s="71"/>
      <c r="CNT90" s="71"/>
      <c r="CNU90" s="71"/>
      <c r="CNV90" s="71"/>
      <c r="CNW90" s="71"/>
      <c r="CNX90" s="71"/>
      <c r="CNY90" s="71"/>
      <c r="CNZ90" s="71"/>
      <c r="COA90" s="71"/>
      <c r="COB90" s="71"/>
      <c r="COC90" s="71"/>
      <c r="COD90" s="71"/>
      <c r="COE90" s="71"/>
      <c r="COF90" s="71"/>
      <c r="COG90" s="71"/>
      <c r="COH90" s="71"/>
      <c r="COI90" s="71"/>
      <c r="COJ90" s="71"/>
      <c r="COK90" s="71"/>
      <c r="COL90" s="71"/>
      <c r="COM90" s="71"/>
      <c r="CON90" s="71"/>
      <c r="COO90" s="71"/>
      <c r="COP90" s="71"/>
      <c r="COQ90" s="71"/>
      <c r="COR90" s="71"/>
      <c r="COS90" s="71"/>
      <c r="COT90" s="71"/>
      <c r="COU90" s="71"/>
      <c r="COV90" s="71"/>
      <c r="COW90" s="71"/>
      <c r="COX90" s="71"/>
      <c r="COY90" s="71"/>
      <c r="COZ90" s="71"/>
      <c r="CPA90" s="71"/>
      <c r="CPB90" s="71"/>
      <c r="CPC90" s="71"/>
      <c r="CPD90" s="71"/>
      <c r="CPE90" s="71"/>
      <c r="CPF90" s="71"/>
      <c r="CPG90" s="71"/>
      <c r="CPH90" s="71"/>
      <c r="CPI90" s="71"/>
      <c r="CPJ90" s="71"/>
      <c r="CPK90" s="71"/>
      <c r="CPL90" s="71"/>
      <c r="CPM90" s="71"/>
      <c r="CPN90" s="71"/>
      <c r="CPO90" s="71"/>
      <c r="CPP90" s="71"/>
      <c r="CPQ90" s="71"/>
      <c r="CPR90" s="71"/>
      <c r="CPS90" s="71"/>
      <c r="CPT90" s="71"/>
      <c r="CPU90" s="71"/>
      <c r="CPV90" s="71"/>
      <c r="CPW90" s="71"/>
      <c r="CPX90" s="71"/>
      <c r="CPY90" s="71"/>
      <c r="CPZ90" s="71"/>
      <c r="CQA90" s="71"/>
      <c r="CQB90" s="71"/>
      <c r="CQC90" s="71"/>
      <c r="CQD90" s="71"/>
      <c r="CQE90" s="71"/>
      <c r="CQF90" s="71"/>
      <c r="CQG90" s="71"/>
      <c r="CQH90" s="71"/>
      <c r="CQI90" s="71"/>
      <c r="CQJ90" s="71"/>
      <c r="CQK90" s="71"/>
      <c r="CQL90" s="71"/>
      <c r="CQM90" s="71"/>
      <c r="CQN90" s="71"/>
      <c r="CQO90" s="71"/>
      <c r="CQP90" s="71"/>
      <c r="CQQ90" s="71"/>
      <c r="CQR90" s="71"/>
      <c r="CQS90" s="71"/>
      <c r="CQT90" s="71"/>
      <c r="CQU90" s="71"/>
      <c r="CQV90" s="71"/>
      <c r="CQW90" s="71"/>
      <c r="CQX90" s="71"/>
      <c r="CQY90" s="71"/>
      <c r="CQZ90" s="71"/>
      <c r="CRA90" s="71"/>
      <c r="CRB90" s="71"/>
      <c r="CRC90" s="71"/>
      <c r="CRD90" s="71"/>
      <c r="CRE90" s="71"/>
      <c r="CRF90" s="71"/>
      <c r="CRG90" s="71"/>
      <c r="CRH90" s="71"/>
      <c r="CRI90" s="71"/>
      <c r="CRJ90" s="71"/>
      <c r="CRK90" s="71"/>
      <c r="CRL90" s="71"/>
      <c r="CRM90" s="71"/>
      <c r="CRN90" s="71"/>
      <c r="CRO90" s="71"/>
      <c r="CRP90" s="71"/>
      <c r="CRQ90" s="71"/>
      <c r="CRR90" s="71"/>
      <c r="CRS90" s="71"/>
      <c r="CRT90" s="71"/>
      <c r="CRU90" s="71"/>
      <c r="CRV90" s="71"/>
      <c r="CRW90" s="71"/>
      <c r="CRX90" s="71"/>
      <c r="CRY90" s="71"/>
      <c r="CRZ90" s="71"/>
      <c r="CSA90" s="71"/>
      <c r="CSB90" s="71"/>
      <c r="CSC90" s="71"/>
      <c r="CSD90" s="71"/>
      <c r="CSE90" s="71"/>
      <c r="CSF90" s="71"/>
      <c r="CSG90" s="71"/>
      <c r="CSH90" s="71"/>
      <c r="CSI90" s="71"/>
      <c r="CSJ90" s="71"/>
      <c r="CSK90" s="71"/>
      <c r="CSL90" s="71"/>
      <c r="CSM90" s="71"/>
      <c r="CSN90" s="71"/>
      <c r="CSO90" s="71"/>
      <c r="CSP90" s="71"/>
      <c r="CSQ90" s="71"/>
      <c r="CSR90" s="71"/>
      <c r="CSS90" s="71"/>
      <c r="CST90" s="71"/>
      <c r="CSU90" s="71"/>
      <c r="CSV90" s="71"/>
      <c r="CSW90" s="71"/>
      <c r="CSX90" s="71"/>
      <c r="CSY90" s="71"/>
      <c r="CSZ90" s="71"/>
      <c r="CTA90" s="71"/>
      <c r="CTB90" s="71"/>
      <c r="CTC90" s="71"/>
      <c r="CTD90" s="71"/>
      <c r="CTE90" s="71"/>
      <c r="CTF90" s="71"/>
      <c r="CTG90" s="71"/>
      <c r="CTH90" s="71"/>
      <c r="CTI90" s="71"/>
      <c r="CTJ90" s="71"/>
      <c r="CTK90" s="71"/>
      <c r="CTL90" s="71"/>
      <c r="CTM90" s="71"/>
      <c r="CTN90" s="71"/>
      <c r="CTO90" s="71"/>
      <c r="CTP90" s="71"/>
      <c r="CTQ90" s="71"/>
      <c r="CTR90" s="71"/>
      <c r="CTS90" s="71"/>
      <c r="CTT90" s="71"/>
      <c r="CTU90" s="71"/>
      <c r="CTV90" s="71"/>
      <c r="CTW90" s="71"/>
      <c r="CTX90" s="71"/>
      <c r="CTY90" s="71"/>
      <c r="CTZ90" s="71"/>
      <c r="CUA90" s="71"/>
      <c r="CUB90" s="71"/>
      <c r="CUC90" s="71"/>
      <c r="CUD90" s="71"/>
      <c r="CUE90" s="71"/>
      <c r="CUF90" s="71"/>
      <c r="CUG90" s="71"/>
      <c r="CUH90" s="71"/>
      <c r="CUI90" s="71"/>
      <c r="CUJ90" s="71"/>
      <c r="CUK90" s="71"/>
      <c r="CUL90" s="71"/>
      <c r="CUM90" s="71"/>
      <c r="CUN90" s="71"/>
      <c r="CUO90" s="71"/>
      <c r="CUP90" s="71"/>
      <c r="CUQ90" s="71"/>
      <c r="CUR90" s="71"/>
      <c r="CUS90" s="71"/>
      <c r="CUT90" s="71"/>
      <c r="CUU90" s="71"/>
      <c r="CUV90" s="71"/>
      <c r="CUW90" s="71"/>
      <c r="CUX90" s="71"/>
      <c r="CUY90" s="71"/>
      <c r="CUZ90" s="71"/>
      <c r="CVA90" s="71"/>
      <c r="CVB90" s="71"/>
      <c r="CVC90" s="71"/>
      <c r="CVD90" s="71"/>
      <c r="CVE90" s="71"/>
      <c r="CVF90" s="71"/>
      <c r="CVG90" s="71"/>
      <c r="CVH90" s="71"/>
      <c r="CVI90" s="71"/>
      <c r="CVJ90" s="71"/>
      <c r="CVK90" s="71"/>
      <c r="CVL90" s="71"/>
      <c r="CVM90" s="71"/>
      <c r="CVN90" s="71"/>
      <c r="CVO90" s="71"/>
      <c r="CVP90" s="71"/>
      <c r="CVQ90" s="71"/>
      <c r="CVR90" s="71"/>
      <c r="CVS90" s="71"/>
      <c r="CVT90" s="71"/>
      <c r="CVU90" s="71"/>
      <c r="CVV90" s="71"/>
      <c r="CVW90" s="71"/>
      <c r="CVX90" s="71"/>
      <c r="CVY90" s="71"/>
      <c r="CVZ90" s="71"/>
      <c r="CWA90" s="71"/>
      <c r="CWB90" s="71"/>
      <c r="CWC90" s="71"/>
      <c r="CWD90" s="71"/>
      <c r="CWE90" s="71"/>
      <c r="CWF90" s="71"/>
      <c r="CWG90" s="71"/>
      <c r="CWH90" s="71"/>
      <c r="CWI90" s="71"/>
      <c r="CWJ90" s="71"/>
      <c r="CWK90" s="71"/>
      <c r="CWL90" s="71"/>
      <c r="CWM90" s="71"/>
      <c r="CWN90" s="71"/>
      <c r="CWO90" s="71"/>
      <c r="CWP90" s="71"/>
      <c r="CWQ90" s="71"/>
      <c r="CWR90" s="71"/>
      <c r="CWS90" s="71"/>
      <c r="CWT90" s="71"/>
      <c r="CWU90" s="71"/>
      <c r="CWV90" s="71"/>
      <c r="CWW90" s="71"/>
      <c r="CWX90" s="71"/>
      <c r="CWY90" s="71"/>
      <c r="CWZ90" s="71"/>
      <c r="CXA90" s="71"/>
      <c r="CXB90" s="71"/>
      <c r="CXC90" s="71"/>
      <c r="CXD90" s="71"/>
      <c r="CXE90" s="71"/>
      <c r="CXF90" s="71"/>
      <c r="CXG90" s="71"/>
      <c r="CXH90" s="71"/>
      <c r="CXI90" s="71"/>
      <c r="CXJ90" s="71"/>
      <c r="CXK90" s="71"/>
      <c r="CXL90" s="71"/>
      <c r="CXM90" s="71"/>
      <c r="CXN90" s="71"/>
      <c r="CXO90" s="71"/>
      <c r="CXP90" s="71"/>
      <c r="CXQ90" s="71"/>
      <c r="CXR90" s="71"/>
      <c r="CXS90" s="71"/>
      <c r="CXT90" s="71"/>
      <c r="CXU90" s="71"/>
      <c r="CXV90" s="71"/>
      <c r="CXW90" s="71"/>
      <c r="CXX90" s="71"/>
      <c r="CXY90" s="71"/>
      <c r="CXZ90" s="71"/>
      <c r="CYA90" s="71"/>
      <c r="CYB90" s="71"/>
      <c r="CYC90" s="71"/>
      <c r="CYD90" s="71"/>
      <c r="CYE90" s="71"/>
      <c r="CYF90" s="71"/>
      <c r="CYG90" s="71"/>
      <c r="CYH90" s="71"/>
      <c r="CYI90" s="71"/>
      <c r="CYJ90" s="71"/>
      <c r="CYK90" s="71"/>
      <c r="CYL90" s="71"/>
      <c r="CYM90" s="71"/>
      <c r="CYN90" s="71"/>
      <c r="CYO90" s="71"/>
      <c r="CYP90" s="71"/>
      <c r="CYQ90" s="71"/>
      <c r="CYR90" s="71"/>
      <c r="CYS90" s="71"/>
      <c r="CYT90" s="71"/>
      <c r="CYU90" s="71"/>
      <c r="CYV90" s="71"/>
      <c r="CYW90" s="71"/>
      <c r="CYX90" s="71"/>
      <c r="CYY90" s="71"/>
      <c r="CYZ90" s="71"/>
      <c r="CZA90" s="71"/>
      <c r="CZB90" s="71"/>
      <c r="CZC90" s="71"/>
      <c r="CZD90" s="71"/>
      <c r="CZE90" s="71"/>
      <c r="CZF90" s="71"/>
      <c r="CZG90" s="71"/>
      <c r="CZH90" s="71"/>
      <c r="CZI90" s="71"/>
      <c r="CZJ90" s="71"/>
      <c r="CZK90" s="71"/>
      <c r="CZL90" s="71"/>
      <c r="CZM90" s="71"/>
      <c r="CZN90" s="71"/>
      <c r="CZO90" s="71"/>
      <c r="CZP90" s="71"/>
      <c r="CZQ90" s="71"/>
      <c r="CZR90" s="71"/>
      <c r="CZS90" s="71"/>
      <c r="CZT90" s="71"/>
      <c r="CZU90" s="71"/>
      <c r="CZV90" s="71"/>
      <c r="CZW90" s="71"/>
      <c r="CZX90" s="71"/>
      <c r="CZY90" s="71"/>
      <c r="CZZ90" s="71"/>
      <c r="DAA90" s="71"/>
      <c r="DAB90" s="71"/>
      <c r="DAC90" s="71"/>
      <c r="DAD90" s="71"/>
      <c r="DAE90" s="71"/>
      <c r="DAF90" s="71"/>
      <c r="DAG90" s="71"/>
      <c r="DAH90" s="71"/>
      <c r="DAI90" s="71"/>
      <c r="DAJ90" s="71"/>
      <c r="DAK90" s="71"/>
      <c r="DAL90" s="71"/>
      <c r="DAM90" s="71"/>
      <c r="DAN90" s="71"/>
      <c r="DAO90" s="71"/>
      <c r="DAP90" s="71"/>
      <c r="DAQ90" s="71"/>
      <c r="DAR90" s="71"/>
      <c r="DAS90" s="71"/>
      <c r="DAT90" s="71"/>
      <c r="DAU90" s="71"/>
      <c r="DAV90" s="71"/>
      <c r="DAW90" s="71"/>
      <c r="DAX90" s="71"/>
      <c r="DAY90" s="71"/>
      <c r="DAZ90" s="71"/>
      <c r="DBA90" s="71"/>
      <c r="DBB90" s="71"/>
      <c r="DBC90" s="71"/>
      <c r="DBD90" s="71"/>
      <c r="DBE90" s="71"/>
      <c r="DBF90" s="71"/>
      <c r="DBG90" s="71"/>
      <c r="DBH90" s="71"/>
      <c r="DBI90" s="71"/>
      <c r="DBJ90" s="71"/>
      <c r="DBK90" s="71"/>
      <c r="DBL90" s="71"/>
      <c r="DBM90" s="71"/>
      <c r="DBN90" s="71"/>
      <c r="DBO90" s="71"/>
      <c r="DBP90" s="71"/>
      <c r="DBQ90" s="71"/>
      <c r="DBR90" s="71"/>
      <c r="DBS90" s="71"/>
      <c r="DBT90" s="71"/>
      <c r="DBU90" s="71"/>
      <c r="DBV90" s="71"/>
      <c r="DBW90" s="71"/>
      <c r="DBX90" s="71"/>
      <c r="DBY90" s="71"/>
      <c r="DBZ90" s="71"/>
      <c r="DCA90" s="71"/>
      <c r="DCB90" s="71"/>
      <c r="DCC90" s="71"/>
      <c r="DCD90" s="71"/>
      <c r="DCE90" s="71"/>
      <c r="DCF90" s="71"/>
      <c r="DCG90" s="71"/>
      <c r="DCH90" s="71"/>
      <c r="DCI90" s="71"/>
      <c r="DCJ90" s="71"/>
      <c r="DCK90" s="71"/>
      <c r="DCL90" s="71"/>
      <c r="DCM90" s="71"/>
      <c r="DCN90" s="71"/>
      <c r="DCO90" s="71"/>
      <c r="DCP90" s="71"/>
      <c r="DCQ90" s="71"/>
      <c r="DCR90" s="71"/>
      <c r="DCS90" s="71"/>
      <c r="DCT90" s="71"/>
      <c r="DCU90" s="71"/>
      <c r="DCV90" s="71"/>
      <c r="DCW90" s="71"/>
      <c r="DCX90" s="71"/>
      <c r="DCY90" s="71"/>
      <c r="DCZ90" s="71"/>
      <c r="DDA90" s="71"/>
      <c r="DDB90" s="71"/>
      <c r="DDC90" s="71"/>
      <c r="DDD90" s="71"/>
      <c r="DDE90" s="71"/>
      <c r="DDF90" s="71"/>
      <c r="DDG90" s="71"/>
      <c r="DDH90" s="71"/>
      <c r="DDI90" s="71"/>
      <c r="DDJ90" s="71"/>
      <c r="DDK90" s="71"/>
      <c r="DDL90" s="71"/>
      <c r="DDM90" s="71"/>
      <c r="DDN90" s="71"/>
      <c r="DDO90" s="71"/>
      <c r="DDP90" s="71"/>
      <c r="DDQ90" s="71"/>
      <c r="DDR90" s="71"/>
      <c r="DDS90" s="71"/>
      <c r="DDT90" s="71"/>
      <c r="DDU90" s="71"/>
      <c r="DDV90" s="71"/>
      <c r="DDW90" s="71"/>
      <c r="DDX90" s="71"/>
      <c r="DDY90" s="71"/>
      <c r="DDZ90" s="71"/>
      <c r="DEA90" s="71"/>
      <c r="DEB90" s="71"/>
      <c r="DEC90" s="71"/>
      <c r="DED90" s="71"/>
      <c r="DEE90" s="71"/>
      <c r="DEF90" s="71"/>
      <c r="DEG90" s="71"/>
      <c r="DEH90" s="71"/>
      <c r="DEI90" s="71"/>
      <c r="DEJ90" s="71"/>
      <c r="DEK90" s="71"/>
      <c r="DEL90" s="71"/>
      <c r="DEM90" s="71"/>
      <c r="DEN90" s="71"/>
      <c r="DEO90" s="71"/>
      <c r="DEP90" s="71"/>
      <c r="DEQ90" s="71"/>
      <c r="DER90" s="71"/>
      <c r="DES90" s="71"/>
      <c r="DET90" s="71"/>
      <c r="DEU90" s="71"/>
      <c r="DEV90" s="71"/>
      <c r="DEW90" s="71"/>
      <c r="DEX90" s="71"/>
      <c r="DEY90" s="71"/>
      <c r="DEZ90" s="71"/>
      <c r="DFA90" s="71"/>
      <c r="DFB90" s="71"/>
      <c r="DFC90" s="71"/>
      <c r="DFD90" s="71"/>
      <c r="DFE90" s="71"/>
      <c r="DFF90" s="71"/>
      <c r="DFG90" s="71"/>
      <c r="DFH90" s="71"/>
      <c r="DFI90" s="71"/>
      <c r="DFJ90" s="71"/>
      <c r="DFK90" s="71"/>
      <c r="DFL90" s="71"/>
      <c r="DFM90" s="71"/>
      <c r="DFN90" s="71"/>
      <c r="DFO90" s="71"/>
      <c r="DFP90" s="71"/>
      <c r="DFQ90" s="71"/>
      <c r="DFR90" s="71"/>
      <c r="DFS90" s="71"/>
      <c r="DFT90" s="71"/>
      <c r="DFU90" s="71"/>
      <c r="DFV90" s="71"/>
      <c r="DFW90" s="71"/>
      <c r="DFX90" s="71"/>
      <c r="DFY90" s="71"/>
      <c r="DFZ90" s="71"/>
      <c r="DGA90" s="71"/>
      <c r="DGB90" s="71"/>
      <c r="DGC90" s="71"/>
      <c r="DGD90" s="71"/>
      <c r="DGE90" s="71"/>
      <c r="DGF90" s="71"/>
      <c r="DGG90" s="71"/>
      <c r="DGH90" s="71"/>
      <c r="DGI90" s="71"/>
      <c r="DGJ90" s="71"/>
      <c r="DGK90" s="71"/>
      <c r="DGL90" s="71"/>
      <c r="DGM90" s="71"/>
      <c r="DGN90" s="71"/>
      <c r="DGO90" s="71"/>
      <c r="DGP90" s="71"/>
      <c r="DGQ90" s="71"/>
      <c r="DGR90" s="71"/>
      <c r="DGS90" s="71"/>
      <c r="DGT90" s="71"/>
      <c r="DGU90" s="71"/>
      <c r="DGV90" s="71"/>
      <c r="DGW90" s="71"/>
      <c r="DGX90" s="71"/>
      <c r="DGY90" s="71"/>
      <c r="DGZ90" s="71"/>
      <c r="DHA90" s="71"/>
      <c r="DHB90" s="71"/>
      <c r="DHC90" s="71"/>
      <c r="DHD90" s="71"/>
      <c r="DHE90" s="71"/>
      <c r="DHF90" s="71"/>
      <c r="DHG90" s="71"/>
      <c r="DHH90" s="71"/>
      <c r="DHI90" s="71"/>
      <c r="DHJ90" s="71"/>
      <c r="DHK90" s="71"/>
      <c r="DHL90" s="71"/>
      <c r="DHM90" s="71"/>
      <c r="DHN90" s="71"/>
      <c r="DHO90" s="71"/>
      <c r="DHP90" s="71"/>
      <c r="DHQ90" s="71"/>
      <c r="DHR90" s="71"/>
      <c r="DHS90" s="71"/>
      <c r="DHT90" s="71"/>
      <c r="DHU90" s="71"/>
      <c r="DHV90" s="71"/>
      <c r="DHW90" s="71"/>
      <c r="DHX90" s="71"/>
      <c r="DHY90" s="71"/>
      <c r="DHZ90" s="71"/>
      <c r="DIA90" s="71"/>
      <c r="DIB90" s="71"/>
      <c r="DIC90" s="71"/>
      <c r="DID90" s="71"/>
      <c r="DIE90" s="71"/>
      <c r="DIF90" s="71"/>
      <c r="DIG90" s="71"/>
      <c r="DIH90" s="71"/>
      <c r="DII90" s="71"/>
      <c r="DIJ90" s="71"/>
      <c r="DIK90" s="71"/>
      <c r="DIL90" s="71"/>
      <c r="DIM90" s="71"/>
      <c r="DIN90" s="71"/>
      <c r="DIO90" s="71"/>
      <c r="DIP90" s="71"/>
      <c r="DIQ90" s="71"/>
      <c r="DIR90" s="71"/>
      <c r="DIS90" s="71"/>
      <c r="DIT90" s="71"/>
      <c r="DIU90" s="71"/>
      <c r="DIV90" s="71"/>
      <c r="DIW90" s="71"/>
      <c r="DIX90" s="71"/>
      <c r="DIY90" s="71"/>
      <c r="DIZ90" s="71"/>
      <c r="DJA90" s="71"/>
      <c r="DJB90" s="71"/>
      <c r="DJC90" s="71"/>
      <c r="DJD90" s="71"/>
      <c r="DJE90" s="71"/>
      <c r="DJF90" s="71"/>
      <c r="DJG90" s="71"/>
      <c r="DJH90" s="71"/>
      <c r="DJI90" s="71"/>
      <c r="DJJ90" s="71"/>
      <c r="DJK90" s="71"/>
      <c r="DJL90" s="71"/>
      <c r="DJM90" s="71"/>
      <c r="DJN90" s="71"/>
      <c r="DJO90" s="71"/>
      <c r="DJP90" s="71"/>
      <c r="DJQ90" s="71"/>
      <c r="DJR90" s="71"/>
      <c r="DJS90" s="71"/>
      <c r="DJT90" s="71"/>
      <c r="DJU90" s="71"/>
      <c r="DJV90" s="71"/>
      <c r="DJW90" s="71"/>
      <c r="DJX90" s="71"/>
      <c r="DJY90" s="71"/>
      <c r="DJZ90" s="71"/>
      <c r="DKA90" s="71"/>
      <c r="DKB90" s="71"/>
      <c r="DKC90" s="71"/>
      <c r="DKD90" s="71"/>
      <c r="DKE90" s="71"/>
      <c r="DKF90" s="71"/>
      <c r="DKG90" s="71"/>
      <c r="DKH90" s="71"/>
      <c r="DKI90" s="71"/>
      <c r="DKJ90" s="71"/>
      <c r="DKK90" s="71"/>
      <c r="DKL90" s="71"/>
      <c r="DKM90" s="71"/>
      <c r="DKN90" s="71"/>
      <c r="DKO90" s="71"/>
      <c r="DKP90" s="71"/>
      <c r="DKQ90" s="71"/>
      <c r="DKR90" s="71"/>
      <c r="DKS90" s="71"/>
      <c r="DKT90" s="71"/>
      <c r="DKU90" s="71"/>
      <c r="DKV90" s="71"/>
      <c r="DKW90" s="71"/>
      <c r="DKX90" s="71"/>
      <c r="DKY90" s="71"/>
      <c r="DKZ90" s="71"/>
      <c r="DLA90" s="71"/>
      <c r="DLB90" s="71"/>
      <c r="DLC90" s="71"/>
      <c r="DLD90" s="71"/>
      <c r="DLE90" s="71"/>
      <c r="DLF90" s="71"/>
      <c r="DLG90" s="71"/>
      <c r="DLH90" s="71"/>
      <c r="DLI90" s="71"/>
      <c r="DLJ90" s="71"/>
      <c r="DLK90" s="71"/>
      <c r="DLL90" s="71"/>
      <c r="DLM90" s="71"/>
      <c r="DLN90" s="71"/>
      <c r="DLO90" s="71"/>
      <c r="DLP90" s="71"/>
      <c r="DLQ90" s="71"/>
      <c r="DLR90" s="71"/>
      <c r="DLS90" s="71"/>
      <c r="DLT90" s="71"/>
      <c r="DLU90" s="71"/>
      <c r="DLV90" s="71"/>
      <c r="DLW90" s="71"/>
      <c r="DLX90" s="71"/>
      <c r="DLY90" s="71"/>
      <c r="DLZ90" s="71"/>
      <c r="DMA90" s="71"/>
      <c r="DMB90" s="71"/>
      <c r="DMC90" s="71"/>
      <c r="DMD90" s="71"/>
      <c r="DME90" s="71"/>
      <c r="DMF90" s="71"/>
      <c r="DMG90" s="71"/>
      <c r="DMH90" s="71"/>
      <c r="DMI90" s="71"/>
      <c r="DMJ90" s="71"/>
      <c r="DMK90" s="71"/>
      <c r="DML90" s="71"/>
      <c r="DMM90" s="71"/>
      <c r="DMN90" s="71"/>
      <c r="DMO90" s="71"/>
      <c r="DMP90" s="71"/>
      <c r="DMQ90" s="71"/>
      <c r="DMR90" s="71"/>
      <c r="DMS90" s="71"/>
      <c r="DMT90" s="71"/>
      <c r="DMU90" s="71"/>
      <c r="DMV90" s="71"/>
      <c r="DMW90" s="71"/>
      <c r="DMX90" s="71"/>
      <c r="DMY90" s="71"/>
      <c r="DMZ90" s="71"/>
      <c r="DNA90" s="71"/>
      <c r="DNB90" s="71"/>
      <c r="DNC90" s="71"/>
      <c r="DND90" s="71"/>
      <c r="DNE90" s="71"/>
      <c r="DNF90" s="71"/>
      <c r="DNG90" s="71"/>
      <c r="DNH90" s="71"/>
      <c r="DNI90" s="71"/>
      <c r="DNJ90" s="71"/>
      <c r="DNK90" s="71"/>
      <c r="DNL90" s="71"/>
      <c r="DNM90" s="71"/>
      <c r="DNN90" s="71"/>
      <c r="DNO90" s="71"/>
      <c r="DNP90" s="71"/>
      <c r="DNQ90" s="71"/>
      <c r="DNR90" s="71"/>
      <c r="DNS90" s="71"/>
      <c r="DNT90" s="71"/>
      <c r="DNU90" s="71"/>
      <c r="DNV90" s="71"/>
      <c r="DNW90" s="71"/>
      <c r="DNX90" s="71"/>
      <c r="DNY90" s="71"/>
      <c r="DNZ90" s="71"/>
      <c r="DOA90" s="71"/>
      <c r="DOB90" s="71"/>
      <c r="DOC90" s="71"/>
      <c r="DOD90" s="71"/>
      <c r="DOE90" s="71"/>
      <c r="DOF90" s="71"/>
      <c r="DOG90" s="71"/>
      <c r="DOH90" s="71"/>
      <c r="DOI90" s="71"/>
      <c r="DOJ90" s="71"/>
      <c r="DOK90" s="71"/>
      <c r="DOL90" s="71"/>
      <c r="DOM90" s="71"/>
      <c r="DON90" s="71"/>
      <c r="DOO90" s="71"/>
      <c r="DOP90" s="71"/>
      <c r="DOQ90" s="71"/>
      <c r="DOR90" s="71"/>
      <c r="DOS90" s="71"/>
      <c r="DOT90" s="71"/>
      <c r="DOU90" s="71"/>
      <c r="DOV90" s="71"/>
      <c r="DOW90" s="71"/>
      <c r="DOX90" s="71"/>
      <c r="DOY90" s="71"/>
      <c r="DOZ90" s="71"/>
      <c r="DPA90" s="71"/>
      <c r="DPB90" s="71"/>
      <c r="DPC90" s="71"/>
      <c r="DPD90" s="71"/>
      <c r="DPE90" s="71"/>
      <c r="DPF90" s="71"/>
      <c r="DPG90" s="71"/>
      <c r="DPH90" s="71"/>
      <c r="DPI90" s="71"/>
      <c r="DPJ90" s="71"/>
      <c r="DPK90" s="71"/>
      <c r="DPL90" s="71"/>
      <c r="DPM90" s="71"/>
      <c r="DPN90" s="71"/>
      <c r="DPO90" s="71"/>
      <c r="DPP90" s="71"/>
      <c r="DPQ90" s="71"/>
      <c r="DPR90" s="71"/>
      <c r="DPS90" s="71"/>
      <c r="DPT90" s="71"/>
      <c r="DPU90" s="71"/>
      <c r="DPV90" s="71"/>
      <c r="DPW90" s="71"/>
      <c r="DPX90" s="71"/>
      <c r="DPY90" s="71"/>
      <c r="DPZ90" s="71"/>
      <c r="DQA90" s="71"/>
      <c r="DQB90" s="71"/>
      <c r="DQC90" s="71"/>
      <c r="DQD90" s="71"/>
      <c r="DQE90" s="71"/>
      <c r="DQF90" s="71"/>
      <c r="DQG90" s="71"/>
      <c r="DQH90" s="71"/>
      <c r="DQI90" s="71"/>
      <c r="DQJ90" s="71"/>
      <c r="DQK90" s="71"/>
      <c r="DQL90" s="71"/>
      <c r="DQM90" s="71"/>
      <c r="DQN90" s="71"/>
      <c r="DQO90" s="71"/>
      <c r="DQP90" s="71"/>
      <c r="DQQ90" s="71"/>
      <c r="DQR90" s="71"/>
      <c r="DQS90" s="71"/>
      <c r="DQT90" s="71"/>
      <c r="DQU90" s="71"/>
      <c r="DQV90" s="71"/>
      <c r="DQW90" s="71"/>
      <c r="DQX90" s="71"/>
      <c r="DQY90" s="71"/>
      <c r="DQZ90" s="71"/>
      <c r="DRA90" s="71"/>
      <c r="DRB90" s="71"/>
      <c r="DRC90" s="71"/>
      <c r="DRD90" s="71"/>
      <c r="DRE90" s="71"/>
      <c r="DRF90" s="71"/>
      <c r="DRG90" s="71"/>
      <c r="DRH90" s="71"/>
      <c r="DRI90" s="71"/>
      <c r="DRJ90" s="71"/>
      <c r="DRK90" s="71"/>
      <c r="DRL90" s="71"/>
      <c r="DRM90" s="71"/>
      <c r="DRN90" s="71"/>
      <c r="DRO90" s="71"/>
      <c r="DRP90" s="71"/>
      <c r="DRQ90" s="71"/>
      <c r="DRR90" s="71"/>
      <c r="DRS90" s="71"/>
      <c r="DRT90" s="71"/>
      <c r="DRU90" s="71"/>
      <c r="DRV90" s="71"/>
      <c r="DRW90" s="71"/>
      <c r="DRX90" s="71"/>
      <c r="DRY90" s="71"/>
      <c r="DRZ90" s="71"/>
      <c r="DSA90" s="71"/>
      <c r="DSB90" s="71"/>
      <c r="DSC90" s="71"/>
      <c r="DSD90" s="71"/>
      <c r="DSE90" s="71"/>
      <c r="DSF90" s="71"/>
      <c r="DSG90" s="71"/>
      <c r="DSH90" s="71"/>
      <c r="DSI90" s="71"/>
      <c r="DSJ90" s="71"/>
      <c r="DSK90" s="71"/>
      <c r="DSL90" s="71"/>
      <c r="DSM90" s="71"/>
      <c r="DSN90" s="71"/>
      <c r="DSO90" s="71"/>
      <c r="DSP90" s="71"/>
      <c r="DSQ90" s="71"/>
      <c r="DSR90" s="71"/>
      <c r="DSS90" s="71"/>
      <c r="DST90" s="71"/>
      <c r="DSU90" s="71"/>
      <c r="DSV90" s="71"/>
      <c r="DSW90" s="71"/>
      <c r="DSX90" s="71"/>
      <c r="DSY90" s="71"/>
      <c r="DSZ90" s="71"/>
      <c r="DTA90" s="71"/>
      <c r="DTB90" s="71"/>
      <c r="DTC90" s="71"/>
      <c r="DTD90" s="71"/>
      <c r="DTE90" s="71"/>
      <c r="DTF90" s="71"/>
      <c r="DTG90" s="71"/>
      <c r="DTH90" s="71"/>
      <c r="DTI90" s="71"/>
      <c r="DTJ90" s="71"/>
      <c r="DTK90" s="71"/>
      <c r="DTL90" s="71"/>
      <c r="DTM90" s="71"/>
      <c r="DTN90" s="71"/>
      <c r="DTO90" s="71"/>
      <c r="DTP90" s="71"/>
      <c r="DTQ90" s="71"/>
      <c r="DTR90" s="71"/>
      <c r="DTS90" s="71"/>
      <c r="DTT90" s="71"/>
      <c r="DTU90" s="71"/>
      <c r="DTV90" s="71"/>
      <c r="DTW90" s="71"/>
      <c r="DTX90" s="71"/>
      <c r="DTY90" s="71"/>
      <c r="DTZ90" s="71"/>
      <c r="DUA90" s="71"/>
      <c r="DUB90" s="71"/>
      <c r="DUC90" s="71"/>
      <c r="DUD90" s="71"/>
      <c r="DUE90" s="71"/>
      <c r="DUF90" s="71"/>
      <c r="DUG90" s="71"/>
      <c r="DUH90" s="71"/>
      <c r="DUI90" s="71"/>
      <c r="DUJ90" s="71"/>
      <c r="DUK90" s="71"/>
      <c r="DUL90" s="71"/>
      <c r="DUM90" s="71"/>
      <c r="DUN90" s="71"/>
      <c r="DUO90" s="71"/>
      <c r="DUP90" s="71"/>
      <c r="DUQ90" s="71"/>
      <c r="DUR90" s="71"/>
      <c r="DUS90" s="71"/>
      <c r="DUT90" s="71"/>
      <c r="DUU90" s="71"/>
      <c r="DUV90" s="71"/>
      <c r="DUW90" s="71"/>
      <c r="DUX90" s="71"/>
      <c r="DUY90" s="71"/>
      <c r="DUZ90" s="71"/>
      <c r="DVA90" s="71"/>
      <c r="DVB90" s="71"/>
      <c r="DVC90" s="71"/>
      <c r="DVD90" s="71"/>
      <c r="DVE90" s="71"/>
      <c r="DVF90" s="71"/>
      <c r="DVG90" s="71"/>
      <c r="DVH90" s="71"/>
      <c r="DVI90" s="71"/>
      <c r="DVJ90" s="71"/>
      <c r="DVK90" s="71"/>
      <c r="DVL90" s="71"/>
      <c r="DVM90" s="71"/>
      <c r="DVN90" s="71"/>
      <c r="DVO90" s="71"/>
      <c r="DVP90" s="71"/>
      <c r="DVQ90" s="71"/>
      <c r="DVR90" s="71"/>
      <c r="DVS90" s="71"/>
      <c r="DVT90" s="71"/>
      <c r="DVU90" s="71"/>
      <c r="DVV90" s="71"/>
      <c r="DVW90" s="71"/>
      <c r="DVX90" s="71"/>
      <c r="DVY90" s="71"/>
      <c r="DVZ90" s="71"/>
      <c r="DWA90" s="71"/>
      <c r="DWB90" s="71"/>
      <c r="DWC90" s="71"/>
      <c r="DWD90" s="71"/>
      <c r="DWE90" s="71"/>
      <c r="DWF90" s="71"/>
      <c r="DWG90" s="71"/>
      <c r="DWH90" s="71"/>
      <c r="DWI90" s="71"/>
      <c r="DWJ90" s="71"/>
      <c r="DWK90" s="71"/>
      <c r="DWL90" s="71"/>
      <c r="DWM90" s="71"/>
      <c r="DWN90" s="71"/>
      <c r="DWO90" s="71"/>
      <c r="DWP90" s="71"/>
      <c r="DWQ90" s="71"/>
      <c r="DWR90" s="71"/>
      <c r="DWS90" s="71"/>
      <c r="DWT90" s="71"/>
      <c r="DWU90" s="71"/>
      <c r="DWV90" s="71"/>
      <c r="DWW90" s="71"/>
      <c r="DWX90" s="71"/>
      <c r="DWY90" s="71"/>
      <c r="DWZ90" s="71"/>
      <c r="DXA90" s="71"/>
      <c r="DXB90" s="71"/>
      <c r="DXC90" s="71"/>
      <c r="DXD90" s="71"/>
      <c r="DXE90" s="71"/>
      <c r="DXF90" s="71"/>
      <c r="DXG90" s="71"/>
      <c r="DXH90" s="71"/>
      <c r="DXI90" s="71"/>
      <c r="DXJ90" s="71"/>
      <c r="DXK90" s="71"/>
      <c r="DXL90" s="71"/>
      <c r="DXM90" s="71"/>
      <c r="DXN90" s="71"/>
      <c r="DXO90" s="71"/>
      <c r="DXP90" s="71"/>
      <c r="DXQ90" s="71"/>
      <c r="DXR90" s="71"/>
      <c r="DXS90" s="71"/>
      <c r="DXT90" s="71"/>
      <c r="DXU90" s="71"/>
      <c r="DXV90" s="71"/>
      <c r="DXW90" s="71"/>
      <c r="DXX90" s="71"/>
      <c r="DXY90" s="71"/>
      <c r="DXZ90" s="71"/>
      <c r="DYA90" s="71"/>
      <c r="DYB90" s="71"/>
      <c r="DYC90" s="71"/>
      <c r="DYD90" s="71"/>
      <c r="DYE90" s="71"/>
      <c r="DYF90" s="71"/>
      <c r="DYG90" s="71"/>
      <c r="DYH90" s="71"/>
      <c r="DYI90" s="71"/>
      <c r="DYJ90" s="71"/>
      <c r="DYK90" s="71"/>
      <c r="DYL90" s="71"/>
      <c r="DYM90" s="71"/>
      <c r="DYN90" s="71"/>
      <c r="DYO90" s="71"/>
      <c r="DYP90" s="71"/>
      <c r="DYQ90" s="71"/>
      <c r="DYR90" s="71"/>
      <c r="DYS90" s="71"/>
      <c r="DYT90" s="71"/>
      <c r="DYU90" s="71"/>
      <c r="DYV90" s="71"/>
      <c r="DYW90" s="71"/>
      <c r="DYX90" s="71"/>
      <c r="DYY90" s="71"/>
      <c r="DYZ90" s="71"/>
      <c r="DZA90" s="71"/>
      <c r="DZB90" s="71"/>
      <c r="DZC90" s="71"/>
      <c r="DZD90" s="71"/>
      <c r="DZE90" s="71"/>
      <c r="DZF90" s="71"/>
      <c r="DZG90" s="71"/>
      <c r="DZH90" s="71"/>
      <c r="DZI90" s="71"/>
      <c r="DZJ90" s="71"/>
      <c r="DZK90" s="71"/>
      <c r="DZL90" s="71"/>
      <c r="DZM90" s="71"/>
      <c r="DZN90" s="71"/>
      <c r="DZO90" s="71"/>
      <c r="DZP90" s="71"/>
      <c r="DZQ90" s="71"/>
      <c r="DZR90" s="71"/>
      <c r="DZS90" s="71"/>
      <c r="DZT90" s="71"/>
      <c r="DZU90" s="71"/>
      <c r="DZV90" s="71"/>
      <c r="DZW90" s="71"/>
      <c r="DZX90" s="71"/>
      <c r="DZY90" s="71"/>
      <c r="DZZ90" s="71"/>
      <c r="EAA90" s="71"/>
      <c r="EAB90" s="71"/>
      <c r="EAC90" s="71"/>
      <c r="EAD90" s="71"/>
      <c r="EAE90" s="71"/>
      <c r="EAF90" s="71"/>
      <c r="EAG90" s="71"/>
      <c r="EAH90" s="71"/>
      <c r="EAI90" s="71"/>
      <c r="EAJ90" s="71"/>
      <c r="EAK90" s="71"/>
      <c r="EAL90" s="71"/>
      <c r="EAM90" s="71"/>
      <c r="EAN90" s="71"/>
      <c r="EAO90" s="71"/>
      <c r="EAP90" s="71"/>
      <c r="EAQ90" s="71"/>
      <c r="EAR90" s="71"/>
      <c r="EAS90" s="71"/>
      <c r="EAT90" s="71"/>
      <c r="EAU90" s="71"/>
      <c r="EAV90" s="71"/>
      <c r="EAW90" s="71"/>
      <c r="EAX90" s="71"/>
      <c r="EAY90" s="71"/>
      <c r="EAZ90" s="71"/>
      <c r="EBA90" s="71"/>
      <c r="EBB90" s="71"/>
      <c r="EBC90" s="71"/>
      <c r="EBD90" s="71"/>
      <c r="EBE90" s="71"/>
      <c r="EBF90" s="71"/>
      <c r="EBG90" s="71"/>
      <c r="EBH90" s="71"/>
      <c r="EBI90" s="71"/>
      <c r="EBJ90" s="71"/>
      <c r="EBK90" s="71"/>
      <c r="EBL90" s="71"/>
      <c r="EBM90" s="71"/>
      <c r="EBN90" s="71"/>
      <c r="EBO90" s="71"/>
      <c r="EBP90" s="71"/>
      <c r="EBQ90" s="71"/>
      <c r="EBR90" s="71"/>
      <c r="EBS90" s="71"/>
      <c r="EBT90" s="71"/>
      <c r="EBU90" s="71"/>
      <c r="EBV90" s="71"/>
      <c r="EBW90" s="71"/>
      <c r="EBX90" s="71"/>
      <c r="EBY90" s="71"/>
      <c r="EBZ90" s="71"/>
      <c r="ECA90" s="71"/>
      <c r="ECB90" s="71"/>
      <c r="ECC90" s="71"/>
      <c r="ECD90" s="71"/>
      <c r="ECE90" s="71"/>
      <c r="ECF90" s="71"/>
      <c r="ECG90" s="71"/>
      <c r="ECH90" s="71"/>
      <c r="ECI90" s="71"/>
      <c r="ECJ90" s="71"/>
      <c r="ECK90" s="71"/>
      <c r="ECL90" s="71"/>
      <c r="ECM90" s="71"/>
      <c r="ECN90" s="71"/>
      <c r="ECO90" s="71"/>
      <c r="ECP90" s="71"/>
      <c r="ECQ90" s="71"/>
      <c r="ECR90" s="71"/>
      <c r="ECS90" s="71"/>
      <c r="ECT90" s="71"/>
      <c r="ECU90" s="71"/>
      <c r="ECV90" s="71"/>
      <c r="ECW90" s="71"/>
      <c r="ECX90" s="71"/>
      <c r="ECY90" s="71"/>
      <c r="ECZ90" s="71"/>
      <c r="EDA90" s="71"/>
      <c r="EDB90" s="71"/>
      <c r="EDC90" s="71"/>
      <c r="EDD90" s="71"/>
      <c r="EDE90" s="71"/>
      <c r="EDF90" s="71"/>
      <c r="EDG90" s="71"/>
      <c r="EDH90" s="71"/>
      <c r="EDI90" s="71"/>
      <c r="EDJ90" s="71"/>
      <c r="EDK90" s="71"/>
      <c r="EDL90" s="71"/>
      <c r="EDM90" s="71"/>
      <c r="EDN90" s="71"/>
      <c r="EDO90" s="71"/>
      <c r="EDP90" s="71"/>
      <c r="EDQ90" s="71"/>
      <c r="EDR90" s="71"/>
      <c r="EDS90" s="71"/>
      <c r="EDT90" s="71"/>
      <c r="EDU90" s="71"/>
      <c r="EDV90" s="71"/>
      <c r="EDW90" s="71"/>
      <c r="EDX90" s="71"/>
      <c r="EDY90" s="71"/>
      <c r="EDZ90" s="71"/>
      <c r="EEA90" s="71"/>
      <c r="EEB90" s="71"/>
      <c r="EEC90" s="71"/>
      <c r="EED90" s="71"/>
      <c r="EEE90" s="71"/>
      <c r="EEF90" s="71"/>
      <c r="EEG90" s="71"/>
      <c r="EEH90" s="71"/>
      <c r="EEI90" s="71"/>
      <c r="EEJ90" s="71"/>
      <c r="EEK90" s="71"/>
      <c r="EEL90" s="71"/>
      <c r="EEM90" s="71"/>
      <c r="EEN90" s="71"/>
      <c r="EEO90" s="71"/>
      <c r="EEP90" s="71"/>
      <c r="EEQ90" s="71"/>
      <c r="EER90" s="71"/>
      <c r="EES90" s="71"/>
      <c r="EET90" s="71"/>
      <c r="EEU90" s="71"/>
      <c r="EEV90" s="71"/>
      <c r="EEW90" s="71"/>
      <c r="EEX90" s="71"/>
      <c r="EEY90" s="71"/>
      <c r="EEZ90" s="71"/>
      <c r="EFA90" s="71"/>
      <c r="EFB90" s="71"/>
      <c r="EFC90" s="71"/>
      <c r="EFD90" s="71"/>
      <c r="EFE90" s="71"/>
      <c r="EFF90" s="71"/>
      <c r="EFG90" s="71"/>
      <c r="EFH90" s="71"/>
      <c r="EFI90" s="71"/>
      <c r="EFJ90" s="71"/>
      <c r="EFK90" s="71"/>
      <c r="EFL90" s="71"/>
      <c r="EFM90" s="71"/>
      <c r="EFN90" s="71"/>
      <c r="EFO90" s="71"/>
      <c r="EFP90" s="71"/>
      <c r="EFQ90" s="71"/>
      <c r="EFR90" s="71"/>
      <c r="EFS90" s="71"/>
      <c r="EFT90" s="71"/>
      <c r="EFU90" s="71"/>
      <c r="EFV90" s="71"/>
      <c r="EFW90" s="71"/>
      <c r="EFX90" s="71"/>
      <c r="EFY90" s="71"/>
      <c r="EFZ90" s="71"/>
      <c r="EGA90" s="71"/>
      <c r="EGB90" s="71"/>
      <c r="EGC90" s="71"/>
      <c r="EGD90" s="71"/>
      <c r="EGE90" s="71"/>
      <c r="EGF90" s="71"/>
      <c r="EGG90" s="71"/>
      <c r="EGH90" s="71"/>
      <c r="EGI90" s="71"/>
      <c r="EGJ90" s="71"/>
      <c r="EGK90" s="71"/>
      <c r="EGL90" s="71"/>
      <c r="EGM90" s="71"/>
      <c r="EGN90" s="71"/>
      <c r="EGO90" s="71"/>
      <c r="EGP90" s="71"/>
      <c r="EGQ90" s="71"/>
      <c r="EGR90" s="71"/>
      <c r="EGS90" s="71"/>
      <c r="EGT90" s="71"/>
      <c r="EGU90" s="71"/>
      <c r="EGV90" s="71"/>
      <c r="EGW90" s="71"/>
      <c r="EGX90" s="71"/>
      <c r="EGY90" s="71"/>
      <c r="EGZ90" s="71"/>
      <c r="EHA90" s="71"/>
      <c r="EHB90" s="71"/>
      <c r="EHC90" s="71"/>
      <c r="EHD90" s="71"/>
      <c r="EHE90" s="71"/>
      <c r="EHF90" s="71"/>
      <c r="EHG90" s="71"/>
      <c r="EHH90" s="71"/>
      <c r="EHI90" s="71"/>
      <c r="EHJ90" s="71"/>
      <c r="EHK90" s="71"/>
      <c r="EHL90" s="71"/>
      <c r="EHM90" s="71"/>
      <c r="EHN90" s="71"/>
      <c r="EHO90" s="71"/>
      <c r="EHP90" s="71"/>
      <c r="EHQ90" s="71"/>
      <c r="EHR90" s="71"/>
      <c r="EHS90" s="71"/>
      <c r="EHT90" s="71"/>
      <c r="EHU90" s="71"/>
      <c r="EHV90" s="71"/>
      <c r="EHW90" s="71"/>
      <c r="EHX90" s="71"/>
      <c r="EHY90" s="71"/>
      <c r="EHZ90" s="71"/>
      <c r="EIA90" s="71"/>
      <c r="EIB90" s="71"/>
      <c r="EIC90" s="71"/>
      <c r="EID90" s="71"/>
      <c r="EIE90" s="71"/>
      <c r="EIF90" s="71"/>
      <c r="EIG90" s="71"/>
      <c r="EIH90" s="71"/>
      <c r="EII90" s="71"/>
      <c r="EIJ90" s="71"/>
      <c r="EIK90" s="71"/>
      <c r="EIL90" s="71"/>
      <c r="EIM90" s="71"/>
      <c r="EIN90" s="71"/>
      <c r="EIO90" s="71"/>
      <c r="EIP90" s="71"/>
      <c r="EIQ90" s="71"/>
      <c r="EIR90" s="71"/>
      <c r="EIS90" s="71"/>
      <c r="EIT90" s="71"/>
      <c r="EIU90" s="71"/>
      <c r="EIV90" s="71"/>
      <c r="EIW90" s="71"/>
      <c r="EIX90" s="71"/>
      <c r="EIY90" s="71"/>
      <c r="EIZ90" s="71"/>
      <c r="EJA90" s="71"/>
      <c r="EJB90" s="71"/>
      <c r="EJC90" s="71"/>
      <c r="EJD90" s="71"/>
      <c r="EJE90" s="71"/>
      <c r="EJF90" s="71"/>
      <c r="EJG90" s="71"/>
      <c r="EJH90" s="71"/>
      <c r="EJI90" s="71"/>
      <c r="EJJ90" s="71"/>
      <c r="EJK90" s="71"/>
      <c r="EJL90" s="71"/>
      <c r="EJM90" s="71"/>
      <c r="EJN90" s="71"/>
      <c r="EJO90" s="71"/>
      <c r="EJP90" s="71"/>
      <c r="EJQ90" s="71"/>
      <c r="EJR90" s="71"/>
      <c r="EJS90" s="71"/>
      <c r="EJT90" s="71"/>
      <c r="EJU90" s="71"/>
      <c r="EJV90" s="71"/>
      <c r="EJW90" s="71"/>
      <c r="EJX90" s="71"/>
      <c r="EJY90" s="71"/>
      <c r="EJZ90" s="71"/>
      <c r="EKA90" s="71"/>
      <c r="EKB90" s="71"/>
      <c r="EKC90" s="71"/>
      <c r="EKD90" s="71"/>
      <c r="EKE90" s="71"/>
      <c r="EKF90" s="71"/>
      <c r="EKG90" s="71"/>
      <c r="EKH90" s="71"/>
      <c r="EKI90" s="71"/>
      <c r="EKJ90" s="71"/>
      <c r="EKK90" s="71"/>
      <c r="EKL90" s="71"/>
      <c r="EKM90" s="71"/>
      <c r="EKN90" s="71"/>
      <c r="EKO90" s="71"/>
      <c r="EKP90" s="71"/>
      <c r="EKQ90" s="71"/>
      <c r="EKR90" s="71"/>
      <c r="EKS90" s="71"/>
      <c r="EKT90" s="71"/>
      <c r="EKU90" s="71"/>
      <c r="EKV90" s="71"/>
      <c r="EKW90" s="71"/>
      <c r="EKX90" s="71"/>
      <c r="EKY90" s="71"/>
      <c r="EKZ90" s="71"/>
      <c r="ELA90" s="71"/>
      <c r="ELB90" s="71"/>
      <c r="ELC90" s="71"/>
      <c r="ELD90" s="71"/>
      <c r="ELE90" s="71"/>
      <c r="ELF90" s="71"/>
      <c r="ELG90" s="71"/>
      <c r="ELH90" s="71"/>
      <c r="ELI90" s="71"/>
      <c r="ELJ90" s="71"/>
      <c r="ELK90" s="71"/>
      <c r="ELL90" s="71"/>
      <c r="ELM90" s="71"/>
      <c r="ELN90" s="71"/>
      <c r="ELO90" s="71"/>
      <c r="ELP90" s="71"/>
      <c r="ELQ90" s="71"/>
      <c r="ELR90" s="71"/>
      <c r="ELS90" s="71"/>
      <c r="ELT90" s="71"/>
      <c r="ELU90" s="71"/>
      <c r="ELV90" s="71"/>
      <c r="ELW90" s="71"/>
      <c r="ELX90" s="71"/>
      <c r="ELY90" s="71"/>
      <c r="ELZ90" s="71"/>
      <c r="EMA90" s="71"/>
      <c r="EMB90" s="71"/>
      <c r="EMC90" s="71"/>
      <c r="EMD90" s="71"/>
      <c r="EME90" s="71"/>
      <c r="EMF90" s="71"/>
      <c r="EMG90" s="71"/>
      <c r="EMH90" s="71"/>
      <c r="EMI90" s="71"/>
      <c r="EMJ90" s="71"/>
      <c r="EMK90" s="71"/>
      <c r="EML90" s="71"/>
      <c r="EMM90" s="71"/>
      <c r="EMN90" s="71"/>
      <c r="EMO90" s="71"/>
      <c r="EMP90" s="71"/>
      <c r="EMQ90" s="71"/>
      <c r="EMR90" s="71"/>
      <c r="EMS90" s="71"/>
      <c r="EMT90" s="71"/>
      <c r="EMU90" s="71"/>
      <c r="EMV90" s="71"/>
      <c r="EMW90" s="71"/>
      <c r="EMX90" s="71"/>
      <c r="EMY90" s="71"/>
      <c r="EMZ90" s="71"/>
      <c r="ENA90" s="71"/>
      <c r="ENB90" s="71"/>
      <c r="ENC90" s="71"/>
      <c r="END90" s="71"/>
      <c r="ENE90" s="71"/>
      <c r="ENF90" s="71"/>
      <c r="ENG90" s="71"/>
      <c r="ENH90" s="71"/>
      <c r="ENI90" s="71"/>
      <c r="ENJ90" s="71"/>
      <c r="ENK90" s="71"/>
      <c r="ENL90" s="71"/>
      <c r="ENM90" s="71"/>
      <c r="ENN90" s="71"/>
      <c r="ENO90" s="71"/>
      <c r="ENP90" s="71"/>
      <c r="ENQ90" s="71"/>
      <c r="ENR90" s="71"/>
      <c r="ENS90" s="71"/>
      <c r="ENT90" s="71"/>
      <c r="ENU90" s="71"/>
      <c r="ENV90" s="71"/>
      <c r="ENW90" s="71"/>
      <c r="ENX90" s="71"/>
      <c r="ENY90" s="71"/>
      <c r="ENZ90" s="71"/>
      <c r="EOA90" s="71"/>
      <c r="EOB90" s="71"/>
      <c r="EOC90" s="71"/>
      <c r="EOD90" s="71"/>
      <c r="EOE90" s="71"/>
      <c r="EOF90" s="71"/>
      <c r="EOG90" s="71"/>
      <c r="EOH90" s="71"/>
      <c r="EOI90" s="71"/>
      <c r="EOJ90" s="71"/>
      <c r="EOK90" s="71"/>
      <c r="EOL90" s="71"/>
      <c r="EOM90" s="71"/>
      <c r="EON90" s="71"/>
      <c r="EOO90" s="71"/>
      <c r="EOP90" s="71"/>
      <c r="EOQ90" s="71"/>
      <c r="EOR90" s="71"/>
      <c r="EOS90" s="71"/>
      <c r="EOT90" s="71"/>
      <c r="EOU90" s="71"/>
      <c r="EOV90" s="71"/>
      <c r="EOW90" s="71"/>
      <c r="EOX90" s="71"/>
      <c r="EOY90" s="71"/>
      <c r="EOZ90" s="71"/>
      <c r="EPA90" s="71"/>
      <c r="EPB90" s="71"/>
      <c r="EPC90" s="71"/>
      <c r="EPD90" s="71"/>
      <c r="EPE90" s="71"/>
      <c r="EPF90" s="71"/>
      <c r="EPG90" s="71"/>
      <c r="EPH90" s="71"/>
      <c r="EPI90" s="71"/>
      <c r="EPJ90" s="71"/>
      <c r="EPK90" s="71"/>
      <c r="EPL90" s="71"/>
      <c r="EPM90" s="71"/>
      <c r="EPN90" s="71"/>
      <c r="EPO90" s="71"/>
      <c r="EPP90" s="71"/>
      <c r="EPQ90" s="71"/>
      <c r="EPR90" s="71"/>
      <c r="EPS90" s="71"/>
      <c r="EPT90" s="71"/>
      <c r="EPU90" s="71"/>
      <c r="EPV90" s="71"/>
      <c r="EPW90" s="71"/>
      <c r="EPX90" s="71"/>
      <c r="EPY90" s="71"/>
      <c r="EPZ90" s="71"/>
      <c r="EQA90" s="71"/>
      <c r="EQB90" s="71"/>
      <c r="EQC90" s="71"/>
      <c r="EQD90" s="71"/>
      <c r="EQE90" s="71"/>
      <c r="EQF90" s="71"/>
      <c r="EQG90" s="71"/>
      <c r="EQH90" s="71"/>
      <c r="EQI90" s="71"/>
      <c r="EQJ90" s="71"/>
      <c r="EQK90" s="71"/>
      <c r="EQL90" s="71"/>
      <c r="EQM90" s="71"/>
      <c r="EQN90" s="71"/>
      <c r="EQO90" s="71"/>
      <c r="EQP90" s="71"/>
      <c r="EQQ90" s="71"/>
      <c r="EQR90" s="71"/>
      <c r="EQS90" s="71"/>
      <c r="EQT90" s="71"/>
      <c r="EQU90" s="71"/>
      <c r="EQV90" s="71"/>
      <c r="EQW90" s="71"/>
      <c r="EQX90" s="71"/>
      <c r="EQY90" s="71"/>
      <c r="EQZ90" s="71"/>
      <c r="ERA90" s="71"/>
      <c r="ERB90" s="71"/>
      <c r="ERC90" s="71"/>
      <c r="ERD90" s="71"/>
      <c r="ERE90" s="71"/>
      <c r="ERF90" s="71"/>
      <c r="ERG90" s="71"/>
      <c r="ERH90" s="71"/>
      <c r="ERI90" s="71"/>
      <c r="ERJ90" s="71"/>
      <c r="ERK90" s="71"/>
      <c r="ERL90" s="71"/>
      <c r="ERM90" s="71"/>
      <c r="ERN90" s="71"/>
      <c r="ERO90" s="71"/>
      <c r="ERP90" s="71"/>
      <c r="ERQ90" s="71"/>
      <c r="ERR90" s="71"/>
      <c r="ERS90" s="71"/>
      <c r="ERT90" s="71"/>
      <c r="ERU90" s="71"/>
      <c r="ERV90" s="71"/>
      <c r="ERW90" s="71"/>
      <c r="ERX90" s="71"/>
      <c r="ERY90" s="71"/>
      <c r="ERZ90" s="71"/>
      <c r="ESA90" s="71"/>
      <c r="ESB90" s="71"/>
      <c r="ESC90" s="71"/>
      <c r="ESD90" s="71"/>
      <c r="ESE90" s="71"/>
      <c r="ESF90" s="71"/>
      <c r="ESG90" s="71"/>
      <c r="ESH90" s="71"/>
      <c r="ESI90" s="71"/>
      <c r="ESJ90" s="71"/>
      <c r="ESK90" s="71"/>
      <c r="ESL90" s="71"/>
      <c r="ESM90" s="71"/>
      <c r="ESN90" s="71"/>
      <c r="ESO90" s="71"/>
      <c r="ESP90" s="71"/>
      <c r="ESQ90" s="71"/>
      <c r="ESR90" s="71"/>
      <c r="ESS90" s="71"/>
      <c r="EST90" s="71"/>
      <c r="ESU90" s="71"/>
      <c r="ESV90" s="71"/>
      <c r="ESW90" s="71"/>
      <c r="ESX90" s="71"/>
      <c r="ESY90" s="71"/>
      <c r="ESZ90" s="71"/>
      <c r="ETA90" s="71"/>
      <c r="ETB90" s="71"/>
      <c r="ETC90" s="71"/>
      <c r="ETD90" s="71"/>
      <c r="ETE90" s="71"/>
      <c r="ETF90" s="71"/>
      <c r="ETG90" s="71"/>
      <c r="ETH90" s="71"/>
      <c r="ETI90" s="71"/>
      <c r="ETJ90" s="71"/>
      <c r="ETK90" s="71"/>
      <c r="ETL90" s="71"/>
      <c r="ETM90" s="71"/>
      <c r="ETN90" s="71"/>
      <c r="ETO90" s="71"/>
      <c r="ETP90" s="71"/>
      <c r="ETQ90" s="71"/>
      <c r="ETR90" s="71"/>
      <c r="ETS90" s="71"/>
      <c r="ETT90" s="71"/>
      <c r="ETU90" s="71"/>
      <c r="ETV90" s="71"/>
      <c r="ETW90" s="71"/>
      <c r="ETX90" s="71"/>
      <c r="ETY90" s="71"/>
      <c r="ETZ90" s="71"/>
      <c r="EUA90" s="71"/>
      <c r="EUB90" s="71"/>
      <c r="EUC90" s="71"/>
      <c r="EUD90" s="71"/>
      <c r="EUE90" s="71"/>
      <c r="EUF90" s="71"/>
      <c r="EUG90" s="71"/>
      <c r="EUH90" s="71"/>
      <c r="EUI90" s="71"/>
      <c r="EUJ90" s="71"/>
      <c r="EUK90" s="71"/>
      <c r="EUL90" s="71"/>
      <c r="EUM90" s="71"/>
      <c r="EUN90" s="71"/>
      <c r="EUO90" s="71"/>
      <c r="EUP90" s="71"/>
      <c r="EUQ90" s="71"/>
      <c r="EUR90" s="71"/>
      <c r="EUS90" s="71"/>
      <c r="EUT90" s="71"/>
      <c r="EUU90" s="71"/>
      <c r="EUV90" s="71"/>
      <c r="EUW90" s="71"/>
      <c r="EUX90" s="71"/>
      <c r="EUY90" s="71"/>
      <c r="EUZ90" s="71"/>
      <c r="EVA90" s="71"/>
      <c r="EVB90" s="71"/>
      <c r="EVC90" s="71"/>
      <c r="EVD90" s="71"/>
      <c r="EVE90" s="71"/>
      <c r="EVF90" s="71"/>
      <c r="EVG90" s="71"/>
      <c r="EVH90" s="71"/>
      <c r="EVI90" s="71"/>
      <c r="EVJ90" s="71"/>
      <c r="EVK90" s="71"/>
      <c r="EVL90" s="71"/>
      <c r="EVM90" s="71"/>
      <c r="EVN90" s="71"/>
      <c r="EVO90" s="71"/>
      <c r="EVP90" s="71"/>
      <c r="EVQ90" s="71"/>
      <c r="EVR90" s="71"/>
      <c r="EVS90" s="71"/>
      <c r="EVT90" s="71"/>
      <c r="EVU90" s="71"/>
      <c r="EVV90" s="71"/>
      <c r="EVW90" s="71"/>
      <c r="EVX90" s="71"/>
      <c r="EVY90" s="71"/>
      <c r="EVZ90" s="71"/>
      <c r="EWA90" s="71"/>
      <c r="EWB90" s="71"/>
      <c r="EWC90" s="71"/>
      <c r="EWD90" s="71"/>
      <c r="EWE90" s="71"/>
      <c r="EWF90" s="71"/>
      <c r="EWG90" s="71"/>
      <c r="EWH90" s="71"/>
      <c r="EWI90" s="71"/>
      <c r="EWJ90" s="71"/>
      <c r="EWK90" s="71"/>
      <c r="EWL90" s="71"/>
      <c r="EWM90" s="71"/>
      <c r="EWN90" s="71"/>
      <c r="EWO90" s="71"/>
      <c r="EWP90" s="71"/>
      <c r="EWQ90" s="71"/>
      <c r="EWR90" s="71"/>
      <c r="EWS90" s="71"/>
      <c r="EWT90" s="71"/>
      <c r="EWU90" s="71"/>
      <c r="EWV90" s="71"/>
      <c r="EWW90" s="71"/>
      <c r="EWX90" s="71"/>
      <c r="EWY90" s="71"/>
      <c r="EWZ90" s="71"/>
      <c r="EXA90" s="71"/>
      <c r="EXB90" s="71"/>
      <c r="EXC90" s="71"/>
      <c r="EXD90" s="71"/>
      <c r="EXE90" s="71"/>
      <c r="EXF90" s="71"/>
      <c r="EXG90" s="71"/>
      <c r="EXH90" s="71"/>
      <c r="EXI90" s="71"/>
      <c r="EXJ90" s="71"/>
      <c r="EXK90" s="71"/>
      <c r="EXL90" s="71"/>
      <c r="EXM90" s="71"/>
      <c r="EXN90" s="71"/>
      <c r="EXO90" s="71"/>
      <c r="EXP90" s="71"/>
      <c r="EXQ90" s="71"/>
      <c r="EXR90" s="71"/>
      <c r="EXS90" s="71"/>
      <c r="EXT90" s="71"/>
      <c r="EXU90" s="71"/>
      <c r="EXV90" s="71"/>
      <c r="EXW90" s="71"/>
      <c r="EXX90" s="71"/>
      <c r="EXY90" s="71"/>
      <c r="EXZ90" s="71"/>
      <c r="EYA90" s="71"/>
      <c r="EYB90" s="71"/>
      <c r="EYC90" s="71"/>
      <c r="EYD90" s="71"/>
      <c r="EYE90" s="71"/>
      <c r="EYF90" s="71"/>
      <c r="EYG90" s="71"/>
      <c r="EYH90" s="71"/>
      <c r="EYI90" s="71"/>
      <c r="EYJ90" s="71"/>
      <c r="EYK90" s="71"/>
      <c r="EYL90" s="71"/>
      <c r="EYM90" s="71"/>
      <c r="EYN90" s="71"/>
      <c r="EYO90" s="71"/>
      <c r="EYP90" s="71"/>
      <c r="EYQ90" s="71"/>
      <c r="EYR90" s="71"/>
      <c r="EYS90" s="71"/>
      <c r="EYT90" s="71"/>
      <c r="EYU90" s="71"/>
      <c r="EYV90" s="71"/>
      <c r="EYW90" s="71"/>
      <c r="EYX90" s="71"/>
      <c r="EYY90" s="71"/>
      <c r="EYZ90" s="71"/>
      <c r="EZA90" s="71"/>
      <c r="EZB90" s="71"/>
      <c r="EZC90" s="71"/>
      <c r="EZD90" s="71"/>
      <c r="EZE90" s="71"/>
      <c r="EZF90" s="71"/>
      <c r="EZG90" s="71"/>
      <c r="EZH90" s="71"/>
      <c r="EZI90" s="71"/>
      <c r="EZJ90" s="71"/>
      <c r="EZK90" s="71"/>
      <c r="EZL90" s="71"/>
      <c r="EZM90" s="71"/>
      <c r="EZN90" s="71"/>
      <c r="EZO90" s="71"/>
      <c r="EZP90" s="71"/>
      <c r="EZQ90" s="71"/>
      <c r="EZR90" s="71"/>
      <c r="EZS90" s="71"/>
      <c r="EZT90" s="71"/>
      <c r="EZU90" s="71"/>
      <c r="EZV90" s="71"/>
      <c r="EZW90" s="71"/>
      <c r="EZX90" s="71"/>
      <c r="EZY90" s="71"/>
      <c r="EZZ90" s="71"/>
      <c r="FAA90" s="71"/>
      <c r="FAB90" s="71"/>
      <c r="FAC90" s="71"/>
      <c r="FAD90" s="71"/>
      <c r="FAE90" s="71"/>
      <c r="FAF90" s="71"/>
      <c r="FAG90" s="71"/>
      <c r="FAH90" s="71"/>
      <c r="FAI90" s="71"/>
      <c r="FAJ90" s="71"/>
      <c r="FAK90" s="71"/>
      <c r="FAL90" s="71"/>
      <c r="FAM90" s="71"/>
      <c r="FAN90" s="71"/>
      <c r="FAO90" s="71"/>
      <c r="FAP90" s="71"/>
      <c r="FAQ90" s="71"/>
      <c r="FAR90" s="71"/>
      <c r="FAS90" s="71"/>
      <c r="FAT90" s="71"/>
      <c r="FAU90" s="71"/>
      <c r="FAV90" s="71"/>
      <c r="FAW90" s="71"/>
      <c r="FAX90" s="71"/>
      <c r="FAY90" s="71"/>
      <c r="FAZ90" s="71"/>
      <c r="FBA90" s="71"/>
      <c r="FBB90" s="71"/>
      <c r="FBC90" s="71"/>
      <c r="FBD90" s="71"/>
      <c r="FBE90" s="71"/>
      <c r="FBF90" s="71"/>
      <c r="FBG90" s="71"/>
      <c r="FBH90" s="71"/>
      <c r="FBI90" s="71"/>
      <c r="FBJ90" s="71"/>
      <c r="FBK90" s="71"/>
      <c r="FBL90" s="71"/>
      <c r="FBM90" s="71"/>
      <c r="FBN90" s="71"/>
      <c r="FBO90" s="71"/>
      <c r="FBP90" s="71"/>
      <c r="FBQ90" s="71"/>
      <c r="FBR90" s="71"/>
      <c r="FBS90" s="71"/>
      <c r="FBT90" s="71"/>
      <c r="FBU90" s="71"/>
      <c r="FBV90" s="71"/>
      <c r="FBW90" s="71"/>
      <c r="FBX90" s="71"/>
      <c r="FBY90" s="71"/>
      <c r="FBZ90" s="71"/>
      <c r="FCA90" s="71"/>
      <c r="FCB90" s="71"/>
      <c r="FCC90" s="71"/>
      <c r="FCD90" s="71"/>
      <c r="FCE90" s="71"/>
      <c r="FCF90" s="71"/>
      <c r="FCG90" s="71"/>
      <c r="FCH90" s="71"/>
      <c r="FCI90" s="71"/>
      <c r="FCJ90" s="71"/>
      <c r="FCK90" s="71"/>
      <c r="FCL90" s="71"/>
      <c r="FCM90" s="71"/>
      <c r="FCN90" s="71"/>
      <c r="FCO90" s="71"/>
      <c r="FCP90" s="71"/>
      <c r="FCQ90" s="71"/>
      <c r="FCR90" s="71"/>
      <c r="FCS90" s="71"/>
      <c r="FCT90" s="71"/>
      <c r="FCU90" s="71"/>
      <c r="FCV90" s="71"/>
      <c r="FCW90" s="71"/>
      <c r="FCX90" s="71"/>
      <c r="FCY90" s="71"/>
      <c r="FCZ90" s="71"/>
      <c r="FDA90" s="71"/>
      <c r="FDB90" s="71"/>
      <c r="FDC90" s="71"/>
      <c r="FDD90" s="71"/>
      <c r="FDE90" s="71"/>
      <c r="FDF90" s="71"/>
      <c r="FDG90" s="71"/>
      <c r="FDH90" s="71"/>
      <c r="FDI90" s="71"/>
      <c r="FDJ90" s="71"/>
      <c r="FDK90" s="71"/>
      <c r="FDL90" s="71"/>
      <c r="FDM90" s="71"/>
      <c r="FDN90" s="71"/>
      <c r="FDO90" s="71"/>
      <c r="FDP90" s="71"/>
      <c r="FDQ90" s="71"/>
      <c r="FDR90" s="71"/>
      <c r="FDS90" s="71"/>
      <c r="FDT90" s="71"/>
      <c r="FDU90" s="71"/>
      <c r="FDV90" s="71"/>
      <c r="FDW90" s="71"/>
      <c r="FDX90" s="71"/>
      <c r="FDY90" s="71"/>
      <c r="FDZ90" s="71"/>
      <c r="FEA90" s="71"/>
      <c r="FEB90" s="71"/>
      <c r="FEC90" s="71"/>
      <c r="FED90" s="71"/>
      <c r="FEE90" s="71"/>
      <c r="FEF90" s="71"/>
      <c r="FEG90" s="71"/>
      <c r="FEH90" s="71"/>
      <c r="FEI90" s="71"/>
      <c r="FEJ90" s="71"/>
      <c r="FEK90" s="71"/>
      <c r="FEL90" s="71"/>
      <c r="FEM90" s="71"/>
      <c r="FEN90" s="71"/>
      <c r="FEO90" s="71"/>
      <c r="FEP90" s="71"/>
      <c r="FEQ90" s="71"/>
      <c r="FER90" s="71"/>
      <c r="FES90" s="71"/>
      <c r="FET90" s="71"/>
      <c r="FEU90" s="71"/>
      <c r="FEV90" s="71"/>
      <c r="FEW90" s="71"/>
      <c r="FEX90" s="71"/>
      <c r="FEY90" s="71"/>
      <c r="FEZ90" s="71"/>
      <c r="FFA90" s="71"/>
      <c r="FFB90" s="71"/>
      <c r="FFC90" s="71"/>
      <c r="FFD90" s="71"/>
      <c r="FFE90" s="71"/>
      <c r="FFF90" s="71"/>
      <c r="FFG90" s="71"/>
      <c r="FFH90" s="71"/>
      <c r="FFI90" s="71"/>
      <c r="FFJ90" s="71"/>
      <c r="FFK90" s="71"/>
      <c r="FFL90" s="71"/>
      <c r="FFM90" s="71"/>
      <c r="FFN90" s="71"/>
      <c r="FFO90" s="71"/>
      <c r="FFP90" s="71"/>
      <c r="FFQ90" s="71"/>
      <c r="FFR90" s="71"/>
      <c r="FFS90" s="71"/>
      <c r="FFT90" s="71"/>
      <c r="FFU90" s="71"/>
      <c r="FFV90" s="71"/>
      <c r="FFW90" s="71"/>
      <c r="FFX90" s="71"/>
      <c r="FFY90" s="71"/>
      <c r="FFZ90" s="71"/>
      <c r="FGA90" s="71"/>
      <c r="FGB90" s="71"/>
      <c r="FGC90" s="71"/>
      <c r="FGD90" s="71"/>
      <c r="FGE90" s="71"/>
      <c r="FGF90" s="71"/>
      <c r="FGG90" s="71"/>
      <c r="FGH90" s="71"/>
      <c r="FGI90" s="71"/>
      <c r="FGJ90" s="71"/>
      <c r="FGK90" s="71"/>
      <c r="FGL90" s="71"/>
      <c r="FGM90" s="71"/>
      <c r="FGN90" s="71"/>
      <c r="FGO90" s="71"/>
      <c r="FGP90" s="71"/>
      <c r="FGQ90" s="71"/>
      <c r="FGR90" s="71"/>
      <c r="FGS90" s="71"/>
      <c r="FGT90" s="71"/>
      <c r="FGU90" s="71"/>
      <c r="FGV90" s="71"/>
      <c r="FGW90" s="71"/>
      <c r="FGX90" s="71"/>
      <c r="FGY90" s="71"/>
      <c r="FGZ90" s="71"/>
      <c r="FHA90" s="71"/>
      <c r="FHB90" s="71"/>
      <c r="FHC90" s="71"/>
      <c r="FHD90" s="71"/>
      <c r="FHE90" s="71"/>
      <c r="FHF90" s="71"/>
      <c r="FHG90" s="71"/>
      <c r="FHH90" s="71"/>
      <c r="FHI90" s="71"/>
      <c r="FHJ90" s="71"/>
      <c r="FHK90" s="71"/>
      <c r="FHL90" s="71"/>
      <c r="FHM90" s="71"/>
      <c r="FHN90" s="71"/>
      <c r="FHO90" s="71"/>
      <c r="FHP90" s="71"/>
      <c r="FHQ90" s="71"/>
      <c r="FHR90" s="71"/>
      <c r="FHS90" s="71"/>
      <c r="FHT90" s="71"/>
      <c r="FHU90" s="71"/>
      <c r="FHV90" s="71"/>
      <c r="FHW90" s="71"/>
      <c r="FHX90" s="71"/>
      <c r="FHY90" s="71"/>
      <c r="FHZ90" s="71"/>
      <c r="FIA90" s="71"/>
      <c r="FIB90" s="71"/>
      <c r="FIC90" s="71"/>
      <c r="FID90" s="71"/>
      <c r="FIE90" s="71"/>
      <c r="FIF90" s="71"/>
      <c r="FIG90" s="71"/>
      <c r="FIH90" s="71"/>
      <c r="FII90" s="71"/>
      <c r="FIJ90" s="71"/>
      <c r="FIK90" s="71"/>
      <c r="FIL90" s="71"/>
      <c r="FIM90" s="71"/>
      <c r="FIN90" s="71"/>
      <c r="FIO90" s="71"/>
      <c r="FIP90" s="71"/>
      <c r="FIQ90" s="71"/>
      <c r="FIR90" s="71"/>
      <c r="FIS90" s="71"/>
      <c r="FIT90" s="71"/>
      <c r="FIU90" s="71"/>
      <c r="FIV90" s="71"/>
      <c r="FIW90" s="71"/>
      <c r="FIX90" s="71"/>
      <c r="FIY90" s="71"/>
      <c r="FIZ90" s="71"/>
      <c r="FJA90" s="71"/>
      <c r="FJB90" s="71"/>
      <c r="FJC90" s="71"/>
      <c r="FJD90" s="71"/>
      <c r="FJE90" s="71"/>
      <c r="FJF90" s="71"/>
      <c r="FJG90" s="71"/>
      <c r="FJH90" s="71"/>
      <c r="FJI90" s="71"/>
      <c r="FJJ90" s="71"/>
      <c r="FJK90" s="71"/>
      <c r="FJL90" s="71"/>
      <c r="FJM90" s="71"/>
      <c r="FJN90" s="71"/>
      <c r="FJO90" s="71"/>
      <c r="FJP90" s="71"/>
      <c r="FJQ90" s="71"/>
      <c r="FJR90" s="71"/>
      <c r="FJS90" s="71"/>
      <c r="FJT90" s="71"/>
      <c r="FJU90" s="71"/>
      <c r="FJV90" s="71"/>
      <c r="FJW90" s="71"/>
      <c r="FJX90" s="71"/>
      <c r="FJY90" s="71"/>
      <c r="FJZ90" s="71"/>
      <c r="FKA90" s="71"/>
      <c r="FKB90" s="71"/>
      <c r="FKC90" s="71"/>
      <c r="FKD90" s="71"/>
      <c r="FKE90" s="71"/>
      <c r="FKF90" s="71"/>
      <c r="FKG90" s="71"/>
      <c r="FKH90" s="71"/>
      <c r="FKI90" s="71"/>
      <c r="FKJ90" s="71"/>
      <c r="FKK90" s="71"/>
      <c r="FKL90" s="71"/>
      <c r="FKM90" s="71"/>
      <c r="FKN90" s="71"/>
      <c r="FKO90" s="71"/>
      <c r="FKP90" s="71"/>
      <c r="FKQ90" s="71"/>
      <c r="FKR90" s="71"/>
      <c r="FKS90" s="71"/>
      <c r="FKT90" s="71"/>
      <c r="FKU90" s="71"/>
      <c r="FKV90" s="71"/>
      <c r="FKW90" s="71"/>
      <c r="FKX90" s="71"/>
      <c r="FKY90" s="71"/>
      <c r="FKZ90" s="71"/>
      <c r="FLA90" s="71"/>
      <c r="FLB90" s="71"/>
      <c r="FLC90" s="71"/>
      <c r="FLD90" s="71"/>
      <c r="FLE90" s="71"/>
      <c r="FLF90" s="71"/>
      <c r="FLG90" s="71"/>
      <c r="FLH90" s="71"/>
      <c r="FLI90" s="71"/>
      <c r="FLJ90" s="71"/>
      <c r="FLK90" s="71"/>
      <c r="FLL90" s="71"/>
      <c r="FLM90" s="71"/>
      <c r="FLN90" s="71"/>
      <c r="FLO90" s="71"/>
      <c r="FLP90" s="71"/>
      <c r="FLQ90" s="71"/>
      <c r="FLR90" s="71"/>
      <c r="FLS90" s="71"/>
      <c r="FLT90" s="71"/>
      <c r="FLU90" s="71"/>
      <c r="FLV90" s="71"/>
      <c r="FLW90" s="71"/>
      <c r="FLX90" s="71"/>
      <c r="FLY90" s="71"/>
      <c r="FLZ90" s="71"/>
      <c r="FMA90" s="71"/>
      <c r="FMB90" s="71"/>
      <c r="FMC90" s="71"/>
      <c r="FMD90" s="71"/>
      <c r="FME90" s="71"/>
      <c r="FMF90" s="71"/>
      <c r="FMG90" s="71"/>
      <c r="FMH90" s="71"/>
      <c r="FMI90" s="71"/>
      <c r="FMJ90" s="71"/>
      <c r="FMK90" s="71"/>
      <c r="FML90" s="71"/>
      <c r="FMM90" s="71"/>
      <c r="FMN90" s="71"/>
      <c r="FMO90" s="71"/>
      <c r="FMP90" s="71"/>
      <c r="FMQ90" s="71"/>
      <c r="FMR90" s="71"/>
      <c r="FMS90" s="71"/>
      <c r="FMT90" s="71"/>
      <c r="FMU90" s="71"/>
      <c r="FMV90" s="71"/>
      <c r="FMW90" s="71"/>
      <c r="FMX90" s="71"/>
      <c r="FMY90" s="71"/>
      <c r="FMZ90" s="71"/>
      <c r="FNA90" s="71"/>
      <c r="FNB90" s="71"/>
      <c r="FNC90" s="71"/>
      <c r="FND90" s="71"/>
      <c r="FNE90" s="71"/>
      <c r="FNF90" s="71"/>
      <c r="FNG90" s="71"/>
      <c r="FNH90" s="71"/>
      <c r="FNI90" s="71"/>
      <c r="FNJ90" s="71"/>
      <c r="FNK90" s="71"/>
      <c r="FNL90" s="71"/>
      <c r="FNM90" s="71"/>
      <c r="FNN90" s="71"/>
      <c r="FNO90" s="71"/>
      <c r="FNP90" s="71"/>
      <c r="FNQ90" s="71"/>
      <c r="FNR90" s="71"/>
      <c r="FNS90" s="71"/>
      <c r="FNT90" s="71"/>
      <c r="FNU90" s="71"/>
      <c r="FNV90" s="71"/>
      <c r="FNW90" s="71"/>
      <c r="FNX90" s="71"/>
      <c r="FNY90" s="71"/>
      <c r="FNZ90" s="71"/>
      <c r="FOA90" s="71"/>
      <c r="FOB90" s="71"/>
      <c r="FOC90" s="71"/>
      <c r="FOD90" s="71"/>
      <c r="FOE90" s="71"/>
      <c r="FOF90" s="71"/>
      <c r="FOG90" s="71"/>
      <c r="FOH90" s="71"/>
      <c r="FOI90" s="71"/>
      <c r="FOJ90" s="71"/>
      <c r="FOK90" s="71"/>
      <c r="FOL90" s="71"/>
      <c r="FOM90" s="71"/>
      <c r="FON90" s="71"/>
      <c r="FOO90" s="71"/>
      <c r="FOP90" s="71"/>
      <c r="FOQ90" s="71"/>
      <c r="FOR90" s="71"/>
      <c r="FOS90" s="71"/>
      <c r="FOT90" s="71"/>
      <c r="FOU90" s="71"/>
      <c r="FOV90" s="71"/>
      <c r="FOW90" s="71"/>
      <c r="FOX90" s="71"/>
      <c r="FOY90" s="71"/>
      <c r="FOZ90" s="71"/>
      <c r="FPA90" s="71"/>
      <c r="FPB90" s="71"/>
      <c r="FPC90" s="71"/>
      <c r="FPD90" s="71"/>
      <c r="FPE90" s="71"/>
      <c r="FPF90" s="71"/>
      <c r="FPG90" s="71"/>
      <c r="FPH90" s="71"/>
      <c r="FPI90" s="71"/>
      <c r="FPJ90" s="71"/>
      <c r="FPK90" s="71"/>
      <c r="FPL90" s="71"/>
      <c r="FPM90" s="71"/>
      <c r="FPN90" s="71"/>
      <c r="FPO90" s="71"/>
      <c r="FPP90" s="71"/>
      <c r="FPQ90" s="71"/>
      <c r="FPR90" s="71"/>
      <c r="FPS90" s="71"/>
      <c r="FPT90" s="71"/>
      <c r="FPU90" s="71"/>
      <c r="FPV90" s="71"/>
      <c r="FPW90" s="71"/>
      <c r="FPX90" s="71"/>
      <c r="FPY90" s="71"/>
      <c r="FPZ90" s="71"/>
      <c r="FQA90" s="71"/>
      <c r="FQB90" s="71"/>
      <c r="FQC90" s="71"/>
      <c r="FQD90" s="71"/>
      <c r="FQE90" s="71"/>
      <c r="FQF90" s="71"/>
      <c r="FQG90" s="71"/>
      <c r="FQH90" s="71"/>
      <c r="FQI90" s="71"/>
      <c r="FQJ90" s="71"/>
      <c r="FQK90" s="71"/>
      <c r="FQL90" s="71"/>
      <c r="FQM90" s="71"/>
      <c r="FQN90" s="71"/>
      <c r="FQO90" s="71"/>
      <c r="FQP90" s="71"/>
      <c r="FQQ90" s="71"/>
      <c r="FQR90" s="71"/>
      <c r="FQS90" s="71"/>
      <c r="FQT90" s="71"/>
      <c r="FQU90" s="71"/>
      <c r="FQV90" s="71"/>
      <c r="FQW90" s="71"/>
      <c r="FQX90" s="71"/>
      <c r="FQY90" s="71"/>
      <c r="FQZ90" s="71"/>
      <c r="FRA90" s="71"/>
      <c r="FRB90" s="71"/>
      <c r="FRC90" s="71"/>
      <c r="FRD90" s="71"/>
      <c r="FRE90" s="71"/>
      <c r="FRF90" s="71"/>
      <c r="FRG90" s="71"/>
      <c r="FRH90" s="71"/>
      <c r="FRI90" s="71"/>
      <c r="FRJ90" s="71"/>
      <c r="FRK90" s="71"/>
      <c r="FRL90" s="71"/>
      <c r="FRM90" s="71"/>
      <c r="FRN90" s="71"/>
      <c r="FRO90" s="71"/>
      <c r="FRP90" s="71"/>
      <c r="FRQ90" s="71"/>
      <c r="FRR90" s="71"/>
      <c r="FRS90" s="71"/>
      <c r="FRT90" s="71"/>
      <c r="FRU90" s="71"/>
      <c r="FRV90" s="71"/>
      <c r="FRW90" s="71"/>
      <c r="FRX90" s="71"/>
      <c r="FRY90" s="71"/>
      <c r="FRZ90" s="71"/>
      <c r="FSA90" s="71"/>
      <c r="FSB90" s="71"/>
      <c r="FSC90" s="71"/>
      <c r="FSD90" s="71"/>
      <c r="FSE90" s="71"/>
      <c r="FSF90" s="71"/>
      <c r="FSG90" s="71"/>
      <c r="FSH90" s="71"/>
      <c r="FSI90" s="71"/>
      <c r="FSJ90" s="71"/>
      <c r="FSK90" s="71"/>
      <c r="FSL90" s="71"/>
      <c r="FSM90" s="71"/>
      <c r="FSN90" s="71"/>
      <c r="FSO90" s="71"/>
      <c r="FSP90" s="71"/>
      <c r="FSQ90" s="71"/>
      <c r="FSR90" s="71"/>
      <c r="FSS90" s="71"/>
      <c r="FST90" s="71"/>
      <c r="FSU90" s="71"/>
      <c r="FSV90" s="71"/>
      <c r="FSW90" s="71"/>
      <c r="FSX90" s="71"/>
      <c r="FSY90" s="71"/>
      <c r="FSZ90" s="71"/>
      <c r="FTA90" s="71"/>
      <c r="FTB90" s="71"/>
      <c r="FTC90" s="71"/>
      <c r="FTD90" s="71"/>
      <c r="FTE90" s="71"/>
      <c r="FTF90" s="71"/>
      <c r="FTG90" s="71"/>
      <c r="FTH90" s="71"/>
      <c r="FTI90" s="71"/>
      <c r="FTJ90" s="71"/>
      <c r="FTK90" s="71"/>
      <c r="FTL90" s="71"/>
      <c r="FTM90" s="71"/>
      <c r="FTN90" s="71"/>
      <c r="FTO90" s="71"/>
      <c r="FTP90" s="71"/>
      <c r="FTQ90" s="71"/>
      <c r="FTR90" s="71"/>
      <c r="FTS90" s="71"/>
      <c r="FTT90" s="71"/>
      <c r="FTU90" s="71"/>
      <c r="FTV90" s="71"/>
      <c r="FTW90" s="71"/>
      <c r="FTX90" s="71"/>
      <c r="FTY90" s="71"/>
      <c r="FTZ90" s="71"/>
      <c r="FUA90" s="71"/>
      <c r="FUB90" s="71"/>
      <c r="FUC90" s="71"/>
      <c r="FUD90" s="71"/>
      <c r="FUE90" s="71"/>
      <c r="FUF90" s="71"/>
      <c r="FUG90" s="71"/>
      <c r="FUH90" s="71"/>
      <c r="FUI90" s="71"/>
      <c r="FUJ90" s="71"/>
      <c r="FUK90" s="71"/>
      <c r="FUL90" s="71"/>
      <c r="FUM90" s="71"/>
      <c r="FUN90" s="71"/>
      <c r="FUO90" s="71"/>
      <c r="FUP90" s="71"/>
      <c r="FUQ90" s="71"/>
      <c r="FUR90" s="71"/>
      <c r="FUS90" s="71"/>
      <c r="FUT90" s="71"/>
      <c r="FUU90" s="71"/>
      <c r="FUV90" s="71"/>
      <c r="FUW90" s="71"/>
      <c r="FUX90" s="71"/>
      <c r="FUY90" s="71"/>
      <c r="FUZ90" s="71"/>
      <c r="FVA90" s="71"/>
      <c r="FVB90" s="71"/>
      <c r="FVC90" s="71"/>
      <c r="FVD90" s="71"/>
      <c r="FVE90" s="71"/>
      <c r="FVF90" s="71"/>
      <c r="FVG90" s="71"/>
      <c r="FVH90" s="71"/>
      <c r="FVI90" s="71"/>
      <c r="FVJ90" s="71"/>
      <c r="FVK90" s="71"/>
      <c r="FVL90" s="71"/>
      <c r="FVM90" s="71"/>
      <c r="FVN90" s="71"/>
      <c r="FVO90" s="71"/>
      <c r="FVP90" s="71"/>
      <c r="FVQ90" s="71"/>
      <c r="FVR90" s="71"/>
      <c r="FVS90" s="71"/>
      <c r="FVT90" s="71"/>
      <c r="FVU90" s="71"/>
      <c r="FVV90" s="71"/>
      <c r="FVW90" s="71"/>
      <c r="FVX90" s="71"/>
      <c r="FVY90" s="71"/>
      <c r="FVZ90" s="71"/>
      <c r="FWA90" s="71"/>
      <c r="FWB90" s="71"/>
      <c r="FWC90" s="71"/>
      <c r="FWD90" s="71"/>
      <c r="FWE90" s="71"/>
      <c r="FWF90" s="71"/>
      <c r="FWG90" s="71"/>
      <c r="FWH90" s="71"/>
      <c r="FWI90" s="71"/>
      <c r="FWJ90" s="71"/>
      <c r="FWK90" s="71"/>
      <c r="FWL90" s="71"/>
      <c r="FWM90" s="71"/>
      <c r="FWN90" s="71"/>
      <c r="FWO90" s="71"/>
      <c r="FWP90" s="71"/>
      <c r="FWQ90" s="71"/>
      <c r="FWR90" s="71"/>
      <c r="FWS90" s="71"/>
      <c r="FWT90" s="71"/>
      <c r="FWU90" s="71"/>
      <c r="FWV90" s="71"/>
      <c r="FWW90" s="71"/>
      <c r="FWX90" s="71"/>
      <c r="FWY90" s="71"/>
      <c r="FWZ90" s="71"/>
      <c r="FXA90" s="71"/>
      <c r="FXB90" s="71"/>
      <c r="FXC90" s="71"/>
      <c r="FXD90" s="71"/>
      <c r="FXE90" s="71"/>
      <c r="FXF90" s="71"/>
      <c r="FXG90" s="71"/>
      <c r="FXH90" s="71"/>
      <c r="FXI90" s="71"/>
      <c r="FXJ90" s="71"/>
      <c r="FXK90" s="71"/>
      <c r="FXL90" s="71"/>
      <c r="FXM90" s="71"/>
      <c r="FXN90" s="71"/>
      <c r="FXO90" s="71"/>
      <c r="FXP90" s="71"/>
      <c r="FXQ90" s="71"/>
      <c r="FXR90" s="71"/>
      <c r="FXS90" s="71"/>
      <c r="FXT90" s="71"/>
      <c r="FXU90" s="71"/>
      <c r="FXV90" s="71"/>
      <c r="FXW90" s="71"/>
      <c r="FXX90" s="71"/>
      <c r="FXY90" s="71"/>
      <c r="FXZ90" s="71"/>
      <c r="FYA90" s="71"/>
      <c r="FYB90" s="71"/>
      <c r="FYC90" s="71"/>
      <c r="FYD90" s="71"/>
      <c r="FYE90" s="71"/>
      <c r="FYF90" s="71"/>
      <c r="FYG90" s="71"/>
      <c r="FYH90" s="71"/>
      <c r="FYI90" s="71"/>
      <c r="FYJ90" s="71"/>
      <c r="FYK90" s="71"/>
      <c r="FYL90" s="71"/>
      <c r="FYM90" s="71"/>
      <c r="FYN90" s="71"/>
      <c r="FYO90" s="71"/>
      <c r="FYP90" s="71"/>
      <c r="FYQ90" s="71"/>
      <c r="FYR90" s="71"/>
      <c r="FYS90" s="71"/>
      <c r="FYT90" s="71"/>
      <c r="FYU90" s="71"/>
      <c r="FYV90" s="71"/>
      <c r="FYW90" s="71"/>
      <c r="FYX90" s="71"/>
      <c r="FYY90" s="71"/>
      <c r="FYZ90" s="71"/>
      <c r="FZA90" s="71"/>
      <c r="FZB90" s="71"/>
      <c r="FZC90" s="71"/>
      <c r="FZD90" s="71"/>
      <c r="FZE90" s="71"/>
      <c r="FZF90" s="71"/>
      <c r="FZG90" s="71"/>
      <c r="FZH90" s="71"/>
      <c r="FZI90" s="71"/>
      <c r="FZJ90" s="71"/>
      <c r="FZK90" s="71"/>
      <c r="FZL90" s="71"/>
      <c r="FZM90" s="71"/>
      <c r="FZN90" s="71"/>
      <c r="FZO90" s="71"/>
      <c r="FZP90" s="71"/>
      <c r="FZQ90" s="71"/>
      <c r="FZR90" s="71"/>
      <c r="FZS90" s="71"/>
      <c r="FZT90" s="71"/>
      <c r="FZU90" s="71"/>
      <c r="FZV90" s="71"/>
      <c r="FZW90" s="71"/>
      <c r="FZX90" s="71"/>
      <c r="FZY90" s="71"/>
      <c r="FZZ90" s="71"/>
      <c r="GAA90" s="71"/>
      <c r="GAB90" s="71"/>
      <c r="GAC90" s="71"/>
      <c r="GAD90" s="71"/>
      <c r="GAE90" s="71"/>
      <c r="GAF90" s="71"/>
      <c r="GAG90" s="71"/>
      <c r="GAH90" s="71"/>
      <c r="GAI90" s="71"/>
      <c r="GAJ90" s="71"/>
      <c r="GAK90" s="71"/>
      <c r="GAL90" s="71"/>
      <c r="GAM90" s="71"/>
      <c r="GAN90" s="71"/>
      <c r="GAO90" s="71"/>
      <c r="GAP90" s="71"/>
      <c r="GAQ90" s="71"/>
      <c r="GAR90" s="71"/>
      <c r="GAS90" s="71"/>
      <c r="GAT90" s="71"/>
      <c r="GAU90" s="71"/>
      <c r="GAV90" s="71"/>
      <c r="GAW90" s="71"/>
      <c r="GAX90" s="71"/>
      <c r="GAY90" s="71"/>
      <c r="GAZ90" s="71"/>
      <c r="GBA90" s="71"/>
      <c r="GBB90" s="71"/>
      <c r="GBC90" s="71"/>
      <c r="GBD90" s="71"/>
      <c r="GBE90" s="71"/>
      <c r="GBF90" s="71"/>
      <c r="GBG90" s="71"/>
      <c r="GBH90" s="71"/>
      <c r="GBI90" s="71"/>
      <c r="GBJ90" s="71"/>
      <c r="GBK90" s="71"/>
      <c r="GBL90" s="71"/>
      <c r="GBM90" s="71"/>
      <c r="GBN90" s="71"/>
      <c r="GBO90" s="71"/>
      <c r="GBP90" s="71"/>
      <c r="GBQ90" s="71"/>
      <c r="GBR90" s="71"/>
      <c r="GBS90" s="71"/>
      <c r="GBT90" s="71"/>
      <c r="GBU90" s="71"/>
      <c r="GBV90" s="71"/>
      <c r="GBW90" s="71"/>
      <c r="GBX90" s="71"/>
      <c r="GBY90" s="71"/>
      <c r="GBZ90" s="71"/>
      <c r="GCA90" s="71"/>
      <c r="GCB90" s="71"/>
      <c r="GCC90" s="71"/>
      <c r="GCD90" s="71"/>
      <c r="GCE90" s="71"/>
      <c r="GCF90" s="71"/>
      <c r="GCG90" s="71"/>
      <c r="GCH90" s="71"/>
      <c r="GCI90" s="71"/>
      <c r="GCJ90" s="71"/>
      <c r="GCK90" s="71"/>
      <c r="GCL90" s="71"/>
      <c r="GCM90" s="71"/>
      <c r="GCN90" s="71"/>
      <c r="GCO90" s="71"/>
      <c r="GCP90" s="71"/>
      <c r="GCQ90" s="71"/>
      <c r="GCR90" s="71"/>
      <c r="GCS90" s="71"/>
      <c r="GCT90" s="71"/>
      <c r="GCU90" s="71"/>
      <c r="GCV90" s="71"/>
      <c r="GCW90" s="71"/>
      <c r="GCX90" s="71"/>
      <c r="GCY90" s="71"/>
      <c r="GCZ90" s="71"/>
      <c r="GDA90" s="71"/>
      <c r="GDB90" s="71"/>
      <c r="GDC90" s="71"/>
      <c r="GDD90" s="71"/>
      <c r="GDE90" s="71"/>
      <c r="GDF90" s="71"/>
      <c r="GDG90" s="71"/>
      <c r="GDH90" s="71"/>
      <c r="GDI90" s="71"/>
      <c r="GDJ90" s="71"/>
      <c r="GDK90" s="71"/>
      <c r="GDL90" s="71"/>
      <c r="GDM90" s="71"/>
      <c r="GDN90" s="71"/>
      <c r="GDO90" s="71"/>
      <c r="GDP90" s="71"/>
      <c r="GDQ90" s="71"/>
      <c r="GDR90" s="71"/>
      <c r="GDS90" s="71"/>
      <c r="GDT90" s="71"/>
      <c r="GDU90" s="71"/>
      <c r="GDV90" s="71"/>
      <c r="GDW90" s="71"/>
      <c r="GDX90" s="71"/>
      <c r="GDY90" s="71"/>
      <c r="GDZ90" s="71"/>
      <c r="GEA90" s="71"/>
      <c r="GEB90" s="71"/>
      <c r="GEC90" s="71"/>
      <c r="GED90" s="71"/>
      <c r="GEE90" s="71"/>
      <c r="GEF90" s="71"/>
      <c r="GEG90" s="71"/>
      <c r="GEH90" s="71"/>
      <c r="GEI90" s="71"/>
      <c r="GEJ90" s="71"/>
      <c r="GEK90" s="71"/>
      <c r="GEL90" s="71"/>
      <c r="GEM90" s="71"/>
      <c r="GEN90" s="71"/>
      <c r="GEO90" s="71"/>
      <c r="GEP90" s="71"/>
      <c r="GEQ90" s="71"/>
      <c r="GER90" s="71"/>
      <c r="GES90" s="71"/>
      <c r="GET90" s="71"/>
      <c r="GEU90" s="71"/>
      <c r="GEV90" s="71"/>
      <c r="GEW90" s="71"/>
      <c r="GEX90" s="71"/>
      <c r="GEY90" s="71"/>
      <c r="GEZ90" s="71"/>
      <c r="GFA90" s="71"/>
      <c r="GFB90" s="71"/>
      <c r="GFC90" s="71"/>
      <c r="GFD90" s="71"/>
      <c r="GFE90" s="71"/>
      <c r="GFF90" s="71"/>
      <c r="GFG90" s="71"/>
      <c r="GFH90" s="71"/>
      <c r="GFI90" s="71"/>
      <c r="GFJ90" s="71"/>
      <c r="GFK90" s="71"/>
      <c r="GFL90" s="71"/>
      <c r="GFM90" s="71"/>
      <c r="GFN90" s="71"/>
      <c r="GFO90" s="71"/>
      <c r="GFP90" s="71"/>
      <c r="GFQ90" s="71"/>
      <c r="GFR90" s="71"/>
      <c r="GFS90" s="71"/>
      <c r="GFT90" s="71"/>
      <c r="GFU90" s="71"/>
      <c r="GFV90" s="71"/>
      <c r="GFW90" s="71"/>
      <c r="GFX90" s="71"/>
      <c r="GFY90" s="71"/>
      <c r="GFZ90" s="71"/>
      <c r="GGA90" s="71"/>
      <c r="GGB90" s="71"/>
      <c r="GGC90" s="71"/>
      <c r="GGD90" s="71"/>
      <c r="GGE90" s="71"/>
      <c r="GGF90" s="71"/>
      <c r="GGG90" s="71"/>
      <c r="GGH90" s="71"/>
      <c r="GGI90" s="71"/>
      <c r="GGJ90" s="71"/>
      <c r="GGK90" s="71"/>
      <c r="GGL90" s="71"/>
      <c r="GGM90" s="71"/>
      <c r="GGN90" s="71"/>
      <c r="GGO90" s="71"/>
      <c r="GGP90" s="71"/>
      <c r="GGQ90" s="71"/>
      <c r="GGR90" s="71"/>
      <c r="GGS90" s="71"/>
      <c r="GGT90" s="71"/>
      <c r="GGU90" s="71"/>
      <c r="GGV90" s="71"/>
      <c r="GGW90" s="71"/>
      <c r="GGX90" s="71"/>
      <c r="GGY90" s="71"/>
      <c r="GGZ90" s="71"/>
      <c r="GHA90" s="71"/>
      <c r="GHB90" s="71"/>
      <c r="GHC90" s="71"/>
      <c r="GHD90" s="71"/>
      <c r="GHE90" s="71"/>
      <c r="GHF90" s="71"/>
      <c r="GHG90" s="71"/>
      <c r="GHH90" s="71"/>
      <c r="GHI90" s="71"/>
      <c r="GHJ90" s="71"/>
      <c r="GHK90" s="71"/>
      <c r="GHL90" s="71"/>
      <c r="GHM90" s="71"/>
      <c r="GHN90" s="71"/>
      <c r="GHO90" s="71"/>
      <c r="GHP90" s="71"/>
      <c r="GHQ90" s="71"/>
      <c r="GHR90" s="71"/>
      <c r="GHS90" s="71"/>
      <c r="GHT90" s="71"/>
      <c r="GHU90" s="71"/>
      <c r="GHV90" s="71"/>
      <c r="GHW90" s="71"/>
      <c r="GHX90" s="71"/>
      <c r="GHY90" s="71"/>
      <c r="GHZ90" s="71"/>
      <c r="GIA90" s="71"/>
      <c r="GIB90" s="71"/>
      <c r="GIC90" s="71"/>
      <c r="GID90" s="71"/>
      <c r="GIE90" s="71"/>
      <c r="GIF90" s="71"/>
      <c r="GIG90" s="71"/>
      <c r="GIH90" s="71"/>
      <c r="GII90" s="71"/>
      <c r="GIJ90" s="71"/>
      <c r="GIK90" s="71"/>
      <c r="GIL90" s="71"/>
      <c r="GIM90" s="71"/>
      <c r="GIN90" s="71"/>
      <c r="GIO90" s="71"/>
      <c r="GIP90" s="71"/>
      <c r="GIQ90" s="71"/>
      <c r="GIR90" s="71"/>
      <c r="GIS90" s="71"/>
      <c r="GIT90" s="71"/>
      <c r="GIU90" s="71"/>
      <c r="GIV90" s="71"/>
      <c r="GIW90" s="71"/>
      <c r="GIX90" s="71"/>
      <c r="GIY90" s="71"/>
      <c r="GIZ90" s="71"/>
      <c r="GJA90" s="71"/>
      <c r="GJB90" s="71"/>
      <c r="GJC90" s="71"/>
      <c r="GJD90" s="71"/>
      <c r="GJE90" s="71"/>
      <c r="GJF90" s="71"/>
      <c r="GJG90" s="71"/>
      <c r="GJH90" s="71"/>
      <c r="GJI90" s="71"/>
      <c r="GJJ90" s="71"/>
      <c r="GJK90" s="71"/>
      <c r="GJL90" s="71"/>
      <c r="GJM90" s="71"/>
      <c r="GJN90" s="71"/>
      <c r="GJO90" s="71"/>
      <c r="GJP90" s="71"/>
      <c r="GJQ90" s="71"/>
      <c r="GJR90" s="71"/>
      <c r="GJS90" s="71"/>
      <c r="GJT90" s="71"/>
      <c r="GJU90" s="71"/>
      <c r="GJV90" s="71"/>
      <c r="GJW90" s="71"/>
      <c r="GJX90" s="71"/>
      <c r="GJY90" s="71"/>
      <c r="GJZ90" s="71"/>
      <c r="GKA90" s="71"/>
      <c r="GKB90" s="71"/>
      <c r="GKC90" s="71"/>
      <c r="GKD90" s="71"/>
      <c r="GKE90" s="71"/>
      <c r="GKF90" s="71"/>
      <c r="GKG90" s="71"/>
      <c r="GKH90" s="71"/>
      <c r="GKI90" s="71"/>
      <c r="GKJ90" s="71"/>
      <c r="GKK90" s="71"/>
      <c r="GKL90" s="71"/>
      <c r="GKM90" s="71"/>
      <c r="GKN90" s="71"/>
      <c r="GKO90" s="71"/>
      <c r="GKP90" s="71"/>
      <c r="GKQ90" s="71"/>
      <c r="GKR90" s="71"/>
      <c r="GKS90" s="71"/>
      <c r="GKT90" s="71"/>
      <c r="GKU90" s="71"/>
      <c r="GKV90" s="71"/>
      <c r="GKW90" s="71"/>
      <c r="GKX90" s="71"/>
      <c r="GKY90" s="71"/>
      <c r="GKZ90" s="71"/>
      <c r="GLA90" s="71"/>
      <c r="GLB90" s="71"/>
      <c r="GLC90" s="71"/>
      <c r="GLD90" s="71"/>
      <c r="GLE90" s="71"/>
      <c r="GLF90" s="71"/>
      <c r="GLG90" s="71"/>
      <c r="GLH90" s="71"/>
      <c r="GLI90" s="71"/>
      <c r="GLJ90" s="71"/>
      <c r="GLK90" s="71"/>
      <c r="GLL90" s="71"/>
      <c r="GLM90" s="71"/>
      <c r="GLN90" s="71"/>
      <c r="GLO90" s="71"/>
      <c r="GLP90" s="71"/>
      <c r="GLQ90" s="71"/>
      <c r="GLR90" s="71"/>
      <c r="GLS90" s="71"/>
      <c r="GLT90" s="71"/>
      <c r="GLU90" s="71"/>
      <c r="GLV90" s="71"/>
      <c r="GLW90" s="71"/>
      <c r="GLX90" s="71"/>
      <c r="GLY90" s="71"/>
      <c r="GLZ90" s="71"/>
      <c r="GMA90" s="71"/>
      <c r="GMB90" s="71"/>
      <c r="GMC90" s="71"/>
      <c r="GMD90" s="71"/>
      <c r="GME90" s="71"/>
      <c r="GMF90" s="71"/>
      <c r="GMG90" s="71"/>
      <c r="GMH90" s="71"/>
      <c r="GMI90" s="71"/>
      <c r="GMJ90" s="71"/>
      <c r="GMK90" s="71"/>
      <c r="GML90" s="71"/>
      <c r="GMM90" s="71"/>
      <c r="GMN90" s="71"/>
      <c r="GMO90" s="71"/>
      <c r="GMP90" s="71"/>
      <c r="GMQ90" s="71"/>
      <c r="GMR90" s="71"/>
      <c r="GMS90" s="71"/>
      <c r="GMT90" s="71"/>
      <c r="GMU90" s="71"/>
      <c r="GMV90" s="71"/>
      <c r="GMW90" s="71"/>
      <c r="GMX90" s="71"/>
      <c r="GMY90" s="71"/>
      <c r="GMZ90" s="71"/>
      <c r="GNA90" s="71"/>
      <c r="GNB90" s="71"/>
      <c r="GNC90" s="71"/>
      <c r="GND90" s="71"/>
      <c r="GNE90" s="71"/>
      <c r="GNF90" s="71"/>
      <c r="GNG90" s="71"/>
      <c r="GNH90" s="71"/>
      <c r="GNI90" s="71"/>
      <c r="GNJ90" s="71"/>
      <c r="GNK90" s="71"/>
      <c r="GNL90" s="71"/>
      <c r="GNM90" s="71"/>
      <c r="GNN90" s="71"/>
      <c r="GNO90" s="71"/>
      <c r="GNP90" s="71"/>
      <c r="GNQ90" s="71"/>
      <c r="GNR90" s="71"/>
      <c r="GNS90" s="71"/>
      <c r="GNT90" s="71"/>
      <c r="GNU90" s="71"/>
      <c r="GNV90" s="71"/>
      <c r="GNW90" s="71"/>
      <c r="GNX90" s="71"/>
      <c r="GNY90" s="71"/>
      <c r="GNZ90" s="71"/>
      <c r="GOA90" s="71"/>
      <c r="GOB90" s="71"/>
      <c r="GOC90" s="71"/>
      <c r="GOD90" s="71"/>
      <c r="GOE90" s="71"/>
      <c r="GOF90" s="71"/>
      <c r="GOG90" s="71"/>
      <c r="GOH90" s="71"/>
      <c r="GOI90" s="71"/>
      <c r="GOJ90" s="71"/>
      <c r="GOK90" s="71"/>
      <c r="GOL90" s="71"/>
      <c r="GOM90" s="71"/>
      <c r="GON90" s="71"/>
      <c r="GOO90" s="71"/>
      <c r="GOP90" s="71"/>
      <c r="GOQ90" s="71"/>
      <c r="GOR90" s="71"/>
      <c r="GOS90" s="71"/>
      <c r="GOT90" s="71"/>
      <c r="GOU90" s="71"/>
      <c r="GOV90" s="71"/>
      <c r="GOW90" s="71"/>
      <c r="GOX90" s="71"/>
      <c r="GOY90" s="71"/>
      <c r="GOZ90" s="71"/>
      <c r="GPA90" s="71"/>
      <c r="GPB90" s="71"/>
      <c r="GPC90" s="71"/>
      <c r="GPD90" s="71"/>
      <c r="GPE90" s="71"/>
      <c r="GPF90" s="71"/>
      <c r="GPG90" s="71"/>
      <c r="GPH90" s="71"/>
      <c r="GPI90" s="71"/>
      <c r="GPJ90" s="71"/>
      <c r="GPK90" s="71"/>
      <c r="GPL90" s="71"/>
      <c r="GPM90" s="71"/>
      <c r="GPN90" s="71"/>
      <c r="GPO90" s="71"/>
      <c r="GPP90" s="71"/>
      <c r="GPQ90" s="71"/>
      <c r="GPR90" s="71"/>
      <c r="GPS90" s="71"/>
      <c r="GPT90" s="71"/>
      <c r="GPU90" s="71"/>
      <c r="GPV90" s="71"/>
      <c r="GPW90" s="71"/>
      <c r="GPX90" s="71"/>
      <c r="GPY90" s="71"/>
      <c r="GPZ90" s="71"/>
      <c r="GQA90" s="71"/>
      <c r="GQB90" s="71"/>
      <c r="GQC90" s="71"/>
      <c r="GQD90" s="71"/>
      <c r="GQE90" s="71"/>
      <c r="GQF90" s="71"/>
      <c r="GQG90" s="71"/>
      <c r="GQH90" s="71"/>
      <c r="GQI90" s="71"/>
      <c r="GQJ90" s="71"/>
      <c r="GQK90" s="71"/>
      <c r="GQL90" s="71"/>
      <c r="GQM90" s="71"/>
      <c r="GQN90" s="71"/>
      <c r="GQO90" s="71"/>
      <c r="GQP90" s="71"/>
      <c r="GQQ90" s="71"/>
      <c r="GQR90" s="71"/>
      <c r="GQS90" s="71"/>
      <c r="GQT90" s="71"/>
      <c r="GQU90" s="71"/>
      <c r="GQV90" s="71"/>
      <c r="GQW90" s="71"/>
      <c r="GQX90" s="71"/>
      <c r="GQY90" s="71"/>
      <c r="GQZ90" s="71"/>
      <c r="GRA90" s="71"/>
      <c r="GRB90" s="71"/>
      <c r="GRC90" s="71"/>
      <c r="GRD90" s="71"/>
      <c r="GRE90" s="71"/>
      <c r="GRF90" s="71"/>
      <c r="GRG90" s="71"/>
      <c r="GRH90" s="71"/>
      <c r="GRI90" s="71"/>
      <c r="GRJ90" s="71"/>
      <c r="GRK90" s="71"/>
      <c r="GRL90" s="71"/>
      <c r="GRM90" s="71"/>
      <c r="GRN90" s="71"/>
      <c r="GRO90" s="71"/>
      <c r="GRP90" s="71"/>
      <c r="GRQ90" s="71"/>
      <c r="GRR90" s="71"/>
      <c r="GRS90" s="71"/>
      <c r="GRT90" s="71"/>
      <c r="GRU90" s="71"/>
      <c r="GRV90" s="71"/>
      <c r="GRW90" s="71"/>
      <c r="GRX90" s="71"/>
      <c r="GRY90" s="71"/>
      <c r="GRZ90" s="71"/>
      <c r="GSA90" s="71"/>
      <c r="GSB90" s="71"/>
      <c r="GSC90" s="71"/>
      <c r="GSD90" s="71"/>
      <c r="GSE90" s="71"/>
      <c r="GSF90" s="71"/>
      <c r="GSG90" s="71"/>
      <c r="GSH90" s="71"/>
      <c r="GSI90" s="71"/>
      <c r="GSJ90" s="71"/>
      <c r="GSK90" s="71"/>
      <c r="GSL90" s="71"/>
      <c r="GSM90" s="71"/>
      <c r="GSN90" s="71"/>
      <c r="GSO90" s="71"/>
      <c r="GSP90" s="71"/>
      <c r="GSQ90" s="71"/>
      <c r="GSR90" s="71"/>
      <c r="GSS90" s="71"/>
      <c r="GST90" s="71"/>
      <c r="GSU90" s="71"/>
      <c r="GSV90" s="71"/>
      <c r="GSW90" s="71"/>
      <c r="GSX90" s="71"/>
      <c r="GSY90" s="71"/>
      <c r="GSZ90" s="71"/>
      <c r="GTA90" s="71"/>
      <c r="GTB90" s="71"/>
      <c r="GTC90" s="71"/>
      <c r="GTD90" s="71"/>
      <c r="GTE90" s="71"/>
      <c r="GTF90" s="71"/>
      <c r="GTG90" s="71"/>
      <c r="GTH90" s="71"/>
      <c r="GTI90" s="71"/>
      <c r="GTJ90" s="71"/>
      <c r="GTK90" s="71"/>
      <c r="GTL90" s="71"/>
      <c r="GTM90" s="71"/>
      <c r="GTN90" s="71"/>
      <c r="GTO90" s="71"/>
      <c r="GTP90" s="71"/>
      <c r="GTQ90" s="71"/>
      <c r="GTR90" s="71"/>
      <c r="GTS90" s="71"/>
      <c r="GTT90" s="71"/>
      <c r="GTU90" s="71"/>
      <c r="GTV90" s="71"/>
      <c r="GTW90" s="71"/>
      <c r="GTX90" s="71"/>
      <c r="GTY90" s="71"/>
      <c r="GTZ90" s="71"/>
      <c r="GUA90" s="71"/>
      <c r="GUB90" s="71"/>
      <c r="GUC90" s="71"/>
      <c r="GUD90" s="71"/>
      <c r="GUE90" s="71"/>
      <c r="GUF90" s="71"/>
      <c r="GUG90" s="71"/>
      <c r="GUH90" s="71"/>
      <c r="GUI90" s="71"/>
      <c r="GUJ90" s="71"/>
      <c r="GUK90" s="71"/>
      <c r="GUL90" s="71"/>
      <c r="GUM90" s="71"/>
      <c r="GUN90" s="71"/>
      <c r="GUO90" s="71"/>
      <c r="GUP90" s="71"/>
      <c r="GUQ90" s="71"/>
      <c r="GUR90" s="71"/>
      <c r="GUS90" s="71"/>
      <c r="GUT90" s="71"/>
      <c r="GUU90" s="71"/>
      <c r="GUV90" s="71"/>
      <c r="GUW90" s="71"/>
      <c r="GUX90" s="71"/>
      <c r="GUY90" s="71"/>
      <c r="GUZ90" s="71"/>
      <c r="GVA90" s="71"/>
      <c r="GVB90" s="71"/>
      <c r="GVC90" s="71"/>
      <c r="GVD90" s="71"/>
      <c r="GVE90" s="71"/>
      <c r="GVF90" s="71"/>
      <c r="GVG90" s="71"/>
      <c r="GVH90" s="71"/>
      <c r="GVI90" s="71"/>
      <c r="GVJ90" s="71"/>
      <c r="GVK90" s="71"/>
      <c r="GVL90" s="71"/>
      <c r="GVM90" s="71"/>
      <c r="GVN90" s="71"/>
      <c r="GVO90" s="71"/>
      <c r="GVP90" s="71"/>
      <c r="GVQ90" s="71"/>
      <c r="GVR90" s="71"/>
      <c r="GVS90" s="71"/>
      <c r="GVT90" s="71"/>
      <c r="GVU90" s="71"/>
      <c r="GVV90" s="71"/>
      <c r="GVW90" s="71"/>
      <c r="GVX90" s="71"/>
      <c r="GVY90" s="71"/>
      <c r="GVZ90" s="71"/>
      <c r="GWA90" s="71"/>
      <c r="GWB90" s="71"/>
      <c r="GWC90" s="71"/>
      <c r="GWD90" s="71"/>
      <c r="GWE90" s="71"/>
      <c r="GWF90" s="71"/>
      <c r="GWG90" s="71"/>
      <c r="GWH90" s="71"/>
      <c r="GWI90" s="71"/>
      <c r="GWJ90" s="71"/>
      <c r="GWK90" s="71"/>
      <c r="GWL90" s="71"/>
      <c r="GWM90" s="71"/>
      <c r="GWN90" s="71"/>
      <c r="GWO90" s="71"/>
      <c r="GWP90" s="71"/>
      <c r="GWQ90" s="71"/>
      <c r="GWR90" s="71"/>
      <c r="GWS90" s="71"/>
      <c r="GWT90" s="71"/>
      <c r="GWU90" s="71"/>
      <c r="GWV90" s="71"/>
      <c r="GWW90" s="71"/>
      <c r="GWX90" s="71"/>
      <c r="GWY90" s="71"/>
      <c r="GWZ90" s="71"/>
      <c r="GXA90" s="71"/>
      <c r="GXB90" s="71"/>
      <c r="GXC90" s="71"/>
      <c r="GXD90" s="71"/>
      <c r="GXE90" s="71"/>
      <c r="GXF90" s="71"/>
      <c r="GXG90" s="71"/>
      <c r="GXH90" s="71"/>
      <c r="GXI90" s="71"/>
      <c r="GXJ90" s="71"/>
      <c r="GXK90" s="71"/>
      <c r="GXL90" s="71"/>
      <c r="GXM90" s="71"/>
      <c r="GXN90" s="71"/>
      <c r="GXO90" s="71"/>
      <c r="GXP90" s="71"/>
      <c r="GXQ90" s="71"/>
      <c r="GXR90" s="71"/>
      <c r="GXS90" s="71"/>
      <c r="GXT90" s="71"/>
      <c r="GXU90" s="71"/>
      <c r="GXV90" s="71"/>
      <c r="GXW90" s="71"/>
      <c r="GXX90" s="71"/>
      <c r="GXY90" s="71"/>
      <c r="GXZ90" s="71"/>
      <c r="GYA90" s="71"/>
      <c r="GYB90" s="71"/>
      <c r="GYC90" s="71"/>
      <c r="GYD90" s="71"/>
      <c r="GYE90" s="71"/>
      <c r="GYF90" s="71"/>
      <c r="GYG90" s="71"/>
      <c r="GYH90" s="71"/>
      <c r="GYI90" s="71"/>
      <c r="GYJ90" s="71"/>
      <c r="GYK90" s="71"/>
      <c r="GYL90" s="71"/>
      <c r="GYM90" s="71"/>
      <c r="GYN90" s="71"/>
      <c r="GYO90" s="71"/>
      <c r="GYP90" s="71"/>
      <c r="GYQ90" s="71"/>
      <c r="GYR90" s="71"/>
      <c r="GYS90" s="71"/>
      <c r="GYT90" s="71"/>
      <c r="GYU90" s="71"/>
      <c r="GYV90" s="71"/>
      <c r="GYW90" s="71"/>
      <c r="GYX90" s="71"/>
      <c r="GYY90" s="71"/>
      <c r="GYZ90" s="71"/>
      <c r="GZA90" s="71"/>
      <c r="GZB90" s="71"/>
      <c r="GZC90" s="71"/>
      <c r="GZD90" s="71"/>
      <c r="GZE90" s="71"/>
      <c r="GZF90" s="71"/>
      <c r="GZG90" s="71"/>
      <c r="GZH90" s="71"/>
      <c r="GZI90" s="71"/>
      <c r="GZJ90" s="71"/>
      <c r="GZK90" s="71"/>
      <c r="GZL90" s="71"/>
      <c r="GZM90" s="71"/>
      <c r="GZN90" s="71"/>
      <c r="GZO90" s="71"/>
      <c r="GZP90" s="71"/>
      <c r="GZQ90" s="71"/>
      <c r="GZR90" s="71"/>
      <c r="GZS90" s="71"/>
      <c r="GZT90" s="71"/>
      <c r="GZU90" s="71"/>
      <c r="GZV90" s="71"/>
      <c r="GZW90" s="71"/>
      <c r="GZX90" s="71"/>
      <c r="GZY90" s="71"/>
      <c r="GZZ90" s="71"/>
      <c r="HAA90" s="71"/>
      <c r="HAB90" s="71"/>
      <c r="HAC90" s="71"/>
      <c r="HAD90" s="71"/>
      <c r="HAE90" s="71"/>
      <c r="HAF90" s="71"/>
      <c r="HAG90" s="71"/>
      <c r="HAH90" s="71"/>
      <c r="HAI90" s="71"/>
      <c r="HAJ90" s="71"/>
      <c r="HAK90" s="71"/>
      <c r="HAL90" s="71"/>
      <c r="HAM90" s="71"/>
      <c r="HAN90" s="71"/>
      <c r="HAO90" s="71"/>
      <c r="HAP90" s="71"/>
      <c r="HAQ90" s="71"/>
      <c r="HAR90" s="71"/>
      <c r="HAS90" s="71"/>
      <c r="HAT90" s="71"/>
      <c r="HAU90" s="71"/>
      <c r="HAV90" s="71"/>
      <c r="HAW90" s="71"/>
      <c r="HAX90" s="71"/>
      <c r="HAY90" s="71"/>
      <c r="HAZ90" s="71"/>
      <c r="HBA90" s="71"/>
      <c r="HBB90" s="71"/>
      <c r="HBC90" s="71"/>
      <c r="HBD90" s="71"/>
      <c r="HBE90" s="71"/>
      <c r="HBF90" s="71"/>
      <c r="HBG90" s="71"/>
      <c r="HBH90" s="71"/>
      <c r="HBI90" s="71"/>
      <c r="HBJ90" s="71"/>
      <c r="HBK90" s="71"/>
      <c r="HBL90" s="71"/>
      <c r="HBM90" s="71"/>
      <c r="HBN90" s="71"/>
      <c r="HBO90" s="71"/>
      <c r="HBP90" s="71"/>
      <c r="HBQ90" s="71"/>
      <c r="HBR90" s="71"/>
      <c r="HBS90" s="71"/>
      <c r="HBT90" s="71"/>
      <c r="HBU90" s="71"/>
      <c r="HBV90" s="71"/>
      <c r="HBW90" s="71"/>
      <c r="HBX90" s="71"/>
      <c r="HBY90" s="71"/>
      <c r="HBZ90" s="71"/>
      <c r="HCA90" s="71"/>
      <c r="HCB90" s="71"/>
      <c r="HCC90" s="71"/>
      <c r="HCD90" s="71"/>
      <c r="HCE90" s="71"/>
      <c r="HCF90" s="71"/>
      <c r="HCG90" s="71"/>
      <c r="HCH90" s="71"/>
      <c r="HCI90" s="71"/>
      <c r="HCJ90" s="71"/>
      <c r="HCK90" s="71"/>
      <c r="HCL90" s="71"/>
      <c r="HCM90" s="71"/>
      <c r="HCN90" s="71"/>
      <c r="HCO90" s="71"/>
      <c r="HCP90" s="71"/>
      <c r="HCQ90" s="71"/>
      <c r="HCR90" s="71"/>
      <c r="HCS90" s="71"/>
      <c r="HCT90" s="71"/>
      <c r="HCU90" s="71"/>
      <c r="HCV90" s="71"/>
      <c r="HCW90" s="71"/>
      <c r="HCX90" s="71"/>
      <c r="HCY90" s="71"/>
      <c r="HCZ90" s="71"/>
      <c r="HDA90" s="71"/>
      <c r="HDB90" s="71"/>
      <c r="HDC90" s="71"/>
      <c r="HDD90" s="71"/>
      <c r="HDE90" s="71"/>
      <c r="HDF90" s="71"/>
      <c r="HDG90" s="71"/>
      <c r="HDH90" s="71"/>
      <c r="HDI90" s="71"/>
      <c r="HDJ90" s="71"/>
      <c r="HDK90" s="71"/>
      <c r="HDL90" s="71"/>
      <c r="HDM90" s="71"/>
      <c r="HDN90" s="71"/>
      <c r="HDO90" s="71"/>
      <c r="HDP90" s="71"/>
      <c r="HDQ90" s="71"/>
      <c r="HDR90" s="71"/>
      <c r="HDS90" s="71"/>
      <c r="HDT90" s="71"/>
      <c r="HDU90" s="71"/>
      <c r="HDV90" s="71"/>
      <c r="HDW90" s="71"/>
      <c r="HDX90" s="71"/>
      <c r="HDY90" s="71"/>
      <c r="HDZ90" s="71"/>
      <c r="HEA90" s="71"/>
      <c r="HEB90" s="71"/>
      <c r="HEC90" s="71"/>
      <c r="HED90" s="71"/>
      <c r="HEE90" s="71"/>
      <c r="HEF90" s="71"/>
      <c r="HEG90" s="71"/>
      <c r="HEH90" s="71"/>
      <c r="HEI90" s="71"/>
      <c r="HEJ90" s="71"/>
      <c r="HEK90" s="71"/>
      <c r="HEL90" s="71"/>
      <c r="HEM90" s="71"/>
      <c r="HEN90" s="71"/>
      <c r="HEO90" s="71"/>
      <c r="HEP90" s="71"/>
      <c r="HEQ90" s="71"/>
      <c r="HER90" s="71"/>
      <c r="HES90" s="71"/>
      <c r="HET90" s="71"/>
      <c r="HEU90" s="71"/>
      <c r="HEV90" s="71"/>
      <c r="HEW90" s="71"/>
      <c r="HEX90" s="71"/>
      <c r="HEY90" s="71"/>
      <c r="HEZ90" s="71"/>
      <c r="HFA90" s="71"/>
      <c r="HFB90" s="71"/>
      <c r="HFC90" s="71"/>
      <c r="HFD90" s="71"/>
      <c r="HFE90" s="71"/>
      <c r="HFF90" s="71"/>
      <c r="HFG90" s="71"/>
      <c r="HFH90" s="71"/>
      <c r="HFI90" s="71"/>
      <c r="HFJ90" s="71"/>
      <c r="HFK90" s="71"/>
      <c r="HFL90" s="71"/>
      <c r="HFM90" s="71"/>
      <c r="HFN90" s="71"/>
      <c r="HFO90" s="71"/>
      <c r="HFP90" s="71"/>
      <c r="HFQ90" s="71"/>
      <c r="HFR90" s="71"/>
      <c r="HFS90" s="71"/>
      <c r="HFT90" s="71"/>
      <c r="HFU90" s="71"/>
      <c r="HFV90" s="71"/>
      <c r="HFW90" s="71"/>
      <c r="HFX90" s="71"/>
      <c r="HFY90" s="71"/>
      <c r="HFZ90" s="71"/>
      <c r="HGA90" s="71"/>
      <c r="HGB90" s="71"/>
      <c r="HGC90" s="71"/>
      <c r="HGD90" s="71"/>
      <c r="HGE90" s="71"/>
      <c r="HGF90" s="71"/>
      <c r="HGG90" s="71"/>
      <c r="HGH90" s="71"/>
      <c r="HGI90" s="71"/>
      <c r="HGJ90" s="71"/>
      <c r="HGK90" s="71"/>
      <c r="HGL90" s="71"/>
      <c r="HGM90" s="71"/>
      <c r="HGN90" s="71"/>
      <c r="HGO90" s="71"/>
      <c r="HGP90" s="71"/>
      <c r="HGQ90" s="71"/>
      <c r="HGR90" s="71"/>
      <c r="HGS90" s="71"/>
      <c r="HGT90" s="71"/>
      <c r="HGU90" s="71"/>
      <c r="HGV90" s="71"/>
      <c r="HGW90" s="71"/>
      <c r="HGX90" s="71"/>
      <c r="HGY90" s="71"/>
      <c r="HGZ90" s="71"/>
      <c r="HHA90" s="71"/>
      <c r="HHB90" s="71"/>
      <c r="HHC90" s="71"/>
      <c r="HHD90" s="71"/>
      <c r="HHE90" s="71"/>
      <c r="HHF90" s="71"/>
      <c r="HHG90" s="71"/>
      <c r="HHH90" s="71"/>
      <c r="HHI90" s="71"/>
      <c r="HHJ90" s="71"/>
      <c r="HHK90" s="71"/>
      <c r="HHL90" s="71"/>
      <c r="HHM90" s="71"/>
      <c r="HHN90" s="71"/>
      <c r="HHO90" s="71"/>
      <c r="HHP90" s="71"/>
      <c r="HHQ90" s="71"/>
      <c r="HHR90" s="71"/>
      <c r="HHS90" s="71"/>
      <c r="HHT90" s="71"/>
      <c r="HHU90" s="71"/>
      <c r="HHV90" s="71"/>
      <c r="HHW90" s="71"/>
      <c r="HHX90" s="71"/>
      <c r="HHY90" s="71"/>
      <c r="HHZ90" s="71"/>
      <c r="HIA90" s="71"/>
      <c r="HIB90" s="71"/>
      <c r="HIC90" s="71"/>
      <c r="HID90" s="71"/>
      <c r="HIE90" s="71"/>
      <c r="HIF90" s="71"/>
      <c r="HIG90" s="71"/>
      <c r="HIH90" s="71"/>
      <c r="HII90" s="71"/>
      <c r="HIJ90" s="71"/>
      <c r="HIK90" s="71"/>
      <c r="HIL90" s="71"/>
      <c r="HIM90" s="71"/>
      <c r="HIN90" s="71"/>
      <c r="HIO90" s="71"/>
      <c r="HIP90" s="71"/>
      <c r="HIQ90" s="71"/>
      <c r="HIR90" s="71"/>
      <c r="HIS90" s="71"/>
      <c r="HIT90" s="71"/>
      <c r="HIU90" s="71"/>
      <c r="HIV90" s="71"/>
      <c r="HIW90" s="71"/>
      <c r="HIX90" s="71"/>
      <c r="HIY90" s="71"/>
      <c r="HIZ90" s="71"/>
      <c r="HJA90" s="71"/>
      <c r="HJB90" s="71"/>
      <c r="HJC90" s="71"/>
      <c r="HJD90" s="71"/>
      <c r="HJE90" s="71"/>
      <c r="HJF90" s="71"/>
      <c r="HJG90" s="71"/>
      <c r="HJH90" s="71"/>
      <c r="HJI90" s="71"/>
      <c r="HJJ90" s="71"/>
      <c r="HJK90" s="71"/>
      <c r="HJL90" s="71"/>
      <c r="HJM90" s="71"/>
      <c r="HJN90" s="71"/>
      <c r="HJO90" s="71"/>
      <c r="HJP90" s="71"/>
      <c r="HJQ90" s="71"/>
      <c r="HJR90" s="71"/>
      <c r="HJS90" s="71"/>
      <c r="HJT90" s="71"/>
      <c r="HJU90" s="71"/>
      <c r="HJV90" s="71"/>
      <c r="HJW90" s="71"/>
      <c r="HJX90" s="71"/>
      <c r="HJY90" s="71"/>
      <c r="HJZ90" s="71"/>
      <c r="HKA90" s="71"/>
      <c r="HKB90" s="71"/>
      <c r="HKC90" s="71"/>
      <c r="HKD90" s="71"/>
      <c r="HKE90" s="71"/>
      <c r="HKF90" s="71"/>
      <c r="HKG90" s="71"/>
      <c r="HKH90" s="71"/>
      <c r="HKI90" s="71"/>
      <c r="HKJ90" s="71"/>
      <c r="HKK90" s="71"/>
      <c r="HKL90" s="71"/>
      <c r="HKM90" s="71"/>
      <c r="HKN90" s="71"/>
      <c r="HKO90" s="71"/>
      <c r="HKP90" s="71"/>
      <c r="HKQ90" s="71"/>
      <c r="HKR90" s="71"/>
      <c r="HKS90" s="71"/>
      <c r="HKT90" s="71"/>
      <c r="HKU90" s="71"/>
      <c r="HKV90" s="71"/>
      <c r="HKW90" s="71"/>
      <c r="HKX90" s="71"/>
      <c r="HKY90" s="71"/>
      <c r="HKZ90" s="71"/>
      <c r="HLA90" s="71"/>
      <c r="HLB90" s="71"/>
      <c r="HLC90" s="71"/>
      <c r="HLD90" s="71"/>
      <c r="HLE90" s="71"/>
      <c r="HLF90" s="71"/>
      <c r="HLG90" s="71"/>
      <c r="HLH90" s="71"/>
      <c r="HLI90" s="71"/>
      <c r="HLJ90" s="71"/>
      <c r="HLK90" s="71"/>
      <c r="HLL90" s="71"/>
      <c r="HLM90" s="71"/>
      <c r="HLN90" s="71"/>
      <c r="HLO90" s="71"/>
      <c r="HLP90" s="71"/>
      <c r="HLQ90" s="71"/>
      <c r="HLR90" s="71"/>
      <c r="HLS90" s="71"/>
      <c r="HLT90" s="71"/>
      <c r="HLU90" s="71"/>
      <c r="HLV90" s="71"/>
      <c r="HLW90" s="71"/>
      <c r="HLX90" s="71"/>
      <c r="HLY90" s="71"/>
      <c r="HLZ90" s="71"/>
      <c r="HMA90" s="71"/>
      <c r="HMB90" s="71"/>
      <c r="HMC90" s="71"/>
      <c r="HMD90" s="71"/>
      <c r="HME90" s="71"/>
      <c r="HMF90" s="71"/>
      <c r="HMG90" s="71"/>
      <c r="HMH90" s="71"/>
      <c r="HMI90" s="71"/>
      <c r="HMJ90" s="71"/>
      <c r="HMK90" s="71"/>
      <c r="HML90" s="71"/>
      <c r="HMM90" s="71"/>
      <c r="HMN90" s="71"/>
      <c r="HMO90" s="71"/>
      <c r="HMP90" s="71"/>
      <c r="HMQ90" s="71"/>
      <c r="HMR90" s="71"/>
      <c r="HMS90" s="71"/>
      <c r="HMT90" s="71"/>
      <c r="HMU90" s="71"/>
      <c r="HMV90" s="71"/>
      <c r="HMW90" s="71"/>
      <c r="HMX90" s="71"/>
      <c r="HMY90" s="71"/>
      <c r="HMZ90" s="71"/>
      <c r="HNA90" s="71"/>
      <c r="HNB90" s="71"/>
      <c r="HNC90" s="71"/>
      <c r="HND90" s="71"/>
      <c r="HNE90" s="71"/>
      <c r="HNF90" s="71"/>
      <c r="HNG90" s="71"/>
      <c r="HNH90" s="71"/>
      <c r="HNI90" s="71"/>
      <c r="HNJ90" s="71"/>
      <c r="HNK90" s="71"/>
      <c r="HNL90" s="71"/>
      <c r="HNM90" s="71"/>
      <c r="HNN90" s="71"/>
      <c r="HNO90" s="71"/>
      <c r="HNP90" s="71"/>
      <c r="HNQ90" s="71"/>
      <c r="HNR90" s="71"/>
      <c r="HNS90" s="71"/>
      <c r="HNT90" s="71"/>
      <c r="HNU90" s="71"/>
      <c r="HNV90" s="71"/>
      <c r="HNW90" s="71"/>
      <c r="HNX90" s="71"/>
      <c r="HNY90" s="71"/>
      <c r="HNZ90" s="71"/>
      <c r="HOA90" s="71"/>
      <c r="HOB90" s="71"/>
      <c r="HOC90" s="71"/>
      <c r="HOD90" s="71"/>
      <c r="HOE90" s="71"/>
      <c r="HOF90" s="71"/>
      <c r="HOG90" s="71"/>
      <c r="HOH90" s="71"/>
      <c r="HOI90" s="71"/>
      <c r="HOJ90" s="71"/>
      <c r="HOK90" s="71"/>
      <c r="HOL90" s="71"/>
      <c r="HOM90" s="71"/>
      <c r="HON90" s="71"/>
      <c r="HOO90" s="71"/>
      <c r="HOP90" s="71"/>
      <c r="HOQ90" s="71"/>
      <c r="HOR90" s="71"/>
      <c r="HOS90" s="71"/>
      <c r="HOT90" s="71"/>
      <c r="HOU90" s="71"/>
      <c r="HOV90" s="71"/>
      <c r="HOW90" s="71"/>
      <c r="HOX90" s="71"/>
      <c r="HOY90" s="71"/>
      <c r="HOZ90" s="71"/>
      <c r="HPA90" s="71"/>
      <c r="HPB90" s="71"/>
      <c r="HPC90" s="71"/>
      <c r="HPD90" s="71"/>
      <c r="HPE90" s="71"/>
      <c r="HPF90" s="71"/>
      <c r="HPG90" s="71"/>
      <c r="HPH90" s="71"/>
      <c r="HPI90" s="71"/>
      <c r="HPJ90" s="71"/>
      <c r="HPK90" s="71"/>
      <c r="HPL90" s="71"/>
      <c r="HPM90" s="71"/>
      <c r="HPN90" s="71"/>
      <c r="HPO90" s="71"/>
      <c r="HPP90" s="71"/>
      <c r="HPQ90" s="71"/>
      <c r="HPR90" s="71"/>
      <c r="HPS90" s="71"/>
      <c r="HPT90" s="71"/>
      <c r="HPU90" s="71"/>
      <c r="HPV90" s="71"/>
      <c r="HPW90" s="71"/>
      <c r="HPX90" s="71"/>
      <c r="HPY90" s="71"/>
      <c r="HPZ90" s="71"/>
      <c r="HQA90" s="71"/>
      <c r="HQB90" s="71"/>
      <c r="HQC90" s="71"/>
      <c r="HQD90" s="71"/>
      <c r="HQE90" s="71"/>
      <c r="HQF90" s="71"/>
      <c r="HQG90" s="71"/>
      <c r="HQH90" s="71"/>
      <c r="HQI90" s="71"/>
      <c r="HQJ90" s="71"/>
      <c r="HQK90" s="71"/>
      <c r="HQL90" s="71"/>
      <c r="HQM90" s="71"/>
      <c r="HQN90" s="71"/>
      <c r="HQO90" s="71"/>
      <c r="HQP90" s="71"/>
      <c r="HQQ90" s="71"/>
      <c r="HQR90" s="71"/>
      <c r="HQS90" s="71"/>
      <c r="HQT90" s="71"/>
      <c r="HQU90" s="71"/>
      <c r="HQV90" s="71"/>
      <c r="HQW90" s="71"/>
      <c r="HQX90" s="71"/>
      <c r="HQY90" s="71"/>
      <c r="HQZ90" s="71"/>
      <c r="HRA90" s="71"/>
      <c r="HRB90" s="71"/>
      <c r="HRC90" s="71"/>
      <c r="HRD90" s="71"/>
      <c r="HRE90" s="71"/>
      <c r="HRF90" s="71"/>
      <c r="HRG90" s="71"/>
      <c r="HRH90" s="71"/>
      <c r="HRI90" s="71"/>
      <c r="HRJ90" s="71"/>
      <c r="HRK90" s="71"/>
      <c r="HRL90" s="71"/>
      <c r="HRM90" s="71"/>
      <c r="HRN90" s="71"/>
      <c r="HRO90" s="71"/>
      <c r="HRP90" s="71"/>
      <c r="HRQ90" s="71"/>
      <c r="HRR90" s="71"/>
      <c r="HRS90" s="71"/>
      <c r="HRT90" s="71"/>
      <c r="HRU90" s="71"/>
      <c r="HRV90" s="71"/>
      <c r="HRW90" s="71"/>
      <c r="HRX90" s="71"/>
      <c r="HRY90" s="71"/>
      <c r="HRZ90" s="71"/>
      <c r="HSA90" s="71"/>
      <c r="HSB90" s="71"/>
      <c r="HSC90" s="71"/>
      <c r="HSD90" s="71"/>
      <c r="HSE90" s="71"/>
      <c r="HSF90" s="71"/>
      <c r="HSG90" s="71"/>
      <c r="HSH90" s="71"/>
      <c r="HSI90" s="71"/>
      <c r="HSJ90" s="71"/>
      <c r="HSK90" s="71"/>
      <c r="HSL90" s="71"/>
      <c r="HSM90" s="71"/>
      <c r="HSN90" s="71"/>
      <c r="HSO90" s="71"/>
      <c r="HSP90" s="71"/>
      <c r="HSQ90" s="71"/>
      <c r="HSR90" s="71"/>
      <c r="HSS90" s="71"/>
      <c r="HST90" s="71"/>
      <c r="HSU90" s="71"/>
      <c r="HSV90" s="71"/>
      <c r="HSW90" s="71"/>
      <c r="HSX90" s="71"/>
      <c r="HSY90" s="71"/>
      <c r="HSZ90" s="71"/>
      <c r="HTA90" s="71"/>
      <c r="HTB90" s="71"/>
      <c r="HTC90" s="71"/>
      <c r="HTD90" s="71"/>
      <c r="HTE90" s="71"/>
      <c r="HTF90" s="71"/>
      <c r="HTG90" s="71"/>
      <c r="HTH90" s="71"/>
      <c r="HTI90" s="71"/>
      <c r="HTJ90" s="71"/>
      <c r="HTK90" s="71"/>
      <c r="HTL90" s="71"/>
      <c r="HTM90" s="71"/>
      <c r="HTN90" s="71"/>
      <c r="HTO90" s="71"/>
      <c r="HTP90" s="71"/>
      <c r="HTQ90" s="71"/>
      <c r="HTR90" s="71"/>
      <c r="HTS90" s="71"/>
      <c r="HTT90" s="71"/>
      <c r="HTU90" s="71"/>
      <c r="HTV90" s="71"/>
      <c r="HTW90" s="71"/>
      <c r="HTX90" s="71"/>
      <c r="HTY90" s="71"/>
      <c r="HTZ90" s="71"/>
      <c r="HUA90" s="71"/>
      <c r="HUB90" s="71"/>
      <c r="HUC90" s="71"/>
      <c r="HUD90" s="71"/>
      <c r="HUE90" s="71"/>
      <c r="HUF90" s="71"/>
      <c r="HUG90" s="71"/>
      <c r="HUH90" s="71"/>
      <c r="HUI90" s="71"/>
      <c r="HUJ90" s="71"/>
      <c r="HUK90" s="71"/>
      <c r="HUL90" s="71"/>
      <c r="HUM90" s="71"/>
      <c r="HUN90" s="71"/>
      <c r="HUO90" s="71"/>
      <c r="HUP90" s="71"/>
      <c r="HUQ90" s="71"/>
      <c r="HUR90" s="71"/>
      <c r="HUS90" s="71"/>
      <c r="HUT90" s="71"/>
      <c r="HUU90" s="71"/>
      <c r="HUV90" s="71"/>
      <c r="HUW90" s="71"/>
      <c r="HUX90" s="71"/>
      <c r="HUY90" s="71"/>
      <c r="HUZ90" s="71"/>
      <c r="HVA90" s="71"/>
      <c r="HVB90" s="71"/>
      <c r="HVC90" s="71"/>
      <c r="HVD90" s="71"/>
      <c r="HVE90" s="71"/>
      <c r="HVF90" s="71"/>
      <c r="HVG90" s="71"/>
      <c r="HVH90" s="71"/>
      <c r="HVI90" s="71"/>
      <c r="HVJ90" s="71"/>
      <c r="HVK90" s="71"/>
      <c r="HVL90" s="71"/>
      <c r="HVM90" s="71"/>
      <c r="HVN90" s="71"/>
      <c r="HVO90" s="71"/>
      <c r="HVP90" s="71"/>
      <c r="HVQ90" s="71"/>
      <c r="HVR90" s="71"/>
      <c r="HVS90" s="71"/>
      <c r="HVT90" s="71"/>
      <c r="HVU90" s="71"/>
      <c r="HVV90" s="71"/>
      <c r="HVW90" s="71"/>
      <c r="HVX90" s="71"/>
      <c r="HVY90" s="71"/>
      <c r="HVZ90" s="71"/>
      <c r="HWA90" s="71"/>
      <c r="HWB90" s="71"/>
      <c r="HWC90" s="71"/>
      <c r="HWD90" s="71"/>
      <c r="HWE90" s="71"/>
      <c r="HWF90" s="71"/>
      <c r="HWG90" s="71"/>
      <c r="HWH90" s="71"/>
      <c r="HWI90" s="71"/>
      <c r="HWJ90" s="71"/>
      <c r="HWK90" s="71"/>
      <c r="HWL90" s="71"/>
      <c r="HWM90" s="71"/>
      <c r="HWN90" s="71"/>
      <c r="HWO90" s="71"/>
      <c r="HWP90" s="71"/>
      <c r="HWQ90" s="71"/>
      <c r="HWR90" s="71"/>
      <c r="HWS90" s="71"/>
      <c r="HWT90" s="71"/>
      <c r="HWU90" s="71"/>
      <c r="HWV90" s="71"/>
      <c r="HWW90" s="71"/>
      <c r="HWX90" s="71"/>
      <c r="HWY90" s="71"/>
      <c r="HWZ90" s="71"/>
      <c r="HXA90" s="71"/>
      <c r="HXB90" s="71"/>
      <c r="HXC90" s="71"/>
      <c r="HXD90" s="71"/>
      <c r="HXE90" s="71"/>
      <c r="HXF90" s="71"/>
      <c r="HXG90" s="71"/>
      <c r="HXH90" s="71"/>
      <c r="HXI90" s="71"/>
      <c r="HXJ90" s="71"/>
      <c r="HXK90" s="71"/>
      <c r="HXL90" s="71"/>
      <c r="HXM90" s="71"/>
      <c r="HXN90" s="71"/>
      <c r="HXO90" s="71"/>
      <c r="HXP90" s="71"/>
      <c r="HXQ90" s="71"/>
      <c r="HXR90" s="71"/>
      <c r="HXS90" s="71"/>
      <c r="HXT90" s="71"/>
      <c r="HXU90" s="71"/>
      <c r="HXV90" s="71"/>
      <c r="HXW90" s="71"/>
      <c r="HXX90" s="71"/>
      <c r="HXY90" s="71"/>
      <c r="HXZ90" s="71"/>
      <c r="HYA90" s="71"/>
      <c r="HYB90" s="71"/>
      <c r="HYC90" s="71"/>
      <c r="HYD90" s="71"/>
      <c r="HYE90" s="71"/>
      <c r="HYF90" s="71"/>
      <c r="HYG90" s="71"/>
      <c r="HYH90" s="71"/>
      <c r="HYI90" s="71"/>
      <c r="HYJ90" s="71"/>
      <c r="HYK90" s="71"/>
      <c r="HYL90" s="71"/>
      <c r="HYM90" s="71"/>
      <c r="HYN90" s="71"/>
      <c r="HYO90" s="71"/>
      <c r="HYP90" s="71"/>
      <c r="HYQ90" s="71"/>
      <c r="HYR90" s="71"/>
      <c r="HYS90" s="71"/>
      <c r="HYT90" s="71"/>
      <c r="HYU90" s="71"/>
      <c r="HYV90" s="71"/>
      <c r="HYW90" s="71"/>
      <c r="HYX90" s="71"/>
      <c r="HYY90" s="71"/>
      <c r="HYZ90" s="71"/>
      <c r="HZA90" s="71"/>
      <c r="HZB90" s="71"/>
      <c r="HZC90" s="71"/>
      <c r="HZD90" s="71"/>
      <c r="HZE90" s="71"/>
      <c r="HZF90" s="71"/>
      <c r="HZG90" s="71"/>
      <c r="HZH90" s="71"/>
      <c r="HZI90" s="71"/>
      <c r="HZJ90" s="71"/>
      <c r="HZK90" s="71"/>
      <c r="HZL90" s="71"/>
      <c r="HZM90" s="71"/>
      <c r="HZN90" s="71"/>
      <c r="HZO90" s="71"/>
      <c r="HZP90" s="71"/>
      <c r="HZQ90" s="71"/>
      <c r="HZR90" s="71"/>
      <c r="HZS90" s="71"/>
      <c r="HZT90" s="71"/>
      <c r="HZU90" s="71"/>
      <c r="HZV90" s="71"/>
      <c r="HZW90" s="71"/>
      <c r="HZX90" s="71"/>
      <c r="HZY90" s="71"/>
      <c r="HZZ90" s="71"/>
      <c r="IAA90" s="71"/>
      <c r="IAB90" s="71"/>
      <c r="IAC90" s="71"/>
      <c r="IAD90" s="71"/>
      <c r="IAE90" s="71"/>
      <c r="IAF90" s="71"/>
      <c r="IAG90" s="71"/>
      <c r="IAH90" s="71"/>
      <c r="IAI90" s="71"/>
      <c r="IAJ90" s="71"/>
      <c r="IAK90" s="71"/>
      <c r="IAL90" s="71"/>
      <c r="IAM90" s="71"/>
      <c r="IAN90" s="71"/>
      <c r="IAO90" s="71"/>
      <c r="IAP90" s="71"/>
      <c r="IAQ90" s="71"/>
      <c r="IAR90" s="71"/>
      <c r="IAS90" s="71"/>
      <c r="IAT90" s="71"/>
      <c r="IAU90" s="71"/>
      <c r="IAV90" s="71"/>
      <c r="IAW90" s="71"/>
      <c r="IAX90" s="71"/>
      <c r="IAY90" s="71"/>
      <c r="IAZ90" s="71"/>
      <c r="IBA90" s="71"/>
      <c r="IBB90" s="71"/>
      <c r="IBC90" s="71"/>
      <c r="IBD90" s="71"/>
      <c r="IBE90" s="71"/>
      <c r="IBF90" s="71"/>
      <c r="IBG90" s="71"/>
      <c r="IBH90" s="71"/>
      <c r="IBI90" s="71"/>
      <c r="IBJ90" s="71"/>
      <c r="IBK90" s="71"/>
      <c r="IBL90" s="71"/>
      <c r="IBM90" s="71"/>
      <c r="IBN90" s="71"/>
      <c r="IBO90" s="71"/>
      <c r="IBP90" s="71"/>
      <c r="IBQ90" s="71"/>
      <c r="IBR90" s="71"/>
      <c r="IBS90" s="71"/>
      <c r="IBT90" s="71"/>
      <c r="IBU90" s="71"/>
      <c r="IBV90" s="71"/>
      <c r="IBW90" s="71"/>
      <c r="IBX90" s="71"/>
      <c r="IBY90" s="71"/>
      <c r="IBZ90" s="71"/>
      <c r="ICA90" s="71"/>
      <c r="ICB90" s="71"/>
      <c r="ICC90" s="71"/>
      <c r="ICD90" s="71"/>
      <c r="ICE90" s="71"/>
      <c r="ICF90" s="71"/>
      <c r="ICG90" s="71"/>
      <c r="ICH90" s="71"/>
      <c r="ICI90" s="71"/>
      <c r="ICJ90" s="71"/>
      <c r="ICK90" s="71"/>
      <c r="ICL90" s="71"/>
      <c r="ICM90" s="71"/>
      <c r="ICN90" s="71"/>
      <c r="ICO90" s="71"/>
      <c r="ICP90" s="71"/>
      <c r="ICQ90" s="71"/>
      <c r="ICR90" s="71"/>
      <c r="ICS90" s="71"/>
      <c r="ICT90" s="71"/>
      <c r="ICU90" s="71"/>
      <c r="ICV90" s="71"/>
      <c r="ICW90" s="71"/>
      <c r="ICX90" s="71"/>
      <c r="ICY90" s="71"/>
      <c r="ICZ90" s="71"/>
      <c r="IDA90" s="71"/>
      <c r="IDB90" s="71"/>
      <c r="IDC90" s="71"/>
      <c r="IDD90" s="71"/>
      <c r="IDE90" s="71"/>
      <c r="IDF90" s="71"/>
      <c r="IDG90" s="71"/>
      <c r="IDH90" s="71"/>
      <c r="IDI90" s="71"/>
      <c r="IDJ90" s="71"/>
      <c r="IDK90" s="71"/>
      <c r="IDL90" s="71"/>
      <c r="IDM90" s="71"/>
      <c r="IDN90" s="71"/>
      <c r="IDO90" s="71"/>
      <c r="IDP90" s="71"/>
      <c r="IDQ90" s="71"/>
      <c r="IDR90" s="71"/>
      <c r="IDS90" s="71"/>
      <c r="IDT90" s="71"/>
      <c r="IDU90" s="71"/>
      <c r="IDV90" s="71"/>
      <c r="IDW90" s="71"/>
      <c r="IDX90" s="71"/>
      <c r="IDY90" s="71"/>
      <c r="IDZ90" s="71"/>
      <c r="IEA90" s="71"/>
      <c r="IEB90" s="71"/>
      <c r="IEC90" s="71"/>
      <c r="IED90" s="71"/>
      <c r="IEE90" s="71"/>
      <c r="IEF90" s="71"/>
      <c r="IEG90" s="71"/>
      <c r="IEH90" s="71"/>
      <c r="IEI90" s="71"/>
      <c r="IEJ90" s="71"/>
      <c r="IEK90" s="71"/>
      <c r="IEL90" s="71"/>
      <c r="IEM90" s="71"/>
      <c r="IEN90" s="71"/>
      <c r="IEO90" s="71"/>
      <c r="IEP90" s="71"/>
      <c r="IEQ90" s="71"/>
      <c r="IER90" s="71"/>
      <c r="IES90" s="71"/>
      <c r="IET90" s="71"/>
      <c r="IEU90" s="71"/>
      <c r="IEV90" s="71"/>
      <c r="IEW90" s="71"/>
      <c r="IEX90" s="71"/>
      <c r="IEY90" s="71"/>
      <c r="IEZ90" s="71"/>
      <c r="IFA90" s="71"/>
      <c r="IFB90" s="71"/>
      <c r="IFC90" s="71"/>
      <c r="IFD90" s="71"/>
      <c r="IFE90" s="71"/>
      <c r="IFF90" s="71"/>
      <c r="IFG90" s="71"/>
      <c r="IFH90" s="71"/>
      <c r="IFI90" s="71"/>
      <c r="IFJ90" s="71"/>
      <c r="IFK90" s="71"/>
      <c r="IFL90" s="71"/>
      <c r="IFM90" s="71"/>
      <c r="IFN90" s="71"/>
      <c r="IFO90" s="71"/>
      <c r="IFP90" s="71"/>
      <c r="IFQ90" s="71"/>
      <c r="IFR90" s="71"/>
      <c r="IFS90" s="71"/>
      <c r="IFT90" s="71"/>
      <c r="IFU90" s="71"/>
      <c r="IFV90" s="71"/>
      <c r="IFW90" s="71"/>
      <c r="IFX90" s="71"/>
      <c r="IFY90" s="71"/>
      <c r="IFZ90" s="71"/>
      <c r="IGA90" s="71"/>
      <c r="IGB90" s="71"/>
      <c r="IGC90" s="71"/>
      <c r="IGD90" s="71"/>
      <c r="IGE90" s="71"/>
      <c r="IGF90" s="71"/>
      <c r="IGG90" s="71"/>
      <c r="IGH90" s="71"/>
      <c r="IGI90" s="71"/>
      <c r="IGJ90" s="71"/>
      <c r="IGK90" s="71"/>
      <c r="IGL90" s="71"/>
      <c r="IGM90" s="71"/>
      <c r="IGN90" s="71"/>
      <c r="IGO90" s="71"/>
      <c r="IGP90" s="71"/>
      <c r="IGQ90" s="71"/>
      <c r="IGR90" s="71"/>
      <c r="IGS90" s="71"/>
      <c r="IGT90" s="71"/>
      <c r="IGU90" s="71"/>
      <c r="IGV90" s="71"/>
      <c r="IGW90" s="71"/>
      <c r="IGX90" s="71"/>
      <c r="IGY90" s="71"/>
      <c r="IGZ90" s="71"/>
      <c r="IHA90" s="71"/>
      <c r="IHB90" s="71"/>
      <c r="IHC90" s="71"/>
      <c r="IHD90" s="71"/>
      <c r="IHE90" s="71"/>
      <c r="IHF90" s="71"/>
      <c r="IHG90" s="71"/>
      <c r="IHH90" s="71"/>
      <c r="IHI90" s="71"/>
      <c r="IHJ90" s="71"/>
      <c r="IHK90" s="71"/>
      <c r="IHL90" s="71"/>
      <c r="IHM90" s="71"/>
      <c r="IHN90" s="71"/>
      <c r="IHO90" s="71"/>
      <c r="IHP90" s="71"/>
      <c r="IHQ90" s="71"/>
      <c r="IHR90" s="71"/>
      <c r="IHS90" s="71"/>
      <c r="IHT90" s="71"/>
      <c r="IHU90" s="71"/>
      <c r="IHV90" s="71"/>
      <c r="IHW90" s="71"/>
      <c r="IHX90" s="71"/>
      <c r="IHY90" s="71"/>
      <c r="IHZ90" s="71"/>
      <c r="IIA90" s="71"/>
      <c r="IIB90" s="71"/>
      <c r="IIC90" s="71"/>
      <c r="IID90" s="71"/>
      <c r="IIE90" s="71"/>
      <c r="IIF90" s="71"/>
      <c r="IIG90" s="71"/>
      <c r="IIH90" s="71"/>
      <c r="III90" s="71"/>
      <c r="IIJ90" s="71"/>
      <c r="IIK90" s="71"/>
      <c r="IIL90" s="71"/>
      <c r="IIM90" s="71"/>
      <c r="IIN90" s="71"/>
      <c r="IIO90" s="71"/>
      <c r="IIP90" s="71"/>
      <c r="IIQ90" s="71"/>
      <c r="IIR90" s="71"/>
      <c r="IIS90" s="71"/>
      <c r="IIT90" s="71"/>
      <c r="IIU90" s="71"/>
      <c r="IIV90" s="71"/>
      <c r="IIW90" s="71"/>
      <c r="IIX90" s="71"/>
      <c r="IIY90" s="71"/>
      <c r="IIZ90" s="71"/>
      <c r="IJA90" s="71"/>
      <c r="IJB90" s="71"/>
      <c r="IJC90" s="71"/>
      <c r="IJD90" s="71"/>
      <c r="IJE90" s="71"/>
      <c r="IJF90" s="71"/>
      <c r="IJG90" s="71"/>
      <c r="IJH90" s="71"/>
      <c r="IJI90" s="71"/>
      <c r="IJJ90" s="71"/>
      <c r="IJK90" s="71"/>
      <c r="IJL90" s="71"/>
      <c r="IJM90" s="71"/>
      <c r="IJN90" s="71"/>
      <c r="IJO90" s="71"/>
      <c r="IJP90" s="71"/>
      <c r="IJQ90" s="71"/>
      <c r="IJR90" s="71"/>
      <c r="IJS90" s="71"/>
      <c r="IJT90" s="71"/>
      <c r="IJU90" s="71"/>
      <c r="IJV90" s="71"/>
      <c r="IJW90" s="71"/>
      <c r="IJX90" s="71"/>
      <c r="IJY90" s="71"/>
      <c r="IJZ90" s="71"/>
      <c r="IKA90" s="71"/>
      <c r="IKB90" s="71"/>
      <c r="IKC90" s="71"/>
      <c r="IKD90" s="71"/>
      <c r="IKE90" s="71"/>
      <c r="IKF90" s="71"/>
      <c r="IKG90" s="71"/>
      <c r="IKH90" s="71"/>
      <c r="IKI90" s="71"/>
      <c r="IKJ90" s="71"/>
      <c r="IKK90" s="71"/>
      <c r="IKL90" s="71"/>
      <c r="IKM90" s="71"/>
      <c r="IKN90" s="71"/>
      <c r="IKO90" s="71"/>
      <c r="IKP90" s="71"/>
      <c r="IKQ90" s="71"/>
      <c r="IKR90" s="71"/>
      <c r="IKS90" s="71"/>
      <c r="IKT90" s="71"/>
      <c r="IKU90" s="71"/>
      <c r="IKV90" s="71"/>
      <c r="IKW90" s="71"/>
      <c r="IKX90" s="71"/>
      <c r="IKY90" s="71"/>
      <c r="IKZ90" s="71"/>
      <c r="ILA90" s="71"/>
      <c r="ILB90" s="71"/>
      <c r="ILC90" s="71"/>
      <c r="ILD90" s="71"/>
      <c r="ILE90" s="71"/>
      <c r="ILF90" s="71"/>
      <c r="ILG90" s="71"/>
      <c r="ILH90" s="71"/>
      <c r="ILI90" s="71"/>
      <c r="ILJ90" s="71"/>
      <c r="ILK90" s="71"/>
      <c r="ILL90" s="71"/>
      <c r="ILM90" s="71"/>
      <c r="ILN90" s="71"/>
      <c r="ILO90" s="71"/>
      <c r="ILP90" s="71"/>
      <c r="ILQ90" s="71"/>
      <c r="ILR90" s="71"/>
      <c r="ILS90" s="71"/>
      <c r="ILT90" s="71"/>
      <c r="ILU90" s="71"/>
      <c r="ILV90" s="71"/>
      <c r="ILW90" s="71"/>
      <c r="ILX90" s="71"/>
      <c r="ILY90" s="71"/>
      <c r="ILZ90" s="71"/>
      <c r="IMA90" s="71"/>
      <c r="IMB90" s="71"/>
      <c r="IMC90" s="71"/>
      <c r="IMD90" s="71"/>
      <c r="IME90" s="71"/>
      <c r="IMF90" s="71"/>
      <c r="IMG90" s="71"/>
      <c r="IMH90" s="71"/>
      <c r="IMI90" s="71"/>
      <c r="IMJ90" s="71"/>
      <c r="IMK90" s="71"/>
      <c r="IML90" s="71"/>
      <c r="IMM90" s="71"/>
      <c r="IMN90" s="71"/>
      <c r="IMO90" s="71"/>
      <c r="IMP90" s="71"/>
      <c r="IMQ90" s="71"/>
      <c r="IMR90" s="71"/>
      <c r="IMS90" s="71"/>
      <c r="IMT90" s="71"/>
      <c r="IMU90" s="71"/>
      <c r="IMV90" s="71"/>
      <c r="IMW90" s="71"/>
      <c r="IMX90" s="71"/>
      <c r="IMY90" s="71"/>
      <c r="IMZ90" s="71"/>
      <c r="INA90" s="71"/>
      <c r="INB90" s="71"/>
      <c r="INC90" s="71"/>
      <c r="IND90" s="71"/>
      <c r="INE90" s="71"/>
      <c r="INF90" s="71"/>
      <c r="ING90" s="71"/>
      <c r="INH90" s="71"/>
      <c r="INI90" s="71"/>
      <c r="INJ90" s="71"/>
      <c r="INK90" s="71"/>
      <c r="INL90" s="71"/>
      <c r="INM90" s="71"/>
      <c r="INN90" s="71"/>
      <c r="INO90" s="71"/>
      <c r="INP90" s="71"/>
      <c r="INQ90" s="71"/>
      <c r="INR90" s="71"/>
      <c r="INS90" s="71"/>
      <c r="INT90" s="71"/>
      <c r="INU90" s="71"/>
      <c r="INV90" s="71"/>
      <c r="INW90" s="71"/>
      <c r="INX90" s="71"/>
      <c r="INY90" s="71"/>
      <c r="INZ90" s="71"/>
      <c r="IOA90" s="71"/>
      <c r="IOB90" s="71"/>
      <c r="IOC90" s="71"/>
      <c r="IOD90" s="71"/>
      <c r="IOE90" s="71"/>
      <c r="IOF90" s="71"/>
      <c r="IOG90" s="71"/>
      <c r="IOH90" s="71"/>
      <c r="IOI90" s="71"/>
      <c r="IOJ90" s="71"/>
      <c r="IOK90" s="71"/>
      <c r="IOL90" s="71"/>
      <c r="IOM90" s="71"/>
      <c r="ION90" s="71"/>
      <c r="IOO90" s="71"/>
      <c r="IOP90" s="71"/>
      <c r="IOQ90" s="71"/>
      <c r="IOR90" s="71"/>
      <c r="IOS90" s="71"/>
      <c r="IOT90" s="71"/>
      <c r="IOU90" s="71"/>
      <c r="IOV90" s="71"/>
      <c r="IOW90" s="71"/>
      <c r="IOX90" s="71"/>
      <c r="IOY90" s="71"/>
      <c r="IOZ90" s="71"/>
      <c r="IPA90" s="71"/>
      <c r="IPB90" s="71"/>
      <c r="IPC90" s="71"/>
      <c r="IPD90" s="71"/>
      <c r="IPE90" s="71"/>
      <c r="IPF90" s="71"/>
      <c r="IPG90" s="71"/>
      <c r="IPH90" s="71"/>
      <c r="IPI90" s="71"/>
      <c r="IPJ90" s="71"/>
      <c r="IPK90" s="71"/>
      <c r="IPL90" s="71"/>
      <c r="IPM90" s="71"/>
      <c r="IPN90" s="71"/>
      <c r="IPO90" s="71"/>
      <c r="IPP90" s="71"/>
      <c r="IPQ90" s="71"/>
      <c r="IPR90" s="71"/>
      <c r="IPS90" s="71"/>
      <c r="IPT90" s="71"/>
      <c r="IPU90" s="71"/>
      <c r="IPV90" s="71"/>
      <c r="IPW90" s="71"/>
      <c r="IPX90" s="71"/>
      <c r="IPY90" s="71"/>
      <c r="IPZ90" s="71"/>
      <c r="IQA90" s="71"/>
      <c r="IQB90" s="71"/>
      <c r="IQC90" s="71"/>
      <c r="IQD90" s="71"/>
      <c r="IQE90" s="71"/>
      <c r="IQF90" s="71"/>
      <c r="IQG90" s="71"/>
      <c r="IQH90" s="71"/>
      <c r="IQI90" s="71"/>
      <c r="IQJ90" s="71"/>
      <c r="IQK90" s="71"/>
      <c r="IQL90" s="71"/>
      <c r="IQM90" s="71"/>
      <c r="IQN90" s="71"/>
      <c r="IQO90" s="71"/>
      <c r="IQP90" s="71"/>
      <c r="IQQ90" s="71"/>
      <c r="IQR90" s="71"/>
      <c r="IQS90" s="71"/>
      <c r="IQT90" s="71"/>
      <c r="IQU90" s="71"/>
      <c r="IQV90" s="71"/>
      <c r="IQW90" s="71"/>
      <c r="IQX90" s="71"/>
      <c r="IQY90" s="71"/>
      <c r="IQZ90" s="71"/>
      <c r="IRA90" s="71"/>
      <c r="IRB90" s="71"/>
      <c r="IRC90" s="71"/>
      <c r="IRD90" s="71"/>
      <c r="IRE90" s="71"/>
      <c r="IRF90" s="71"/>
      <c r="IRG90" s="71"/>
      <c r="IRH90" s="71"/>
      <c r="IRI90" s="71"/>
      <c r="IRJ90" s="71"/>
      <c r="IRK90" s="71"/>
      <c r="IRL90" s="71"/>
      <c r="IRM90" s="71"/>
      <c r="IRN90" s="71"/>
      <c r="IRO90" s="71"/>
      <c r="IRP90" s="71"/>
      <c r="IRQ90" s="71"/>
      <c r="IRR90" s="71"/>
      <c r="IRS90" s="71"/>
      <c r="IRT90" s="71"/>
      <c r="IRU90" s="71"/>
      <c r="IRV90" s="71"/>
      <c r="IRW90" s="71"/>
      <c r="IRX90" s="71"/>
      <c r="IRY90" s="71"/>
      <c r="IRZ90" s="71"/>
      <c r="ISA90" s="71"/>
      <c r="ISB90" s="71"/>
      <c r="ISC90" s="71"/>
      <c r="ISD90" s="71"/>
      <c r="ISE90" s="71"/>
      <c r="ISF90" s="71"/>
      <c r="ISG90" s="71"/>
      <c r="ISH90" s="71"/>
      <c r="ISI90" s="71"/>
      <c r="ISJ90" s="71"/>
      <c r="ISK90" s="71"/>
      <c r="ISL90" s="71"/>
      <c r="ISM90" s="71"/>
      <c r="ISN90" s="71"/>
      <c r="ISO90" s="71"/>
      <c r="ISP90" s="71"/>
      <c r="ISQ90" s="71"/>
      <c r="ISR90" s="71"/>
      <c r="ISS90" s="71"/>
      <c r="IST90" s="71"/>
      <c r="ISU90" s="71"/>
      <c r="ISV90" s="71"/>
      <c r="ISW90" s="71"/>
      <c r="ISX90" s="71"/>
      <c r="ISY90" s="71"/>
      <c r="ISZ90" s="71"/>
      <c r="ITA90" s="71"/>
      <c r="ITB90" s="71"/>
      <c r="ITC90" s="71"/>
      <c r="ITD90" s="71"/>
      <c r="ITE90" s="71"/>
      <c r="ITF90" s="71"/>
      <c r="ITG90" s="71"/>
      <c r="ITH90" s="71"/>
      <c r="ITI90" s="71"/>
      <c r="ITJ90" s="71"/>
      <c r="ITK90" s="71"/>
      <c r="ITL90" s="71"/>
      <c r="ITM90" s="71"/>
      <c r="ITN90" s="71"/>
      <c r="ITO90" s="71"/>
      <c r="ITP90" s="71"/>
      <c r="ITQ90" s="71"/>
      <c r="ITR90" s="71"/>
      <c r="ITS90" s="71"/>
      <c r="ITT90" s="71"/>
      <c r="ITU90" s="71"/>
      <c r="ITV90" s="71"/>
      <c r="ITW90" s="71"/>
      <c r="ITX90" s="71"/>
      <c r="ITY90" s="71"/>
      <c r="ITZ90" s="71"/>
      <c r="IUA90" s="71"/>
      <c r="IUB90" s="71"/>
      <c r="IUC90" s="71"/>
      <c r="IUD90" s="71"/>
      <c r="IUE90" s="71"/>
      <c r="IUF90" s="71"/>
      <c r="IUG90" s="71"/>
      <c r="IUH90" s="71"/>
      <c r="IUI90" s="71"/>
      <c r="IUJ90" s="71"/>
      <c r="IUK90" s="71"/>
      <c r="IUL90" s="71"/>
      <c r="IUM90" s="71"/>
      <c r="IUN90" s="71"/>
      <c r="IUO90" s="71"/>
      <c r="IUP90" s="71"/>
      <c r="IUQ90" s="71"/>
      <c r="IUR90" s="71"/>
      <c r="IUS90" s="71"/>
      <c r="IUT90" s="71"/>
      <c r="IUU90" s="71"/>
      <c r="IUV90" s="71"/>
      <c r="IUW90" s="71"/>
      <c r="IUX90" s="71"/>
      <c r="IUY90" s="71"/>
      <c r="IUZ90" s="71"/>
      <c r="IVA90" s="71"/>
      <c r="IVB90" s="71"/>
      <c r="IVC90" s="71"/>
      <c r="IVD90" s="71"/>
      <c r="IVE90" s="71"/>
      <c r="IVF90" s="71"/>
      <c r="IVG90" s="71"/>
      <c r="IVH90" s="71"/>
      <c r="IVI90" s="71"/>
      <c r="IVJ90" s="71"/>
      <c r="IVK90" s="71"/>
      <c r="IVL90" s="71"/>
      <c r="IVM90" s="71"/>
      <c r="IVN90" s="71"/>
      <c r="IVO90" s="71"/>
      <c r="IVP90" s="71"/>
      <c r="IVQ90" s="71"/>
      <c r="IVR90" s="71"/>
      <c r="IVS90" s="71"/>
      <c r="IVT90" s="71"/>
      <c r="IVU90" s="71"/>
      <c r="IVV90" s="71"/>
      <c r="IVW90" s="71"/>
      <c r="IVX90" s="71"/>
      <c r="IVY90" s="71"/>
      <c r="IVZ90" s="71"/>
      <c r="IWA90" s="71"/>
      <c r="IWB90" s="71"/>
      <c r="IWC90" s="71"/>
      <c r="IWD90" s="71"/>
      <c r="IWE90" s="71"/>
      <c r="IWF90" s="71"/>
      <c r="IWG90" s="71"/>
      <c r="IWH90" s="71"/>
      <c r="IWI90" s="71"/>
      <c r="IWJ90" s="71"/>
      <c r="IWK90" s="71"/>
      <c r="IWL90" s="71"/>
      <c r="IWM90" s="71"/>
      <c r="IWN90" s="71"/>
      <c r="IWO90" s="71"/>
      <c r="IWP90" s="71"/>
      <c r="IWQ90" s="71"/>
      <c r="IWR90" s="71"/>
      <c r="IWS90" s="71"/>
      <c r="IWT90" s="71"/>
      <c r="IWU90" s="71"/>
      <c r="IWV90" s="71"/>
      <c r="IWW90" s="71"/>
      <c r="IWX90" s="71"/>
      <c r="IWY90" s="71"/>
      <c r="IWZ90" s="71"/>
      <c r="IXA90" s="71"/>
      <c r="IXB90" s="71"/>
      <c r="IXC90" s="71"/>
      <c r="IXD90" s="71"/>
      <c r="IXE90" s="71"/>
      <c r="IXF90" s="71"/>
      <c r="IXG90" s="71"/>
      <c r="IXH90" s="71"/>
      <c r="IXI90" s="71"/>
      <c r="IXJ90" s="71"/>
      <c r="IXK90" s="71"/>
      <c r="IXL90" s="71"/>
      <c r="IXM90" s="71"/>
      <c r="IXN90" s="71"/>
      <c r="IXO90" s="71"/>
      <c r="IXP90" s="71"/>
      <c r="IXQ90" s="71"/>
      <c r="IXR90" s="71"/>
      <c r="IXS90" s="71"/>
      <c r="IXT90" s="71"/>
      <c r="IXU90" s="71"/>
      <c r="IXV90" s="71"/>
      <c r="IXW90" s="71"/>
      <c r="IXX90" s="71"/>
      <c r="IXY90" s="71"/>
      <c r="IXZ90" s="71"/>
      <c r="IYA90" s="71"/>
      <c r="IYB90" s="71"/>
      <c r="IYC90" s="71"/>
      <c r="IYD90" s="71"/>
      <c r="IYE90" s="71"/>
      <c r="IYF90" s="71"/>
      <c r="IYG90" s="71"/>
      <c r="IYH90" s="71"/>
      <c r="IYI90" s="71"/>
      <c r="IYJ90" s="71"/>
      <c r="IYK90" s="71"/>
      <c r="IYL90" s="71"/>
      <c r="IYM90" s="71"/>
      <c r="IYN90" s="71"/>
      <c r="IYO90" s="71"/>
      <c r="IYP90" s="71"/>
      <c r="IYQ90" s="71"/>
      <c r="IYR90" s="71"/>
      <c r="IYS90" s="71"/>
      <c r="IYT90" s="71"/>
      <c r="IYU90" s="71"/>
      <c r="IYV90" s="71"/>
      <c r="IYW90" s="71"/>
      <c r="IYX90" s="71"/>
      <c r="IYY90" s="71"/>
      <c r="IYZ90" s="71"/>
      <c r="IZA90" s="71"/>
      <c r="IZB90" s="71"/>
      <c r="IZC90" s="71"/>
      <c r="IZD90" s="71"/>
      <c r="IZE90" s="71"/>
      <c r="IZF90" s="71"/>
      <c r="IZG90" s="71"/>
      <c r="IZH90" s="71"/>
      <c r="IZI90" s="71"/>
      <c r="IZJ90" s="71"/>
      <c r="IZK90" s="71"/>
      <c r="IZL90" s="71"/>
      <c r="IZM90" s="71"/>
      <c r="IZN90" s="71"/>
      <c r="IZO90" s="71"/>
      <c r="IZP90" s="71"/>
      <c r="IZQ90" s="71"/>
      <c r="IZR90" s="71"/>
      <c r="IZS90" s="71"/>
      <c r="IZT90" s="71"/>
      <c r="IZU90" s="71"/>
      <c r="IZV90" s="71"/>
      <c r="IZW90" s="71"/>
      <c r="IZX90" s="71"/>
      <c r="IZY90" s="71"/>
      <c r="IZZ90" s="71"/>
      <c r="JAA90" s="71"/>
      <c r="JAB90" s="71"/>
      <c r="JAC90" s="71"/>
      <c r="JAD90" s="71"/>
      <c r="JAE90" s="71"/>
      <c r="JAF90" s="71"/>
      <c r="JAG90" s="71"/>
      <c r="JAH90" s="71"/>
      <c r="JAI90" s="71"/>
      <c r="JAJ90" s="71"/>
      <c r="JAK90" s="71"/>
      <c r="JAL90" s="71"/>
      <c r="JAM90" s="71"/>
      <c r="JAN90" s="71"/>
      <c r="JAO90" s="71"/>
      <c r="JAP90" s="71"/>
      <c r="JAQ90" s="71"/>
      <c r="JAR90" s="71"/>
      <c r="JAS90" s="71"/>
      <c r="JAT90" s="71"/>
      <c r="JAU90" s="71"/>
      <c r="JAV90" s="71"/>
      <c r="JAW90" s="71"/>
      <c r="JAX90" s="71"/>
      <c r="JAY90" s="71"/>
      <c r="JAZ90" s="71"/>
      <c r="JBA90" s="71"/>
      <c r="JBB90" s="71"/>
      <c r="JBC90" s="71"/>
      <c r="JBD90" s="71"/>
      <c r="JBE90" s="71"/>
      <c r="JBF90" s="71"/>
      <c r="JBG90" s="71"/>
      <c r="JBH90" s="71"/>
      <c r="JBI90" s="71"/>
      <c r="JBJ90" s="71"/>
      <c r="JBK90" s="71"/>
      <c r="JBL90" s="71"/>
      <c r="JBM90" s="71"/>
      <c r="JBN90" s="71"/>
      <c r="JBO90" s="71"/>
      <c r="JBP90" s="71"/>
      <c r="JBQ90" s="71"/>
      <c r="JBR90" s="71"/>
      <c r="JBS90" s="71"/>
      <c r="JBT90" s="71"/>
      <c r="JBU90" s="71"/>
      <c r="JBV90" s="71"/>
      <c r="JBW90" s="71"/>
      <c r="JBX90" s="71"/>
      <c r="JBY90" s="71"/>
      <c r="JBZ90" s="71"/>
      <c r="JCA90" s="71"/>
      <c r="JCB90" s="71"/>
      <c r="JCC90" s="71"/>
      <c r="JCD90" s="71"/>
      <c r="JCE90" s="71"/>
      <c r="JCF90" s="71"/>
      <c r="JCG90" s="71"/>
      <c r="JCH90" s="71"/>
      <c r="JCI90" s="71"/>
      <c r="JCJ90" s="71"/>
      <c r="JCK90" s="71"/>
      <c r="JCL90" s="71"/>
      <c r="JCM90" s="71"/>
      <c r="JCN90" s="71"/>
      <c r="JCO90" s="71"/>
      <c r="JCP90" s="71"/>
      <c r="JCQ90" s="71"/>
      <c r="JCR90" s="71"/>
      <c r="JCS90" s="71"/>
      <c r="JCT90" s="71"/>
      <c r="JCU90" s="71"/>
      <c r="JCV90" s="71"/>
      <c r="JCW90" s="71"/>
      <c r="JCX90" s="71"/>
      <c r="JCY90" s="71"/>
      <c r="JCZ90" s="71"/>
      <c r="JDA90" s="71"/>
      <c r="JDB90" s="71"/>
      <c r="JDC90" s="71"/>
      <c r="JDD90" s="71"/>
      <c r="JDE90" s="71"/>
      <c r="JDF90" s="71"/>
      <c r="JDG90" s="71"/>
      <c r="JDH90" s="71"/>
      <c r="JDI90" s="71"/>
      <c r="JDJ90" s="71"/>
      <c r="JDK90" s="71"/>
      <c r="JDL90" s="71"/>
      <c r="JDM90" s="71"/>
      <c r="JDN90" s="71"/>
      <c r="JDO90" s="71"/>
      <c r="JDP90" s="71"/>
      <c r="JDQ90" s="71"/>
      <c r="JDR90" s="71"/>
      <c r="JDS90" s="71"/>
      <c r="JDT90" s="71"/>
      <c r="JDU90" s="71"/>
      <c r="JDV90" s="71"/>
      <c r="JDW90" s="71"/>
      <c r="JDX90" s="71"/>
      <c r="JDY90" s="71"/>
      <c r="JDZ90" s="71"/>
      <c r="JEA90" s="71"/>
      <c r="JEB90" s="71"/>
      <c r="JEC90" s="71"/>
      <c r="JED90" s="71"/>
      <c r="JEE90" s="71"/>
      <c r="JEF90" s="71"/>
      <c r="JEG90" s="71"/>
      <c r="JEH90" s="71"/>
      <c r="JEI90" s="71"/>
      <c r="JEJ90" s="71"/>
      <c r="JEK90" s="71"/>
      <c r="JEL90" s="71"/>
      <c r="JEM90" s="71"/>
      <c r="JEN90" s="71"/>
      <c r="JEO90" s="71"/>
      <c r="JEP90" s="71"/>
      <c r="JEQ90" s="71"/>
      <c r="JER90" s="71"/>
      <c r="JES90" s="71"/>
      <c r="JET90" s="71"/>
      <c r="JEU90" s="71"/>
      <c r="JEV90" s="71"/>
      <c r="JEW90" s="71"/>
      <c r="JEX90" s="71"/>
      <c r="JEY90" s="71"/>
      <c r="JEZ90" s="71"/>
      <c r="JFA90" s="71"/>
      <c r="JFB90" s="71"/>
      <c r="JFC90" s="71"/>
      <c r="JFD90" s="71"/>
      <c r="JFE90" s="71"/>
      <c r="JFF90" s="71"/>
      <c r="JFG90" s="71"/>
      <c r="JFH90" s="71"/>
      <c r="JFI90" s="71"/>
      <c r="JFJ90" s="71"/>
      <c r="JFK90" s="71"/>
      <c r="JFL90" s="71"/>
      <c r="JFM90" s="71"/>
      <c r="JFN90" s="71"/>
      <c r="JFO90" s="71"/>
      <c r="JFP90" s="71"/>
      <c r="JFQ90" s="71"/>
      <c r="JFR90" s="71"/>
      <c r="JFS90" s="71"/>
      <c r="JFT90" s="71"/>
      <c r="JFU90" s="71"/>
      <c r="JFV90" s="71"/>
      <c r="JFW90" s="71"/>
      <c r="JFX90" s="71"/>
      <c r="JFY90" s="71"/>
      <c r="JFZ90" s="71"/>
      <c r="JGA90" s="71"/>
      <c r="JGB90" s="71"/>
      <c r="JGC90" s="71"/>
      <c r="JGD90" s="71"/>
      <c r="JGE90" s="71"/>
      <c r="JGF90" s="71"/>
      <c r="JGG90" s="71"/>
      <c r="JGH90" s="71"/>
      <c r="JGI90" s="71"/>
      <c r="JGJ90" s="71"/>
      <c r="JGK90" s="71"/>
      <c r="JGL90" s="71"/>
      <c r="JGM90" s="71"/>
      <c r="JGN90" s="71"/>
      <c r="JGO90" s="71"/>
      <c r="JGP90" s="71"/>
      <c r="JGQ90" s="71"/>
      <c r="JGR90" s="71"/>
      <c r="JGS90" s="71"/>
      <c r="JGT90" s="71"/>
      <c r="JGU90" s="71"/>
      <c r="JGV90" s="71"/>
      <c r="JGW90" s="71"/>
      <c r="JGX90" s="71"/>
      <c r="JGY90" s="71"/>
      <c r="JGZ90" s="71"/>
      <c r="JHA90" s="71"/>
      <c r="JHB90" s="71"/>
      <c r="JHC90" s="71"/>
      <c r="JHD90" s="71"/>
      <c r="JHE90" s="71"/>
      <c r="JHF90" s="71"/>
      <c r="JHG90" s="71"/>
      <c r="JHH90" s="71"/>
      <c r="JHI90" s="71"/>
      <c r="JHJ90" s="71"/>
      <c r="JHK90" s="71"/>
      <c r="JHL90" s="71"/>
      <c r="JHM90" s="71"/>
      <c r="JHN90" s="71"/>
      <c r="JHO90" s="71"/>
      <c r="JHP90" s="71"/>
      <c r="JHQ90" s="71"/>
      <c r="JHR90" s="71"/>
      <c r="JHS90" s="71"/>
      <c r="JHT90" s="71"/>
      <c r="JHU90" s="71"/>
      <c r="JHV90" s="71"/>
      <c r="JHW90" s="71"/>
      <c r="JHX90" s="71"/>
      <c r="JHY90" s="71"/>
      <c r="JHZ90" s="71"/>
      <c r="JIA90" s="71"/>
      <c r="JIB90" s="71"/>
      <c r="JIC90" s="71"/>
      <c r="JID90" s="71"/>
      <c r="JIE90" s="71"/>
      <c r="JIF90" s="71"/>
      <c r="JIG90" s="71"/>
      <c r="JIH90" s="71"/>
      <c r="JII90" s="71"/>
      <c r="JIJ90" s="71"/>
      <c r="JIK90" s="71"/>
      <c r="JIL90" s="71"/>
      <c r="JIM90" s="71"/>
      <c r="JIN90" s="71"/>
      <c r="JIO90" s="71"/>
      <c r="JIP90" s="71"/>
      <c r="JIQ90" s="71"/>
      <c r="JIR90" s="71"/>
      <c r="JIS90" s="71"/>
      <c r="JIT90" s="71"/>
      <c r="JIU90" s="71"/>
      <c r="JIV90" s="71"/>
      <c r="JIW90" s="71"/>
      <c r="JIX90" s="71"/>
      <c r="JIY90" s="71"/>
      <c r="JIZ90" s="71"/>
      <c r="JJA90" s="71"/>
      <c r="JJB90" s="71"/>
      <c r="JJC90" s="71"/>
      <c r="JJD90" s="71"/>
      <c r="JJE90" s="71"/>
      <c r="JJF90" s="71"/>
      <c r="JJG90" s="71"/>
      <c r="JJH90" s="71"/>
      <c r="JJI90" s="71"/>
      <c r="JJJ90" s="71"/>
      <c r="JJK90" s="71"/>
      <c r="JJL90" s="71"/>
      <c r="JJM90" s="71"/>
      <c r="JJN90" s="71"/>
      <c r="JJO90" s="71"/>
      <c r="JJP90" s="71"/>
      <c r="JJQ90" s="71"/>
      <c r="JJR90" s="71"/>
      <c r="JJS90" s="71"/>
      <c r="JJT90" s="71"/>
      <c r="JJU90" s="71"/>
      <c r="JJV90" s="71"/>
      <c r="JJW90" s="71"/>
      <c r="JJX90" s="71"/>
      <c r="JJY90" s="71"/>
      <c r="JJZ90" s="71"/>
      <c r="JKA90" s="71"/>
      <c r="JKB90" s="71"/>
      <c r="JKC90" s="71"/>
      <c r="JKD90" s="71"/>
      <c r="JKE90" s="71"/>
      <c r="JKF90" s="71"/>
      <c r="JKG90" s="71"/>
      <c r="JKH90" s="71"/>
      <c r="JKI90" s="71"/>
      <c r="JKJ90" s="71"/>
      <c r="JKK90" s="71"/>
      <c r="JKL90" s="71"/>
      <c r="JKM90" s="71"/>
      <c r="JKN90" s="71"/>
      <c r="JKO90" s="71"/>
      <c r="JKP90" s="71"/>
      <c r="JKQ90" s="71"/>
      <c r="JKR90" s="71"/>
      <c r="JKS90" s="71"/>
      <c r="JKT90" s="71"/>
      <c r="JKU90" s="71"/>
      <c r="JKV90" s="71"/>
      <c r="JKW90" s="71"/>
      <c r="JKX90" s="71"/>
      <c r="JKY90" s="71"/>
      <c r="JKZ90" s="71"/>
      <c r="JLA90" s="71"/>
      <c r="JLB90" s="71"/>
      <c r="JLC90" s="71"/>
      <c r="JLD90" s="71"/>
      <c r="JLE90" s="71"/>
      <c r="JLF90" s="71"/>
      <c r="JLG90" s="71"/>
      <c r="JLH90" s="71"/>
      <c r="JLI90" s="71"/>
      <c r="JLJ90" s="71"/>
      <c r="JLK90" s="71"/>
      <c r="JLL90" s="71"/>
      <c r="JLM90" s="71"/>
      <c r="JLN90" s="71"/>
      <c r="JLO90" s="71"/>
      <c r="JLP90" s="71"/>
      <c r="JLQ90" s="71"/>
      <c r="JLR90" s="71"/>
      <c r="JLS90" s="71"/>
      <c r="JLT90" s="71"/>
      <c r="JLU90" s="71"/>
      <c r="JLV90" s="71"/>
      <c r="JLW90" s="71"/>
      <c r="JLX90" s="71"/>
      <c r="JLY90" s="71"/>
      <c r="JLZ90" s="71"/>
      <c r="JMA90" s="71"/>
      <c r="JMB90" s="71"/>
      <c r="JMC90" s="71"/>
      <c r="JMD90" s="71"/>
      <c r="JME90" s="71"/>
      <c r="JMF90" s="71"/>
      <c r="JMG90" s="71"/>
      <c r="JMH90" s="71"/>
      <c r="JMI90" s="71"/>
      <c r="JMJ90" s="71"/>
      <c r="JMK90" s="71"/>
      <c r="JML90" s="71"/>
      <c r="JMM90" s="71"/>
      <c r="JMN90" s="71"/>
      <c r="JMO90" s="71"/>
      <c r="JMP90" s="71"/>
      <c r="JMQ90" s="71"/>
      <c r="JMR90" s="71"/>
      <c r="JMS90" s="71"/>
      <c r="JMT90" s="71"/>
      <c r="JMU90" s="71"/>
      <c r="JMV90" s="71"/>
      <c r="JMW90" s="71"/>
      <c r="JMX90" s="71"/>
      <c r="JMY90" s="71"/>
      <c r="JMZ90" s="71"/>
      <c r="JNA90" s="71"/>
      <c r="JNB90" s="71"/>
      <c r="JNC90" s="71"/>
      <c r="JND90" s="71"/>
      <c r="JNE90" s="71"/>
      <c r="JNF90" s="71"/>
      <c r="JNG90" s="71"/>
      <c r="JNH90" s="71"/>
      <c r="JNI90" s="71"/>
      <c r="JNJ90" s="71"/>
      <c r="JNK90" s="71"/>
      <c r="JNL90" s="71"/>
      <c r="JNM90" s="71"/>
      <c r="JNN90" s="71"/>
      <c r="JNO90" s="71"/>
      <c r="JNP90" s="71"/>
      <c r="JNQ90" s="71"/>
      <c r="JNR90" s="71"/>
      <c r="JNS90" s="71"/>
      <c r="JNT90" s="71"/>
      <c r="JNU90" s="71"/>
      <c r="JNV90" s="71"/>
      <c r="JNW90" s="71"/>
      <c r="JNX90" s="71"/>
      <c r="JNY90" s="71"/>
      <c r="JNZ90" s="71"/>
      <c r="JOA90" s="71"/>
      <c r="JOB90" s="71"/>
      <c r="JOC90" s="71"/>
      <c r="JOD90" s="71"/>
      <c r="JOE90" s="71"/>
      <c r="JOF90" s="71"/>
      <c r="JOG90" s="71"/>
      <c r="JOH90" s="71"/>
      <c r="JOI90" s="71"/>
      <c r="JOJ90" s="71"/>
      <c r="JOK90" s="71"/>
      <c r="JOL90" s="71"/>
      <c r="JOM90" s="71"/>
      <c r="JON90" s="71"/>
      <c r="JOO90" s="71"/>
      <c r="JOP90" s="71"/>
      <c r="JOQ90" s="71"/>
      <c r="JOR90" s="71"/>
      <c r="JOS90" s="71"/>
      <c r="JOT90" s="71"/>
      <c r="JOU90" s="71"/>
      <c r="JOV90" s="71"/>
      <c r="JOW90" s="71"/>
      <c r="JOX90" s="71"/>
      <c r="JOY90" s="71"/>
      <c r="JOZ90" s="71"/>
      <c r="JPA90" s="71"/>
      <c r="JPB90" s="71"/>
      <c r="JPC90" s="71"/>
      <c r="JPD90" s="71"/>
      <c r="JPE90" s="71"/>
      <c r="JPF90" s="71"/>
      <c r="JPG90" s="71"/>
      <c r="JPH90" s="71"/>
      <c r="JPI90" s="71"/>
      <c r="JPJ90" s="71"/>
      <c r="JPK90" s="71"/>
      <c r="JPL90" s="71"/>
      <c r="JPM90" s="71"/>
      <c r="JPN90" s="71"/>
      <c r="JPO90" s="71"/>
      <c r="JPP90" s="71"/>
      <c r="JPQ90" s="71"/>
      <c r="JPR90" s="71"/>
      <c r="JPS90" s="71"/>
      <c r="JPT90" s="71"/>
      <c r="JPU90" s="71"/>
      <c r="JPV90" s="71"/>
      <c r="JPW90" s="71"/>
      <c r="JPX90" s="71"/>
      <c r="JPY90" s="71"/>
      <c r="JPZ90" s="71"/>
      <c r="JQA90" s="71"/>
      <c r="JQB90" s="71"/>
      <c r="JQC90" s="71"/>
      <c r="JQD90" s="71"/>
      <c r="JQE90" s="71"/>
      <c r="JQF90" s="71"/>
      <c r="JQG90" s="71"/>
      <c r="JQH90" s="71"/>
      <c r="JQI90" s="71"/>
      <c r="JQJ90" s="71"/>
      <c r="JQK90" s="71"/>
      <c r="JQL90" s="71"/>
      <c r="JQM90" s="71"/>
      <c r="JQN90" s="71"/>
      <c r="JQO90" s="71"/>
      <c r="JQP90" s="71"/>
      <c r="JQQ90" s="71"/>
      <c r="JQR90" s="71"/>
      <c r="JQS90" s="71"/>
      <c r="JQT90" s="71"/>
      <c r="JQU90" s="71"/>
      <c r="JQV90" s="71"/>
      <c r="JQW90" s="71"/>
      <c r="JQX90" s="71"/>
      <c r="JQY90" s="71"/>
      <c r="JQZ90" s="71"/>
      <c r="JRA90" s="71"/>
      <c r="JRB90" s="71"/>
      <c r="JRC90" s="71"/>
      <c r="JRD90" s="71"/>
      <c r="JRE90" s="71"/>
      <c r="JRF90" s="71"/>
      <c r="JRG90" s="71"/>
      <c r="JRH90" s="71"/>
      <c r="JRI90" s="71"/>
      <c r="JRJ90" s="71"/>
      <c r="JRK90" s="71"/>
      <c r="JRL90" s="71"/>
      <c r="JRM90" s="71"/>
      <c r="JRN90" s="71"/>
      <c r="JRO90" s="71"/>
      <c r="JRP90" s="71"/>
      <c r="JRQ90" s="71"/>
      <c r="JRR90" s="71"/>
      <c r="JRS90" s="71"/>
      <c r="JRT90" s="71"/>
      <c r="JRU90" s="71"/>
      <c r="JRV90" s="71"/>
      <c r="JRW90" s="71"/>
      <c r="JRX90" s="71"/>
      <c r="JRY90" s="71"/>
      <c r="JRZ90" s="71"/>
      <c r="JSA90" s="71"/>
      <c r="JSB90" s="71"/>
      <c r="JSC90" s="71"/>
      <c r="JSD90" s="71"/>
      <c r="JSE90" s="71"/>
      <c r="JSF90" s="71"/>
      <c r="JSG90" s="71"/>
      <c r="JSH90" s="71"/>
      <c r="JSI90" s="71"/>
      <c r="JSJ90" s="71"/>
      <c r="JSK90" s="71"/>
      <c r="JSL90" s="71"/>
      <c r="JSM90" s="71"/>
      <c r="JSN90" s="71"/>
      <c r="JSO90" s="71"/>
      <c r="JSP90" s="71"/>
      <c r="JSQ90" s="71"/>
      <c r="JSR90" s="71"/>
      <c r="JSS90" s="71"/>
      <c r="JST90" s="71"/>
      <c r="JSU90" s="71"/>
      <c r="JSV90" s="71"/>
      <c r="JSW90" s="71"/>
      <c r="JSX90" s="71"/>
      <c r="JSY90" s="71"/>
      <c r="JSZ90" s="71"/>
      <c r="JTA90" s="71"/>
      <c r="JTB90" s="71"/>
      <c r="JTC90" s="71"/>
      <c r="JTD90" s="71"/>
      <c r="JTE90" s="71"/>
      <c r="JTF90" s="71"/>
      <c r="JTG90" s="71"/>
      <c r="JTH90" s="71"/>
      <c r="JTI90" s="71"/>
      <c r="JTJ90" s="71"/>
      <c r="JTK90" s="71"/>
      <c r="JTL90" s="71"/>
      <c r="JTM90" s="71"/>
      <c r="JTN90" s="71"/>
      <c r="JTO90" s="71"/>
      <c r="JTP90" s="71"/>
      <c r="JTQ90" s="71"/>
      <c r="JTR90" s="71"/>
      <c r="JTS90" s="71"/>
      <c r="JTT90" s="71"/>
      <c r="JTU90" s="71"/>
      <c r="JTV90" s="71"/>
      <c r="JTW90" s="71"/>
      <c r="JTX90" s="71"/>
      <c r="JTY90" s="71"/>
      <c r="JTZ90" s="71"/>
      <c r="JUA90" s="71"/>
      <c r="JUB90" s="71"/>
      <c r="JUC90" s="71"/>
      <c r="JUD90" s="71"/>
      <c r="JUE90" s="71"/>
      <c r="JUF90" s="71"/>
      <c r="JUG90" s="71"/>
      <c r="JUH90" s="71"/>
      <c r="JUI90" s="71"/>
      <c r="JUJ90" s="71"/>
      <c r="JUK90" s="71"/>
      <c r="JUL90" s="71"/>
      <c r="JUM90" s="71"/>
      <c r="JUN90" s="71"/>
      <c r="JUO90" s="71"/>
      <c r="JUP90" s="71"/>
      <c r="JUQ90" s="71"/>
      <c r="JUR90" s="71"/>
      <c r="JUS90" s="71"/>
      <c r="JUT90" s="71"/>
      <c r="JUU90" s="71"/>
      <c r="JUV90" s="71"/>
      <c r="JUW90" s="71"/>
      <c r="JUX90" s="71"/>
      <c r="JUY90" s="71"/>
      <c r="JUZ90" s="71"/>
      <c r="JVA90" s="71"/>
      <c r="JVB90" s="71"/>
      <c r="JVC90" s="71"/>
      <c r="JVD90" s="71"/>
      <c r="JVE90" s="71"/>
      <c r="JVF90" s="71"/>
      <c r="JVG90" s="71"/>
      <c r="JVH90" s="71"/>
      <c r="JVI90" s="71"/>
      <c r="JVJ90" s="71"/>
      <c r="JVK90" s="71"/>
      <c r="JVL90" s="71"/>
      <c r="JVM90" s="71"/>
      <c r="JVN90" s="71"/>
      <c r="JVO90" s="71"/>
      <c r="JVP90" s="71"/>
      <c r="JVQ90" s="71"/>
      <c r="JVR90" s="71"/>
      <c r="JVS90" s="71"/>
      <c r="JVT90" s="71"/>
      <c r="JVU90" s="71"/>
      <c r="JVV90" s="71"/>
      <c r="JVW90" s="71"/>
      <c r="JVX90" s="71"/>
      <c r="JVY90" s="71"/>
      <c r="JVZ90" s="71"/>
      <c r="JWA90" s="71"/>
      <c r="JWB90" s="71"/>
      <c r="JWC90" s="71"/>
      <c r="JWD90" s="71"/>
      <c r="JWE90" s="71"/>
      <c r="JWF90" s="71"/>
      <c r="JWG90" s="71"/>
      <c r="JWH90" s="71"/>
      <c r="JWI90" s="71"/>
      <c r="JWJ90" s="71"/>
      <c r="JWK90" s="71"/>
      <c r="JWL90" s="71"/>
      <c r="JWM90" s="71"/>
      <c r="JWN90" s="71"/>
      <c r="JWO90" s="71"/>
      <c r="JWP90" s="71"/>
      <c r="JWQ90" s="71"/>
      <c r="JWR90" s="71"/>
      <c r="JWS90" s="71"/>
      <c r="JWT90" s="71"/>
      <c r="JWU90" s="71"/>
      <c r="JWV90" s="71"/>
      <c r="JWW90" s="71"/>
      <c r="JWX90" s="71"/>
      <c r="JWY90" s="71"/>
      <c r="JWZ90" s="71"/>
      <c r="JXA90" s="71"/>
      <c r="JXB90" s="71"/>
      <c r="JXC90" s="71"/>
      <c r="JXD90" s="71"/>
      <c r="JXE90" s="71"/>
      <c r="JXF90" s="71"/>
      <c r="JXG90" s="71"/>
      <c r="JXH90" s="71"/>
      <c r="JXI90" s="71"/>
      <c r="JXJ90" s="71"/>
      <c r="JXK90" s="71"/>
      <c r="JXL90" s="71"/>
      <c r="JXM90" s="71"/>
      <c r="JXN90" s="71"/>
      <c r="JXO90" s="71"/>
      <c r="JXP90" s="71"/>
      <c r="JXQ90" s="71"/>
      <c r="JXR90" s="71"/>
      <c r="JXS90" s="71"/>
      <c r="JXT90" s="71"/>
      <c r="JXU90" s="71"/>
      <c r="JXV90" s="71"/>
      <c r="JXW90" s="71"/>
      <c r="JXX90" s="71"/>
      <c r="JXY90" s="71"/>
      <c r="JXZ90" s="71"/>
      <c r="JYA90" s="71"/>
      <c r="JYB90" s="71"/>
      <c r="JYC90" s="71"/>
      <c r="JYD90" s="71"/>
      <c r="JYE90" s="71"/>
      <c r="JYF90" s="71"/>
      <c r="JYG90" s="71"/>
      <c r="JYH90" s="71"/>
      <c r="JYI90" s="71"/>
      <c r="JYJ90" s="71"/>
      <c r="JYK90" s="71"/>
      <c r="JYL90" s="71"/>
      <c r="JYM90" s="71"/>
      <c r="JYN90" s="71"/>
      <c r="JYO90" s="71"/>
      <c r="JYP90" s="71"/>
      <c r="JYQ90" s="71"/>
      <c r="JYR90" s="71"/>
      <c r="JYS90" s="71"/>
      <c r="JYT90" s="71"/>
      <c r="JYU90" s="71"/>
      <c r="JYV90" s="71"/>
      <c r="JYW90" s="71"/>
      <c r="JYX90" s="71"/>
      <c r="JYY90" s="71"/>
      <c r="JYZ90" s="71"/>
      <c r="JZA90" s="71"/>
      <c r="JZB90" s="71"/>
      <c r="JZC90" s="71"/>
      <c r="JZD90" s="71"/>
      <c r="JZE90" s="71"/>
      <c r="JZF90" s="71"/>
      <c r="JZG90" s="71"/>
      <c r="JZH90" s="71"/>
      <c r="JZI90" s="71"/>
      <c r="JZJ90" s="71"/>
      <c r="JZK90" s="71"/>
      <c r="JZL90" s="71"/>
      <c r="JZM90" s="71"/>
      <c r="JZN90" s="71"/>
      <c r="JZO90" s="71"/>
      <c r="JZP90" s="71"/>
      <c r="JZQ90" s="71"/>
      <c r="JZR90" s="71"/>
      <c r="JZS90" s="71"/>
      <c r="JZT90" s="71"/>
      <c r="JZU90" s="71"/>
      <c r="JZV90" s="71"/>
      <c r="JZW90" s="71"/>
      <c r="JZX90" s="71"/>
      <c r="JZY90" s="71"/>
      <c r="JZZ90" s="71"/>
      <c r="KAA90" s="71"/>
      <c r="KAB90" s="71"/>
      <c r="KAC90" s="71"/>
      <c r="KAD90" s="71"/>
      <c r="KAE90" s="71"/>
      <c r="KAF90" s="71"/>
      <c r="KAG90" s="71"/>
      <c r="KAH90" s="71"/>
      <c r="KAI90" s="71"/>
      <c r="KAJ90" s="71"/>
      <c r="KAK90" s="71"/>
      <c r="KAL90" s="71"/>
      <c r="KAM90" s="71"/>
      <c r="KAN90" s="71"/>
      <c r="KAO90" s="71"/>
      <c r="KAP90" s="71"/>
      <c r="KAQ90" s="71"/>
      <c r="KAR90" s="71"/>
      <c r="KAS90" s="71"/>
      <c r="KAT90" s="71"/>
      <c r="KAU90" s="71"/>
      <c r="KAV90" s="71"/>
      <c r="KAW90" s="71"/>
      <c r="KAX90" s="71"/>
      <c r="KAY90" s="71"/>
      <c r="KAZ90" s="71"/>
      <c r="KBA90" s="71"/>
      <c r="KBB90" s="71"/>
      <c r="KBC90" s="71"/>
      <c r="KBD90" s="71"/>
      <c r="KBE90" s="71"/>
      <c r="KBF90" s="71"/>
      <c r="KBG90" s="71"/>
      <c r="KBH90" s="71"/>
      <c r="KBI90" s="71"/>
      <c r="KBJ90" s="71"/>
      <c r="KBK90" s="71"/>
      <c r="KBL90" s="71"/>
      <c r="KBM90" s="71"/>
      <c r="KBN90" s="71"/>
      <c r="KBO90" s="71"/>
      <c r="KBP90" s="71"/>
      <c r="KBQ90" s="71"/>
      <c r="KBR90" s="71"/>
      <c r="KBS90" s="71"/>
      <c r="KBT90" s="71"/>
      <c r="KBU90" s="71"/>
      <c r="KBV90" s="71"/>
      <c r="KBW90" s="71"/>
      <c r="KBX90" s="71"/>
      <c r="KBY90" s="71"/>
      <c r="KBZ90" s="71"/>
      <c r="KCA90" s="71"/>
      <c r="KCB90" s="71"/>
      <c r="KCC90" s="71"/>
      <c r="KCD90" s="71"/>
      <c r="KCE90" s="71"/>
      <c r="KCF90" s="71"/>
      <c r="KCG90" s="71"/>
      <c r="KCH90" s="71"/>
      <c r="KCI90" s="71"/>
      <c r="KCJ90" s="71"/>
      <c r="KCK90" s="71"/>
      <c r="KCL90" s="71"/>
      <c r="KCM90" s="71"/>
      <c r="KCN90" s="71"/>
      <c r="KCO90" s="71"/>
      <c r="KCP90" s="71"/>
      <c r="KCQ90" s="71"/>
      <c r="KCR90" s="71"/>
      <c r="KCS90" s="71"/>
      <c r="KCT90" s="71"/>
      <c r="KCU90" s="71"/>
      <c r="KCV90" s="71"/>
      <c r="KCW90" s="71"/>
      <c r="KCX90" s="71"/>
      <c r="KCY90" s="71"/>
      <c r="KCZ90" s="71"/>
      <c r="KDA90" s="71"/>
      <c r="KDB90" s="71"/>
      <c r="KDC90" s="71"/>
      <c r="KDD90" s="71"/>
      <c r="KDE90" s="71"/>
      <c r="KDF90" s="71"/>
      <c r="KDG90" s="71"/>
      <c r="KDH90" s="71"/>
      <c r="KDI90" s="71"/>
      <c r="KDJ90" s="71"/>
      <c r="KDK90" s="71"/>
      <c r="KDL90" s="71"/>
      <c r="KDM90" s="71"/>
      <c r="KDN90" s="71"/>
      <c r="KDO90" s="71"/>
      <c r="KDP90" s="71"/>
      <c r="KDQ90" s="71"/>
      <c r="KDR90" s="71"/>
      <c r="KDS90" s="71"/>
      <c r="KDT90" s="71"/>
      <c r="KDU90" s="71"/>
      <c r="KDV90" s="71"/>
      <c r="KDW90" s="71"/>
      <c r="KDX90" s="71"/>
      <c r="KDY90" s="71"/>
      <c r="KDZ90" s="71"/>
      <c r="KEA90" s="71"/>
      <c r="KEB90" s="71"/>
      <c r="KEC90" s="71"/>
      <c r="KED90" s="71"/>
      <c r="KEE90" s="71"/>
      <c r="KEF90" s="71"/>
      <c r="KEG90" s="71"/>
      <c r="KEH90" s="71"/>
      <c r="KEI90" s="71"/>
      <c r="KEJ90" s="71"/>
      <c r="KEK90" s="71"/>
      <c r="KEL90" s="71"/>
      <c r="KEM90" s="71"/>
      <c r="KEN90" s="71"/>
      <c r="KEO90" s="71"/>
      <c r="KEP90" s="71"/>
      <c r="KEQ90" s="71"/>
      <c r="KER90" s="71"/>
      <c r="KES90" s="71"/>
      <c r="KET90" s="71"/>
      <c r="KEU90" s="71"/>
      <c r="KEV90" s="71"/>
      <c r="KEW90" s="71"/>
      <c r="KEX90" s="71"/>
      <c r="KEY90" s="71"/>
      <c r="KEZ90" s="71"/>
      <c r="KFA90" s="71"/>
      <c r="KFB90" s="71"/>
      <c r="KFC90" s="71"/>
      <c r="KFD90" s="71"/>
      <c r="KFE90" s="71"/>
      <c r="KFF90" s="71"/>
      <c r="KFG90" s="71"/>
      <c r="KFH90" s="71"/>
      <c r="KFI90" s="71"/>
      <c r="KFJ90" s="71"/>
      <c r="KFK90" s="71"/>
      <c r="KFL90" s="71"/>
      <c r="KFM90" s="71"/>
      <c r="KFN90" s="71"/>
      <c r="KFO90" s="71"/>
      <c r="KFP90" s="71"/>
      <c r="KFQ90" s="71"/>
      <c r="KFR90" s="71"/>
      <c r="KFS90" s="71"/>
      <c r="KFT90" s="71"/>
      <c r="KFU90" s="71"/>
      <c r="KFV90" s="71"/>
      <c r="KFW90" s="71"/>
      <c r="KFX90" s="71"/>
      <c r="KFY90" s="71"/>
      <c r="KFZ90" s="71"/>
      <c r="KGA90" s="71"/>
      <c r="KGB90" s="71"/>
      <c r="KGC90" s="71"/>
      <c r="KGD90" s="71"/>
      <c r="KGE90" s="71"/>
      <c r="KGF90" s="71"/>
      <c r="KGG90" s="71"/>
      <c r="KGH90" s="71"/>
      <c r="KGI90" s="71"/>
      <c r="KGJ90" s="71"/>
      <c r="KGK90" s="71"/>
      <c r="KGL90" s="71"/>
      <c r="KGM90" s="71"/>
      <c r="KGN90" s="71"/>
      <c r="KGO90" s="71"/>
      <c r="KGP90" s="71"/>
      <c r="KGQ90" s="71"/>
      <c r="KGR90" s="71"/>
      <c r="KGS90" s="71"/>
      <c r="KGT90" s="71"/>
      <c r="KGU90" s="71"/>
      <c r="KGV90" s="71"/>
      <c r="KGW90" s="71"/>
      <c r="KGX90" s="71"/>
      <c r="KGY90" s="71"/>
      <c r="KGZ90" s="71"/>
      <c r="KHA90" s="71"/>
      <c r="KHB90" s="71"/>
      <c r="KHC90" s="71"/>
      <c r="KHD90" s="71"/>
      <c r="KHE90" s="71"/>
      <c r="KHF90" s="71"/>
      <c r="KHG90" s="71"/>
      <c r="KHH90" s="71"/>
      <c r="KHI90" s="71"/>
      <c r="KHJ90" s="71"/>
      <c r="KHK90" s="71"/>
      <c r="KHL90" s="71"/>
      <c r="KHM90" s="71"/>
      <c r="KHN90" s="71"/>
      <c r="KHO90" s="71"/>
      <c r="KHP90" s="71"/>
      <c r="KHQ90" s="71"/>
      <c r="KHR90" s="71"/>
      <c r="KHS90" s="71"/>
      <c r="KHT90" s="71"/>
      <c r="KHU90" s="71"/>
      <c r="KHV90" s="71"/>
      <c r="KHW90" s="71"/>
      <c r="KHX90" s="71"/>
      <c r="KHY90" s="71"/>
      <c r="KHZ90" s="71"/>
      <c r="KIA90" s="71"/>
      <c r="KIB90" s="71"/>
      <c r="KIC90" s="71"/>
      <c r="KID90" s="71"/>
      <c r="KIE90" s="71"/>
      <c r="KIF90" s="71"/>
      <c r="KIG90" s="71"/>
      <c r="KIH90" s="71"/>
      <c r="KII90" s="71"/>
      <c r="KIJ90" s="71"/>
      <c r="KIK90" s="71"/>
      <c r="KIL90" s="71"/>
      <c r="KIM90" s="71"/>
      <c r="KIN90" s="71"/>
      <c r="KIO90" s="71"/>
      <c r="KIP90" s="71"/>
      <c r="KIQ90" s="71"/>
      <c r="KIR90" s="71"/>
      <c r="KIS90" s="71"/>
      <c r="KIT90" s="71"/>
      <c r="KIU90" s="71"/>
      <c r="KIV90" s="71"/>
      <c r="KIW90" s="71"/>
      <c r="KIX90" s="71"/>
      <c r="KIY90" s="71"/>
      <c r="KIZ90" s="71"/>
      <c r="KJA90" s="71"/>
      <c r="KJB90" s="71"/>
      <c r="KJC90" s="71"/>
      <c r="KJD90" s="71"/>
      <c r="KJE90" s="71"/>
      <c r="KJF90" s="71"/>
      <c r="KJG90" s="71"/>
      <c r="KJH90" s="71"/>
      <c r="KJI90" s="71"/>
      <c r="KJJ90" s="71"/>
      <c r="KJK90" s="71"/>
      <c r="KJL90" s="71"/>
      <c r="KJM90" s="71"/>
      <c r="KJN90" s="71"/>
      <c r="KJO90" s="71"/>
      <c r="KJP90" s="71"/>
      <c r="KJQ90" s="71"/>
      <c r="KJR90" s="71"/>
      <c r="KJS90" s="71"/>
      <c r="KJT90" s="71"/>
      <c r="KJU90" s="71"/>
      <c r="KJV90" s="71"/>
      <c r="KJW90" s="71"/>
      <c r="KJX90" s="71"/>
      <c r="KJY90" s="71"/>
      <c r="KJZ90" s="71"/>
      <c r="KKA90" s="71"/>
      <c r="KKB90" s="71"/>
      <c r="KKC90" s="71"/>
      <c r="KKD90" s="71"/>
      <c r="KKE90" s="71"/>
      <c r="KKF90" s="71"/>
      <c r="KKG90" s="71"/>
      <c r="KKH90" s="71"/>
      <c r="KKI90" s="71"/>
      <c r="KKJ90" s="71"/>
      <c r="KKK90" s="71"/>
      <c r="KKL90" s="71"/>
      <c r="KKM90" s="71"/>
      <c r="KKN90" s="71"/>
      <c r="KKO90" s="71"/>
      <c r="KKP90" s="71"/>
      <c r="KKQ90" s="71"/>
      <c r="KKR90" s="71"/>
      <c r="KKS90" s="71"/>
      <c r="KKT90" s="71"/>
      <c r="KKU90" s="71"/>
      <c r="KKV90" s="71"/>
      <c r="KKW90" s="71"/>
      <c r="KKX90" s="71"/>
      <c r="KKY90" s="71"/>
      <c r="KKZ90" s="71"/>
      <c r="KLA90" s="71"/>
      <c r="KLB90" s="71"/>
      <c r="KLC90" s="71"/>
      <c r="KLD90" s="71"/>
      <c r="KLE90" s="71"/>
      <c r="KLF90" s="71"/>
      <c r="KLG90" s="71"/>
      <c r="KLH90" s="71"/>
      <c r="KLI90" s="71"/>
      <c r="KLJ90" s="71"/>
      <c r="KLK90" s="71"/>
      <c r="KLL90" s="71"/>
      <c r="KLM90" s="71"/>
      <c r="KLN90" s="71"/>
      <c r="KLO90" s="71"/>
      <c r="KLP90" s="71"/>
      <c r="KLQ90" s="71"/>
      <c r="KLR90" s="71"/>
      <c r="KLS90" s="71"/>
      <c r="KLT90" s="71"/>
      <c r="KLU90" s="71"/>
      <c r="KLV90" s="71"/>
      <c r="KLW90" s="71"/>
      <c r="KLX90" s="71"/>
      <c r="KLY90" s="71"/>
      <c r="KLZ90" s="71"/>
      <c r="KMA90" s="71"/>
      <c r="KMB90" s="71"/>
      <c r="KMC90" s="71"/>
      <c r="KMD90" s="71"/>
      <c r="KME90" s="71"/>
      <c r="KMF90" s="71"/>
      <c r="KMG90" s="71"/>
      <c r="KMH90" s="71"/>
      <c r="KMI90" s="71"/>
      <c r="KMJ90" s="71"/>
      <c r="KMK90" s="71"/>
      <c r="KML90" s="71"/>
      <c r="KMM90" s="71"/>
      <c r="KMN90" s="71"/>
      <c r="KMO90" s="71"/>
      <c r="KMP90" s="71"/>
      <c r="KMQ90" s="71"/>
      <c r="KMR90" s="71"/>
      <c r="KMS90" s="71"/>
      <c r="KMT90" s="71"/>
      <c r="KMU90" s="71"/>
      <c r="KMV90" s="71"/>
      <c r="KMW90" s="71"/>
      <c r="KMX90" s="71"/>
      <c r="KMY90" s="71"/>
      <c r="KMZ90" s="71"/>
      <c r="KNA90" s="71"/>
      <c r="KNB90" s="71"/>
      <c r="KNC90" s="71"/>
      <c r="KND90" s="71"/>
      <c r="KNE90" s="71"/>
      <c r="KNF90" s="71"/>
      <c r="KNG90" s="71"/>
      <c r="KNH90" s="71"/>
      <c r="KNI90" s="71"/>
      <c r="KNJ90" s="71"/>
      <c r="KNK90" s="71"/>
      <c r="KNL90" s="71"/>
      <c r="KNM90" s="71"/>
      <c r="KNN90" s="71"/>
      <c r="KNO90" s="71"/>
      <c r="KNP90" s="71"/>
      <c r="KNQ90" s="71"/>
      <c r="KNR90" s="71"/>
      <c r="KNS90" s="71"/>
      <c r="KNT90" s="71"/>
      <c r="KNU90" s="71"/>
      <c r="KNV90" s="71"/>
      <c r="KNW90" s="71"/>
      <c r="KNX90" s="71"/>
      <c r="KNY90" s="71"/>
      <c r="KNZ90" s="71"/>
      <c r="KOA90" s="71"/>
      <c r="KOB90" s="71"/>
      <c r="KOC90" s="71"/>
      <c r="KOD90" s="71"/>
      <c r="KOE90" s="71"/>
      <c r="KOF90" s="71"/>
      <c r="KOG90" s="71"/>
      <c r="KOH90" s="71"/>
      <c r="KOI90" s="71"/>
      <c r="KOJ90" s="71"/>
      <c r="KOK90" s="71"/>
      <c r="KOL90" s="71"/>
      <c r="KOM90" s="71"/>
      <c r="KON90" s="71"/>
      <c r="KOO90" s="71"/>
      <c r="KOP90" s="71"/>
      <c r="KOQ90" s="71"/>
      <c r="KOR90" s="71"/>
      <c r="KOS90" s="71"/>
      <c r="KOT90" s="71"/>
      <c r="KOU90" s="71"/>
      <c r="KOV90" s="71"/>
      <c r="KOW90" s="71"/>
      <c r="KOX90" s="71"/>
      <c r="KOY90" s="71"/>
      <c r="KOZ90" s="71"/>
      <c r="KPA90" s="71"/>
      <c r="KPB90" s="71"/>
      <c r="KPC90" s="71"/>
      <c r="KPD90" s="71"/>
      <c r="KPE90" s="71"/>
      <c r="KPF90" s="71"/>
      <c r="KPG90" s="71"/>
      <c r="KPH90" s="71"/>
      <c r="KPI90" s="71"/>
      <c r="KPJ90" s="71"/>
      <c r="KPK90" s="71"/>
      <c r="KPL90" s="71"/>
      <c r="KPM90" s="71"/>
      <c r="KPN90" s="71"/>
      <c r="KPO90" s="71"/>
      <c r="KPP90" s="71"/>
      <c r="KPQ90" s="71"/>
      <c r="KPR90" s="71"/>
      <c r="KPS90" s="71"/>
      <c r="KPT90" s="71"/>
      <c r="KPU90" s="71"/>
      <c r="KPV90" s="71"/>
      <c r="KPW90" s="71"/>
      <c r="KPX90" s="71"/>
      <c r="KPY90" s="71"/>
      <c r="KPZ90" s="71"/>
      <c r="KQA90" s="71"/>
      <c r="KQB90" s="71"/>
      <c r="KQC90" s="71"/>
      <c r="KQD90" s="71"/>
      <c r="KQE90" s="71"/>
      <c r="KQF90" s="71"/>
      <c r="KQG90" s="71"/>
      <c r="KQH90" s="71"/>
      <c r="KQI90" s="71"/>
      <c r="KQJ90" s="71"/>
      <c r="KQK90" s="71"/>
      <c r="KQL90" s="71"/>
      <c r="KQM90" s="71"/>
      <c r="KQN90" s="71"/>
      <c r="KQO90" s="71"/>
      <c r="KQP90" s="71"/>
      <c r="KQQ90" s="71"/>
      <c r="KQR90" s="71"/>
      <c r="KQS90" s="71"/>
      <c r="KQT90" s="71"/>
      <c r="KQU90" s="71"/>
      <c r="KQV90" s="71"/>
      <c r="KQW90" s="71"/>
      <c r="KQX90" s="71"/>
      <c r="KQY90" s="71"/>
      <c r="KQZ90" s="71"/>
      <c r="KRA90" s="71"/>
      <c r="KRB90" s="71"/>
      <c r="KRC90" s="71"/>
      <c r="KRD90" s="71"/>
      <c r="KRE90" s="71"/>
      <c r="KRF90" s="71"/>
      <c r="KRG90" s="71"/>
      <c r="KRH90" s="71"/>
      <c r="KRI90" s="71"/>
      <c r="KRJ90" s="71"/>
      <c r="KRK90" s="71"/>
      <c r="KRL90" s="71"/>
      <c r="KRM90" s="71"/>
      <c r="KRN90" s="71"/>
      <c r="KRO90" s="71"/>
      <c r="KRP90" s="71"/>
      <c r="KRQ90" s="71"/>
      <c r="KRR90" s="71"/>
      <c r="KRS90" s="71"/>
      <c r="KRT90" s="71"/>
      <c r="KRU90" s="71"/>
      <c r="KRV90" s="71"/>
      <c r="KRW90" s="71"/>
      <c r="KRX90" s="71"/>
      <c r="KRY90" s="71"/>
      <c r="KRZ90" s="71"/>
      <c r="KSA90" s="71"/>
      <c r="KSB90" s="71"/>
      <c r="KSC90" s="71"/>
      <c r="KSD90" s="71"/>
      <c r="KSE90" s="71"/>
      <c r="KSF90" s="71"/>
      <c r="KSG90" s="71"/>
      <c r="KSH90" s="71"/>
      <c r="KSI90" s="71"/>
      <c r="KSJ90" s="71"/>
      <c r="KSK90" s="71"/>
      <c r="KSL90" s="71"/>
      <c r="KSM90" s="71"/>
      <c r="KSN90" s="71"/>
      <c r="KSO90" s="71"/>
      <c r="KSP90" s="71"/>
      <c r="KSQ90" s="71"/>
      <c r="KSR90" s="71"/>
      <c r="KSS90" s="71"/>
      <c r="KST90" s="71"/>
      <c r="KSU90" s="71"/>
      <c r="KSV90" s="71"/>
      <c r="KSW90" s="71"/>
      <c r="KSX90" s="71"/>
      <c r="KSY90" s="71"/>
      <c r="KSZ90" s="71"/>
      <c r="KTA90" s="71"/>
      <c r="KTB90" s="71"/>
      <c r="KTC90" s="71"/>
      <c r="KTD90" s="71"/>
      <c r="KTE90" s="71"/>
      <c r="KTF90" s="71"/>
      <c r="KTG90" s="71"/>
      <c r="KTH90" s="71"/>
      <c r="KTI90" s="71"/>
      <c r="KTJ90" s="71"/>
      <c r="KTK90" s="71"/>
      <c r="KTL90" s="71"/>
      <c r="KTM90" s="71"/>
      <c r="KTN90" s="71"/>
      <c r="KTO90" s="71"/>
      <c r="KTP90" s="71"/>
      <c r="KTQ90" s="71"/>
      <c r="KTR90" s="71"/>
      <c r="KTS90" s="71"/>
      <c r="KTT90" s="71"/>
      <c r="KTU90" s="71"/>
      <c r="KTV90" s="71"/>
      <c r="KTW90" s="71"/>
      <c r="KTX90" s="71"/>
      <c r="KTY90" s="71"/>
      <c r="KTZ90" s="71"/>
      <c r="KUA90" s="71"/>
      <c r="KUB90" s="71"/>
      <c r="KUC90" s="71"/>
      <c r="KUD90" s="71"/>
      <c r="KUE90" s="71"/>
      <c r="KUF90" s="71"/>
      <c r="KUG90" s="71"/>
      <c r="KUH90" s="71"/>
      <c r="KUI90" s="71"/>
      <c r="KUJ90" s="71"/>
      <c r="KUK90" s="71"/>
      <c r="KUL90" s="71"/>
      <c r="KUM90" s="71"/>
      <c r="KUN90" s="71"/>
      <c r="KUO90" s="71"/>
      <c r="KUP90" s="71"/>
      <c r="KUQ90" s="71"/>
      <c r="KUR90" s="71"/>
      <c r="KUS90" s="71"/>
      <c r="KUT90" s="71"/>
      <c r="KUU90" s="71"/>
      <c r="KUV90" s="71"/>
      <c r="KUW90" s="71"/>
      <c r="KUX90" s="71"/>
      <c r="KUY90" s="71"/>
      <c r="KUZ90" s="71"/>
      <c r="KVA90" s="71"/>
      <c r="KVB90" s="71"/>
      <c r="KVC90" s="71"/>
      <c r="KVD90" s="71"/>
      <c r="KVE90" s="71"/>
      <c r="KVF90" s="71"/>
      <c r="KVG90" s="71"/>
      <c r="KVH90" s="71"/>
      <c r="KVI90" s="71"/>
      <c r="KVJ90" s="71"/>
      <c r="KVK90" s="71"/>
      <c r="KVL90" s="71"/>
      <c r="KVM90" s="71"/>
      <c r="KVN90" s="71"/>
      <c r="KVO90" s="71"/>
      <c r="KVP90" s="71"/>
      <c r="KVQ90" s="71"/>
      <c r="KVR90" s="71"/>
      <c r="KVS90" s="71"/>
      <c r="KVT90" s="71"/>
      <c r="KVU90" s="71"/>
      <c r="KVV90" s="71"/>
      <c r="KVW90" s="71"/>
      <c r="KVX90" s="71"/>
      <c r="KVY90" s="71"/>
      <c r="KVZ90" s="71"/>
      <c r="KWA90" s="71"/>
      <c r="KWB90" s="71"/>
      <c r="KWC90" s="71"/>
      <c r="KWD90" s="71"/>
      <c r="KWE90" s="71"/>
      <c r="KWF90" s="71"/>
      <c r="KWG90" s="71"/>
      <c r="KWH90" s="71"/>
      <c r="KWI90" s="71"/>
      <c r="KWJ90" s="71"/>
      <c r="KWK90" s="71"/>
      <c r="KWL90" s="71"/>
      <c r="KWM90" s="71"/>
      <c r="KWN90" s="71"/>
      <c r="KWO90" s="71"/>
      <c r="KWP90" s="71"/>
      <c r="KWQ90" s="71"/>
      <c r="KWR90" s="71"/>
      <c r="KWS90" s="71"/>
      <c r="KWT90" s="71"/>
      <c r="KWU90" s="71"/>
      <c r="KWV90" s="71"/>
      <c r="KWW90" s="71"/>
      <c r="KWX90" s="71"/>
      <c r="KWY90" s="71"/>
      <c r="KWZ90" s="71"/>
      <c r="KXA90" s="71"/>
      <c r="KXB90" s="71"/>
      <c r="KXC90" s="71"/>
      <c r="KXD90" s="71"/>
      <c r="KXE90" s="71"/>
      <c r="KXF90" s="71"/>
      <c r="KXG90" s="71"/>
      <c r="KXH90" s="71"/>
      <c r="KXI90" s="71"/>
      <c r="KXJ90" s="71"/>
      <c r="KXK90" s="71"/>
      <c r="KXL90" s="71"/>
      <c r="KXM90" s="71"/>
      <c r="KXN90" s="71"/>
      <c r="KXO90" s="71"/>
      <c r="KXP90" s="71"/>
      <c r="KXQ90" s="71"/>
      <c r="KXR90" s="71"/>
      <c r="KXS90" s="71"/>
      <c r="KXT90" s="71"/>
      <c r="KXU90" s="71"/>
      <c r="KXV90" s="71"/>
      <c r="KXW90" s="71"/>
      <c r="KXX90" s="71"/>
      <c r="KXY90" s="71"/>
      <c r="KXZ90" s="71"/>
      <c r="KYA90" s="71"/>
      <c r="KYB90" s="71"/>
      <c r="KYC90" s="71"/>
      <c r="KYD90" s="71"/>
      <c r="KYE90" s="71"/>
      <c r="KYF90" s="71"/>
      <c r="KYG90" s="71"/>
      <c r="KYH90" s="71"/>
      <c r="KYI90" s="71"/>
      <c r="KYJ90" s="71"/>
      <c r="KYK90" s="71"/>
      <c r="KYL90" s="71"/>
      <c r="KYM90" s="71"/>
      <c r="KYN90" s="71"/>
      <c r="KYO90" s="71"/>
      <c r="KYP90" s="71"/>
      <c r="KYQ90" s="71"/>
      <c r="KYR90" s="71"/>
      <c r="KYS90" s="71"/>
      <c r="KYT90" s="71"/>
      <c r="KYU90" s="71"/>
      <c r="KYV90" s="71"/>
      <c r="KYW90" s="71"/>
      <c r="KYX90" s="71"/>
      <c r="KYY90" s="71"/>
      <c r="KYZ90" s="71"/>
      <c r="KZA90" s="71"/>
      <c r="KZB90" s="71"/>
      <c r="KZC90" s="71"/>
      <c r="KZD90" s="71"/>
      <c r="KZE90" s="71"/>
      <c r="KZF90" s="71"/>
      <c r="KZG90" s="71"/>
      <c r="KZH90" s="71"/>
      <c r="KZI90" s="71"/>
      <c r="KZJ90" s="71"/>
      <c r="KZK90" s="71"/>
      <c r="KZL90" s="71"/>
      <c r="KZM90" s="71"/>
      <c r="KZN90" s="71"/>
      <c r="KZO90" s="71"/>
      <c r="KZP90" s="71"/>
      <c r="KZQ90" s="71"/>
      <c r="KZR90" s="71"/>
      <c r="KZS90" s="71"/>
      <c r="KZT90" s="71"/>
      <c r="KZU90" s="71"/>
      <c r="KZV90" s="71"/>
      <c r="KZW90" s="71"/>
      <c r="KZX90" s="71"/>
      <c r="KZY90" s="71"/>
      <c r="KZZ90" s="71"/>
      <c r="LAA90" s="71"/>
      <c r="LAB90" s="71"/>
      <c r="LAC90" s="71"/>
      <c r="LAD90" s="71"/>
      <c r="LAE90" s="71"/>
      <c r="LAF90" s="71"/>
      <c r="LAG90" s="71"/>
      <c r="LAH90" s="71"/>
      <c r="LAI90" s="71"/>
      <c r="LAJ90" s="71"/>
      <c r="LAK90" s="71"/>
      <c r="LAL90" s="71"/>
      <c r="LAM90" s="71"/>
      <c r="LAN90" s="71"/>
      <c r="LAO90" s="71"/>
      <c r="LAP90" s="71"/>
      <c r="LAQ90" s="71"/>
      <c r="LAR90" s="71"/>
      <c r="LAS90" s="71"/>
      <c r="LAT90" s="71"/>
      <c r="LAU90" s="71"/>
      <c r="LAV90" s="71"/>
      <c r="LAW90" s="71"/>
      <c r="LAX90" s="71"/>
      <c r="LAY90" s="71"/>
      <c r="LAZ90" s="71"/>
      <c r="LBA90" s="71"/>
      <c r="LBB90" s="71"/>
      <c r="LBC90" s="71"/>
      <c r="LBD90" s="71"/>
      <c r="LBE90" s="71"/>
      <c r="LBF90" s="71"/>
      <c r="LBG90" s="71"/>
      <c r="LBH90" s="71"/>
      <c r="LBI90" s="71"/>
      <c r="LBJ90" s="71"/>
      <c r="LBK90" s="71"/>
      <c r="LBL90" s="71"/>
      <c r="LBM90" s="71"/>
      <c r="LBN90" s="71"/>
      <c r="LBO90" s="71"/>
      <c r="LBP90" s="71"/>
      <c r="LBQ90" s="71"/>
      <c r="LBR90" s="71"/>
      <c r="LBS90" s="71"/>
      <c r="LBT90" s="71"/>
      <c r="LBU90" s="71"/>
      <c r="LBV90" s="71"/>
      <c r="LBW90" s="71"/>
      <c r="LBX90" s="71"/>
      <c r="LBY90" s="71"/>
      <c r="LBZ90" s="71"/>
      <c r="LCA90" s="71"/>
      <c r="LCB90" s="71"/>
      <c r="LCC90" s="71"/>
      <c r="LCD90" s="71"/>
      <c r="LCE90" s="71"/>
      <c r="LCF90" s="71"/>
      <c r="LCG90" s="71"/>
      <c r="LCH90" s="71"/>
      <c r="LCI90" s="71"/>
      <c r="LCJ90" s="71"/>
      <c r="LCK90" s="71"/>
      <c r="LCL90" s="71"/>
      <c r="LCM90" s="71"/>
      <c r="LCN90" s="71"/>
      <c r="LCO90" s="71"/>
      <c r="LCP90" s="71"/>
      <c r="LCQ90" s="71"/>
      <c r="LCR90" s="71"/>
      <c r="LCS90" s="71"/>
      <c r="LCT90" s="71"/>
      <c r="LCU90" s="71"/>
      <c r="LCV90" s="71"/>
      <c r="LCW90" s="71"/>
      <c r="LCX90" s="71"/>
      <c r="LCY90" s="71"/>
      <c r="LCZ90" s="71"/>
      <c r="LDA90" s="71"/>
      <c r="LDB90" s="71"/>
      <c r="LDC90" s="71"/>
      <c r="LDD90" s="71"/>
      <c r="LDE90" s="71"/>
      <c r="LDF90" s="71"/>
      <c r="LDG90" s="71"/>
      <c r="LDH90" s="71"/>
      <c r="LDI90" s="71"/>
      <c r="LDJ90" s="71"/>
      <c r="LDK90" s="71"/>
      <c r="LDL90" s="71"/>
      <c r="LDM90" s="71"/>
      <c r="LDN90" s="71"/>
      <c r="LDO90" s="71"/>
      <c r="LDP90" s="71"/>
      <c r="LDQ90" s="71"/>
      <c r="LDR90" s="71"/>
      <c r="LDS90" s="71"/>
      <c r="LDT90" s="71"/>
      <c r="LDU90" s="71"/>
      <c r="LDV90" s="71"/>
      <c r="LDW90" s="71"/>
      <c r="LDX90" s="71"/>
      <c r="LDY90" s="71"/>
      <c r="LDZ90" s="71"/>
      <c r="LEA90" s="71"/>
      <c r="LEB90" s="71"/>
      <c r="LEC90" s="71"/>
      <c r="LED90" s="71"/>
      <c r="LEE90" s="71"/>
      <c r="LEF90" s="71"/>
      <c r="LEG90" s="71"/>
      <c r="LEH90" s="71"/>
      <c r="LEI90" s="71"/>
      <c r="LEJ90" s="71"/>
      <c r="LEK90" s="71"/>
      <c r="LEL90" s="71"/>
      <c r="LEM90" s="71"/>
      <c r="LEN90" s="71"/>
      <c r="LEO90" s="71"/>
      <c r="LEP90" s="71"/>
      <c r="LEQ90" s="71"/>
      <c r="LER90" s="71"/>
      <c r="LES90" s="71"/>
      <c r="LET90" s="71"/>
      <c r="LEU90" s="71"/>
      <c r="LEV90" s="71"/>
      <c r="LEW90" s="71"/>
      <c r="LEX90" s="71"/>
      <c r="LEY90" s="71"/>
      <c r="LEZ90" s="71"/>
      <c r="LFA90" s="71"/>
      <c r="LFB90" s="71"/>
      <c r="LFC90" s="71"/>
      <c r="LFD90" s="71"/>
      <c r="LFE90" s="71"/>
      <c r="LFF90" s="71"/>
      <c r="LFG90" s="71"/>
      <c r="LFH90" s="71"/>
      <c r="LFI90" s="71"/>
      <c r="LFJ90" s="71"/>
      <c r="LFK90" s="71"/>
      <c r="LFL90" s="71"/>
      <c r="LFM90" s="71"/>
      <c r="LFN90" s="71"/>
      <c r="LFO90" s="71"/>
      <c r="LFP90" s="71"/>
      <c r="LFQ90" s="71"/>
      <c r="LFR90" s="71"/>
      <c r="LFS90" s="71"/>
      <c r="LFT90" s="71"/>
      <c r="LFU90" s="71"/>
      <c r="LFV90" s="71"/>
      <c r="LFW90" s="71"/>
      <c r="LFX90" s="71"/>
      <c r="LFY90" s="71"/>
      <c r="LFZ90" s="71"/>
      <c r="LGA90" s="71"/>
      <c r="LGB90" s="71"/>
      <c r="LGC90" s="71"/>
      <c r="LGD90" s="71"/>
      <c r="LGE90" s="71"/>
      <c r="LGF90" s="71"/>
      <c r="LGG90" s="71"/>
      <c r="LGH90" s="71"/>
      <c r="LGI90" s="71"/>
      <c r="LGJ90" s="71"/>
      <c r="LGK90" s="71"/>
      <c r="LGL90" s="71"/>
      <c r="LGM90" s="71"/>
      <c r="LGN90" s="71"/>
      <c r="LGO90" s="71"/>
      <c r="LGP90" s="71"/>
      <c r="LGQ90" s="71"/>
      <c r="LGR90" s="71"/>
      <c r="LGS90" s="71"/>
      <c r="LGT90" s="71"/>
      <c r="LGU90" s="71"/>
      <c r="LGV90" s="71"/>
      <c r="LGW90" s="71"/>
      <c r="LGX90" s="71"/>
      <c r="LGY90" s="71"/>
      <c r="LGZ90" s="71"/>
      <c r="LHA90" s="71"/>
      <c r="LHB90" s="71"/>
      <c r="LHC90" s="71"/>
      <c r="LHD90" s="71"/>
      <c r="LHE90" s="71"/>
      <c r="LHF90" s="71"/>
      <c r="LHG90" s="71"/>
      <c r="LHH90" s="71"/>
      <c r="LHI90" s="71"/>
      <c r="LHJ90" s="71"/>
      <c r="LHK90" s="71"/>
      <c r="LHL90" s="71"/>
      <c r="LHM90" s="71"/>
      <c r="LHN90" s="71"/>
      <c r="LHO90" s="71"/>
      <c r="LHP90" s="71"/>
      <c r="LHQ90" s="71"/>
      <c r="LHR90" s="71"/>
      <c r="LHS90" s="71"/>
      <c r="LHT90" s="71"/>
      <c r="LHU90" s="71"/>
      <c r="LHV90" s="71"/>
      <c r="LHW90" s="71"/>
      <c r="LHX90" s="71"/>
      <c r="LHY90" s="71"/>
      <c r="LHZ90" s="71"/>
      <c r="LIA90" s="71"/>
      <c r="LIB90" s="71"/>
      <c r="LIC90" s="71"/>
      <c r="LID90" s="71"/>
      <c r="LIE90" s="71"/>
      <c r="LIF90" s="71"/>
      <c r="LIG90" s="71"/>
      <c r="LIH90" s="71"/>
      <c r="LII90" s="71"/>
      <c r="LIJ90" s="71"/>
      <c r="LIK90" s="71"/>
      <c r="LIL90" s="71"/>
      <c r="LIM90" s="71"/>
      <c r="LIN90" s="71"/>
      <c r="LIO90" s="71"/>
      <c r="LIP90" s="71"/>
      <c r="LIQ90" s="71"/>
      <c r="LIR90" s="71"/>
      <c r="LIS90" s="71"/>
      <c r="LIT90" s="71"/>
      <c r="LIU90" s="71"/>
      <c r="LIV90" s="71"/>
      <c r="LIW90" s="71"/>
      <c r="LIX90" s="71"/>
      <c r="LIY90" s="71"/>
      <c r="LIZ90" s="71"/>
      <c r="LJA90" s="71"/>
      <c r="LJB90" s="71"/>
      <c r="LJC90" s="71"/>
      <c r="LJD90" s="71"/>
      <c r="LJE90" s="71"/>
      <c r="LJF90" s="71"/>
      <c r="LJG90" s="71"/>
      <c r="LJH90" s="71"/>
      <c r="LJI90" s="71"/>
      <c r="LJJ90" s="71"/>
      <c r="LJK90" s="71"/>
      <c r="LJL90" s="71"/>
      <c r="LJM90" s="71"/>
      <c r="LJN90" s="71"/>
      <c r="LJO90" s="71"/>
      <c r="LJP90" s="71"/>
      <c r="LJQ90" s="71"/>
      <c r="LJR90" s="71"/>
      <c r="LJS90" s="71"/>
      <c r="LJT90" s="71"/>
      <c r="LJU90" s="71"/>
      <c r="LJV90" s="71"/>
      <c r="LJW90" s="71"/>
      <c r="LJX90" s="71"/>
      <c r="LJY90" s="71"/>
      <c r="LJZ90" s="71"/>
      <c r="LKA90" s="71"/>
      <c r="LKB90" s="71"/>
      <c r="LKC90" s="71"/>
      <c r="LKD90" s="71"/>
      <c r="LKE90" s="71"/>
      <c r="LKF90" s="71"/>
      <c r="LKG90" s="71"/>
      <c r="LKH90" s="71"/>
      <c r="LKI90" s="71"/>
      <c r="LKJ90" s="71"/>
      <c r="LKK90" s="71"/>
      <c r="LKL90" s="71"/>
      <c r="LKM90" s="71"/>
      <c r="LKN90" s="71"/>
      <c r="LKO90" s="71"/>
      <c r="LKP90" s="71"/>
      <c r="LKQ90" s="71"/>
      <c r="LKR90" s="71"/>
      <c r="LKS90" s="71"/>
      <c r="LKT90" s="71"/>
      <c r="LKU90" s="71"/>
      <c r="LKV90" s="71"/>
      <c r="LKW90" s="71"/>
      <c r="LKX90" s="71"/>
      <c r="LKY90" s="71"/>
      <c r="LKZ90" s="71"/>
      <c r="LLA90" s="71"/>
      <c r="LLB90" s="71"/>
      <c r="LLC90" s="71"/>
      <c r="LLD90" s="71"/>
      <c r="LLE90" s="71"/>
      <c r="LLF90" s="71"/>
      <c r="LLG90" s="71"/>
      <c r="LLH90" s="71"/>
      <c r="LLI90" s="71"/>
      <c r="LLJ90" s="71"/>
      <c r="LLK90" s="71"/>
      <c r="LLL90" s="71"/>
      <c r="LLM90" s="71"/>
      <c r="LLN90" s="71"/>
      <c r="LLO90" s="71"/>
      <c r="LLP90" s="71"/>
      <c r="LLQ90" s="71"/>
      <c r="LLR90" s="71"/>
      <c r="LLS90" s="71"/>
      <c r="LLT90" s="71"/>
      <c r="LLU90" s="71"/>
      <c r="LLV90" s="71"/>
      <c r="LLW90" s="71"/>
      <c r="LLX90" s="71"/>
      <c r="LLY90" s="71"/>
      <c r="LLZ90" s="71"/>
      <c r="LMA90" s="71"/>
      <c r="LMB90" s="71"/>
      <c r="LMC90" s="71"/>
      <c r="LMD90" s="71"/>
      <c r="LME90" s="71"/>
      <c r="LMF90" s="71"/>
      <c r="LMG90" s="71"/>
      <c r="LMH90" s="71"/>
      <c r="LMI90" s="71"/>
      <c r="LMJ90" s="71"/>
      <c r="LMK90" s="71"/>
      <c r="LML90" s="71"/>
      <c r="LMM90" s="71"/>
      <c r="LMN90" s="71"/>
      <c r="LMO90" s="71"/>
      <c r="LMP90" s="71"/>
      <c r="LMQ90" s="71"/>
      <c r="LMR90" s="71"/>
      <c r="LMS90" s="71"/>
      <c r="LMT90" s="71"/>
      <c r="LMU90" s="71"/>
      <c r="LMV90" s="71"/>
      <c r="LMW90" s="71"/>
      <c r="LMX90" s="71"/>
      <c r="LMY90" s="71"/>
      <c r="LMZ90" s="71"/>
      <c r="LNA90" s="71"/>
      <c r="LNB90" s="71"/>
      <c r="LNC90" s="71"/>
      <c r="LND90" s="71"/>
      <c r="LNE90" s="71"/>
      <c r="LNF90" s="71"/>
      <c r="LNG90" s="71"/>
      <c r="LNH90" s="71"/>
      <c r="LNI90" s="71"/>
      <c r="LNJ90" s="71"/>
      <c r="LNK90" s="71"/>
      <c r="LNL90" s="71"/>
      <c r="LNM90" s="71"/>
      <c r="LNN90" s="71"/>
      <c r="LNO90" s="71"/>
      <c r="LNP90" s="71"/>
      <c r="LNQ90" s="71"/>
      <c r="LNR90" s="71"/>
      <c r="LNS90" s="71"/>
      <c r="LNT90" s="71"/>
      <c r="LNU90" s="71"/>
      <c r="LNV90" s="71"/>
      <c r="LNW90" s="71"/>
      <c r="LNX90" s="71"/>
      <c r="LNY90" s="71"/>
      <c r="LNZ90" s="71"/>
      <c r="LOA90" s="71"/>
      <c r="LOB90" s="71"/>
      <c r="LOC90" s="71"/>
      <c r="LOD90" s="71"/>
      <c r="LOE90" s="71"/>
      <c r="LOF90" s="71"/>
      <c r="LOG90" s="71"/>
      <c r="LOH90" s="71"/>
      <c r="LOI90" s="71"/>
      <c r="LOJ90" s="71"/>
      <c r="LOK90" s="71"/>
      <c r="LOL90" s="71"/>
      <c r="LOM90" s="71"/>
      <c r="LON90" s="71"/>
      <c r="LOO90" s="71"/>
      <c r="LOP90" s="71"/>
      <c r="LOQ90" s="71"/>
      <c r="LOR90" s="71"/>
      <c r="LOS90" s="71"/>
      <c r="LOT90" s="71"/>
      <c r="LOU90" s="71"/>
      <c r="LOV90" s="71"/>
      <c r="LOW90" s="71"/>
      <c r="LOX90" s="71"/>
      <c r="LOY90" s="71"/>
      <c r="LOZ90" s="71"/>
      <c r="LPA90" s="71"/>
      <c r="LPB90" s="71"/>
      <c r="LPC90" s="71"/>
      <c r="LPD90" s="71"/>
      <c r="LPE90" s="71"/>
      <c r="LPF90" s="71"/>
      <c r="LPG90" s="71"/>
      <c r="LPH90" s="71"/>
      <c r="LPI90" s="71"/>
      <c r="LPJ90" s="71"/>
      <c r="LPK90" s="71"/>
      <c r="LPL90" s="71"/>
      <c r="LPM90" s="71"/>
      <c r="LPN90" s="71"/>
      <c r="LPO90" s="71"/>
      <c r="LPP90" s="71"/>
      <c r="LPQ90" s="71"/>
      <c r="LPR90" s="71"/>
      <c r="LPS90" s="71"/>
      <c r="LPT90" s="71"/>
      <c r="LPU90" s="71"/>
      <c r="LPV90" s="71"/>
      <c r="LPW90" s="71"/>
      <c r="LPX90" s="71"/>
      <c r="LPY90" s="71"/>
      <c r="LPZ90" s="71"/>
      <c r="LQA90" s="71"/>
      <c r="LQB90" s="71"/>
      <c r="LQC90" s="71"/>
      <c r="LQD90" s="71"/>
      <c r="LQE90" s="71"/>
      <c r="LQF90" s="71"/>
      <c r="LQG90" s="71"/>
      <c r="LQH90" s="71"/>
      <c r="LQI90" s="71"/>
      <c r="LQJ90" s="71"/>
      <c r="LQK90" s="71"/>
      <c r="LQL90" s="71"/>
      <c r="LQM90" s="71"/>
      <c r="LQN90" s="71"/>
      <c r="LQO90" s="71"/>
      <c r="LQP90" s="71"/>
      <c r="LQQ90" s="71"/>
      <c r="LQR90" s="71"/>
      <c r="LQS90" s="71"/>
      <c r="LQT90" s="71"/>
      <c r="LQU90" s="71"/>
      <c r="LQV90" s="71"/>
      <c r="LQW90" s="71"/>
      <c r="LQX90" s="71"/>
      <c r="LQY90" s="71"/>
      <c r="LQZ90" s="71"/>
      <c r="LRA90" s="71"/>
      <c r="LRB90" s="71"/>
      <c r="LRC90" s="71"/>
      <c r="LRD90" s="71"/>
      <c r="LRE90" s="71"/>
      <c r="LRF90" s="71"/>
      <c r="LRG90" s="71"/>
      <c r="LRH90" s="71"/>
      <c r="LRI90" s="71"/>
      <c r="LRJ90" s="71"/>
      <c r="LRK90" s="71"/>
      <c r="LRL90" s="71"/>
      <c r="LRM90" s="71"/>
      <c r="LRN90" s="71"/>
      <c r="LRO90" s="71"/>
      <c r="LRP90" s="71"/>
      <c r="LRQ90" s="71"/>
      <c r="LRR90" s="71"/>
      <c r="LRS90" s="71"/>
      <c r="LRT90" s="71"/>
      <c r="LRU90" s="71"/>
      <c r="LRV90" s="71"/>
      <c r="LRW90" s="71"/>
      <c r="LRX90" s="71"/>
      <c r="LRY90" s="71"/>
      <c r="LRZ90" s="71"/>
      <c r="LSA90" s="71"/>
      <c r="LSB90" s="71"/>
      <c r="LSC90" s="71"/>
      <c r="LSD90" s="71"/>
      <c r="LSE90" s="71"/>
      <c r="LSF90" s="71"/>
      <c r="LSG90" s="71"/>
      <c r="LSH90" s="71"/>
      <c r="LSI90" s="71"/>
      <c r="LSJ90" s="71"/>
      <c r="LSK90" s="71"/>
      <c r="LSL90" s="71"/>
      <c r="LSM90" s="71"/>
      <c r="LSN90" s="71"/>
      <c r="LSO90" s="71"/>
      <c r="LSP90" s="71"/>
      <c r="LSQ90" s="71"/>
      <c r="LSR90" s="71"/>
      <c r="LSS90" s="71"/>
      <c r="LST90" s="71"/>
      <c r="LSU90" s="71"/>
      <c r="LSV90" s="71"/>
      <c r="LSW90" s="71"/>
      <c r="LSX90" s="71"/>
      <c r="LSY90" s="71"/>
      <c r="LSZ90" s="71"/>
      <c r="LTA90" s="71"/>
      <c r="LTB90" s="71"/>
      <c r="LTC90" s="71"/>
      <c r="LTD90" s="71"/>
      <c r="LTE90" s="71"/>
      <c r="LTF90" s="71"/>
      <c r="LTG90" s="71"/>
      <c r="LTH90" s="71"/>
      <c r="LTI90" s="71"/>
      <c r="LTJ90" s="71"/>
      <c r="LTK90" s="71"/>
      <c r="LTL90" s="71"/>
      <c r="LTM90" s="71"/>
      <c r="LTN90" s="71"/>
      <c r="LTO90" s="71"/>
      <c r="LTP90" s="71"/>
      <c r="LTQ90" s="71"/>
      <c r="LTR90" s="71"/>
      <c r="LTS90" s="71"/>
      <c r="LTT90" s="71"/>
      <c r="LTU90" s="71"/>
      <c r="LTV90" s="71"/>
      <c r="LTW90" s="71"/>
      <c r="LTX90" s="71"/>
      <c r="LTY90" s="71"/>
      <c r="LTZ90" s="71"/>
      <c r="LUA90" s="71"/>
      <c r="LUB90" s="71"/>
      <c r="LUC90" s="71"/>
      <c r="LUD90" s="71"/>
      <c r="LUE90" s="71"/>
      <c r="LUF90" s="71"/>
      <c r="LUG90" s="71"/>
      <c r="LUH90" s="71"/>
      <c r="LUI90" s="71"/>
      <c r="LUJ90" s="71"/>
      <c r="LUK90" s="71"/>
      <c r="LUL90" s="71"/>
      <c r="LUM90" s="71"/>
      <c r="LUN90" s="71"/>
      <c r="LUO90" s="71"/>
      <c r="LUP90" s="71"/>
      <c r="LUQ90" s="71"/>
      <c r="LUR90" s="71"/>
      <c r="LUS90" s="71"/>
      <c r="LUT90" s="71"/>
      <c r="LUU90" s="71"/>
      <c r="LUV90" s="71"/>
      <c r="LUW90" s="71"/>
      <c r="LUX90" s="71"/>
      <c r="LUY90" s="71"/>
      <c r="LUZ90" s="71"/>
      <c r="LVA90" s="71"/>
      <c r="LVB90" s="71"/>
      <c r="LVC90" s="71"/>
      <c r="LVD90" s="71"/>
      <c r="LVE90" s="71"/>
      <c r="LVF90" s="71"/>
      <c r="LVG90" s="71"/>
      <c r="LVH90" s="71"/>
      <c r="LVI90" s="71"/>
      <c r="LVJ90" s="71"/>
      <c r="LVK90" s="71"/>
      <c r="LVL90" s="71"/>
      <c r="LVM90" s="71"/>
      <c r="LVN90" s="71"/>
      <c r="LVO90" s="71"/>
      <c r="LVP90" s="71"/>
      <c r="LVQ90" s="71"/>
      <c r="LVR90" s="71"/>
      <c r="LVS90" s="71"/>
      <c r="LVT90" s="71"/>
      <c r="LVU90" s="71"/>
      <c r="LVV90" s="71"/>
      <c r="LVW90" s="71"/>
      <c r="LVX90" s="71"/>
      <c r="LVY90" s="71"/>
      <c r="LVZ90" s="71"/>
      <c r="LWA90" s="71"/>
      <c r="LWB90" s="71"/>
      <c r="LWC90" s="71"/>
      <c r="LWD90" s="71"/>
      <c r="LWE90" s="71"/>
      <c r="LWF90" s="71"/>
      <c r="LWG90" s="71"/>
      <c r="LWH90" s="71"/>
      <c r="LWI90" s="71"/>
      <c r="LWJ90" s="71"/>
      <c r="LWK90" s="71"/>
      <c r="LWL90" s="71"/>
      <c r="LWM90" s="71"/>
      <c r="LWN90" s="71"/>
      <c r="LWO90" s="71"/>
      <c r="LWP90" s="71"/>
      <c r="LWQ90" s="71"/>
      <c r="LWR90" s="71"/>
      <c r="LWS90" s="71"/>
      <c r="LWT90" s="71"/>
      <c r="LWU90" s="71"/>
      <c r="LWV90" s="71"/>
      <c r="LWW90" s="71"/>
      <c r="LWX90" s="71"/>
      <c r="LWY90" s="71"/>
      <c r="LWZ90" s="71"/>
      <c r="LXA90" s="71"/>
      <c r="LXB90" s="71"/>
      <c r="LXC90" s="71"/>
      <c r="LXD90" s="71"/>
      <c r="LXE90" s="71"/>
      <c r="LXF90" s="71"/>
      <c r="LXG90" s="71"/>
      <c r="LXH90" s="71"/>
      <c r="LXI90" s="71"/>
      <c r="LXJ90" s="71"/>
      <c r="LXK90" s="71"/>
      <c r="LXL90" s="71"/>
      <c r="LXM90" s="71"/>
      <c r="LXN90" s="71"/>
      <c r="LXO90" s="71"/>
      <c r="LXP90" s="71"/>
      <c r="LXQ90" s="71"/>
      <c r="LXR90" s="71"/>
      <c r="LXS90" s="71"/>
      <c r="LXT90" s="71"/>
      <c r="LXU90" s="71"/>
      <c r="LXV90" s="71"/>
      <c r="LXW90" s="71"/>
      <c r="LXX90" s="71"/>
      <c r="LXY90" s="71"/>
      <c r="LXZ90" s="71"/>
      <c r="LYA90" s="71"/>
      <c r="LYB90" s="71"/>
      <c r="LYC90" s="71"/>
      <c r="LYD90" s="71"/>
      <c r="LYE90" s="71"/>
      <c r="LYF90" s="71"/>
      <c r="LYG90" s="71"/>
      <c r="LYH90" s="71"/>
      <c r="LYI90" s="71"/>
      <c r="LYJ90" s="71"/>
      <c r="LYK90" s="71"/>
      <c r="LYL90" s="71"/>
      <c r="LYM90" s="71"/>
      <c r="LYN90" s="71"/>
      <c r="LYO90" s="71"/>
      <c r="LYP90" s="71"/>
      <c r="LYQ90" s="71"/>
      <c r="LYR90" s="71"/>
      <c r="LYS90" s="71"/>
      <c r="LYT90" s="71"/>
      <c r="LYU90" s="71"/>
      <c r="LYV90" s="71"/>
      <c r="LYW90" s="71"/>
      <c r="LYX90" s="71"/>
      <c r="LYY90" s="71"/>
      <c r="LYZ90" s="71"/>
      <c r="LZA90" s="71"/>
      <c r="LZB90" s="71"/>
      <c r="LZC90" s="71"/>
      <c r="LZD90" s="71"/>
      <c r="LZE90" s="71"/>
      <c r="LZF90" s="71"/>
      <c r="LZG90" s="71"/>
      <c r="LZH90" s="71"/>
      <c r="LZI90" s="71"/>
      <c r="LZJ90" s="71"/>
      <c r="LZK90" s="71"/>
      <c r="LZL90" s="71"/>
      <c r="LZM90" s="71"/>
      <c r="LZN90" s="71"/>
      <c r="LZO90" s="71"/>
      <c r="LZP90" s="71"/>
      <c r="LZQ90" s="71"/>
      <c r="LZR90" s="71"/>
      <c r="LZS90" s="71"/>
      <c r="LZT90" s="71"/>
      <c r="LZU90" s="71"/>
      <c r="LZV90" s="71"/>
      <c r="LZW90" s="71"/>
      <c r="LZX90" s="71"/>
      <c r="LZY90" s="71"/>
      <c r="LZZ90" s="71"/>
      <c r="MAA90" s="71"/>
      <c r="MAB90" s="71"/>
      <c r="MAC90" s="71"/>
      <c r="MAD90" s="71"/>
      <c r="MAE90" s="71"/>
      <c r="MAF90" s="71"/>
      <c r="MAG90" s="71"/>
      <c r="MAH90" s="71"/>
      <c r="MAI90" s="71"/>
      <c r="MAJ90" s="71"/>
      <c r="MAK90" s="71"/>
      <c r="MAL90" s="71"/>
      <c r="MAM90" s="71"/>
      <c r="MAN90" s="71"/>
      <c r="MAO90" s="71"/>
      <c r="MAP90" s="71"/>
      <c r="MAQ90" s="71"/>
      <c r="MAR90" s="71"/>
      <c r="MAS90" s="71"/>
      <c r="MAT90" s="71"/>
      <c r="MAU90" s="71"/>
      <c r="MAV90" s="71"/>
      <c r="MAW90" s="71"/>
      <c r="MAX90" s="71"/>
      <c r="MAY90" s="71"/>
      <c r="MAZ90" s="71"/>
      <c r="MBA90" s="71"/>
      <c r="MBB90" s="71"/>
      <c r="MBC90" s="71"/>
      <c r="MBD90" s="71"/>
      <c r="MBE90" s="71"/>
      <c r="MBF90" s="71"/>
      <c r="MBG90" s="71"/>
      <c r="MBH90" s="71"/>
      <c r="MBI90" s="71"/>
      <c r="MBJ90" s="71"/>
      <c r="MBK90" s="71"/>
      <c r="MBL90" s="71"/>
      <c r="MBM90" s="71"/>
      <c r="MBN90" s="71"/>
      <c r="MBO90" s="71"/>
      <c r="MBP90" s="71"/>
      <c r="MBQ90" s="71"/>
      <c r="MBR90" s="71"/>
      <c r="MBS90" s="71"/>
      <c r="MBT90" s="71"/>
      <c r="MBU90" s="71"/>
      <c r="MBV90" s="71"/>
      <c r="MBW90" s="71"/>
      <c r="MBX90" s="71"/>
      <c r="MBY90" s="71"/>
      <c r="MBZ90" s="71"/>
      <c r="MCA90" s="71"/>
      <c r="MCB90" s="71"/>
      <c r="MCC90" s="71"/>
      <c r="MCD90" s="71"/>
      <c r="MCE90" s="71"/>
      <c r="MCF90" s="71"/>
      <c r="MCG90" s="71"/>
      <c r="MCH90" s="71"/>
      <c r="MCI90" s="71"/>
      <c r="MCJ90" s="71"/>
      <c r="MCK90" s="71"/>
      <c r="MCL90" s="71"/>
      <c r="MCM90" s="71"/>
      <c r="MCN90" s="71"/>
      <c r="MCO90" s="71"/>
      <c r="MCP90" s="71"/>
      <c r="MCQ90" s="71"/>
      <c r="MCR90" s="71"/>
      <c r="MCS90" s="71"/>
      <c r="MCT90" s="71"/>
      <c r="MCU90" s="71"/>
      <c r="MCV90" s="71"/>
      <c r="MCW90" s="71"/>
      <c r="MCX90" s="71"/>
      <c r="MCY90" s="71"/>
      <c r="MCZ90" s="71"/>
      <c r="MDA90" s="71"/>
      <c r="MDB90" s="71"/>
      <c r="MDC90" s="71"/>
      <c r="MDD90" s="71"/>
      <c r="MDE90" s="71"/>
      <c r="MDF90" s="71"/>
      <c r="MDG90" s="71"/>
      <c r="MDH90" s="71"/>
      <c r="MDI90" s="71"/>
      <c r="MDJ90" s="71"/>
      <c r="MDK90" s="71"/>
      <c r="MDL90" s="71"/>
      <c r="MDM90" s="71"/>
      <c r="MDN90" s="71"/>
      <c r="MDO90" s="71"/>
      <c r="MDP90" s="71"/>
      <c r="MDQ90" s="71"/>
      <c r="MDR90" s="71"/>
      <c r="MDS90" s="71"/>
      <c r="MDT90" s="71"/>
      <c r="MDU90" s="71"/>
      <c r="MDV90" s="71"/>
      <c r="MDW90" s="71"/>
      <c r="MDX90" s="71"/>
      <c r="MDY90" s="71"/>
      <c r="MDZ90" s="71"/>
      <c r="MEA90" s="71"/>
      <c r="MEB90" s="71"/>
      <c r="MEC90" s="71"/>
      <c r="MED90" s="71"/>
      <c r="MEE90" s="71"/>
      <c r="MEF90" s="71"/>
      <c r="MEG90" s="71"/>
      <c r="MEH90" s="71"/>
      <c r="MEI90" s="71"/>
      <c r="MEJ90" s="71"/>
      <c r="MEK90" s="71"/>
      <c r="MEL90" s="71"/>
      <c r="MEM90" s="71"/>
      <c r="MEN90" s="71"/>
      <c r="MEO90" s="71"/>
      <c r="MEP90" s="71"/>
      <c r="MEQ90" s="71"/>
      <c r="MER90" s="71"/>
      <c r="MES90" s="71"/>
      <c r="MET90" s="71"/>
      <c r="MEU90" s="71"/>
      <c r="MEV90" s="71"/>
      <c r="MEW90" s="71"/>
      <c r="MEX90" s="71"/>
      <c r="MEY90" s="71"/>
      <c r="MEZ90" s="71"/>
      <c r="MFA90" s="71"/>
      <c r="MFB90" s="71"/>
      <c r="MFC90" s="71"/>
      <c r="MFD90" s="71"/>
      <c r="MFE90" s="71"/>
      <c r="MFF90" s="71"/>
      <c r="MFG90" s="71"/>
      <c r="MFH90" s="71"/>
      <c r="MFI90" s="71"/>
      <c r="MFJ90" s="71"/>
      <c r="MFK90" s="71"/>
      <c r="MFL90" s="71"/>
      <c r="MFM90" s="71"/>
      <c r="MFN90" s="71"/>
      <c r="MFO90" s="71"/>
      <c r="MFP90" s="71"/>
      <c r="MFQ90" s="71"/>
      <c r="MFR90" s="71"/>
      <c r="MFS90" s="71"/>
      <c r="MFT90" s="71"/>
      <c r="MFU90" s="71"/>
      <c r="MFV90" s="71"/>
      <c r="MFW90" s="71"/>
      <c r="MFX90" s="71"/>
      <c r="MFY90" s="71"/>
      <c r="MFZ90" s="71"/>
      <c r="MGA90" s="71"/>
      <c r="MGB90" s="71"/>
      <c r="MGC90" s="71"/>
      <c r="MGD90" s="71"/>
      <c r="MGE90" s="71"/>
      <c r="MGF90" s="71"/>
      <c r="MGG90" s="71"/>
      <c r="MGH90" s="71"/>
      <c r="MGI90" s="71"/>
      <c r="MGJ90" s="71"/>
      <c r="MGK90" s="71"/>
      <c r="MGL90" s="71"/>
      <c r="MGM90" s="71"/>
      <c r="MGN90" s="71"/>
      <c r="MGO90" s="71"/>
      <c r="MGP90" s="71"/>
      <c r="MGQ90" s="71"/>
      <c r="MGR90" s="71"/>
      <c r="MGS90" s="71"/>
      <c r="MGT90" s="71"/>
      <c r="MGU90" s="71"/>
      <c r="MGV90" s="71"/>
      <c r="MGW90" s="71"/>
      <c r="MGX90" s="71"/>
      <c r="MGY90" s="71"/>
      <c r="MGZ90" s="71"/>
      <c r="MHA90" s="71"/>
      <c r="MHB90" s="71"/>
      <c r="MHC90" s="71"/>
      <c r="MHD90" s="71"/>
      <c r="MHE90" s="71"/>
      <c r="MHF90" s="71"/>
      <c r="MHG90" s="71"/>
      <c r="MHH90" s="71"/>
      <c r="MHI90" s="71"/>
      <c r="MHJ90" s="71"/>
      <c r="MHK90" s="71"/>
      <c r="MHL90" s="71"/>
      <c r="MHM90" s="71"/>
      <c r="MHN90" s="71"/>
      <c r="MHO90" s="71"/>
      <c r="MHP90" s="71"/>
      <c r="MHQ90" s="71"/>
      <c r="MHR90" s="71"/>
      <c r="MHS90" s="71"/>
      <c r="MHT90" s="71"/>
      <c r="MHU90" s="71"/>
      <c r="MHV90" s="71"/>
      <c r="MHW90" s="71"/>
      <c r="MHX90" s="71"/>
      <c r="MHY90" s="71"/>
      <c r="MHZ90" s="71"/>
      <c r="MIA90" s="71"/>
      <c r="MIB90" s="71"/>
      <c r="MIC90" s="71"/>
      <c r="MID90" s="71"/>
      <c r="MIE90" s="71"/>
      <c r="MIF90" s="71"/>
      <c r="MIG90" s="71"/>
      <c r="MIH90" s="71"/>
      <c r="MII90" s="71"/>
      <c r="MIJ90" s="71"/>
      <c r="MIK90" s="71"/>
      <c r="MIL90" s="71"/>
      <c r="MIM90" s="71"/>
      <c r="MIN90" s="71"/>
      <c r="MIO90" s="71"/>
      <c r="MIP90" s="71"/>
      <c r="MIQ90" s="71"/>
      <c r="MIR90" s="71"/>
      <c r="MIS90" s="71"/>
      <c r="MIT90" s="71"/>
      <c r="MIU90" s="71"/>
      <c r="MIV90" s="71"/>
      <c r="MIW90" s="71"/>
      <c r="MIX90" s="71"/>
      <c r="MIY90" s="71"/>
      <c r="MIZ90" s="71"/>
      <c r="MJA90" s="71"/>
      <c r="MJB90" s="71"/>
      <c r="MJC90" s="71"/>
      <c r="MJD90" s="71"/>
      <c r="MJE90" s="71"/>
      <c r="MJF90" s="71"/>
      <c r="MJG90" s="71"/>
      <c r="MJH90" s="71"/>
      <c r="MJI90" s="71"/>
      <c r="MJJ90" s="71"/>
      <c r="MJK90" s="71"/>
      <c r="MJL90" s="71"/>
      <c r="MJM90" s="71"/>
      <c r="MJN90" s="71"/>
      <c r="MJO90" s="71"/>
      <c r="MJP90" s="71"/>
      <c r="MJQ90" s="71"/>
      <c r="MJR90" s="71"/>
      <c r="MJS90" s="71"/>
      <c r="MJT90" s="71"/>
      <c r="MJU90" s="71"/>
      <c r="MJV90" s="71"/>
      <c r="MJW90" s="71"/>
      <c r="MJX90" s="71"/>
      <c r="MJY90" s="71"/>
      <c r="MJZ90" s="71"/>
      <c r="MKA90" s="71"/>
      <c r="MKB90" s="71"/>
      <c r="MKC90" s="71"/>
      <c r="MKD90" s="71"/>
      <c r="MKE90" s="71"/>
      <c r="MKF90" s="71"/>
      <c r="MKG90" s="71"/>
      <c r="MKH90" s="71"/>
      <c r="MKI90" s="71"/>
      <c r="MKJ90" s="71"/>
      <c r="MKK90" s="71"/>
      <c r="MKL90" s="71"/>
      <c r="MKM90" s="71"/>
      <c r="MKN90" s="71"/>
      <c r="MKO90" s="71"/>
      <c r="MKP90" s="71"/>
      <c r="MKQ90" s="71"/>
      <c r="MKR90" s="71"/>
      <c r="MKS90" s="71"/>
      <c r="MKT90" s="71"/>
      <c r="MKU90" s="71"/>
      <c r="MKV90" s="71"/>
      <c r="MKW90" s="71"/>
      <c r="MKX90" s="71"/>
      <c r="MKY90" s="71"/>
      <c r="MKZ90" s="71"/>
      <c r="MLA90" s="71"/>
      <c r="MLB90" s="71"/>
      <c r="MLC90" s="71"/>
      <c r="MLD90" s="71"/>
      <c r="MLE90" s="71"/>
      <c r="MLF90" s="71"/>
      <c r="MLG90" s="71"/>
      <c r="MLH90" s="71"/>
      <c r="MLI90" s="71"/>
      <c r="MLJ90" s="71"/>
      <c r="MLK90" s="71"/>
      <c r="MLL90" s="71"/>
      <c r="MLM90" s="71"/>
      <c r="MLN90" s="71"/>
      <c r="MLO90" s="71"/>
      <c r="MLP90" s="71"/>
      <c r="MLQ90" s="71"/>
      <c r="MLR90" s="71"/>
      <c r="MLS90" s="71"/>
      <c r="MLT90" s="71"/>
      <c r="MLU90" s="71"/>
      <c r="MLV90" s="71"/>
      <c r="MLW90" s="71"/>
      <c r="MLX90" s="71"/>
      <c r="MLY90" s="71"/>
      <c r="MLZ90" s="71"/>
      <c r="MMA90" s="71"/>
      <c r="MMB90" s="71"/>
      <c r="MMC90" s="71"/>
      <c r="MMD90" s="71"/>
      <c r="MME90" s="71"/>
      <c r="MMF90" s="71"/>
      <c r="MMG90" s="71"/>
      <c r="MMH90" s="71"/>
      <c r="MMI90" s="71"/>
      <c r="MMJ90" s="71"/>
      <c r="MMK90" s="71"/>
      <c r="MML90" s="71"/>
      <c r="MMM90" s="71"/>
      <c r="MMN90" s="71"/>
      <c r="MMO90" s="71"/>
      <c r="MMP90" s="71"/>
      <c r="MMQ90" s="71"/>
      <c r="MMR90" s="71"/>
      <c r="MMS90" s="71"/>
      <c r="MMT90" s="71"/>
      <c r="MMU90" s="71"/>
      <c r="MMV90" s="71"/>
      <c r="MMW90" s="71"/>
      <c r="MMX90" s="71"/>
      <c r="MMY90" s="71"/>
      <c r="MMZ90" s="71"/>
      <c r="MNA90" s="71"/>
      <c r="MNB90" s="71"/>
      <c r="MNC90" s="71"/>
      <c r="MND90" s="71"/>
      <c r="MNE90" s="71"/>
      <c r="MNF90" s="71"/>
      <c r="MNG90" s="71"/>
      <c r="MNH90" s="71"/>
      <c r="MNI90" s="71"/>
      <c r="MNJ90" s="71"/>
      <c r="MNK90" s="71"/>
      <c r="MNL90" s="71"/>
      <c r="MNM90" s="71"/>
      <c r="MNN90" s="71"/>
      <c r="MNO90" s="71"/>
      <c r="MNP90" s="71"/>
      <c r="MNQ90" s="71"/>
      <c r="MNR90" s="71"/>
      <c r="MNS90" s="71"/>
      <c r="MNT90" s="71"/>
      <c r="MNU90" s="71"/>
      <c r="MNV90" s="71"/>
      <c r="MNW90" s="71"/>
      <c r="MNX90" s="71"/>
      <c r="MNY90" s="71"/>
      <c r="MNZ90" s="71"/>
      <c r="MOA90" s="71"/>
      <c r="MOB90" s="71"/>
      <c r="MOC90" s="71"/>
      <c r="MOD90" s="71"/>
      <c r="MOE90" s="71"/>
      <c r="MOF90" s="71"/>
      <c r="MOG90" s="71"/>
      <c r="MOH90" s="71"/>
      <c r="MOI90" s="71"/>
      <c r="MOJ90" s="71"/>
      <c r="MOK90" s="71"/>
      <c r="MOL90" s="71"/>
      <c r="MOM90" s="71"/>
      <c r="MON90" s="71"/>
      <c r="MOO90" s="71"/>
      <c r="MOP90" s="71"/>
      <c r="MOQ90" s="71"/>
      <c r="MOR90" s="71"/>
      <c r="MOS90" s="71"/>
      <c r="MOT90" s="71"/>
      <c r="MOU90" s="71"/>
      <c r="MOV90" s="71"/>
      <c r="MOW90" s="71"/>
      <c r="MOX90" s="71"/>
      <c r="MOY90" s="71"/>
      <c r="MOZ90" s="71"/>
      <c r="MPA90" s="71"/>
      <c r="MPB90" s="71"/>
      <c r="MPC90" s="71"/>
      <c r="MPD90" s="71"/>
      <c r="MPE90" s="71"/>
      <c r="MPF90" s="71"/>
      <c r="MPG90" s="71"/>
      <c r="MPH90" s="71"/>
      <c r="MPI90" s="71"/>
      <c r="MPJ90" s="71"/>
      <c r="MPK90" s="71"/>
      <c r="MPL90" s="71"/>
      <c r="MPM90" s="71"/>
      <c r="MPN90" s="71"/>
      <c r="MPO90" s="71"/>
      <c r="MPP90" s="71"/>
      <c r="MPQ90" s="71"/>
      <c r="MPR90" s="71"/>
      <c r="MPS90" s="71"/>
      <c r="MPT90" s="71"/>
      <c r="MPU90" s="71"/>
      <c r="MPV90" s="71"/>
      <c r="MPW90" s="71"/>
      <c r="MPX90" s="71"/>
      <c r="MPY90" s="71"/>
      <c r="MPZ90" s="71"/>
      <c r="MQA90" s="71"/>
      <c r="MQB90" s="71"/>
      <c r="MQC90" s="71"/>
      <c r="MQD90" s="71"/>
      <c r="MQE90" s="71"/>
      <c r="MQF90" s="71"/>
      <c r="MQG90" s="71"/>
      <c r="MQH90" s="71"/>
      <c r="MQI90" s="71"/>
      <c r="MQJ90" s="71"/>
      <c r="MQK90" s="71"/>
      <c r="MQL90" s="71"/>
      <c r="MQM90" s="71"/>
      <c r="MQN90" s="71"/>
      <c r="MQO90" s="71"/>
      <c r="MQP90" s="71"/>
      <c r="MQQ90" s="71"/>
      <c r="MQR90" s="71"/>
      <c r="MQS90" s="71"/>
      <c r="MQT90" s="71"/>
      <c r="MQU90" s="71"/>
      <c r="MQV90" s="71"/>
      <c r="MQW90" s="71"/>
      <c r="MQX90" s="71"/>
      <c r="MQY90" s="71"/>
      <c r="MQZ90" s="71"/>
      <c r="MRA90" s="71"/>
      <c r="MRB90" s="71"/>
      <c r="MRC90" s="71"/>
      <c r="MRD90" s="71"/>
      <c r="MRE90" s="71"/>
      <c r="MRF90" s="71"/>
      <c r="MRG90" s="71"/>
      <c r="MRH90" s="71"/>
      <c r="MRI90" s="71"/>
      <c r="MRJ90" s="71"/>
      <c r="MRK90" s="71"/>
      <c r="MRL90" s="71"/>
      <c r="MRM90" s="71"/>
      <c r="MRN90" s="71"/>
      <c r="MRO90" s="71"/>
      <c r="MRP90" s="71"/>
      <c r="MRQ90" s="71"/>
      <c r="MRR90" s="71"/>
      <c r="MRS90" s="71"/>
      <c r="MRT90" s="71"/>
      <c r="MRU90" s="71"/>
      <c r="MRV90" s="71"/>
      <c r="MRW90" s="71"/>
      <c r="MRX90" s="71"/>
      <c r="MRY90" s="71"/>
      <c r="MRZ90" s="71"/>
      <c r="MSA90" s="71"/>
      <c r="MSB90" s="71"/>
      <c r="MSC90" s="71"/>
      <c r="MSD90" s="71"/>
      <c r="MSE90" s="71"/>
      <c r="MSF90" s="71"/>
      <c r="MSG90" s="71"/>
      <c r="MSH90" s="71"/>
      <c r="MSI90" s="71"/>
      <c r="MSJ90" s="71"/>
      <c r="MSK90" s="71"/>
      <c r="MSL90" s="71"/>
      <c r="MSM90" s="71"/>
      <c r="MSN90" s="71"/>
      <c r="MSO90" s="71"/>
      <c r="MSP90" s="71"/>
      <c r="MSQ90" s="71"/>
      <c r="MSR90" s="71"/>
      <c r="MSS90" s="71"/>
      <c r="MST90" s="71"/>
      <c r="MSU90" s="71"/>
      <c r="MSV90" s="71"/>
      <c r="MSW90" s="71"/>
      <c r="MSX90" s="71"/>
      <c r="MSY90" s="71"/>
      <c r="MSZ90" s="71"/>
      <c r="MTA90" s="71"/>
      <c r="MTB90" s="71"/>
      <c r="MTC90" s="71"/>
      <c r="MTD90" s="71"/>
      <c r="MTE90" s="71"/>
      <c r="MTF90" s="71"/>
      <c r="MTG90" s="71"/>
      <c r="MTH90" s="71"/>
      <c r="MTI90" s="71"/>
      <c r="MTJ90" s="71"/>
      <c r="MTK90" s="71"/>
      <c r="MTL90" s="71"/>
      <c r="MTM90" s="71"/>
      <c r="MTN90" s="71"/>
      <c r="MTO90" s="71"/>
      <c r="MTP90" s="71"/>
      <c r="MTQ90" s="71"/>
      <c r="MTR90" s="71"/>
      <c r="MTS90" s="71"/>
      <c r="MTT90" s="71"/>
      <c r="MTU90" s="71"/>
      <c r="MTV90" s="71"/>
      <c r="MTW90" s="71"/>
      <c r="MTX90" s="71"/>
      <c r="MTY90" s="71"/>
      <c r="MTZ90" s="71"/>
      <c r="MUA90" s="71"/>
      <c r="MUB90" s="71"/>
      <c r="MUC90" s="71"/>
      <c r="MUD90" s="71"/>
      <c r="MUE90" s="71"/>
      <c r="MUF90" s="71"/>
      <c r="MUG90" s="71"/>
      <c r="MUH90" s="71"/>
      <c r="MUI90" s="71"/>
      <c r="MUJ90" s="71"/>
      <c r="MUK90" s="71"/>
      <c r="MUL90" s="71"/>
      <c r="MUM90" s="71"/>
      <c r="MUN90" s="71"/>
      <c r="MUO90" s="71"/>
      <c r="MUP90" s="71"/>
      <c r="MUQ90" s="71"/>
      <c r="MUR90" s="71"/>
      <c r="MUS90" s="71"/>
      <c r="MUT90" s="71"/>
      <c r="MUU90" s="71"/>
      <c r="MUV90" s="71"/>
      <c r="MUW90" s="71"/>
      <c r="MUX90" s="71"/>
      <c r="MUY90" s="71"/>
      <c r="MUZ90" s="71"/>
      <c r="MVA90" s="71"/>
      <c r="MVB90" s="71"/>
      <c r="MVC90" s="71"/>
      <c r="MVD90" s="71"/>
      <c r="MVE90" s="71"/>
      <c r="MVF90" s="71"/>
      <c r="MVG90" s="71"/>
      <c r="MVH90" s="71"/>
      <c r="MVI90" s="71"/>
      <c r="MVJ90" s="71"/>
      <c r="MVK90" s="71"/>
      <c r="MVL90" s="71"/>
      <c r="MVM90" s="71"/>
      <c r="MVN90" s="71"/>
      <c r="MVO90" s="71"/>
      <c r="MVP90" s="71"/>
      <c r="MVQ90" s="71"/>
      <c r="MVR90" s="71"/>
      <c r="MVS90" s="71"/>
      <c r="MVT90" s="71"/>
      <c r="MVU90" s="71"/>
      <c r="MVV90" s="71"/>
      <c r="MVW90" s="71"/>
      <c r="MVX90" s="71"/>
      <c r="MVY90" s="71"/>
      <c r="MVZ90" s="71"/>
      <c r="MWA90" s="71"/>
      <c r="MWB90" s="71"/>
      <c r="MWC90" s="71"/>
      <c r="MWD90" s="71"/>
      <c r="MWE90" s="71"/>
      <c r="MWF90" s="71"/>
      <c r="MWG90" s="71"/>
      <c r="MWH90" s="71"/>
      <c r="MWI90" s="71"/>
      <c r="MWJ90" s="71"/>
      <c r="MWK90" s="71"/>
      <c r="MWL90" s="71"/>
      <c r="MWM90" s="71"/>
      <c r="MWN90" s="71"/>
      <c r="MWO90" s="71"/>
      <c r="MWP90" s="71"/>
      <c r="MWQ90" s="71"/>
      <c r="MWR90" s="71"/>
      <c r="MWS90" s="71"/>
      <c r="MWT90" s="71"/>
      <c r="MWU90" s="71"/>
      <c r="MWV90" s="71"/>
      <c r="MWW90" s="71"/>
      <c r="MWX90" s="71"/>
      <c r="MWY90" s="71"/>
      <c r="MWZ90" s="71"/>
      <c r="MXA90" s="71"/>
      <c r="MXB90" s="71"/>
      <c r="MXC90" s="71"/>
      <c r="MXD90" s="71"/>
      <c r="MXE90" s="71"/>
      <c r="MXF90" s="71"/>
      <c r="MXG90" s="71"/>
      <c r="MXH90" s="71"/>
      <c r="MXI90" s="71"/>
      <c r="MXJ90" s="71"/>
      <c r="MXK90" s="71"/>
      <c r="MXL90" s="71"/>
      <c r="MXM90" s="71"/>
      <c r="MXN90" s="71"/>
      <c r="MXO90" s="71"/>
      <c r="MXP90" s="71"/>
      <c r="MXQ90" s="71"/>
      <c r="MXR90" s="71"/>
      <c r="MXS90" s="71"/>
      <c r="MXT90" s="71"/>
      <c r="MXU90" s="71"/>
      <c r="MXV90" s="71"/>
      <c r="MXW90" s="71"/>
      <c r="MXX90" s="71"/>
      <c r="MXY90" s="71"/>
      <c r="MXZ90" s="71"/>
      <c r="MYA90" s="71"/>
      <c r="MYB90" s="71"/>
      <c r="MYC90" s="71"/>
      <c r="MYD90" s="71"/>
      <c r="MYE90" s="71"/>
      <c r="MYF90" s="71"/>
      <c r="MYG90" s="71"/>
      <c r="MYH90" s="71"/>
      <c r="MYI90" s="71"/>
      <c r="MYJ90" s="71"/>
      <c r="MYK90" s="71"/>
      <c r="MYL90" s="71"/>
      <c r="MYM90" s="71"/>
      <c r="MYN90" s="71"/>
      <c r="MYO90" s="71"/>
      <c r="MYP90" s="71"/>
      <c r="MYQ90" s="71"/>
      <c r="MYR90" s="71"/>
      <c r="MYS90" s="71"/>
      <c r="MYT90" s="71"/>
      <c r="MYU90" s="71"/>
      <c r="MYV90" s="71"/>
      <c r="MYW90" s="71"/>
      <c r="MYX90" s="71"/>
      <c r="MYY90" s="71"/>
      <c r="MYZ90" s="71"/>
      <c r="MZA90" s="71"/>
      <c r="MZB90" s="71"/>
      <c r="MZC90" s="71"/>
      <c r="MZD90" s="71"/>
      <c r="MZE90" s="71"/>
      <c r="MZF90" s="71"/>
      <c r="MZG90" s="71"/>
      <c r="MZH90" s="71"/>
      <c r="MZI90" s="71"/>
      <c r="MZJ90" s="71"/>
      <c r="MZK90" s="71"/>
      <c r="MZL90" s="71"/>
      <c r="MZM90" s="71"/>
      <c r="MZN90" s="71"/>
      <c r="MZO90" s="71"/>
      <c r="MZP90" s="71"/>
      <c r="MZQ90" s="71"/>
      <c r="MZR90" s="71"/>
      <c r="MZS90" s="71"/>
      <c r="MZT90" s="71"/>
      <c r="MZU90" s="71"/>
      <c r="MZV90" s="71"/>
      <c r="MZW90" s="71"/>
      <c r="MZX90" s="71"/>
      <c r="MZY90" s="71"/>
      <c r="MZZ90" s="71"/>
      <c r="NAA90" s="71"/>
      <c r="NAB90" s="71"/>
      <c r="NAC90" s="71"/>
      <c r="NAD90" s="71"/>
      <c r="NAE90" s="71"/>
      <c r="NAF90" s="71"/>
      <c r="NAG90" s="71"/>
      <c r="NAH90" s="71"/>
      <c r="NAI90" s="71"/>
      <c r="NAJ90" s="71"/>
      <c r="NAK90" s="71"/>
      <c r="NAL90" s="71"/>
      <c r="NAM90" s="71"/>
      <c r="NAN90" s="71"/>
      <c r="NAO90" s="71"/>
      <c r="NAP90" s="71"/>
      <c r="NAQ90" s="71"/>
      <c r="NAR90" s="71"/>
      <c r="NAS90" s="71"/>
      <c r="NAT90" s="71"/>
      <c r="NAU90" s="71"/>
      <c r="NAV90" s="71"/>
      <c r="NAW90" s="71"/>
      <c r="NAX90" s="71"/>
      <c r="NAY90" s="71"/>
      <c r="NAZ90" s="71"/>
      <c r="NBA90" s="71"/>
      <c r="NBB90" s="71"/>
      <c r="NBC90" s="71"/>
      <c r="NBD90" s="71"/>
      <c r="NBE90" s="71"/>
      <c r="NBF90" s="71"/>
      <c r="NBG90" s="71"/>
      <c r="NBH90" s="71"/>
      <c r="NBI90" s="71"/>
      <c r="NBJ90" s="71"/>
      <c r="NBK90" s="71"/>
      <c r="NBL90" s="71"/>
      <c r="NBM90" s="71"/>
      <c r="NBN90" s="71"/>
      <c r="NBO90" s="71"/>
      <c r="NBP90" s="71"/>
      <c r="NBQ90" s="71"/>
      <c r="NBR90" s="71"/>
      <c r="NBS90" s="71"/>
      <c r="NBT90" s="71"/>
      <c r="NBU90" s="71"/>
      <c r="NBV90" s="71"/>
      <c r="NBW90" s="71"/>
      <c r="NBX90" s="71"/>
      <c r="NBY90" s="71"/>
      <c r="NBZ90" s="71"/>
      <c r="NCA90" s="71"/>
      <c r="NCB90" s="71"/>
      <c r="NCC90" s="71"/>
      <c r="NCD90" s="71"/>
      <c r="NCE90" s="71"/>
      <c r="NCF90" s="71"/>
      <c r="NCG90" s="71"/>
      <c r="NCH90" s="71"/>
      <c r="NCI90" s="71"/>
      <c r="NCJ90" s="71"/>
      <c r="NCK90" s="71"/>
      <c r="NCL90" s="71"/>
      <c r="NCM90" s="71"/>
      <c r="NCN90" s="71"/>
      <c r="NCO90" s="71"/>
      <c r="NCP90" s="71"/>
      <c r="NCQ90" s="71"/>
      <c r="NCR90" s="71"/>
      <c r="NCS90" s="71"/>
      <c r="NCT90" s="71"/>
      <c r="NCU90" s="71"/>
      <c r="NCV90" s="71"/>
      <c r="NCW90" s="71"/>
      <c r="NCX90" s="71"/>
      <c r="NCY90" s="71"/>
      <c r="NCZ90" s="71"/>
      <c r="NDA90" s="71"/>
      <c r="NDB90" s="71"/>
      <c r="NDC90" s="71"/>
      <c r="NDD90" s="71"/>
      <c r="NDE90" s="71"/>
      <c r="NDF90" s="71"/>
      <c r="NDG90" s="71"/>
      <c r="NDH90" s="71"/>
      <c r="NDI90" s="71"/>
      <c r="NDJ90" s="71"/>
      <c r="NDK90" s="71"/>
      <c r="NDL90" s="71"/>
      <c r="NDM90" s="71"/>
      <c r="NDN90" s="71"/>
      <c r="NDO90" s="71"/>
      <c r="NDP90" s="71"/>
      <c r="NDQ90" s="71"/>
      <c r="NDR90" s="71"/>
      <c r="NDS90" s="71"/>
      <c r="NDT90" s="71"/>
      <c r="NDU90" s="71"/>
      <c r="NDV90" s="71"/>
      <c r="NDW90" s="71"/>
      <c r="NDX90" s="71"/>
      <c r="NDY90" s="71"/>
      <c r="NDZ90" s="71"/>
      <c r="NEA90" s="71"/>
      <c r="NEB90" s="71"/>
      <c r="NEC90" s="71"/>
      <c r="NED90" s="71"/>
      <c r="NEE90" s="71"/>
      <c r="NEF90" s="71"/>
      <c r="NEG90" s="71"/>
      <c r="NEH90" s="71"/>
      <c r="NEI90" s="71"/>
      <c r="NEJ90" s="71"/>
      <c r="NEK90" s="71"/>
      <c r="NEL90" s="71"/>
      <c r="NEM90" s="71"/>
      <c r="NEN90" s="71"/>
      <c r="NEO90" s="71"/>
      <c r="NEP90" s="71"/>
      <c r="NEQ90" s="71"/>
      <c r="NER90" s="71"/>
      <c r="NES90" s="71"/>
      <c r="NET90" s="71"/>
      <c r="NEU90" s="71"/>
      <c r="NEV90" s="71"/>
      <c r="NEW90" s="71"/>
      <c r="NEX90" s="71"/>
      <c r="NEY90" s="71"/>
      <c r="NEZ90" s="71"/>
      <c r="NFA90" s="71"/>
      <c r="NFB90" s="71"/>
      <c r="NFC90" s="71"/>
      <c r="NFD90" s="71"/>
      <c r="NFE90" s="71"/>
      <c r="NFF90" s="71"/>
      <c r="NFG90" s="71"/>
      <c r="NFH90" s="71"/>
      <c r="NFI90" s="71"/>
      <c r="NFJ90" s="71"/>
      <c r="NFK90" s="71"/>
      <c r="NFL90" s="71"/>
      <c r="NFM90" s="71"/>
      <c r="NFN90" s="71"/>
      <c r="NFO90" s="71"/>
      <c r="NFP90" s="71"/>
      <c r="NFQ90" s="71"/>
      <c r="NFR90" s="71"/>
      <c r="NFS90" s="71"/>
      <c r="NFT90" s="71"/>
      <c r="NFU90" s="71"/>
      <c r="NFV90" s="71"/>
      <c r="NFW90" s="71"/>
      <c r="NFX90" s="71"/>
      <c r="NFY90" s="71"/>
      <c r="NFZ90" s="71"/>
      <c r="NGA90" s="71"/>
      <c r="NGB90" s="71"/>
      <c r="NGC90" s="71"/>
      <c r="NGD90" s="71"/>
      <c r="NGE90" s="71"/>
      <c r="NGF90" s="71"/>
      <c r="NGG90" s="71"/>
      <c r="NGH90" s="71"/>
      <c r="NGI90" s="71"/>
      <c r="NGJ90" s="71"/>
      <c r="NGK90" s="71"/>
      <c r="NGL90" s="71"/>
      <c r="NGM90" s="71"/>
      <c r="NGN90" s="71"/>
      <c r="NGO90" s="71"/>
      <c r="NGP90" s="71"/>
      <c r="NGQ90" s="71"/>
      <c r="NGR90" s="71"/>
      <c r="NGS90" s="71"/>
      <c r="NGT90" s="71"/>
      <c r="NGU90" s="71"/>
      <c r="NGV90" s="71"/>
      <c r="NGW90" s="71"/>
      <c r="NGX90" s="71"/>
      <c r="NGY90" s="71"/>
      <c r="NGZ90" s="71"/>
      <c r="NHA90" s="71"/>
      <c r="NHB90" s="71"/>
      <c r="NHC90" s="71"/>
      <c r="NHD90" s="71"/>
      <c r="NHE90" s="71"/>
      <c r="NHF90" s="71"/>
      <c r="NHG90" s="71"/>
      <c r="NHH90" s="71"/>
      <c r="NHI90" s="71"/>
      <c r="NHJ90" s="71"/>
      <c r="NHK90" s="71"/>
      <c r="NHL90" s="71"/>
      <c r="NHM90" s="71"/>
      <c r="NHN90" s="71"/>
      <c r="NHO90" s="71"/>
      <c r="NHP90" s="71"/>
      <c r="NHQ90" s="71"/>
      <c r="NHR90" s="71"/>
      <c r="NHS90" s="71"/>
      <c r="NHT90" s="71"/>
      <c r="NHU90" s="71"/>
      <c r="NHV90" s="71"/>
      <c r="NHW90" s="71"/>
      <c r="NHX90" s="71"/>
      <c r="NHY90" s="71"/>
      <c r="NHZ90" s="71"/>
      <c r="NIA90" s="71"/>
      <c r="NIB90" s="71"/>
      <c r="NIC90" s="71"/>
      <c r="NID90" s="71"/>
      <c r="NIE90" s="71"/>
      <c r="NIF90" s="71"/>
      <c r="NIG90" s="71"/>
      <c r="NIH90" s="71"/>
      <c r="NII90" s="71"/>
      <c r="NIJ90" s="71"/>
      <c r="NIK90" s="71"/>
      <c r="NIL90" s="71"/>
      <c r="NIM90" s="71"/>
      <c r="NIN90" s="71"/>
      <c r="NIO90" s="71"/>
      <c r="NIP90" s="71"/>
      <c r="NIQ90" s="71"/>
      <c r="NIR90" s="71"/>
      <c r="NIS90" s="71"/>
      <c r="NIT90" s="71"/>
      <c r="NIU90" s="71"/>
      <c r="NIV90" s="71"/>
      <c r="NIW90" s="71"/>
      <c r="NIX90" s="71"/>
      <c r="NIY90" s="71"/>
      <c r="NIZ90" s="71"/>
      <c r="NJA90" s="71"/>
      <c r="NJB90" s="71"/>
      <c r="NJC90" s="71"/>
      <c r="NJD90" s="71"/>
      <c r="NJE90" s="71"/>
      <c r="NJF90" s="71"/>
      <c r="NJG90" s="71"/>
      <c r="NJH90" s="71"/>
      <c r="NJI90" s="71"/>
      <c r="NJJ90" s="71"/>
      <c r="NJK90" s="71"/>
      <c r="NJL90" s="71"/>
      <c r="NJM90" s="71"/>
      <c r="NJN90" s="71"/>
      <c r="NJO90" s="71"/>
      <c r="NJP90" s="71"/>
      <c r="NJQ90" s="71"/>
      <c r="NJR90" s="71"/>
      <c r="NJS90" s="71"/>
      <c r="NJT90" s="71"/>
      <c r="NJU90" s="71"/>
      <c r="NJV90" s="71"/>
      <c r="NJW90" s="71"/>
      <c r="NJX90" s="71"/>
      <c r="NJY90" s="71"/>
      <c r="NJZ90" s="71"/>
      <c r="NKA90" s="71"/>
      <c r="NKB90" s="71"/>
      <c r="NKC90" s="71"/>
      <c r="NKD90" s="71"/>
      <c r="NKE90" s="71"/>
      <c r="NKF90" s="71"/>
      <c r="NKG90" s="71"/>
      <c r="NKH90" s="71"/>
      <c r="NKI90" s="71"/>
      <c r="NKJ90" s="71"/>
      <c r="NKK90" s="71"/>
      <c r="NKL90" s="71"/>
      <c r="NKM90" s="71"/>
      <c r="NKN90" s="71"/>
      <c r="NKO90" s="71"/>
      <c r="NKP90" s="71"/>
      <c r="NKQ90" s="71"/>
      <c r="NKR90" s="71"/>
      <c r="NKS90" s="71"/>
      <c r="NKT90" s="71"/>
      <c r="NKU90" s="71"/>
      <c r="NKV90" s="71"/>
      <c r="NKW90" s="71"/>
      <c r="NKX90" s="71"/>
      <c r="NKY90" s="71"/>
      <c r="NKZ90" s="71"/>
      <c r="NLA90" s="71"/>
      <c r="NLB90" s="71"/>
      <c r="NLC90" s="71"/>
      <c r="NLD90" s="71"/>
      <c r="NLE90" s="71"/>
      <c r="NLF90" s="71"/>
      <c r="NLG90" s="71"/>
      <c r="NLH90" s="71"/>
      <c r="NLI90" s="71"/>
      <c r="NLJ90" s="71"/>
      <c r="NLK90" s="71"/>
      <c r="NLL90" s="71"/>
      <c r="NLM90" s="71"/>
      <c r="NLN90" s="71"/>
      <c r="NLO90" s="71"/>
      <c r="NLP90" s="71"/>
      <c r="NLQ90" s="71"/>
      <c r="NLR90" s="71"/>
      <c r="NLS90" s="71"/>
      <c r="NLT90" s="71"/>
      <c r="NLU90" s="71"/>
      <c r="NLV90" s="71"/>
      <c r="NLW90" s="71"/>
      <c r="NLX90" s="71"/>
      <c r="NLY90" s="71"/>
      <c r="NLZ90" s="71"/>
      <c r="NMA90" s="71"/>
      <c r="NMB90" s="71"/>
      <c r="NMC90" s="71"/>
      <c r="NMD90" s="71"/>
      <c r="NME90" s="71"/>
      <c r="NMF90" s="71"/>
      <c r="NMG90" s="71"/>
      <c r="NMH90" s="71"/>
      <c r="NMI90" s="71"/>
      <c r="NMJ90" s="71"/>
      <c r="NMK90" s="71"/>
      <c r="NML90" s="71"/>
      <c r="NMM90" s="71"/>
      <c r="NMN90" s="71"/>
      <c r="NMO90" s="71"/>
      <c r="NMP90" s="71"/>
      <c r="NMQ90" s="71"/>
      <c r="NMR90" s="71"/>
      <c r="NMS90" s="71"/>
      <c r="NMT90" s="71"/>
      <c r="NMU90" s="71"/>
      <c r="NMV90" s="71"/>
      <c r="NMW90" s="71"/>
      <c r="NMX90" s="71"/>
      <c r="NMY90" s="71"/>
      <c r="NMZ90" s="71"/>
      <c r="NNA90" s="71"/>
      <c r="NNB90" s="71"/>
      <c r="NNC90" s="71"/>
      <c r="NND90" s="71"/>
      <c r="NNE90" s="71"/>
      <c r="NNF90" s="71"/>
      <c r="NNG90" s="71"/>
      <c r="NNH90" s="71"/>
      <c r="NNI90" s="71"/>
      <c r="NNJ90" s="71"/>
      <c r="NNK90" s="71"/>
      <c r="NNL90" s="71"/>
      <c r="NNM90" s="71"/>
      <c r="NNN90" s="71"/>
      <c r="NNO90" s="71"/>
      <c r="NNP90" s="71"/>
      <c r="NNQ90" s="71"/>
      <c r="NNR90" s="71"/>
      <c r="NNS90" s="71"/>
      <c r="NNT90" s="71"/>
      <c r="NNU90" s="71"/>
      <c r="NNV90" s="71"/>
      <c r="NNW90" s="71"/>
      <c r="NNX90" s="71"/>
      <c r="NNY90" s="71"/>
      <c r="NNZ90" s="71"/>
      <c r="NOA90" s="71"/>
      <c r="NOB90" s="71"/>
      <c r="NOC90" s="71"/>
      <c r="NOD90" s="71"/>
      <c r="NOE90" s="71"/>
      <c r="NOF90" s="71"/>
      <c r="NOG90" s="71"/>
      <c r="NOH90" s="71"/>
      <c r="NOI90" s="71"/>
      <c r="NOJ90" s="71"/>
      <c r="NOK90" s="71"/>
      <c r="NOL90" s="71"/>
      <c r="NOM90" s="71"/>
      <c r="NON90" s="71"/>
      <c r="NOO90" s="71"/>
      <c r="NOP90" s="71"/>
      <c r="NOQ90" s="71"/>
      <c r="NOR90" s="71"/>
      <c r="NOS90" s="71"/>
      <c r="NOT90" s="71"/>
      <c r="NOU90" s="71"/>
      <c r="NOV90" s="71"/>
      <c r="NOW90" s="71"/>
      <c r="NOX90" s="71"/>
      <c r="NOY90" s="71"/>
      <c r="NOZ90" s="71"/>
      <c r="NPA90" s="71"/>
      <c r="NPB90" s="71"/>
      <c r="NPC90" s="71"/>
      <c r="NPD90" s="71"/>
      <c r="NPE90" s="71"/>
      <c r="NPF90" s="71"/>
      <c r="NPG90" s="71"/>
      <c r="NPH90" s="71"/>
      <c r="NPI90" s="71"/>
      <c r="NPJ90" s="71"/>
      <c r="NPK90" s="71"/>
      <c r="NPL90" s="71"/>
      <c r="NPM90" s="71"/>
      <c r="NPN90" s="71"/>
      <c r="NPO90" s="71"/>
      <c r="NPP90" s="71"/>
      <c r="NPQ90" s="71"/>
      <c r="NPR90" s="71"/>
      <c r="NPS90" s="71"/>
      <c r="NPT90" s="71"/>
      <c r="NPU90" s="71"/>
      <c r="NPV90" s="71"/>
      <c r="NPW90" s="71"/>
      <c r="NPX90" s="71"/>
      <c r="NPY90" s="71"/>
      <c r="NPZ90" s="71"/>
      <c r="NQA90" s="71"/>
      <c r="NQB90" s="71"/>
      <c r="NQC90" s="71"/>
      <c r="NQD90" s="71"/>
      <c r="NQE90" s="71"/>
      <c r="NQF90" s="71"/>
      <c r="NQG90" s="71"/>
      <c r="NQH90" s="71"/>
      <c r="NQI90" s="71"/>
      <c r="NQJ90" s="71"/>
      <c r="NQK90" s="71"/>
      <c r="NQL90" s="71"/>
      <c r="NQM90" s="71"/>
      <c r="NQN90" s="71"/>
      <c r="NQO90" s="71"/>
      <c r="NQP90" s="71"/>
      <c r="NQQ90" s="71"/>
      <c r="NQR90" s="71"/>
      <c r="NQS90" s="71"/>
      <c r="NQT90" s="71"/>
      <c r="NQU90" s="71"/>
      <c r="NQV90" s="71"/>
      <c r="NQW90" s="71"/>
      <c r="NQX90" s="71"/>
      <c r="NQY90" s="71"/>
      <c r="NQZ90" s="71"/>
      <c r="NRA90" s="71"/>
      <c r="NRB90" s="71"/>
      <c r="NRC90" s="71"/>
      <c r="NRD90" s="71"/>
      <c r="NRE90" s="71"/>
      <c r="NRF90" s="71"/>
      <c r="NRG90" s="71"/>
      <c r="NRH90" s="71"/>
      <c r="NRI90" s="71"/>
      <c r="NRJ90" s="71"/>
      <c r="NRK90" s="71"/>
      <c r="NRL90" s="71"/>
      <c r="NRM90" s="71"/>
      <c r="NRN90" s="71"/>
      <c r="NRO90" s="71"/>
      <c r="NRP90" s="71"/>
      <c r="NRQ90" s="71"/>
      <c r="NRR90" s="71"/>
      <c r="NRS90" s="71"/>
      <c r="NRT90" s="71"/>
      <c r="NRU90" s="71"/>
      <c r="NRV90" s="71"/>
      <c r="NRW90" s="71"/>
      <c r="NRX90" s="71"/>
      <c r="NRY90" s="71"/>
      <c r="NRZ90" s="71"/>
      <c r="NSA90" s="71"/>
      <c r="NSB90" s="71"/>
      <c r="NSC90" s="71"/>
      <c r="NSD90" s="71"/>
      <c r="NSE90" s="71"/>
      <c r="NSF90" s="71"/>
      <c r="NSG90" s="71"/>
      <c r="NSH90" s="71"/>
      <c r="NSI90" s="71"/>
      <c r="NSJ90" s="71"/>
      <c r="NSK90" s="71"/>
      <c r="NSL90" s="71"/>
      <c r="NSM90" s="71"/>
      <c r="NSN90" s="71"/>
      <c r="NSO90" s="71"/>
      <c r="NSP90" s="71"/>
      <c r="NSQ90" s="71"/>
      <c r="NSR90" s="71"/>
      <c r="NSS90" s="71"/>
      <c r="NST90" s="71"/>
      <c r="NSU90" s="71"/>
      <c r="NSV90" s="71"/>
      <c r="NSW90" s="71"/>
      <c r="NSX90" s="71"/>
      <c r="NSY90" s="71"/>
      <c r="NSZ90" s="71"/>
      <c r="NTA90" s="71"/>
      <c r="NTB90" s="71"/>
      <c r="NTC90" s="71"/>
      <c r="NTD90" s="71"/>
      <c r="NTE90" s="71"/>
      <c r="NTF90" s="71"/>
      <c r="NTG90" s="71"/>
      <c r="NTH90" s="71"/>
      <c r="NTI90" s="71"/>
      <c r="NTJ90" s="71"/>
      <c r="NTK90" s="71"/>
      <c r="NTL90" s="71"/>
      <c r="NTM90" s="71"/>
      <c r="NTN90" s="71"/>
      <c r="NTO90" s="71"/>
      <c r="NTP90" s="71"/>
      <c r="NTQ90" s="71"/>
      <c r="NTR90" s="71"/>
      <c r="NTS90" s="71"/>
      <c r="NTT90" s="71"/>
      <c r="NTU90" s="71"/>
      <c r="NTV90" s="71"/>
      <c r="NTW90" s="71"/>
      <c r="NTX90" s="71"/>
      <c r="NTY90" s="71"/>
      <c r="NTZ90" s="71"/>
      <c r="NUA90" s="71"/>
      <c r="NUB90" s="71"/>
      <c r="NUC90" s="71"/>
      <c r="NUD90" s="71"/>
      <c r="NUE90" s="71"/>
      <c r="NUF90" s="71"/>
      <c r="NUG90" s="71"/>
      <c r="NUH90" s="71"/>
      <c r="NUI90" s="71"/>
      <c r="NUJ90" s="71"/>
      <c r="NUK90" s="71"/>
      <c r="NUL90" s="71"/>
      <c r="NUM90" s="71"/>
      <c r="NUN90" s="71"/>
      <c r="NUO90" s="71"/>
      <c r="NUP90" s="71"/>
      <c r="NUQ90" s="71"/>
      <c r="NUR90" s="71"/>
      <c r="NUS90" s="71"/>
      <c r="NUT90" s="71"/>
      <c r="NUU90" s="71"/>
      <c r="NUV90" s="71"/>
      <c r="NUW90" s="71"/>
      <c r="NUX90" s="71"/>
      <c r="NUY90" s="71"/>
      <c r="NUZ90" s="71"/>
      <c r="NVA90" s="71"/>
      <c r="NVB90" s="71"/>
      <c r="NVC90" s="71"/>
      <c r="NVD90" s="71"/>
      <c r="NVE90" s="71"/>
      <c r="NVF90" s="71"/>
      <c r="NVG90" s="71"/>
      <c r="NVH90" s="71"/>
      <c r="NVI90" s="71"/>
      <c r="NVJ90" s="71"/>
      <c r="NVK90" s="71"/>
      <c r="NVL90" s="71"/>
      <c r="NVM90" s="71"/>
      <c r="NVN90" s="71"/>
      <c r="NVO90" s="71"/>
      <c r="NVP90" s="71"/>
      <c r="NVQ90" s="71"/>
      <c r="NVR90" s="71"/>
      <c r="NVS90" s="71"/>
      <c r="NVT90" s="71"/>
      <c r="NVU90" s="71"/>
      <c r="NVV90" s="71"/>
      <c r="NVW90" s="71"/>
      <c r="NVX90" s="71"/>
      <c r="NVY90" s="71"/>
      <c r="NVZ90" s="71"/>
      <c r="NWA90" s="71"/>
      <c r="NWB90" s="71"/>
      <c r="NWC90" s="71"/>
      <c r="NWD90" s="71"/>
      <c r="NWE90" s="71"/>
      <c r="NWF90" s="71"/>
      <c r="NWG90" s="71"/>
      <c r="NWH90" s="71"/>
      <c r="NWI90" s="71"/>
      <c r="NWJ90" s="71"/>
      <c r="NWK90" s="71"/>
      <c r="NWL90" s="71"/>
      <c r="NWM90" s="71"/>
      <c r="NWN90" s="71"/>
      <c r="NWO90" s="71"/>
      <c r="NWP90" s="71"/>
      <c r="NWQ90" s="71"/>
      <c r="NWR90" s="71"/>
      <c r="NWS90" s="71"/>
      <c r="NWT90" s="71"/>
      <c r="NWU90" s="71"/>
      <c r="NWV90" s="71"/>
      <c r="NWW90" s="71"/>
      <c r="NWX90" s="71"/>
      <c r="NWY90" s="71"/>
      <c r="NWZ90" s="71"/>
      <c r="NXA90" s="71"/>
      <c r="NXB90" s="71"/>
      <c r="NXC90" s="71"/>
      <c r="NXD90" s="71"/>
      <c r="NXE90" s="71"/>
      <c r="NXF90" s="71"/>
      <c r="NXG90" s="71"/>
      <c r="NXH90" s="71"/>
      <c r="NXI90" s="71"/>
      <c r="NXJ90" s="71"/>
      <c r="NXK90" s="71"/>
      <c r="NXL90" s="71"/>
      <c r="NXM90" s="71"/>
      <c r="NXN90" s="71"/>
      <c r="NXO90" s="71"/>
      <c r="NXP90" s="71"/>
      <c r="NXQ90" s="71"/>
      <c r="NXR90" s="71"/>
      <c r="NXS90" s="71"/>
      <c r="NXT90" s="71"/>
      <c r="NXU90" s="71"/>
      <c r="NXV90" s="71"/>
      <c r="NXW90" s="71"/>
      <c r="NXX90" s="71"/>
      <c r="NXY90" s="71"/>
      <c r="NXZ90" s="71"/>
      <c r="NYA90" s="71"/>
      <c r="NYB90" s="71"/>
      <c r="NYC90" s="71"/>
      <c r="NYD90" s="71"/>
      <c r="NYE90" s="71"/>
      <c r="NYF90" s="71"/>
      <c r="NYG90" s="71"/>
      <c r="NYH90" s="71"/>
      <c r="NYI90" s="71"/>
      <c r="NYJ90" s="71"/>
      <c r="NYK90" s="71"/>
      <c r="NYL90" s="71"/>
      <c r="NYM90" s="71"/>
      <c r="NYN90" s="71"/>
      <c r="NYO90" s="71"/>
      <c r="NYP90" s="71"/>
      <c r="NYQ90" s="71"/>
      <c r="NYR90" s="71"/>
      <c r="NYS90" s="71"/>
      <c r="NYT90" s="71"/>
      <c r="NYU90" s="71"/>
      <c r="NYV90" s="71"/>
      <c r="NYW90" s="71"/>
      <c r="NYX90" s="71"/>
      <c r="NYY90" s="71"/>
      <c r="NYZ90" s="71"/>
      <c r="NZA90" s="71"/>
      <c r="NZB90" s="71"/>
      <c r="NZC90" s="71"/>
      <c r="NZD90" s="71"/>
      <c r="NZE90" s="71"/>
      <c r="NZF90" s="71"/>
      <c r="NZG90" s="71"/>
      <c r="NZH90" s="71"/>
      <c r="NZI90" s="71"/>
      <c r="NZJ90" s="71"/>
      <c r="NZK90" s="71"/>
      <c r="NZL90" s="71"/>
      <c r="NZM90" s="71"/>
      <c r="NZN90" s="71"/>
      <c r="NZO90" s="71"/>
      <c r="NZP90" s="71"/>
      <c r="NZQ90" s="71"/>
      <c r="NZR90" s="71"/>
      <c r="NZS90" s="71"/>
      <c r="NZT90" s="71"/>
      <c r="NZU90" s="71"/>
      <c r="NZV90" s="71"/>
      <c r="NZW90" s="71"/>
      <c r="NZX90" s="71"/>
      <c r="NZY90" s="71"/>
      <c r="NZZ90" s="71"/>
      <c r="OAA90" s="71"/>
      <c r="OAB90" s="71"/>
      <c r="OAC90" s="71"/>
      <c r="OAD90" s="71"/>
      <c r="OAE90" s="71"/>
      <c r="OAF90" s="71"/>
      <c r="OAG90" s="71"/>
      <c r="OAH90" s="71"/>
      <c r="OAI90" s="71"/>
      <c r="OAJ90" s="71"/>
      <c r="OAK90" s="71"/>
      <c r="OAL90" s="71"/>
      <c r="OAM90" s="71"/>
      <c r="OAN90" s="71"/>
      <c r="OAO90" s="71"/>
      <c r="OAP90" s="71"/>
      <c r="OAQ90" s="71"/>
      <c r="OAR90" s="71"/>
      <c r="OAS90" s="71"/>
      <c r="OAT90" s="71"/>
      <c r="OAU90" s="71"/>
      <c r="OAV90" s="71"/>
      <c r="OAW90" s="71"/>
      <c r="OAX90" s="71"/>
      <c r="OAY90" s="71"/>
      <c r="OAZ90" s="71"/>
      <c r="OBA90" s="71"/>
      <c r="OBB90" s="71"/>
      <c r="OBC90" s="71"/>
      <c r="OBD90" s="71"/>
      <c r="OBE90" s="71"/>
      <c r="OBF90" s="71"/>
      <c r="OBG90" s="71"/>
      <c r="OBH90" s="71"/>
      <c r="OBI90" s="71"/>
      <c r="OBJ90" s="71"/>
      <c r="OBK90" s="71"/>
      <c r="OBL90" s="71"/>
      <c r="OBM90" s="71"/>
      <c r="OBN90" s="71"/>
      <c r="OBO90" s="71"/>
      <c r="OBP90" s="71"/>
      <c r="OBQ90" s="71"/>
      <c r="OBR90" s="71"/>
      <c r="OBS90" s="71"/>
      <c r="OBT90" s="71"/>
      <c r="OBU90" s="71"/>
      <c r="OBV90" s="71"/>
      <c r="OBW90" s="71"/>
      <c r="OBX90" s="71"/>
      <c r="OBY90" s="71"/>
      <c r="OBZ90" s="71"/>
      <c r="OCA90" s="71"/>
      <c r="OCB90" s="71"/>
      <c r="OCC90" s="71"/>
      <c r="OCD90" s="71"/>
      <c r="OCE90" s="71"/>
      <c r="OCF90" s="71"/>
      <c r="OCG90" s="71"/>
      <c r="OCH90" s="71"/>
      <c r="OCI90" s="71"/>
      <c r="OCJ90" s="71"/>
      <c r="OCK90" s="71"/>
      <c r="OCL90" s="71"/>
      <c r="OCM90" s="71"/>
      <c r="OCN90" s="71"/>
      <c r="OCO90" s="71"/>
      <c r="OCP90" s="71"/>
      <c r="OCQ90" s="71"/>
      <c r="OCR90" s="71"/>
      <c r="OCS90" s="71"/>
      <c r="OCT90" s="71"/>
      <c r="OCU90" s="71"/>
      <c r="OCV90" s="71"/>
      <c r="OCW90" s="71"/>
      <c r="OCX90" s="71"/>
      <c r="OCY90" s="71"/>
      <c r="OCZ90" s="71"/>
      <c r="ODA90" s="71"/>
      <c r="ODB90" s="71"/>
      <c r="ODC90" s="71"/>
      <c r="ODD90" s="71"/>
      <c r="ODE90" s="71"/>
      <c r="ODF90" s="71"/>
      <c r="ODG90" s="71"/>
      <c r="ODH90" s="71"/>
      <c r="ODI90" s="71"/>
      <c r="ODJ90" s="71"/>
      <c r="ODK90" s="71"/>
      <c r="ODL90" s="71"/>
      <c r="ODM90" s="71"/>
      <c r="ODN90" s="71"/>
      <c r="ODO90" s="71"/>
      <c r="ODP90" s="71"/>
      <c r="ODQ90" s="71"/>
      <c r="ODR90" s="71"/>
      <c r="ODS90" s="71"/>
      <c r="ODT90" s="71"/>
      <c r="ODU90" s="71"/>
      <c r="ODV90" s="71"/>
      <c r="ODW90" s="71"/>
      <c r="ODX90" s="71"/>
      <c r="ODY90" s="71"/>
      <c r="ODZ90" s="71"/>
      <c r="OEA90" s="71"/>
      <c r="OEB90" s="71"/>
      <c r="OEC90" s="71"/>
      <c r="OED90" s="71"/>
      <c r="OEE90" s="71"/>
      <c r="OEF90" s="71"/>
      <c r="OEG90" s="71"/>
      <c r="OEH90" s="71"/>
      <c r="OEI90" s="71"/>
      <c r="OEJ90" s="71"/>
      <c r="OEK90" s="71"/>
      <c r="OEL90" s="71"/>
      <c r="OEM90" s="71"/>
      <c r="OEN90" s="71"/>
      <c r="OEO90" s="71"/>
      <c r="OEP90" s="71"/>
      <c r="OEQ90" s="71"/>
      <c r="OER90" s="71"/>
      <c r="OES90" s="71"/>
      <c r="OET90" s="71"/>
      <c r="OEU90" s="71"/>
      <c r="OEV90" s="71"/>
      <c r="OEW90" s="71"/>
      <c r="OEX90" s="71"/>
      <c r="OEY90" s="71"/>
      <c r="OEZ90" s="71"/>
      <c r="OFA90" s="71"/>
      <c r="OFB90" s="71"/>
      <c r="OFC90" s="71"/>
      <c r="OFD90" s="71"/>
      <c r="OFE90" s="71"/>
      <c r="OFF90" s="71"/>
      <c r="OFG90" s="71"/>
      <c r="OFH90" s="71"/>
      <c r="OFI90" s="71"/>
      <c r="OFJ90" s="71"/>
      <c r="OFK90" s="71"/>
      <c r="OFL90" s="71"/>
      <c r="OFM90" s="71"/>
      <c r="OFN90" s="71"/>
      <c r="OFO90" s="71"/>
      <c r="OFP90" s="71"/>
      <c r="OFQ90" s="71"/>
      <c r="OFR90" s="71"/>
      <c r="OFS90" s="71"/>
      <c r="OFT90" s="71"/>
      <c r="OFU90" s="71"/>
      <c r="OFV90" s="71"/>
      <c r="OFW90" s="71"/>
      <c r="OFX90" s="71"/>
      <c r="OFY90" s="71"/>
      <c r="OFZ90" s="71"/>
      <c r="OGA90" s="71"/>
      <c r="OGB90" s="71"/>
      <c r="OGC90" s="71"/>
      <c r="OGD90" s="71"/>
      <c r="OGE90" s="71"/>
      <c r="OGF90" s="71"/>
      <c r="OGG90" s="71"/>
      <c r="OGH90" s="71"/>
      <c r="OGI90" s="71"/>
      <c r="OGJ90" s="71"/>
      <c r="OGK90" s="71"/>
      <c r="OGL90" s="71"/>
      <c r="OGM90" s="71"/>
      <c r="OGN90" s="71"/>
      <c r="OGO90" s="71"/>
      <c r="OGP90" s="71"/>
      <c r="OGQ90" s="71"/>
      <c r="OGR90" s="71"/>
      <c r="OGS90" s="71"/>
      <c r="OGT90" s="71"/>
      <c r="OGU90" s="71"/>
      <c r="OGV90" s="71"/>
      <c r="OGW90" s="71"/>
      <c r="OGX90" s="71"/>
      <c r="OGY90" s="71"/>
      <c r="OGZ90" s="71"/>
      <c r="OHA90" s="71"/>
      <c r="OHB90" s="71"/>
      <c r="OHC90" s="71"/>
      <c r="OHD90" s="71"/>
      <c r="OHE90" s="71"/>
      <c r="OHF90" s="71"/>
      <c r="OHG90" s="71"/>
      <c r="OHH90" s="71"/>
      <c r="OHI90" s="71"/>
      <c r="OHJ90" s="71"/>
      <c r="OHK90" s="71"/>
      <c r="OHL90" s="71"/>
      <c r="OHM90" s="71"/>
      <c r="OHN90" s="71"/>
      <c r="OHO90" s="71"/>
      <c r="OHP90" s="71"/>
      <c r="OHQ90" s="71"/>
      <c r="OHR90" s="71"/>
      <c r="OHS90" s="71"/>
      <c r="OHT90" s="71"/>
      <c r="OHU90" s="71"/>
      <c r="OHV90" s="71"/>
      <c r="OHW90" s="71"/>
      <c r="OHX90" s="71"/>
      <c r="OHY90" s="71"/>
      <c r="OHZ90" s="71"/>
      <c r="OIA90" s="71"/>
      <c r="OIB90" s="71"/>
      <c r="OIC90" s="71"/>
      <c r="OID90" s="71"/>
      <c r="OIE90" s="71"/>
      <c r="OIF90" s="71"/>
      <c r="OIG90" s="71"/>
      <c r="OIH90" s="71"/>
      <c r="OII90" s="71"/>
      <c r="OIJ90" s="71"/>
      <c r="OIK90" s="71"/>
      <c r="OIL90" s="71"/>
      <c r="OIM90" s="71"/>
      <c r="OIN90" s="71"/>
      <c r="OIO90" s="71"/>
      <c r="OIP90" s="71"/>
      <c r="OIQ90" s="71"/>
      <c r="OIR90" s="71"/>
      <c r="OIS90" s="71"/>
      <c r="OIT90" s="71"/>
      <c r="OIU90" s="71"/>
      <c r="OIV90" s="71"/>
      <c r="OIW90" s="71"/>
      <c r="OIX90" s="71"/>
      <c r="OIY90" s="71"/>
      <c r="OIZ90" s="71"/>
      <c r="OJA90" s="71"/>
      <c r="OJB90" s="71"/>
      <c r="OJC90" s="71"/>
      <c r="OJD90" s="71"/>
      <c r="OJE90" s="71"/>
      <c r="OJF90" s="71"/>
      <c r="OJG90" s="71"/>
      <c r="OJH90" s="71"/>
      <c r="OJI90" s="71"/>
      <c r="OJJ90" s="71"/>
      <c r="OJK90" s="71"/>
      <c r="OJL90" s="71"/>
      <c r="OJM90" s="71"/>
      <c r="OJN90" s="71"/>
      <c r="OJO90" s="71"/>
      <c r="OJP90" s="71"/>
      <c r="OJQ90" s="71"/>
      <c r="OJR90" s="71"/>
      <c r="OJS90" s="71"/>
      <c r="OJT90" s="71"/>
      <c r="OJU90" s="71"/>
      <c r="OJV90" s="71"/>
      <c r="OJW90" s="71"/>
      <c r="OJX90" s="71"/>
      <c r="OJY90" s="71"/>
      <c r="OJZ90" s="71"/>
      <c r="OKA90" s="71"/>
      <c r="OKB90" s="71"/>
      <c r="OKC90" s="71"/>
      <c r="OKD90" s="71"/>
      <c r="OKE90" s="71"/>
      <c r="OKF90" s="71"/>
      <c r="OKG90" s="71"/>
      <c r="OKH90" s="71"/>
      <c r="OKI90" s="71"/>
      <c r="OKJ90" s="71"/>
      <c r="OKK90" s="71"/>
      <c r="OKL90" s="71"/>
      <c r="OKM90" s="71"/>
      <c r="OKN90" s="71"/>
      <c r="OKO90" s="71"/>
      <c r="OKP90" s="71"/>
      <c r="OKQ90" s="71"/>
      <c r="OKR90" s="71"/>
      <c r="OKS90" s="71"/>
      <c r="OKT90" s="71"/>
      <c r="OKU90" s="71"/>
      <c r="OKV90" s="71"/>
      <c r="OKW90" s="71"/>
      <c r="OKX90" s="71"/>
      <c r="OKY90" s="71"/>
      <c r="OKZ90" s="71"/>
      <c r="OLA90" s="71"/>
      <c r="OLB90" s="71"/>
      <c r="OLC90" s="71"/>
      <c r="OLD90" s="71"/>
      <c r="OLE90" s="71"/>
      <c r="OLF90" s="71"/>
      <c r="OLG90" s="71"/>
      <c r="OLH90" s="71"/>
      <c r="OLI90" s="71"/>
      <c r="OLJ90" s="71"/>
      <c r="OLK90" s="71"/>
      <c r="OLL90" s="71"/>
      <c r="OLM90" s="71"/>
      <c r="OLN90" s="71"/>
      <c r="OLO90" s="71"/>
      <c r="OLP90" s="71"/>
      <c r="OLQ90" s="71"/>
      <c r="OLR90" s="71"/>
      <c r="OLS90" s="71"/>
      <c r="OLT90" s="71"/>
      <c r="OLU90" s="71"/>
      <c r="OLV90" s="71"/>
      <c r="OLW90" s="71"/>
      <c r="OLX90" s="71"/>
      <c r="OLY90" s="71"/>
      <c r="OLZ90" s="71"/>
      <c r="OMA90" s="71"/>
      <c r="OMB90" s="71"/>
      <c r="OMC90" s="71"/>
      <c r="OMD90" s="71"/>
      <c r="OME90" s="71"/>
      <c r="OMF90" s="71"/>
      <c r="OMG90" s="71"/>
      <c r="OMH90" s="71"/>
      <c r="OMI90" s="71"/>
      <c r="OMJ90" s="71"/>
      <c r="OMK90" s="71"/>
      <c r="OML90" s="71"/>
      <c r="OMM90" s="71"/>
      <c r="OMN90" s="71"/>
      <c r="OMO90" s="71"/>
      <c r="OMP90" s="71"/>
      <c r="OMQ90" s="71"/>
      <c r="OMR90" s="71"/>
      <c r="OMS90" s="71"/>
      <c r="OMT90" s="71"/>
      <c r="OMU90" s="71"/>
      <c r="OMV90" s="71"/>
      <c r="OMW90" s="71"/>
      <c r="OMX90" s="71"/>
      <c r="OMY90" s="71"/>
      <c r="OMZ90" s="71"/>
      <c r="ONA90" s="71"/>
      <c r="ONB90" s="71"/>
      <c r="ONC90" s="71"/>
      <c r="OND90" s="71"/>
      <c r="ONE90" s="71"/>
      <c r="ONF90" s="71"/>
      <c r="ONG90" s="71"/>
      <c r="ONH90" s="71"/>
      <c r="ONI90" s="71"/>
      <c r="ONJ90" s="71"/>
      <c r="ONK90" s="71"/>
      <c r="ONL90" s="71"/>
      <c r="ONM90" s="71"/>
      <c r="ONN90" s="71"/>
      <c r="ONO90" s="71"/>
      <c r="ONP90" s="71"/>
      <c r="ONQ90" s="71"/>
      <c r="ONR90" s="71"/>
      <c r="ONS90" s="71"/>
      <c r="ONT90" s="71"/>
      <c r="ONU90" s="71"/>
      <c r="ONV90" s="71"/>
      <c r="ONW90" s="71"/>
      <c r="ONX90" s="71"/>
      <c r="ONY90" s="71"/>
      <c r="ONZ90" s="71"/>
      <c r="OOA90" s="71"/>
      <c r="OOB90" s="71"/>
      <c r="OOC90" s="71"/>
      <c r="OOD90" s="71"/>
      <c r="OOE90" s="71"/>
      <c r="OOF90" s="71"/>
      <c r="OOG90" s="71"/>
      <c r="OOH90" s="71"/>
      <c r="OOI90" s="71"/>
      <c r="OOJ90" s="71"/>
      <c r="OOK90" s="71"/>
      <c r="OOL90" s="71"/>
      <c r="OOM90" s="71"/>
      <c r="OON90" s="71"/>
      <c r="OOO90" s="71"/>
      <c r="OOP90" s="71"/>
      <c r="OOQ90" s="71"/>
      <c r="OOR90" s="71"/>
      <c r="OOS90" s="71"/>
      <c r="OOT90" s="71"/>
      <c r="OOU90" s="71"/>
      <c r="OOV90" s="71"/>
      <c r="OOW90" s="71"/>
      <c r="OOX90" s="71"/>
      <c r="OOY90" s="71"/>
      <c r="OOZ90" s="71"/>
      <c r="OPA90" s="71"/>
      <c r="OPB90" s="71"/>
      <c r="OPC90" s="71"/>
      <c r="OPD90" s="71"/>
      <c r="OPE90" s="71"/>
      <c r="OPF90" s="71"/>
      <c r="OPG90" s="71"/>
      <c r="OPH90" s="71"/>
      <c r="OPI90" s="71"/>
      <c r="OPJ90" s="71"/>
      <c r="OPK90" s="71"/>
      <c r="OPL90" s="71"/>
      <c r="OPM90" s="71"/>
      <c r="OPN90" s="71"/>
      <c r="OPO90" s="71"/>
      <c r="OPP90" s="71"/>
      <c r="OPQ90" s="71"/>
      <c r="OPR90" s="71"/>
      <c r="OPS90" s="71"/>
      <c r="OPT90" s="71"/>
      <c r="OPU90" s="71"/>
      <c r="OPV90" s="71"/>
      <c r="OPW90" s="71"/>
      <c r="OPX90" s="71"/>
      <c r="OPY90" s="71"/>
      <c r="OPZ90" s="71"/>
      <c r="OQA90" s="71"/>
      <c r="OQB90" s="71"/>
      <c r="OQC90" s="71"/>
      <c r="OQD90" s="71"/>
      <c r="OQE90" s="71"/>
      <c r="OQF90" s="71"/>
      <c r="OQG90" s="71"/>
      <c r="OQH90" s="71"/>
      <c r="OQI90" s="71"/>
      <c r="OQJ90" s="71"/>
      <c r="OQK90" s="71"/>
      <c r="OQL90" s="71"/>
      <c r="OQM90" s="71"/>
      <c r="OQN90" s="71"/>
      <c r="OQO90" s="71"/>
      <c r="OQP90" s="71"/>
      <c r="OQQ90" s="71"/>
      <c r="OQR90" s="71"/>
      <c r="OQS90" s="71"/>
      <c r="OQT90" s="71"/>
      <c r="OQU90" s="71"/>
      <c r="OQV90" s="71"/>
      <c r="OQW90" s="71"/>
      <c r="OQX90" s="71"/>
      <c r="OQY90" s="71"/>
      <c r="OQZ90" s="71"/>
      <c r="ORA90" s="71"/>
      <c r="ORB90" s="71"/>
      <c r="ORC90" s="71"/>
      <c r="ORD90" s="71"/>
      <c r="ORE90" s="71"/>
      <c r="ORF90" s="71"/>
      <c r="ORG90" s="71"/>
      <c r="ORH90" s="71"/>
      <c r="ORI90" s="71"/>
      <c r="ORJ90" s="71"/>
      <c r="ORK90" s="71"/>
      <c r="ORL90" s="71"/>
      <c r="ORM90" s="71"/>
      <c r="ORN90" s="71"/>
      <c r="ORO90" s="71"/>
      <c r="ORP90" s="71"/>
      <c r="ORQ90" s="71"/>
      <c r="ORR90" s="71"/>
      <c r="ORS90" s="71"/>
      <c r="ORT90" s="71"/>
      <c r="ORU90" s="71"/>
      <c r="ORV90" s="71"/>
      <c r="ORW90" s="71"/>
      <c r="ORX90" s="71"/>
      <c r="ORY90" s="71"/>
      <c r="ORZ90" s="71"/>
      <c r="OSA90" s="71"/>
      <c r="OSB90" s="71"/>
      <c r="OSC90" s="71"/>
      <c r="OSD90" s="71"/>
      <c r="OSE90" s="71"/>
      <c r="OSF90" s="71"/>
      <c r="OSG90" s="71"/>
      <c r="OSH90" s="71"/>
      <c r="OSI90" s="71"/>
      <c r="OSJ90" s="71"/>
      <c r="OSK90" s="71"/>
      <c r="OSL90" s="71"/>
      <c r="OSM90" s="71"/>
      <c r="OSN90" s="71"/>
      <c r="OSO90" s="71"/>
      <c r="OSP90" s="71"/>
      <c r="OSQ90" s="71"/>
      <c r="OSR90" s="71"/>
      <c r="OSS90" s="71"/>
      <c r="OST90" s="71"/>
      <c r="OSU90" s="71"/>
      <c r="OSV90" s="71"/>
      <c r="OSW90" s="71"/>
      <c r="OSX90" s="71"/>
      <c r="OSY90" s="71"/>
      <c r="OSZ90" s="71"/>
      <c r="OTA90" s="71"/>
      <c r="OTB90" s="71"/>
      <c r="OTC90" s="71"/>
      <c r="OTD90" s="71"/>
      <c r="OTE90" s="71"/>
      <c r="OTF90" s="71"/>
      <c r="OTG90" s="71"/>
      <c r="OTH90" s="71"/>
      <c r="OTI90" s="71"/>
      <c r="OTJ90" s="71"/>
      <c r="OTK90" s="71"/>
      <c r="OTL90" s="71"/>
      <c r="OTM90" s="71"/>
      <c r="OTN90" s="71"/>
      <c r="OTO90" s="71"/>
      <c r="OTP90" s="71"/>
      <c r="OTQ90" s="71"/>
      <c r="OTR90" s="71"/>
      <c r="OTS90" s="71"/>
      <c r="OTT90" s="71"/>
      <c r="OTU90" s="71"/>
      <c r="OTV90" s="71"/>
      <c r="OTW90" s="71"/>
      <c r="OTX90" s="71"/>
      <c r="OTY90" s="71"/>
      <c r="OTZ90" s="71"/>
      <c r="OUA90" s="71"/>
      <c r="OUB90" s="71"/>
      <c r="OUC90" s="71"/>
      <c r="OUD90" s="71"/>
      <c r="OUE90" s="71"/>
      <c r="OUF90" s="71"/>
      <c r="OUG90" s="71"/>
      <c r="OUH90" s="71"/>
      <c r="OUI90" s="71"/>
      <c r="OUJ90" s="71"/>
      <c r="OUK90" s="71"/>
      <c r="OUL90" s="71"/>
      <c r="OUM90" s="71"/>
      <c r="OUN90" s="71"/>
      <c r="OUO90" s="71"/>
      <c r="OUP90" s="71"/>
      <c r="OUQ90" s="71"/>
      <c r="OUR90" s="71"/>
      <c r="OUS90" s="71"/>
      <c r="OUT90" s="71"/>
      <c r="OUU90" s="71"/>
      <c r="OUV90" s="71"/>
      <c r="OUW90" s="71"/>
      <c r="OUX90" s="71"/>
      <c r="OUY90" s="71"/>
      <c r="OUZ90" s="71"/>
      <c r="OVA90" s="71"/>
      <c r="OVB90" s="71"/>
      <c r="OVC90" s="71"/>
      <c r="OVD90" s="71"/>
      <c r="OVE90" s="71"/>
      <c r="OVF90" s="71"/>
      <c r="OVG90" s="71"/>
      <c r="OVH90" s="71"/>
      <c r="OVI90" s="71"/>
      <c r="OVJ90" s="71"/>
      <c r="OVK90" s="71"/>
      <c r="OVL90" s="71"/>
      <c r="OVM90" s="71"/>
      <c r="OVN90" s="71"/>
      <c r="OVO90" s="71"/>
      <c r="OVP90" s="71"/>
      <c r="OVQ90" s="71"/>
      <c r="OVR90" s="71"/>
      <c r="OVS90" s="71"/>
      <c r="OVT90" s="71"/>
      <c r="OVU90" s="71"/>
      <c r="OVV90" s="71"/>
      <c r="OVW90" s="71"/>
      <c r="OVX90" s="71"/>
      <c r="OVY90" s="71"/>
      <c r="OVZ90" s="71"/>
      <c r="OWA90" s="71"/>
      <c r="OWB90" s="71"/>
      <c r="OWC90" s="71"/>
      <c r="OWD90" s="71"/>
      <c r="OWE90" s="71"/>
      <c r="OWF90" s="71"/>
      <c r="OWG90" s="71"/>
      <c r="OWH90" s="71"/>
      <c r="OWI90" s="71"/>
      <c r="OWJ90" s="71"/>
      <c r="OWK90" s="71"/>
      <c r="OWL90" s="71"/>
      <c r="OWM90" s="71"/>
      <c r="OWN90" s="71"/>
      <c r="OWO90" s="71"/>
      <c r="OWP90" s="71"/>
      <c r="OWQ90" s="71"/>
      <c r="OWR90" s="71"/>
      <c r="OWS90" s="71"/>
      <c r="OWT90" s="71"/>
      <c r="OWU90" s="71"/>
      <c r="OWV90" s="71"/>
      <c r="OWW90" s="71"/>
      <c r="OWX90" s="71"/>
      <c r="OWY90" s="71"/>
      <c r="OWZ90" s="71"/>
      <c r="OXA90" s="71"/>
      <c r="OXB90" s="71"/>
      <c r="OXC90" s="71"/>
      <c r="OXD90" s="71"/>
      <c r="OXE90" s="71"/>
      <c r="OXF90" s="71"/>
      <c r="OXG90" s="71"/>
      <c r="OXH90" s="71"/>
      <c r="OXI90" s="71"/>
      <c r="OXJ90" s="71"/>
      <c r="OXK90" s="71"/>
      <c r="OXL90" s="71"/>
      <c r="OXM90" s="71"/>
      <c r="OXN90" s="71"/>
      <c r="OXO90" s="71"/>
      <c r="OXP90" s="71"/>
      <c r="OXQ90" s="71"/>
      <c r="OXR90" s="71"/>
      <c r="OXS90" s="71"/>
      <c r="OXT90" s="71"/>
      <c r="OXU90" s="71"/>
      <c r="OXV90" s="71"/>
      <c r="OXW90" s="71"/>
      <c r="OXX90" s="71"/>
      <c r="OXY90" s="71"/>
      <c r="OXZ90" s="71"/>
      <c r="OYA90" s="71"/>
      <c r="OYB90" s="71"/>
      <c r="OYC90" s="71"/>
      <c r="OYD90" s="71"/>
      <c r="OYE90" s="71"/>
      <c r="OYF90" s="71"/>
      <c r="OYG90" s="71"/>
      <c r="OYH90" s="71"/>
      <c r="OYI90" s="71"/>
      <c r="OYJ90" s="71"/>
      <c r="OYK90" s="71"/>
      <c r="OYL90" s="71"/>
      <c r="OYM90" s="71"/>
      <c r="OYN90" s="71"/>
      <c r="OYO90" s="71"/>
      <c r="OYP90" s="71"/>
      <c r="OYQ90" s="71"/>
      <c r="OYR90" s="71"/>
      <c r="OYS90" s="71"/>
      <c r="OYT90" s="71"/>
      <c r="OYU90" s="71"/>
      <c r="OYV90" s="71"/>
      <c r="OYW90" s="71"/>
      <c r="OYX90" s="71"/>
      <c r="OYY90" s="71"/>
      <c r="OYZ90" s="71"/>
      <c r="OZA90" s="71"/>
      <c r="OZB90" s="71"/>
      <c r="OZC90" s="71"/>
      <c r="OZD90" s="71"/>
      <c r="OZE90" s="71"/>
      <c r="OZF90" s="71"/>
      <c r="OZG90" s="71"/>
      <c r="OZH90" s="71"/>
      <c r="OZI90" s="71"/>
      <c r="OZJ90" s="71"/>
      <c r="OZK90" s="71"/>
      <c r="OZL90" s="71"/>
      <c r="OZM90" s="71"/>
      <c r="OZN90" s="71"/>
      <c r="OZO90" s="71"/>
      <c r="OZP90" s="71"/>
      <c r="OZQ90" s="71"/>
      <c r="OZR90" s="71"/>
      <c r="OZS90" s="71"/>
      <c r="OZT90" s="71"/>
      <c r="OZU90" s="71"/>
      <c r="OZV90" s="71"/>
      <c r="OZW90" s="71"/>
      <c r="OZX90" s="71"/>
      <c r="OZY90" s="71"/>
      <c r="OZZ90" s="71"/>
      <c r="PAA90" s="71"/>
      <c r="PAB90" s="71"/>
      <c r="PAC90" s="71"/>
      <c r="PAD90" s="71"/>
      <c r="PAE90" s="71"/>
      <c r="PAF90" s="71"/>
      <c r="PAG90" s="71"/>
      <c r="PAH90" s="71"/>
      <c r="PAI90" s="71"/>
      <c r="PAJ90" s="71"/>
      <c r="PAK90" s="71"/>
      <c r="PAL90" s="71"/>
      <c r="PAM90" s="71"/>
      <c r="PAN90" s="71"/>
      <c r="PAO90" s="71"/>
      <c r="PAP90" s="71"/>
      <c r="PAQ90" s="71"/>
      <c r="PAR90" s="71"/>
      <c r="PAS90" s="71"/>
      <c r="PAT90" s="71"/>
      <c r="PAU90" s="71"/>
      <c r="PAV90" s="71"/>
      <c r="PAW90" s="71"/>
      <c r="PAX90" s="71"/>
      <c r="PAY90" s="71"/>
      <c r="PAZ90" s="71"/>
      <c r="PBA90" s="71"/>
      <c r="PBB90" s="71"/>
      <c r="PBC90" s="71"/>
      <c r="PBD90" s="71"/>
      <c r="PBE90" s="71"/>
      <c r="PBF90" s="71"/>
      <c r="PBG90" s="71"/>
      <c r="PBH90" s="71"/>
      <c r="PBI90" s="71"/>
      <c r="PBJ90" s="71"/>
      <c r="PBK90" s="71"/>
      <c r="PBL90" s="71"/>
      <c r="PBM90" s="71"/>
      <c r="PBN90" s="71"/>
      <c r="PBO90" s="71"/>
      <c r="PBP90" s="71"/>
      <c r="PBQ90" s="71"/>
      <c r="PBR90" s="71"/>
      <c r="PBS90" s="71"/>
      <c r="PBT90" s="71"/>
      <c r="PBU90" s="71"/>
      <c r="PBV90" s="71"/>
      <c r="PBW90" s="71"/>
      <c r="PBX90" s="71"/>
      <c r="PBY90" s="71"/>
      <c r="PBZ90" s="71"/>
      <c r="PCA90" s="71"/>
      <c r="PCB90" s="71"/>
      <c r="PCC90" s="71"/>
      <c r="PCD90" s="71"/>
      <c r="PCE90" s="71"/>
      <c r="PCF90" s="71"/>
      <c r="PCG90" s="71"/>
      <c r="PCH90" s="71"/>
      <c r="PCI90" s="71"/>
      <c r="PCJ90" s="71"/>
      <c r="PCK90" s="71"/>
      <c r="PCL90" s="71"/>
      <c r="PCM90" s="71"/>
      <c r="PCN90" s="71"/>
      <c r="PCO90" s="71"/>
      <c r="PCP90" s="71"/>
      <c r="PCQ90" s="71"/>
      <c r="PCR90" s="71"/>
      <c r="PCS90" s="71"/>
      <c r="PCT90" s="71"/>
      <c r="PCU90" s="71"/>
      <c r="PCV90" s="71"/>
      <c r="PCW90" s="71"/>
      <c r="PCX90" s="71"/>
      <c r="PCY90" s="71"/>
      <c r="PCZ90" s="71"/>
      <c r="PDA90" s="71"/>
      <c r="PDB90" s="71"/>
      <c r="PDC90" s="71"/>
      <c r="PDD90" s="71"/>
      <c r="PDE90" s="71"/>
      <c r="PDF90" s="71"/>
      <c r="PDG90" s="71"/>
      <c r="PDH90" s="71"/>
      <c r="PDI90" s="71"/>
      <c r="PDJ90" s="71"/>
      <c r="PDK90" s="71"/>
      <c r="PDL90" s="71"/>
      <c r="PDM90" s="71"/>
      <c r="PDN90" s="71"/>
      <c r="PDO90" s="71"/>
      <c r="PDP90" s="71"/>
      <c r="PDQ90" s="71"/>
      <c r="PDR90" s="71"/>
      <c r="PDS90" s="71"/>
      <c r="PDT90" s="71"/>
      <c r="PDU90" s="71"/>
      <c r="PDV90" s="71"/>
      <c r="PDW90" s="71"/>
      <c r="PDX90" s="71"/>
      <c r="PDY90" s="71"/>
      <c r="PDZ90" s="71"/>
      <c r="PEA90" s="71"/>
      <c r="PEB90" s="71"/>
      <c r="PEC90" s="71"/>
      <c r="PED90" s="71"/>
      <c r="PEE90" s="71"/>
      <c r="PEF90" s="71"/>
      <c r="PEG90" s="71"/>
      <c r="PEH90" s="71"/>
      <c r="PEI90" s="71"/>
      <c r="PEJ90" s="71"/>
      <c r="PEK90" s="71"/>
      <c r="PEL90" s="71"/>
      <c r="PEM90" s="71"/>
      <c r="PEN90" s="71"/>
      <c r="PEO90" s="71"/>
      <c r="PEP90" s="71"/>
      <c r="PEQ90" s="71"/>
      <c r="PER90" s="71"/>
      <c r="PES90" s="71"/>
      <c r="PET90" s="71"/>
      <c r="PEU90" s="71"/>
      <c r="PEV90" s="71"/>
      <c r="PEW90" s="71"/>
      <c r="PEX90" s="71"/>
      <c r="PEY90" s="71"/>
      <c r="PEZ90" s="71"/>
      <c r="PFA90" s="71"/>
      <c r="PFB90" s="71"/>
      <c r="PFC90" s="71"/>
      <c r="PFD90" s="71"/>
      <c r="PFE90" s="71"/>
      <c r="PFF90" s="71"/>
      <c r="PFG90" s="71"/>
      <c r="PFH90" s="71"/>
      <c r="PFI90" s="71"/>
      <c r="PFJ90" s="71"/>
      <c r="PFK90" s="71"/>
      <c r="PFL90" s="71"/>
      <c r="PFM90" s="71"/>
      <c r="PFN90" s="71"/>
      <c r="PFO90" s="71"/>
      <c r="PFP90" s="71"/>
      <c r="PFQ90" s="71"/>
      <c r="PFR90" s="71"/>
      <c r="PFS90" s="71"/>
      <c r="PFT90" s="71"/>
      <c r="PFU90" s="71"/>
      <c r="PFV90" s="71"/>
      <c r="PFW90" s="71"/>
      <c r="PFX90" s="71"/>
      <c r="PFY90" s="71"/>
      <c r="PFZ90" s="71"/>
      <c r="PGA90" s="71"/>
      <c r="PGB90" s="71"/>
      <c r="PGC90" s="71"/>
      <c r="PGD90" s="71"/>
      <c r="PGE90" s="71"/>
      <c r="PGF90" s="71"/>
      <c r="PGG90" s="71"/>
      <c r="PGH90" s="71"/>
      <c r="PGI90" s="71"/>
      <c r="PGJ90" s="71"/>
      <c r="PGK90" s="71"/>
      <c r="PGL90" s="71"/>
      <c r="PGM90" s="71"/>
      <c r="PGN90" s="71"/>
      <c r="PGO90" s="71"/>
      <c r="PGP90" s="71"/>
      <c r="PGQ90" s="71"/>
      <c r="PGR90" s="71"/>
      <c r="PGS90" s="71"/>
      <c r="PGT90" s="71"/>
      <c r="PGU90" s="71"/>
      <c r="PGV90" s="71"/>
      <c r="PGW90" s="71"/>
      <c r="PGX90" s="71"/>
      <c r="PGY90" s="71"/>
      <c r="PGZ90" s="71"/>
      <c r="PHA90" s="71"/>
      <c r="PHB90" s="71"/>
      <c r="PHC90" s="71"/>
      <c r="PHD90" s="71"/>
      <c r="PHE90" s="71"/>
      <c r="PHF90" s="71"/>
      <c r="PHG90" s="71"/>
      <c r="PHH90" s="71"/>
      <c r="PHI90" s="71"/>
      <c r="PHJ90" s="71"/>
      <c r="PHK90" s="71"/>
      <c r="PHL90" s="71"/>
      <c r="PHM90" s="71"/>
      <c r="PHN90" s="71"/>
      <c r="PHO90" s="71"/>
      <c r="PHP90" s="71"/>
      <c r="PHQ90" s="71"/>
      <c r="PHR90" s="71"/>
      <c r="PHS90" s="71"/>
      <c r="PHT90" s="71"/>
      <c r="PHU90" s="71"/>
      <c r="PHV90" s="71"/>
      <c r="PHW90" s="71"/>
      <c r="PHX90" s="71"/>
      <c r="PHY90" s="71"/>
      <c r="PHZ90" s="71"/>
      <c r="PIA90" s="71"/>
      <c r="PIB90" s="71"/>
      <c r="PIC90" s="71"/>
      <c r="PID90" s="71"/>
      <c r="PIE90" s="71"/>
      <c r="PIF90" s="71"/>
      <c r="PIG90" s="71"/>
      <c r="PIH90" s="71"/>
      <c r="PII90" s="71"/>
      <c r="PIJ90" s="71"/>
      <c r="PIK90" s="71"/>
      <c r="PIL90" s="71"/>
      <c r="PIM90" s="71"/>
      <c r="PIN90" s="71"/>
      <c r="PIO90" s="71"/>
      <c r="PIP90" s="71"/>
      <c r="PIQ90" s="71"/>
      <c r="PIR90" s="71"/>
      <c r="PIS90" s="71"/>
      <c r="PIT90" s="71"/>
      <c r="PIU90" s="71"/>
      <c r="PIV90" s="71"/>
      <c r="PIW90" s="71"/>
      <c r="PIX90" s="71"/>
      <c r="PIY90" s="71"/>
      <c r="PIZ90" s="71"/>
      <c r="PJA90" s="71"/>
      <c r="PJB90" s="71"/>
      <c r="PJC90" s="71"/>
      <c r="PJD90" s="71"/>
      <c r="PJE90" s="71"/>
      <c r="PJF90" s="71"/>
      <c r="PJG90" s="71"/>
      <c r="PJH90" s="71"/>
      <c r="PJI90" s="71"/>
      <c r="PJJ90" s="71"/>
      <c r="PJK90" s="71"/>
      <c r="PJL90" s="71"/>
      <c r="PJM90" s="71"/>
      <c r="PJN90" s="71"/>
      <c r="PJO90" s="71"/>
      <c r="PJP90" s="71"/>
      <c r="PJQ90" s="71"/>
      <c r="PJR90" s="71"/>
      <c r="PJS90" s="71"/>
      <c r="PJT90" s="71"/>
      <c r="PJU90" s="71"/>
      <c r="PJV90" s="71"/>
      <c r="PJW90" s="71"/>
      <c r="PJX90" s="71"/>
      <c r="PJY90" s="71"/>
      <c r="PJZ90" s="71"/>
      <c r="PKA90" s="71"/>
      <c r="PKB90" s="71"/>
      <c r="PKC90" s="71"/>
      <c r="PKD90" s="71"/>
      <c r="PKE90" s="71"/>
      <c r="PKF90" s="71"/>
      <c r="PKG90" s="71"/>
      <c r="PKH90" s="71"/>
      <c r="PKI90" s="71"/>
      <c r="PKJ90" s="71"/>
      <c r="PKK90" s="71"/>
      <c r="PKL90" s="71"/>
      <c r="PKM90" s="71"/>
      <c r="PKN90" s="71"/>
      <c r="PKO90" s="71"/>
      <c r="PKP90" s="71"/>
      <c r="PKQ90" s="71"/>
      <c r="PKR90" s="71"/>
      <c r="PKS90" s="71"/>
      <c r="PKT90" s="71"/>
      <c r="PKU90" s="71"/>
      <c r="PKV90" s="71"/>
      <c r="PKW90" s="71"/>
      <c r="PKX90" s="71"/>
      <c r="PKY90" s="71"/>
      <c r="PKZ90" s="71"/>
      <c r="PLA90" s="71"/>
      <c r="PLB90" s="71"/>
      <c r="PLC90" s="71"/>
      <c r="PLD90" s="71"/>
      <c r="PLE90" s="71"/>
      <c r="PLF90" s="71"/>
      <c r="PLG90" s="71"/>
      <c r="PLH90" s="71"/>
      <c r="PLI90" s="71"/>
      <c r="PLJ90" s="71"/>
      <c r="PLK90" s="71"/>
      <c r="PLL90" s="71"/>
      <c r="PLM90" s="71"/>
      <c r="PLN90" s="71"/>
      <c r="PLO90" s="71"/>
      <c r="PLP90" s="71"/>
      <c r="PLQ90" s="71"/>
      <c r="PLR90" s="71"/>
      <c r="PLS90" s="71"/>
      <c r="PLT90" s="71"/>
      <c r="PLU90" s="71"/>
      <c r="PLV90" s="71"/>
      <c r="PLW90" s="71"/>
      <c r="PLX90" s="71"/>
      <c r="PLY90" s="71"/>
      <c r="PLZ90" s="71"/>
      <c r="PMA90" s="71"/>
      <c r="PMB90" s="71"/>
      <c r="PMC90" s="71"/>
      <c r="PMD90" s="71"/>
      <c r="PME90" s="71"/>
      <c r="PMF90" s="71"/>
      <c r="PMG90" s="71"/>
      <c r="PMH90" s="71"/>
      <c r="PMI90" s="71"/>
      <c r="PMJ90" s="71"/>
      <c r="PMK90" s="71"/>
      <c r="PML90" s="71"/>
      <c r="PMM90" s="71"/>
      <c r="PMN90" s="71"/>
      <c r="PMO90" s="71"/>
      <c r="PMP90" s="71"/>
      <c r="PMQ90" s="71"/>
      <c r="PMR90" s="71"/>
      <c r="PMS90" s="71"/>
      <c r="PMT90" s="71"/>
      <c r="PMU90" s="71"/>
      <c r="PMV90" s="71"/>
      <c r="PMW90" s="71"/>
      <c r="PMX90" s="71"/>
      <c r="PMY90" s="71"/>
      <c r="PMZ90" s="71"/>
      <c r="PNA90" s="71"/>
      <c r="PNB90" s="71"/>
      <c r="PNC90" s="71"/>
      <c r="PND90" s="71"/>
      <c r="PNE90" s="71"/>
      <c r="PNF90" s="71"/>
      <c r="PNG90" s="71"/>
      <c r="PNH90" s="71"/>
      <c r="PNI90" s="71"/>
      <c r="PNJ90" s="71"/>
      <c r="PNK90" s="71"/>
      <c r="PNL90" s="71"/>
      <c r="PNM90" s="71"/>
      <c r="PNN90" s="71"/>
      <c r="PNO90" s="71"/>
      <c r="PNP90" s="71"/>
      <c r="PNQ90" s="71"/>
      <c r="PNR90" s="71"/>
      <c r="PNS90" s="71"/>
      <c r="PNT90" s="71"/>
      <c r="PNU90" s="71"/>
      <c r="PNV90" s="71"/>
      <c r="PNW90" s="71"/>
      <c r="PNX90" s="71"/>
      <c r="PNY90" s="71"/>
      <c r="PNZ90" s="71"/>
      <c r="POA90" s="71"/>
      <c r="POB90" s="71"/>
      <c r="POC90" s="71"/>
      <c r="POD90" s="71"/>
      <c r="POE90" s="71"/>
      <c r="POF90" s="71"/>
      <c r="POG90" s="71"/>
      <c r="POH90" s="71"/>
      <c r="POI90" s="71"/>
      <c r="POJ90" s="71"/>
      <c r="POK90" s="71"/>
      <c r="POL90" s="71"/>
      <c r="POM90" s="71"/>
      <c r="PON90" s="71"/>
      <c r="POO90" s="71"/>
      <c r="POP90" s="71"/>
      <c r="POQ90" s="71"/>
      <c r="POR90" s="71"/>
      <c r="POS90" s="71"/>
      <c r="POT90" s="71"/>
      <c r="POU90" s="71"/>
      <c r="POV90" s="71"/>
      <c r="POW90" s="71"/>
      <c r="POX90" s="71"/>
      <c r="POY90" s="71"/>
      <c r="POZ90" s="71"/>
      <c r="PPA90" s="71"/>
      <c r="PPB90" s="71"/>
      <c r="PPC90" s="71"/>
      <c r="PPD90" s="71"/>
      <c r="PPE90" s="71"/>
      <c r="PPF90" s="71"/>
      <c r="PPG90" s="71"/>
      <c r="PPH90" s="71"/>
      <c r="PPI90" s="71"/>
      <c r="PPJ90" s="71"/>
      <c r="PPK90" s="71"/>
      <c r="PPL90" s="71"/>
      <c r="PPM90" s="71"/>
      <c r="PPN90" s="71"/>
      <c r="PPO90" s="71"/>
      <c r="PPP90" s="71"/>
      <c r="PPQ90" s="71"/>
      <c r="PPR90" s="71"/>
      <c r="PPS90" s="71"/>
      <c r="PPT90" s="71"/>
      <c r="PPU90" s="71"/>
      <c r="PPV90" s="71"/>
      <c r="PPW90" s="71"/>
      <c r="PPX90" s="71"/>
      <c r="PPY90" s="71"/>
      <c r="PPZ90" s="71"/>
      <c r="PQA90" s="71"/>
      <c r="PQB90" s="71"/>
      <c r="PQC90" s="71"/>
      <c r="PQD90" s="71"/>
      <c r="PQE90" s="71"/>
      <c r="PQF90" s="71"/>
      <c r="PQG90" s="71"/>
      <c r="PQH90" s="71"/>
      <c r="PQI90" s="71"/>
      <c r="PQJ90" s="71"/>
      <c r="PQK90" s="71"/>
      <c r="PQL90" s="71"/>
      <c r="PQM90" s="71"/>
      <c r="PQN90" s="71"/>
      <c r="PQO90" s="71"/>
      <c r="PQP90" s="71"/>
      <c r="PQQ90" s="71"/>
      <c r="PQR90" s="71"/>
      <c r="PQS90" s="71"/>
      <c r="PQT90" s="71"/>
      <c r="PQU90" s="71"/>
      <c r="PQV90" s="71"/>
      <c r="PQW90" s="71"/>
      <c r="PQX90" s="71"/>
      <c r="PQY90" s="71"/>
      <c r="PQZ90" s="71"/>
      <c r="PRA90" s="71"/>
      <c r="PRB90" s="71"/>
      <c r="PRC90" s="71"/>
      <c r="PRD90" s="71"/>
      <c r="PRE90" s="71"/>
      <c r="PRF90" s="71"/>
      <c r="PRG90" s="71"/>
      <c r="PRH90" s="71"/>
      <c r="PRI90" s="71"/>
      <c r="PRJ90" s="71"/>
      <c r="PRK90" s="71"/>
      <c r="PRL90" s="71"/>
      <c r="PRM90" s="71"/>
      <c r="PRN90" s="71"/>
      <c r="PRO90" s="71"/>
      <c r="PRP90" s="71"/>
      <c r="PRQ90" s="71"/>
      <c r="PRR90" s="71"/>
      <c r="PRS90" s="71"/>
      <c r="PRT90" s="71"/>
      <c r="PRU90" s="71"/>
      <c r="PRV90" s="71"/>
      <c r="PRW90" s="71"/>
      <c r="PRX90" s="71"/>
      <c r="PRY90" s="71"/>
      <c r="PRZ90" s="71"/>
      <c r="PSA90" s="71"/>
      <c r="PSB90" s="71"/>
      <c r="PSC90" s="71"/>
      <c r="PSD90" s="71"/>
      <c r="PSE90" s="71"/>
      <c r="PSF90" s="71"/>
      <c r="PSG90" s="71"/>
      <c r="PSH90" s="71"/>
      <c r="PSI90" s="71"/>
      <c r="PSJ90" s="71"/>
      <c r="PSK90" s="71"/>
      <c r="PSL90" s="71"/>
      <c r="PSM90" s="71"/>
      <c r="PSN90" s="71"/>
      <c r="PSO90" s="71"/>
      <c r="PSP90" s="71"/>
      <c r="PSQ90" s="71"/>
      <c r="PSR90" s="71"/>
      <c r="PSS90" s="71"/>
      <c r="PST90" s="71"/>
      <c r="PSU90" s="71"/>
      <c r="PSV90" s="71"/>
      <c r="PSW90" s="71"/>
      <c r="PSX90" s="71"/>
      <c r="PSY90" s="71"/>
      <c r="PSZ90" s="71"/>
      <c r="PTA90" s="71"/>
      <c r="PTB90" s="71"/>
      <c r="PTC90" s="71"/>
      <c r="PTD90" s="71"/>
      <c r="PTE90" s="71"/>
      <c r="PTF90" s="71"/>
      <c r="PTG90" s="71"/>
      <c r="PTH90" s="71"/>
      <c r="PTI90" s="71"/>
      <c r="PTJ90" s="71"/>
      <c r="PTK90" s="71"/>
      <c r="PTL90" s="71"/>
      <c r="PTM90" s="71"/>
      <c r="PTN90" s="71"/>
      <c r="PTO90" s="71"/>
      <c r="PTP90" s="71"/>
      <c r="PTQ90" s="71"/>
      <c r="PTR90" s="71"/>
      <c r="PTS90" s="71"/>
      <c r="PTT90" s="71"/>
      <c r="PTU90" s="71"/>
      <c r="PTV90" s="71"/>
      <c r="PTW90" s="71"/>
      <c r="PTX90" s="71"/>
      <c r="PTY90" s="71"/>
      <c r="PTZ90" s="71"/>
      <c r="PUA90" s="71"/>
      <c r="PUB90" s="71"/>
      <c r="PUC90" s="71"/>
      <c r="PUD90" s="71"/>
      <c r="PUE90" s="71"/>
      <c r="PUF90" s="71"/>
      <c r="PUG90" s="71"/>
      <c r="PUH90" s="71"/>
      <c r="PUI90" s="71"/>
      <c r="PUJ90" s="71"/>
      <c r="PUK90" s="71"/>
      <c r="PUL90" s="71"/>
      <c r="PUM90" s="71"/>
      <c r="PUN90" s="71"/>
      <c r="PUO90" s="71"/>
      <c r="PUP90" s="71"/>
      <c r="PUQ90" s="71"/>
      <c r="PUR90" s="71"/>
      <c r="PUS90" s="71"/>
      <c r="PUT90" s="71"/>
      <c r="PUU90" s="71"/>
      <c r="PUV90" s="71"/>
      <c r="PUW90" s="71"/>
      <c r="PUX90" s="71"/>
      <c r="PUY90" s="71"/>
      <c r="PUZ90" s="71"/>
      <c r="PVA90" s="71"/>
      <c r="PVB90" s="71"/>
      <c r="PVC90" s="71"/>
      <c r="PVD90" s="71"/>
      <c r="PVE90" s="71"/>
      <c r="PVF90" s="71"/>
      <c r="PVG90" s="71"/>
      <c r="PVH90" s="71"/>
      <c r="PVI90" s="71"/>
      <c r="PVJ90" s="71"/>
      <c r="PVK90" s="71"/>
      <c r="PVL90" s="71"/>
      <c r="PVM90" s="71"/>
      <c r="PVN90" s="71"/>
      <c r="PVO90" s="71"/>
      <c r="PVP90" s="71"/>
      <c r="PVQ90" s="71"/>
      <c r="PVR90" s="71"/>
      <c r="PVS90" s="71"/>
      <c r="PVT90" s="71"/>
      <c r="PVU90" s="71"/>
      <c r="PVV90" s="71"/>
      <c r="PVW90" s="71"/>
      <c r="PVX90" s="71"/>
      <c r="PVY90" s="71"/>
      <c r="PVZ90" s="71"/>
      <c r="PWA90" s="71"/>
      <c r="PWB90" s="71"/>
      <c r="PWC90" s="71"/>
      <c r="PWD90" s="71"/>
      <c r="PWE90" s="71"/>
      <c r="PWF90" s="71"/>
      <c r="PWG90" s="71"/>
      <c r="PWH90" s="71"/>
      <c r="PWI90" s="71"/>
      <c r="PWJ90" s="71"/>
      <c r="PWK90" s="71"/>
      <c r="PWL90" s="71"/>
      <c r="PWM90" s="71"/>
      <c r="PWN90" s="71"/>
      <c r="PWO90" s="71"/>
      <c r="PWP90" s="71"/>
      <c r="PWQ90" s="71"/>
      <c r="PWR90" s="71"/>
      <c r="PWS90" s="71"/>
      <c r="PWT90" s="71"/>
      <c r="PWU90" s="71"/>
      <c r="PWV90" s="71"/>
      <c r="PWW90" s="71"/>
      <c r="PWX90" s="71"/>
      <c r="PWY90" s="71"/>
      <c r="PWZ90" s="71"/>
      <c r="PXA90" s="71"/>
      <c r="PXB90" s="71"/>
      <c r="PXC90" s="71"/>
      <c r="PXD90" s="71"/>
      <c r="PXE90" s="71"/>
      <c r="PXF90" s="71"/>
      <c r="PXG90" s="71"/>
      <c r="PXH90" s="71"/>
      <c r="PXI90" s="71"/>
      <c r="PXJ90" s="71"/>
      <c r="PXK90" s="71"/>
      <c r="PXL90" s="71"/>
      <c r="PXM90" s="71"/>
      <c r="PXN90" s="71"/>
      <c r="PXO90" s="71"/>
      <c r="PXP90" s="71"/>
      <c r="PXQ90" s="71"/>
      <c r="PXR90" s="71"/>
      <c r="PXS90" s="71"/>
      <c r="PXT90" s="71"/>
      <c r="PXU90" s="71"/>
      <c r="PXV90" s="71"/>
      <c r="PXW90" s="71"/>
      <c r="PXX90" s="71"/>
      <c r="PXY90" s="71"/>
      <c r="PXZ90" s="71"/>
      <c r="PYA90" s="71"/>
      <c r="PYB90" s="71"/>
      <c r="PYC90" s="71"/>
      <c r="PYD90" s="71"/>
      <c r="PYE90" s="71"/>
      <c r="PYF90" s="71"/>
      <c r="PYG90" s="71"/>
      <c r="PYH90" s="71"/>
      <c r="PYI90" s="71"/>
      <c r="PYJ90" s="71"/>
      <c r="PYK90" s="71"/>
      <c r="PYL90" s="71"/>
      <c r="PYM90" s="71"/>
      <c r="PYN90" s="71"/>
      <c r="PYO90" s="71"/>
      <c r="PYP90" s="71"/>
      <c r="PYQ90" s="71"/>
      <c r="PYR90" s="71"/>
      <c r="PYS90" s="71"/>
      <c r="PYT90" s="71"/>
      <c r="PYU90" s="71"/>
      <c r="PYV90" s="71"/>
      <c r="PYW90" s="71"/>
      <c r="PYX90" s="71"/>
      <c r="PYY90" s="71"/>
      <c r="PYZ90" s="71"/>
      <c r="PZA90" s="71"/>
      <c r="PZB90" s="71"/>
      <c r="PZC90" s="71"/>
      <c r="PZD90" s="71"/>
      <c r="PZE90" s="71"/>
      <c r="PZF90" s="71"/>
      <c r="PZG90" s="71"/>
      <c r="PZH90" s="71"/>
      <c r="PZI90" s="71"/>
      <c r="PZJ90" s="71"/>
      <c r="PZK90" s="71"/>
      <c r="PZL90" s="71"/>
      <c r="PZM90" s="71"/>
      <c r="PZN90" s="71"/>
      <c r="PZO90" s="71"/>
      <c r="PZP90" s="71"/>
      <c r="PZQ90" s="71"/>
      <c r="PZR90" s="71"/>
      <c r="PZS90" s="71"/>
      <c r="PZT90" s="71"/>
      <c r="PZU90" s="71"/>
      <c r="PZV90" s="71"/>
      <c r="PZW90" s="71"/>
      <c r="PZX90" s="71"/>
      <c r="PZY90" s="71"/>
      <c r="PZZ90" s="71"/>
      <c r="QAA90" s="71"/>
      <c r="QAB90" s="71"/>
      <c r="QAC90" s="71"/>
      <c r="QAD90" s="71"/>
      <c r="QAE90" s="71"/>
      <c r="QAF90" s="71"/>
      <c r="QAG90" s="71"/>
      <c r="QAH90" s="71"/>
      <c r="QAI90" s="71"/>
      <c r="QAJ90" s="71"/>
      <c r="QAK90" s="71"/>
      <c r="QAL90" s="71"/>
      <c r="QAM90" s="71"/>
      <c r="QAN90" s="71"/>
      <c r="QAO90" s="71"/>
      <c r="QAP90" s="71"/>
      <c r="QAQ90" s="71"/>
      <c r="QAR90" s="71"/>
      <c r="QAS90" s="71"/>
      <c r="QAT90" s="71"/>
      <c r="QAU90" s="71"/>
      <c r="QAV90" s="71"/>
      <c r="QAW90" s="71"/>
      <c r="QAX90" s="71"/>
      <c r="QAY90" s="71"/>
      <c r="QAZ90" s="71"/>
      <c r="QBA90" s="71"/>
      <c r="QBB90" s="71"/>
      <c r="QBC90" s="71"/>
      <c r="QBD90" s="71"/>
      <c r="QBE90" s="71"/>
      <c r="QBF90" s="71"/>
      <c r="QBG90" s="71"/>
      <c r="QBH90" s="71"/>
      <c r="QBI90" s="71"/>
      <c r="QBJ90" s="71"/>
      <c r="QBK90" s="71"/>
      <c r="QBL90" s="71"/>
      <c r="QBM90" s="71"/>
      <c r="QBN90" s="71"/>
      <c r="QBO90" s="71"/>
      <c r="QBP90" s="71"/>
      <c r="QBQ90" s="71"/>
      <c r="QBR90" s="71"/>
      <c r="QBS90" s="71"/>
      <c r="QBT90" s="71"/>
      <c r="QBU90" s="71"/>
      <c r="QBV90" s="71"/>
      <c r="QBW90" s="71"/>
      <c r="QBX90" s="71"/>
      <c r="QBY90" s="71"/>
      <c r="QBZ90" s="71"/>
      <c r="QCA90" s="71"/>
      <c r="QCB90" s="71"/>
      <c r="QCC90" s="71"/>
      <c r="QCD90" s="71"/>
      <c r="QCE90" s="71"/>
      <c r="QCF90" s="71"/>
      <c r="QCG90" s="71"/>
      <c r="QCH90" s="71"/>
      <c r="QCI90" s="71"/>
      <c r="QCJ90" s="71"/>
      <c r="QCK90" s="71"/>
      <c r="QCL90" s="71"/>
      <c r="QCM90" s="71"/>
      <c r="QCN90" s="71"/>
      <c r="QCO90" s="71"/>
      <c r="QCP90" s="71"/>
      <c r="QCQ90" s="71"/>
      <c r="QCR90" s="71"/>
      <c r="QCS90" s="71"/>
      <c r="QCT90" s="71"/>
      <c r="QCU90" s="71"/>
      <c r="QCV90" s="71"/>
      <c r="QCW90" s="71"/>
      <c r="QCX90" s="71"/>
      <c r="QCY90" s="71"/>
      <c r="QCZ90" s="71"/>
      <c r="QDA90" s="71"/>
      <c r="QDB90" s="71"/>
      <c r="QDC90" s="71"/>
      <c r="QDD90" s="71"/>
      <c r="QDE90" s="71"/>
      <c r="QDF90" s="71"/>
      <c r="QDG90" s="71"/>
      <c r="QDH90" s="71"/>
      <c r="QDI90" s="71"/>
      <c r="QDJ90" s="71"/>
      <c r="QDK90" s="71"/>
      <c r="QDL90" s="71"/>
      <c r="QDM90" s="71"/>
      <c r="QDN90" s="71"/>
      <c r="QDO90" s="71"/>
      <c r="QDP90" s="71"/>
      <c r="QDQ90" s="71"/>
      <c r="QDR90" s="71"/>
      <c r="QDS90" s="71"/>
      <c r="QDT90" s="71"/>
      <c r="QDU90" s="71"/>
      <c r="QDV90" s="71"/>
      <c r="QDW90" s="71"/>
      <c r="QDX90" s="71"/>
      <c r="QDY90" s="71"/>
      <c r="QDZ90" s="71"/>
      <c r="QEA90" s="71"/>
      <c r="QEB90" s="71"/>
      <c r="QEC90" s="71"/>
      <c r="QED90" s="71"/>
      <c r="QEE90" s="71"/>
      <c r="QEF90" s="71"/>
      <c r="QEG90" s="71"/>
      <c r="QEH90" s="71"/>
      <c r="QEI90" s="71"/>
      <c r="QEJ90" s="71"/>
      <c r="QEK90" s="71"/>
      <c r="QEL90" s="71"/>
      <c r="QEM90" s="71"/>
      <c r="QEN90" s="71"/>
      <c r="QEO90" s="71"/>
      <c r="QEP90" s="71"/>
      <c r="QEQ90" s="71"/>
      <c r="QER90" s="71"/>
      <c r="QES90" s="71"/>
      <c r="QET90" s="71"/>
      <c r="QEU90" s="71"/>
      <c r="QEV90" s="71"/>
      <c r="QEW90" s="71"/>
      <c r="QEX90" s="71"/>
      <c r="QEY90" s="71"/>
      <c r="QEZ90" s="71"/>
      <c r="QFA90" s="71"/>
      <c r="QFB90" s="71"/>
      <c r="QFC90" s="71"/>
      <c r="QFD90" s="71"/>
      <c r="QFE90" s="71"/>
      <c r="QFF90" s="71"/>
      <c r="QFG90" s="71"/>
      <c r="QFH90" s="71"/>
      <c r="QFI90" s="71"/>
      <c r="QFJ90" s="71"/>
      <c r="QFK90" s="71"/>
      <c r="QFL90" s="71"/>
      <c r="QFM90" s="71"/>
      <c r="QFN90" s="71"/>
      <c r="QFO90" s="71"/>
      <c r="QFP90" s="71"/>
      <c r="QFQ90" s="71"/>
      <c r="QFR90" s="71"/>
      <c r="QFS90" s="71"/>
      <c r="QFT90" s="71"/>
      <c r="QFU90" s="71"/>
      <c r="QFV90" s="71"/>
      <c r="QFW90" s="71"/>
      <c r="QFX90" s="71"/>
      <c r="QFY90" s="71"/>
      <c r="QFZ90" s="71"/>
      <c r="QGA90" s="71"/>
      <c r="QGB90" s="71"/>
      <c r="QGC90" s="71"/>
      <c r="QGD90" s="71"/>
      <c r="QGE90" s="71"/>
      <c r="QGF90" s="71"/>
      <c r="QGG90" s="71"/>
      <c r="QGH90" s="71"/>
      <c r="QGI90" s="71"/>
      <c r="QGJ90" s="71"/>
      <c r="QGK90" s="71"/>
      <c r="QGL90" s="71"/>
      <c r="QGM90" s="71"/>
      <c r="QGN90" s="71"/>
      <c r="QGO90" s="71"/>
      <c r="QGP90" s="71"/>
      <c r="QGQ90" s="71"/>
      <c r="QGR90" s="71"/>
      <c r="QGS90" s="71"/>
      <c r="QGT90" s="71"/>
      <c r="QGU90" s="71"/>
      <c r="QGV90" s="71"/>
      <c r="QGW90" s="71"/>
      <c r="QGX90" s="71"/>
      <c r="QGY90" s="71"/>
      <c r="QGZ90" s="71"/>
      <c r="QHA90" s="71"/>
      <c r="QHB90" s="71"/>
      <c r="QHC90" s="71"/>
      <c r="QHD90" s="71"/>
      <c r="QHE90" s="71"/>
      <c r="QHF90" s="71"/>
      <c r="QHG90" s="71"/>
      <c r="QHH90" s="71"/>
      <c r="QHI90" s="71"/>
      <c r="QHJ90" s="71"/>
      <c r="QHK90" s="71"/>
      <c r="QHL90" s="71"/>
      <c r="QHM90" s="71"/>
      <c r="QHN90" s="71"/>
      <c r="QHO90" s="71"/>
      <c r="QHP90" s="71"/>
      <c r="QHQ90" s="71"/>
      <c r="QHR90" s="71"/>
      <c r="QHS90" s="71"/>
      <c r="QHT90" s="71"/>
      <c r="QHU90" s="71"/>
      <c r="QHV90" s="71"/>
      <c r="QHW90" s="71"/>
      <c r="QHX90" s="71"/>
      <c r="QHY90" s="71"/>
      <c r="QHZ90" s="71"/>
      <c r="QIA90" s="71"/>
      <c r="QIB90" s="71"/>
      <c r="QIC90" s="71"/>
      <c r="QID90" s="71"/>
      <c r="QIE90" s="71"/>
      <c r="QIF90" s="71"/>
      <c r="QIG90" s="71"/>
      <c r="QIH90" s="71"/>
      <c r="QII90" s="71"/>
      <c r="QIJ90" s="71"/>
      <c r="QIK90" s="71"/>
      <c r="QIL90" s="71"/>
      <c r="QIM90" s="71"/>
      <c r="QIN90" s="71"/>
      <c r="QIO90" s="71"/>
      <c r="QIP90" s="71"/>
      <c r="QIQ90" s="71"/>
      <c r="QIR90" s="71"/>
      <c r="QIS90" s="71"/>
      <c r="QIT90" s="71"/>
      <c r="QIU90" s="71"/>
      <c r="QIV90" s="71"/>
      <c r="QIW90" s="71"/>
      <c r="QIX90" s="71"/>
      <c r="QIY90" s="71"/>
      <c r="QIZ90" s="71"/>
      <c r="QJA90" s="71"/>
      <c r="QJB90" s="71"/>
      <c r="QJC90" s="71"/>
      <c r="QJD90" s="71"/>
      <c r="QJE90" s="71"/>
      <c r="QJF90" s="71"/>
      <c r="QJG90" s="71"/>
      <c r="QJH90" s="71"/>
      <c r="QJI90" s="71"/>
      <c r="QJJ90" s="71"/>
      <c r="QJK90" s="71"/>
      <c r="QJL90" s="71"/>
      <c r="QJM90" s="71"/>
      <c r="QJN90" s="71"/>
      <c r="QJO90" s="71"/>
      <c r="QJP90" s="71"/>
      <c r="QJQ90" s="71"/>
      <c r="QJR90" s="71"/>
      <c r="QJS90" s="71"/>
      <c r="QJT90" s="71"/>
      <c r="QJU90" s="71"/>
      <c r="QJV90" s="71"/>
      <c r="QJW90" s="71"/>
      <c r="QJX90" s="71"/>
      <c r="QJY90" s="71"/>
      <c r="QJZ90" s="71"/>
      <c r="QKA90" s="71"/>
      <c r="QKB90" s="71"/>
      <c r="QKC90" s="71"/>
      <c r="QKD90" s="71"/>
      <c r="QKE90" s="71"/>
      <c r="QKF90" s="71"/>
      <c r="QKG90" s="71"/>
      <c r="QKH90" s="71"/>
      <c r="QKI90" s="71"/>
      <c r="QKJ90" s="71"/>
      <c r="QKK90" s="71"/>
      <c r="QKL90" s="71"/>
      <c r="QKM90" s="71"/>
      <c r="QKN90" s="71"/>
      <c r="QKO90" s="71"/>
      <c r="QKP90" s="71"/>
      <c r="QKQ90" s="71"/>
      <c r="QKR90" s="71"/>
      <c r="QKS90" s="71"/>
      <c r="QKT90" s="71"/>
      <c r="QKU90" s="71"/>
      <c r="QKV90" s="71"/>
      <c r="QKW90" s="71"/>
      <c r="QKX90" s="71"/>
      <c r="QKY90" s="71"/>
      <c r="QKZ90" s="71"/>
      <c r="QLA90" s="71"/>
      <c r="QLB90" s="71"/>
      <c r="QLC90" s="71"/>
      <c r="QLD90" s="71"/>
      <c r="QLE90" s="71"/>
      <c r="QLF90" s="71"/>
      <c r="QLG90" s="71"/>
      <c r="QLH90" s="71"/>
      <c r="QLI90" s="71"/>
      <c r="QLJ90" s="71"/>
      <c r="QLK90" s="71"/>
      <c r="QLL90" s="71"/>
      <c r="QLM90" s="71"/>
      <c r="QLN90" s="71"/>
      <c r="QLO90" s="71"/>
      <c r="QLP90" s="71"/>
      <c r="QLQ90" s="71"/>
      <c r="QLR90" s="71"/>
      <c r="QLS90" s="71"/>
      <c r="QLT90" s="71"/>
      <c r="QLU90" s="71"/>
      <c r="QLV90" s="71"/>
      <c r="QLW90" s="71"/>
      <c r="QLX90" s="71"/>
      <c r="QLY90" s="71"/>
      <c r="QLZ90" s="71"/>
      <c r="QMA90" s="71"/>
      <c r="QMB90" s="71"/>
      <c r="QMC90" s="71"/>
      <c r="QMD90" s="71"/>
      <c r="QME90" s="71"/>
      <c r="QMF90" s="71"/>
      <c r="QMG90" s="71"/>
      <c r="QMH90" s="71"/>
      <c r="QMI90" s="71"/>
      <c r="QMJ90" s="71"/>
      <c r="QMK90" s="71"/>
      <c r="QML90" s="71"/>
      <c r="QMM90" s="71"/>
      <c r="QMN90" s="71"/>
      <c r="QMO90" s="71"/>
      <c r="QMP90" s="71"/>
      <c r="QMQ90" s="71"/>
      <c r="QMR90" s="71"/>
      <c r="QMS90" s="71"/>
      <c r="QMT90" s="71"/>
      <c r="QMU90" s="71"/>
      <c r="QMV90" s="71"/>
      <c r="QMW90" s="71"/>
      <c r="QMX90" s="71"/>
      <c r="QMY90" s="71"/>
      <c r="QMZ90" s="71"/>
      <c r="QNA90" s="71"/>
      <c r="QNB90" s="71"/>
      <c r="QNC90" s="71"/>
      <c r="QND90" s="71"/>
      <c r="QNE90" s="71"/>
      <c r="QNF90" s="71"/>
      <c r="QNG90" s="71"/>
      <c r="QNH90" s="71"/>
      <c r="QNI90" s="71"/>
      <c r="QNJ90" s="71"/>
      <c r="QNK90" s="71"/>
      <c r="QNL90" s="71"/>
      <c r="QNM90" s="71"/>
      <c r="QNN90" s="71"/>
      <c r="QNO90" s="71"/>
      <c r="QNP90" s="71"/>
      <c r="QNQ90" s="71"/>
      <c r="QNR90" s="71"/>
      <c r="QNS90" s="71"/>
      <c r="QNT90" s="71"/>
      <c r="QNU90" s="71"/>
      <c r="QNV90" s="71"/>
      <c r="QNW90" s="71"/>
      <c r="QNX90" s="71"/>
      <c r="QNY90" s="71"/>
      <c r="QNZ90" s="71"/>
      <c r="QOA90" s="71"/>
      <c r="QOB90" s="71"/>
      <c r="QOC90" s="71"/>
      <c r="QOD90" s="71"/>
      <c r="QOE90" s="71"/>
      <c r="QOF90" s="71"/>
      <c r="QOG90" s="71"/>
      <c r="QOH90" s="71"/>
      <c r="QOI90" s="71"/>
      <c r="QOJ90" s="71"/>
      <c r="QOK90" s="71"/>
      <c r="QOL90" s="71"/>
      <c r="QOM90" s="71"/>
      <c r="QON90" s="71"/>
      <c r="QOO90" s="71"/>
      <c r="QOP90" s="71"/>
      <c r="QOQ90" s="71"/>
      <c r="QOR90" s="71"/>
      <c r="QOS90" s="71"/>
      <c r="QOT90" s="71"/>
      <c r="QOU90" s="71"/>
      <c r="QOV90" s="71"/>
      <c r="QOW90" s="71"/>
      <c r="QOX90" s="71"/>
      <c r="QOY90" s="71"/>
      <c r="QOZ90" s="71"/>
      <c r="QPA90" s="71"/>
      <c r="QPB90" s="71"/>
      <c r="QPC90" s="71"/>
      <c r="QPD90" s="71"/>
      <c r="QPE90" s="71"/>
      <c r="QPF90" s="71"/>
      <c r="QPG90" s="71"/>
      <c r="QPH90" s="71"/>
      <c r="QPI90" s="71"/>
      <c r="QPJ90" s="71"/>
      <c r="QPK90" s="71"/>
      <c r="QPL90" s="71"/>
      <c r="QPM90" s="71"/>
      <c r="QPN90" s="71"/>
      <c r="QPO90" s="71"/>
      <c r="QPP90" s="71"/>
      <c r="QPQ90" s="71"/>
      <c r="QPR90" s="71"/>
      <c r="QPS90" s="71"/>
      <c r="QPT90" s="71"/>
      <c r="QPU90" s="71"/>
      <c r="QPV90" s="71"/>
      <c r="QPW90" s="71"/>
      <c r="QPX90" s="71"/>
      <c r="QPY90" s="71"/>
      <c r="QPZ90" s="71"/>
      <c r="QQA90" s="71"/>
      <c r="QQB90" s="71"/>
      <c r="QQC90" s="71"/>
      <c r="QQD90" s="71"/>
      <c r="QQE90" s="71"/>
      <c r="QQF90" s="71"/>
      <c r="QQG90" s="71"/>
      <c r="QQH90" s="71"/>
      <c r="QQI90" s="71"/>
      <c r="QQJ90" s="71"/>
      <c r="QQK90" s="71"/>
      <c r="QQL90" s="71"/>
      <c r="QQM90" s="71"/>
      <c r="QQN90" s="71"/>
      <c r="QQO90" s="71"/>
      <c r="QQP90" s="71"/>
      <c r="QQQ90" s="71"/>
      <c r="QQR90" s="71"/>
      <c r="QQS90" s="71"/>
      <c r="QQT90" s="71"/>
      <c r="QQU90" s="71"/>
      <c r="QQV90" s="71"/>
      <c r="QQW90" s="71"/>
      <c r="QQX90" s="71"/>
      <c r="QQY90" s="71"/>
      <c r="QQZ90" s="71"/>
      <c r="QRA90" s="71"/>
      <c r="QRB90" s="71"/>
      <c r="QRC90" s="71"/>
      <c r="QRD90" s="71"/>
      <c r="QRE90" s="71"/>
      <c r="QRF90" s="71"/>
      <c r="QRG90" s="71"/>
      <c r="QRH90" s="71"/>
      <c r="QRI90" s="71"/>
      <c r="QRJ90" s="71"/>
      <c r="QRK90" s="71"/>
      <c r="QRL90" s="71"/>
      <c r="QRM90" s="71"/>
      <c r="QRN90" s="71"/>
      <c r="QRO90" s="71"/>
      <c r="QRP90" s="71"/>
      <c r="QRQ90" s="71"/>
      <c r="QRR90" s="71"/>
      <c r="QRS90" s="71"/>
      <c r="QRT90" s="71"/>
      <c r="QRU90" s="71"/>
      <c r="QRV90" s="71"/>
      <c r="QRW90" s="71"/>
      <c r="QRX90" s="71"/>
      <c r="QRY90" s="71"/>
      <c r="QRZ90" s="71"/>
      <c r="QSA90" s="71"/>
      <c r="QSB90" s="71"/>
      <c r="QSC90" s="71"/>
      <c r="QSD90" s="71"/>
      <c r="QSE90" s="71"/>
      <c r="QSF90" s="71"/>
      <c r="QSG90" s="71"/>
      <c r="QSH90" s="71"/>
      <c r="QSI90" s="71"/>
      <c r="QSJ90" s="71"/>
      <c r="QSK90" s="71"/>
      <c r="QSL90" s="71"/>
      <c r="QSM90" s="71"/>
      <c r="QSN90" s="71"/>
      <c r="QSO90" s="71"/>
      <c r="QSP90" s="71"/>
      <c r="QSQ90" s="71"/>
      <c r="QSR90" s="71"/>
      <c r="QSS90" s="71"/>
      <c r="QST90" s="71"/>
      <c r="QSU90" s="71"/>
      <c r="QSV90" s="71"/>
      <c r="QSW90" s="71"/>
      <c r="QSX90" s="71"/>
      <c r="QSY90" s="71"/>
      <c r="QSZ90" s="71"/>
      <c r="QTA90" s="71"/>
      <c r="QTB90" s="71"/>
      <c r="QTC90" s="71"/>
      <c r="QTD90" s="71"/>
      <c r="QTE90" s="71"/>
      <c r="QTF90" s="71"/>
      <c r="QTG90" s="71"/>
      <c r="QTH90" s="71"/>
      <c r="QTI90" s="71"/>
      <c r="QTJ90" s="71"/>
      <c r="QTK90" s="71"/>
      <c r="QTL90" s="71"/>
      <c r="QTM90" s="71"/>
      <c r="QTN90" s="71"/>
      <c r="QTO90" s="71"/>
      <c r="QTP90" s="71"/>
      <c r="QTQ90" s="71"/>
      <c r="QTR90" s="71"/>
      <c r="QTS90" s="71"/>
      <c r="QTT90" s="71"/>
      <c r="QTU90" s="71"/>
      <c r="QTV90" s="71"/>
      <c r="QTW90" s="71"/>
      <c r="QTX90" s="71"/>
      <c r="QTY90" s="71"/>
      <c r="QTZ90" s="71"/>
      <c r="QUA90" s="71"/>
      <c r="QUB90" s="71"/>
      <c r="QUC90" s="71"/>
      <c r="QUD90" s="71"/>
      <c r="QUE90" s="71"/>
      <c r="QUF90" s="71"/>
      <c r="QUG90" s="71"/>
      <c r="QUH90" s="71"/>
      <c r="QUI90" s="71"/>
      <c r="QUJ90" s="71"/>
      <c r="QUK90" s="71"/>
      <c r="QUL90" s="71"/>
      <c r="QUM90" s="71"/>
      <c r="QUN90" s="71"/>
      <c r="QUO90" s="71"/>
      <c r="QUP90" s="71"/>
      <c r="QUQ90" s="71"/>
      <c r="QUR90" s="71"/>
      <c r="QUS90" s="71"/>
      <c r="QUT90" s="71"/>
      <c r="QUU90" s="71"/>
      <c r="QUV90" s="71"/>
      <c r="QUW90" s="71"/>
      <c r="QUX90" s="71"/>
      <c r="QUY90" s="71"/>
      <c r="QUZ90" s="71"/>
      <c r="QVA90" s="71"/>
      <c r="QVB90" s="71"/>
      <c r="QVC90" s="71"/>
      <c r="QVD90" s="71"/>
      <c r="QVE90" s="71"/>
      <c r="QVF90" s="71"/>
      <c r="QVG90" s="71"/>
      <c r="QVH90" s="71"/>
      <c r="QVI90" s="71"/>
      <c r="QVJ90" s="71"/>
      <c r="QVK90" s="71"/>
      <c r="QVL90" s="71"/>
      <c r="QVM90" s="71"/>
      <c r="QVN90" s="71"/>
      <c r="QVO90" s="71"/>
      <c r="QVP90" s="71"/>
      <c r="QVQ90" s="71"/>
      <c r="QVR90" s="71"/>
      <c r="QVS90" s="71"/>
      <c r="QVT90" s="71"/>
      <c r="QVU90" s="71"/>
      <c r="QVV90" s="71"/>
      <c r="QVW90" s="71"/>
      <c r="QVX90" s="71"/>
      <c r="QVY90" s="71"/>
      <c r="QVZ90" s="71"/>
      <c r="QWA90" s="71"/>
      <c r="QWB90" s="71"/>
      <c r="QWC90" s="71"/>
      <c r="QWD90" s="71"/>
      <c r="QWE90" s="71"/>
      <c r="QWF90" s="71"/>
      <c r="QWG90" s="71"/>
      <c r="QWH90" s="71"/>
      <c r="QWI90" s="71"/>
      <c r="QWJ90" s="71"/>
      <c r="QWK90" s="71"/>
      <c r="QWL90" s="71"/>
      <c r="QWM90" s="71"/>
      <c r="QWN90" s="71"/>
      <c r="QWO90" s="71"/>
      <c r="QWP90" s="71"/>
      <c r="QWQ90" s="71"/>
      <c r="QWR90" s="71"/>
      <c r="QWS90" s="71"/>
      <c r="QWT90" s="71"/>
      <c r="QWU90" s="71"/>
      <c r="QWV90" s="71"/>
      <c r="QWW90" s="71"/>
      <c r="QWX90" s="71"/>
      <c r="QWY90" s="71"/>
      <c r="QWZ90" s="71"/>
      <c r="QXA90" s="71"/>
      <c r="QXB90" s="71"/>
      <c r="QXC90" s="71"/>
      <c r="QXD90" s="71"/>
      <c r="QXE90" s="71"/>
      <c r="QXF90" s="71"/>
      <c r="QXG90" s="71"/>
      <c r="QXH90" s="71"/>
      <c r="QXI90" s="71"/>
      <c r="QXJ90" s="71"/>
      <c r="QXK90" s="71"/>
      <c r="QXL90" s="71"/>
      <c r="QXM90" s="71"/>
      <c r="QXN90" s="71"/>
      <c r="QXO90" s="71"/>
      <c r="QXP90" s="71"/>
      <c r="QXQ90" s="71"/>
      <c r="QXR90" s="71"/>
      <c r="QXS90" s="71"/>
      <c r="QXT90" s="71"/>
      <c r="QXU90" s="71"/>
      <c r="QXV90" s="71"/>
      <c r="QXW90" s="71"/>
      <c r="QXX90" s="71"/>
      <c r="QXY90" s="71"/>
      <c r="QXZ90" s="71"/>
      <c r="QYA90" s="71"/>
      <c r="QYB90" s="71"/>
      <c r="QYC90" s="71"/>
      <c r="QYD90" s="71"/>
      <c r="QYE90" s="71"/>
      <c r="QYF90" s="71"/>
      <c r="QYG90" s="71"/>
      <c r="QYH90" s="71"/>
      <c r="QYI90" s="71"/>
      <c r="QYJ90" s="71"/>
      <c r="QYK90" s="71"/>
      <c r="QYL90" s="71"/>
      <c r="QYM90" s="71"/>
      <c r="QYN90" s="71"/>
      <c r="QYO90" s="71"/>
      <c r="QYP90" s="71"/>
      <c r="QYQ90" s="71"/>
      <c r="QYR90" s="71"/>
      <c r="QYS90" s="71"/>
      <c r="QYT90" s="71"/>
      <c r="QYU90" s="71"/>
      <c r="QYV90" s="71"/>
      <c r="QYW90" s="71"/>
      <c r="QYX90" s="71"/>
      <c r="QYY90" s="71"/>
      <c r="QYZ90" s="71"/>
      <c r="QZA90" s="71"/>
      <c r="QZB90" s="71"/>
      <c r="QZC90" s="71"/>
      <c r="QZD90" s="71"/>
      <c r="QZE90" s="71"/>
      <c r="QZF90" s="71"/>
      <c r="QZG90" s="71"/>
      <c r="QZH90" s="71"/>
      <c r="QZI90" s="71"/>
      <c r="QZJ90" s="71"/>
      <c r="QZK90" s="71"/>
      <c r="QZL90" s="71"/>
      <c r="QZM90" s="71"/>
      <c r="QZN90" s="71"/>
      <c r="QZO90" s="71"/>
      <c r="QZP90" s="71"/>
      <c r="QZQ90" s="71"/>
      <c r="QZR90" s="71"/>
      <c r="QZS90" s="71"/>
      <c r="QZT90" s="71"/>
      <c r="QZU90" s="71"/>
      <c r="QZV90" s="71"/>
      <c r="QZW90" s="71"/>
      <c r="QZX90" s="71"/>
      <c r="QZY90" s="71"/>
      <c r="QZZ90" s="71"/>
      <c r="RAA90" s="71"/>
      <c r="RAB90" s="71"/>
      <c r="RAC90" s="71"/>
      <c r="RAD90" s="71"/>
      <c r="RAE90" s="71"/>
      <c r="RAF90" s="71"/>
      <c r="RAG90" s="71"/>
      <c r="RAH90" s="71"/>
      <c r="RAI90" s="71"/>
      <c r="RAJ90" s="71"/>
      <c r="RAK90" s="71"/>
      <c r="RAL90" s="71"/>
      <c r="RAM90" s="71"/>
      <c r="RAN90" s="71"/>
      <c r="RAO90" s="71"/>
      <c r="RAP90" s="71"/>
      <c r="RAQ90" s="71"/>
      <c r="RAR90" s="71"/>
      <c r="RAS90" s="71"/>
      <c r="RAT90" s="71"/>
      <c r="RAU90" s="71"/>
      <c r="RAV90" s="71"/>
      <c r="RAW90" s="71"/>
      <c r="RAX90" s="71"/>
      <c r="RAY90" s="71"/>
      <c r="RAZ90" s="71"/>
      <c r="RBA90" s="71"/>
      <c r="RBB90" s="71"/>
      <c r="RBC90" s="71"/>
      <c r="RBD90" s="71"/>
      <c r="RBE90" s="71"/>
      <c r="RBF90" s="71"/>
      <c r="RBG90" s="71"/>
      <c r="RBH90" s="71"/>
      <c r="RBI90" s="71"/>
      <c r="RBJ90" s="71"/>
      <c r="RBK90" s="71"/>
      <c r="RBL90" s="71"/>
      <c r="RBM90" s="71"/>
      <c r="RBN90" s="71"/>
      <c r="RBO90" s="71"/>
      <c r="RBP90" s="71"/>
      <c r="RBQ90" s="71"/>
      <c r="RBR90" s="71"/>
      <c r="RBS90" s="71"/>
      <c r="RBT90" s="71"/>
      <c r="RBU90" s="71"/>
      <c r="RBV90" s="71"/>
      <c r="RBW90" s="71"/>
      <c r="RBX90" s="71"/>
      <c r="RBY90" s="71"/>
      <c r="RBZ90" s="71"/>
      <c r="RCA90" s="71"/>
      <c r="RCB90" s="71"/>
      <c r="RCC90" s="71"/>
      <c r="RCD90" s="71"/>
      <c r="RCE90" s="71"/>
      <c r="RCF90" s="71"/>
      <c r="RCG90" s="71"/>
      <c r="RCH90" s="71"/>
      <c r="RCI90" s="71"/>
      <c r="RCJ90" s="71"/>
      <c r="RCK90" s="71"/>
      <c r="RCL90" s="71"/>
      <c r="RCM90" s="71"/>
      <c r="RCN90" s="71"/>
      <c r="RCO90" s="71"/>
      <c r="RCP90" s="71"/>
      <c r="RCQ90" s="71"/>
      <c r="RCR90" s="71"/>
      <c r="RCS90" s="71"/>
      <c r="RCT90" s="71"/>
      <c r="RCU90" s="71"/>
      <c r="RCV90" s="71"/>
      <c r="RCW90" s="71"/>
      <c r="RCX90" s="71"/>
      <c r="RCY90" s="71"/>
      <c r="RCZ90" s="71"/>
      <c r="RDA90" s="71"/>
      <c r="RDB90" s="71"/>
      <c r="RDC90" s="71"/>
      <c r="RDD90" s="71"/>
      <c r="RDE90" s="71"/>
      <c r="RDF90" s="71"/>
      <c r="RDG90" s="71"/>
      <c r="RDH90" s="71"/>
      <c r="RDI90" s="71"/>
      <c r="RDJ90" s="71"/>
      <c r="RDK90" s="71"/>
      <c r="RDL90" s="71"/>
      <c r="RDM90" s="71"/>
      <c r="RDN90" s="71"/>
      <c r="RDO90" s="71"/>
      <c r="RDP90" s="71"/>
      <c r="RDQ90" s="71"/>
      <c r="RDR90" s="71"/>
      <c r="RDS90" s="71"/>
      <c r="RDT90" s="71"/>
      <c r="RDU90" s="71"/>
      <c r="RDV90" s="71"/>
      <c r="RDW90" s="71"/>
      <c r="RDX90" s="71"/>
      <c r="RDY90" s="71"/>
      <c r="RDZ90" s="71"/>
      <c r="REA90" s="71"/>
      <c r="REB90" s="71"/>
      <c r="REC90" s="71"/>
      <c r="RED90" s="71"/>
      <c r="REE90" s="71"/>
      <c r="REF90" s="71"/>
      <c r="REG90" s="71"/>
      <c r="REH90" s="71"/>
      <c r="REI90" s="71"/>
      <c r="REJ90" s="71"/>
      <c r="REK90" s="71"/>
      <c r="REL90" s="71"/>
      <c r="REM90" s="71"/>
      <c r="REN90" s="71"/>
      <c r="REO90" s="71"/>
      <c r="REP90" s="71"/>
      <c r="REQ90" s="71"/>
      <c r="RER90" s="71"/>
      <c r="RES90" s="71"/>
      <c r="RET90" s="71"/>
      <c r="REU90" s="71"/>
      <c r="REV90" s="71"/>
      <c r="REW90" s="71"/>
      <c r="REX90" s="71"/>
      <c r="REY90" s="71"/>
      <c r="REZ90" s="71"/>
      <c r="RFA90" s="71"/>
      <c r="RFB90" s="71"/>
      <c r="RFC90" s="71"/>
      <c r="RFD90" s="71"/>
      <c r="RFE90" s="71"/>
      <c r="RFF90" s="71"/>
      <c r="RFG90" s="71"/>
      <c r="RFH90" s="71"/>
      <c r="RFI90" s="71"/>
      <c r="RFJ90" s="71"/>
      <c r="RFK90" s="71"/>
      <c r="RFL90" s="71"/>
      <c r="RFM90" s="71"/>
      <c r="RFN90" s="71"/>
      <c r="RFO90" s="71"/>
      <c r="RFP90" s="71"/>
      <c r="RFQ90" s="71"/>
      <c r="RFR90" s="71"/>
      <c r="RFS90" s="71"/>
      <c r="RFT90" s="71"/>
      <c r="RFU90" s="71"/>
      <c r="RFV90" s="71"/>
      <c r="RFW90" s="71"/>
      <c r="RFX90" s="71"/>
      <c r="RFY90" s="71"/>
      <c r="RFZ90" s="71"/>
      <c r="RGA90" s="71"/>
      <c r="RGB90" s="71"/>
      <c r="RGC90" s="71"/>
      <c r="RGD90" s="71"/>
      <c r="RGE90" s="71"/>
      <c r="RGF90" s="71"/>
      <c r="RGG90" s="71"/>
      <c r="RGH90" s="71"/>
      <c r="RGI90" s="71"/>
      <c r="RGJ90" s="71"/>
      <c r="RGK90" s="71"/>
      <c r="RGL90" s="71"/>
      <c r="RGM90" s="71"/>
      <c r="RGN90" s="71"/>
      <c r="RGO90" s="71"/>
      <c r="RGP90" s="71"/>
      <c r="RGQ90" s="71"/>
      <c r="RGR90" s="71"/>
      <c r="RGS90" s="71"/>
      <c r="RGT90" s="71"/>
      <c r="RGU90" s="71"/>
      <c r="RGV90" s="71"/>
      <c r="RGW90" s="71"/>
      <c r="RGX90" s="71"/>
      <c r="RGY90" s="71"/>
      <c r="RGZ90" s="71"/>
      <c r="RHA90" s="71"/>
      <c r="RHB90" s="71"/>
      <c r="RHC90" s="71"/>
      <c r="RHD90" s="71"/>
      <c r="RHE90" s="71"/>
      <c r="RHF90" s="71"/>
      <c r="RHG90" s="71"/>
      <c r="RHH90" s="71"/>
      <c r="RHI90" s="71"/>
      <c r="RHJ90" s="71"/>
      <c r="RHK90" s="71"/>
      <c r="RHL90" s="71"/>
      <c r="RHM90" s="71"/>
      <c r="RHN90" s="71"/>
      <c r="RHO90" s="71"/>
      <c r="RHP90" s="71"/>
      <c r="RHQ90" s="71"/>
      <c r="RHR90" s="71"/>
      <c r="RHS90" s="71"/>
      <c r="RHT90" s="71"/>
      <c r="RHU90" s="71"/>
      <c r="RHV90" s="71"/>
      <c r="RHW90" s="71"/>
      <c r="RHX90" s="71"/>
      <c r="RHY90" s="71"/>
      <c r="RHZ90" s="71"/>
      <c r="RIA90" s="71"/>
      <c r="RIB90" s="71"/>
      <c r="RIC90" s="71"/>
      <c r="RID90" s="71"/>
      <c r="RIE90" s="71"/>
      <c r="RIF90" s="71"/>
      <c r="RIG90" s="71"/>
      <c r="RIH90" s="71"/>
      <c r="RII90" s="71"/>
      <c r="RIJ90" s="71"/>
      <c r="RIK90" s="71"/>
      <c r="RIL90" s="71"/>
      <c r="RIM90" s="71"/>
      <c r="RIN90" s="71"/>
      <c r="RIO90" s="71"/>
      <c r="RIP90" s="71"/>
      <c r="RIQ90" s="71"/>
      <c r="RIR90" s="71"/>
      <c r="RIS90" s="71"/>
      <c r="RIT90" s="71"/>
      <c r="RIU90" s="71"/>
      <c r="RIV90" s="71"/>
      <c r="RIW90" s="71"/>
      <c r="RIX90" s="71"/>
      <c r="RIY90" s="71"/>
      <c r="RIZ90" s="71"/>
      <c r="RJA90" s="71"/>
      <c r="RJB90" s="71"/>
      <c r="RJC90" s="71"/>
      <c r="RJD90" s="71"/>
      <c r="RJE90" s="71"/>
      <c r="RJF90" s="71"/>
      <c r="RJG90" s="71"/>
      <c r="RJH90" s="71"/>
      <c r="RJI90" s="71"/>
      <c r="RJJ90" s="71"/>
      <c r="RJK90" s="71"/>
      <c r="RJL90" s="71"/>
      <c r="RJM90" s="71"/>
      <c r="RJN90" s="71"/>
      <c r="RJO90" s="71"/>
      <c r="RJP90" s="71"/>
      <c r="RJQ90" s="71"/>
      <c r="RJR90" s="71"/>
      <c r="RJS90" s="71"/>
      <c r="RJT90" s="71"/>
      <c r="RJU90" s="71"/>
      <c r="RJV90" s="71"/>
      <c r="RJW90" s="71"/>
      <c r="RJX90" s="71"/>
      <c r="RJY90" s="71"/>
      <c r="RJZ90" s="71"/>
      <c r="RKA90" s="71"/>
      <c r="RKB90" s="71"/>
      <c r="RKC90" s="71"/>
      <c r="RKD90" s="71"/>
      <c r="RKE90" s="71"/>
      <c r="RKF90" s="71"/>
      <c r="RKG90" s="71"/>
      <c r="RKH90" s="71"/>
      <c r="RKI90" s="71"/>
      <c r="RKJ90" s="71"/>
      <c r="RKK90" s="71"/>
      <c r="RKL90" s="71"/>
      <c r="RKM90" s="71"/>
      <c r="RKN90" s="71"/>
      <c r="RKO90" s="71"/>
      <c r="RKP90" s="71"/>
      <c r="RKQ90" s="71"/>
      <c r="RKR90" s="71"/>
      <c r="RKS90" s="71"/>
      <c r="RKT90" s="71"/>
      <c r="RKU90" s="71"/>
      <c r="RKV90" s="71"/>
      <c r="RKW90" s="71"/>
      <c r="RKX90" s="71"/>
      <c r="RKY90" s="71"/>
      <c r="RKZ90" s="71"/>
      <c r="RLA90" s="71"/>
      <c r="RLB90" s="71"/>
      <c r="RLC90" s="71"/>
      <c r="RLD90" s="71"/>
      <c r="RLE90" s="71"/>
      <c r="RLF90" s="71"/>
      <c r="RLG90" s="71"/>
      <c r="RLH90" s="71"/>
      <c r="RLI90" s="71"/>
      <c r="RLJ90" s="71"/>
      <c r="RLK90" s="71"/>
      <c r="RLL90" s="71"/>
      <c r="RLM90" s="71"/>
      <c r="RLN90" s="71"/>
      <c r="RLO90" s="71"/>
      <c r="RLP90" s="71"/>
      <c r="RLQ90" s="71"/>
      <c r="RLR90" s="71"/>
      <c r="RLS90" s="71"/>
      <c r="RLT90" s="71"/>
      <c r="RLU90" s="71"/>
      <c r="RLV90" s="71"/>
      <c r="RLW90" s="71"/>
      <c r="RLX90" s="71"/>
      <c r="RLY90" s="71"/>
      <c r="RLZ90" s="71"/>
      <c r="RMA90" s="71"/>
      <c r="RMB90" s="71"/>
      <c r="RMC90" s="71"/>
      <c r="RMD90" s="71"/>
      <c r="RME90" s="71"/>
      <c r="RMF90" s="71"/>
      <c r="RMG90" s="71"/>
      <c r="RMH90" s="71"/>
      <c r="RMI90" s="71"/>
      <c r="RMJ90" s="71"/>
      <c r="RMK90" s="71"/>
      <c r="RML90" s="71"/>
      <c r="RMM90" s="71"/>
      <c r="RMN90" s="71"/>
      <c r="RMO90" s="71"/>
      <c r="RMP90" s="71"/>
      <c r="RMQ90" s="71"/>
      <c r="RMR90" s="71"/>
      <c r="RMS90" s="71"/>
      <c r="RMT90" s="71"/>
      <c r="RMU90" s="71"/>
      <c r="RMV90" s="71"/>
      <c r="RMW90" s="71"/>
      <c r="RMX90" s="71"/>
      <c r="RMY90" s="71"/>
      <c r="RMZ90" s="71"/>
      <c r="RNA90" s="71"/>
      <c r="RNB90" s="71"/>
      <c r="RNC90" s="71"/>
      <c r="RND90" s="71"/>
      <c r="RNE90" s="71"/>
      <c r="RNF90" s="71"/>
      <c r="RNG90" s="71"/>
      <c r="RNH90" s="71"/>
      <c r="RNI90" s="71"/>
      <c r="RNJ90" s="71"/>
      <c r="RNK90" s="71"/>
      <c r="RNL90" s="71"/>
      <c r="RNM90" s="71"/>
      <c r="RNN90" s="71"/>
      <c r="RNO90" s="71"/>
      <c r="RNP90" s="71"/>
      <c r="RNQ90" s="71"/>
      <c r="RNR90" s="71"/>
      <c r="RNS90" s="71"/>
      <c r="RNT90" s="71"/>
      <c r="RNU90" s="71"/>
      <c r="RNV90" s="71"/>
      <c r="RNW90" s="71"/>
      <c r="RNX90" s="71"/>
      <c r="RNY90" s="71"/>
      <c r="RNZ90" s="71"/>
      <c r="ROA90" s="71"/>
      <c r="ROB90" s="71"/>
      <c r="ROC90" s="71"/>
      <c r="ROD90" s="71"/>
      <c r="ROE90" s="71"/>
      <c r="ROF90" s="71"/>
      <c r="ROG90" s="71"/>
      <c r="ROH90" s="71"/>
      <c r="ROI90" s="71"/>
      <c r="ROJ90" s="71"/>
      <c r="ROK90" s="71"/>
      <c r="ROL90" s="71"/>
      <c r="ROM90" s="71"/>
      <c r="RON90" s="71"/>
      <c r="ROO90" s="71"/>
      <c r="ROP90" s="71"/>
      <c r="ROQ90" s="71"/>
      <c r="ROR90" s="71"/>
      <c r="ROS90" s="71"/>
      <c r="ROT90" s="71"/>
      <c r="ROU90" s="71"/>
      <c r="ROV90" s="71"/>
      <c r="ROW90" s="71"/>
      <c r="ROX90" s="71"/>
      <c r="ROY90" s="71"/>
      <c r="ROZ90" s="71"/>
      <c r="RPA90" s="71"/>
      <c r="RPB90" s="71"/>
      <c r="RPC90" s="71"/>
      <c r="RPD90" s="71"/>
      <c r="RPE90" s="71"/>
      <c r="RPF90" s="71"/>
      <c r="RPG90" s="71"/>
      <c r="RPH90" s="71"/>
      <c r="RPI90" s="71"/>
      <c r="RPJ90" s="71"/>
      <c r="RPK90" s="71"/>
      <c r="RPL90" s="71"/>
      <c r="RPM90" s="71"/>
      <c r="RPN90" s="71"/>
      <c r="RPO90" s="71"/>
      <c r="RPP90" s="71"/>
      <c r="RPQ90" s="71"/>
      <c r="RPR90" s="71"/>
      <c r="RPS90" s="71"/>
      <c r="RPT90" s="71"/>
      <c r="RPU90" s="71"/>
      <c r="RPV90" s="71"/>
      <c r="RPW90" s="71"/>
      <c r="RPX90" s="71"/>
      <c r="RPY90" s="71"/>
      <c r="RPZ90" s="71"/>
      <c r="RQA90" s="71"/>
      <c r="RQB90" s="71"/>
      <c r="RQC90" s="71"/>
      <c r="RQD90" s="71"/>
      <c r="RQE90" s="71"/>
      <c r="RQF90" s="71"/>
      <c r="RQG90" s="71"/>
      <c r="RQH90" s="71"/>
      <c r="RQI90" s="71"/>
      <c r="RQJ90" s="71"/>
      <c r="RQK90" s="71"/>
      <c r="RQL90" s="71"/>
      <c r="RQM90" s="71"/>
      <c r="RQN90" s="71"/>
      <c r="RQO90" s="71"/>
      <c r="RQP90" s="71"/>
      <c r="RQQ90" s="71"/>
      <c r="RQR90" s="71"/>
      <c r="RQS90" s="71"/>
      <c r="RQT90" s="71"/>
      <c r="RQU90" s="71"/>
      <c r="RQV90" s="71"/>
      <c r="RQW90" s="71"/>
      <c r="RQX90" s="71"/>
      <c r="RQY90" s="71"/>
      <c r="RQZ90" s="71"/>
      <c r="RRA90" s="71"/>
      <c r="RRB90" s="71"/>
      <c r="RRC90" s="71"/>
      <c r="RRD90" s="71"/>
      <c r="RRE90" s="71"/>
      <c r="RRF90" s="71"/>
      <c r="RRG90" s="71"/>
      <c r="RRH90" s="71"/>
      <c r="RRI90" s="71"/>
      <c r="RRJ90" s="71"/>
      <c r="RRK90" s="71"/>
      <c r="RRL90" s="71"/>
      <c r="RRM90" s="71"/>
      <c r="RRN90" s="71"/>
      <c r="RRO90" s="71"/>
      <c r="RRP90" s="71"/>
      <c r="RRQ90" s="71"/>
      <c r="RRR90" s="71"/>
      <c r="RRS90" s="71"/>
      <c r="RRT90" s="71"/>
      <c r="RRU90" s="71"/>
      <c r="RRV90" s="71"/>
      <c r="RRW90" s="71"/>
      <c r="RRX90" s="71"/>
      <c r="RRY90" s="71"/>
      <c r="RRZ90" s="71"/>
      <c r="RSA90" s="71"/>
      <c r="RSB90" s="71"/>
      <c r="RSC90" s="71"/>
      <c r="RSD90" s="71"/>
      <c r="RSE90" s="71"/>
      <c r="RSF90" s="71"/>
      <c r="RSG90" s="71"/>
      <c r="RSH90" s="71"/>
      <c r="RSI90" s="71"/>
      <c r="RSJ90" s="71"/>
      <c r="RSK90" s="71"/>
      <c r="RSL90" s="71"/>
      <c r="RSM90" s="71"/>
      <c r="RSN90" s="71"/>
      <c r="RSO90" s="71"/>
      <c r="RSP90" s="71"/>
      <c r="RSQ90" s="71"/>
      <c r="RSR90" s="71"/>
      <c r="RSS90" s="71"/>
      <c r="RST90" s="71"/>
      <c r="RSU90" s="71"/>
      <c r="RSV90" s="71"/>
      <c r="RSW90" s="71"/>
      <c r="RSX90" s="71"/>
      <c r="RSY90" s="71"/>
      <c r="RSZ90" s="71"/>
      <c r="RTA90" s="71"/>
      <c r="RTB90" s="71"/>
      <c r="RTC90" s="71"/>
      <c r="RTD90" s="71"/>
      <c r="RTE90" s="71"/>
      <c r="RTF90" s="71"/>
      <c r="RTG90" s="71"/>
      <c r="RTH90" s="71"/>
      <c r="RTI90" s="71"/>
      <c r="RTJ90" s="71"/>
      <c r="RTK90" s="71"/>
      <c r="RTL90" s="71"/>
      <c r="RTM90" s="71"/>
      <c r="RTN90" s="71"/>
      <c r="RTO90" s="71"/>
      <c r="RTP90" s="71"/>
      <c r="RTQ90" s="71"/>
      <c r="RTR90" s="71"/>
      <c r="RTS90" s="71"/>
      <c r="RTT90" s="71"/>
      <c r="RTU90" s="71"/>
      <c r="RTV90" s="71"/>
      <c r="RTW90" s="71"/>
      <c r="RTX90" s="71"/>
      <c r="RTY90" s="71"/>
      <c r="RTZ90" s="71"/>
      <c r="RUA90" s="71"/>
      <c r="RUB90" s="71"/>
      <c r="RUC90" s="71"/>
      <c r="RUD90" s="71"/>
      <c r="RUE90" s="71"/>
      <c r="RUF90" s="71"/>
      <c r="RUG90" s="71"/>
      <c r="RUH90" s="71"/>
      <c r="RUI90" s="71"/>
      <c r="RUJ90" s="71"/>
      <c r="RUK90" s="71"/>
      <c r="RUL90" s="71"/>
      <c r="RUM90" s="71"/>
      <c r="RUN90" s="71"/>
      <c r="RUO90" s="71"/>
      <c r="RUP90" s="71"/>
      <c r="RUQ90" s="71"/>
      <c r="RUR90" s="71"/>
      <c r="RUS90" s="71"/>
      <c r="RUT90" s="71"/>
      <c r="RUU90" s="71"/>
      <c r="RUV90" s="71"/>
      <c r="RUW90" s="71"/>
      <c r="RUX90" s="71"/>
      <c r="RUY90" s="71"/>
      <c r="RUZ90" s="71"/>
      <c r="RVA90" s="71"/>
      <c r="RVB90" s="71"/>
      <c r="RVC90" s="71"/>
      <c r="RVD90" s="71"/>
      <c r="RVE90" s="71"/>
      <c r="RVF90" s="71"/>
      <c r="RVG90" s="71"/>
      <c r="RVH90" s="71"/>
      <c r="RVI90" s="71"/>
      <c r="RVJ90" s="71"/>
      <c r="RVK90" s="71"/>
      <c r="RVL90" s="71"/>
      <c r="RVM90" s="71"/>
      <c r="RVN90" s="71"/>
      <c r="RVO90" s="71"/>
      <c r="RVP90" s="71"/>
      <c r="RVQ90" s="71"/>
      <c r="RVR90" s="71"/>
      <c r="RVS90" s="71"/>
      <c r="RVT90" s="71"/>
      <c r="RVU90" s="71"/>
      <c r="RVV90" s="71"/>
      <c r="RVW90" s="71"/>
      <c r="RVX90" s="71"/>
      <c r="RVY90" s="71"/>
      <c r="RVZ90" s="71"/>
      <c r="RWA90" s="71"/>
      <c r="RWB90" s="71"/>
      <c r="RWC90" s="71"/>
      <c r="RWD90" s="71"/>
      <c r="RWE90" s="71"/>
      <c r="RWF90" s="71"/>
      <c r="RWG90" s="71"/>
      <c r="RWH90" s="71"/>
      <c r="RWI90" s="71"/>
      <c r="RWJ90" s="71"/>
      <c r="RWK90" s="71"/>
      <c r="RWL90" s="71"/>
      <c r="RWM90" s="71"/>
      <c r="RWN90" s="71"/>
      <c r="RWO90" s="71"/>
      <c r="RWP90" s="71"/>
      <c r="RWQ90" s="71"/>
      <c r="RWR90" s="71"/>
      <c r="RWS90" s="71"/>
      <c r="RWT90" s="71"/>
      <c r="RWU90" s="71"/>
      <c r="RWV90" s="71"/>
      <c r="RWW90" s="71"/>
      <c r="RWX90" s="71"/>
      <c r="RWY90" s="71"/>
      <c r="RWZ90" s="71"/>
      <c r="RXA90" s="71"/>
      <c r="RXB90" s="71"/>
      <c r="RXC90" s="71"/>
      <c r="RXD90" s="71"/>
      <c r="RXE90" s="71"/>
      <c r="RXF90" s="71"/>
      <c r="RXG90" s="71"/>
      <c r="RXH90" s="71"/>
      <c r="RXI90" s="71"/>
      <c r="RXJ90" s="71"/>
      <c r="RXK90" s="71"/>
      <c r="RXL90" s="71"/>
      <c r="RXM90" s="71"/>
      <c r="RXN90" s="71"/>
      <c r="RXO90" s="71"/>
      <c r="RXP90" s="71"/>
      <c r="RXQ90" s="71"/>
      <c r="RXR90" s="71"/>
      <c r="RXS90" s="71"/>
      <c r="RXT90" s="71"/>
      <c r="RXU90" s="71"/>
      <c r="RXV90" s="71"/>
      <c r="RXW90" s="71"/>
      <c r="RXX90" s="71"/>
      <c r="RXY90" s="71"/>
      <c r="RXZ90" s="71"/>
      <c r="RYA90" s="71"/>
      <c r="RYB90" s="71"/>
      <c r="RYC90" s="71"/>
      <c r="RYD90" s="71"/>
      <c r="RYE90" s="71"/>
      <c r="RYF90" s="71"/>
      <c r="RYG90" s="71"/>
      <c r="RYH90" s="71"/>
      <c r="RYI90" s="71"/>
      <c r="RYJ90" s="71"/>
      <c r="RYK90" s="71"/>
      <c r="RYL90" s="71"/>
      <c r="RYM90" s="71"/>
      <c r="RYN90" s="71"/>
      <c r="RYO90" s="71"/>
      <c r="RYP90" s="71"/>
      <c r="RYQ90" s="71"/>
      <c r="RYR90" s="71"/>
      <c r="RYS90" s="71"/>
      <c r="RYT90" s="71"/>
      <c r="RYU90" s="71"/>
      <c r="RYV90" s="71"/>
      <c r="RYW90" s="71"/>
      <c r="RYX90" s="71"/>
      <c r="RYY90" s="71"/>
      <c r="RYZ90" s="71"/>
      <c r="RZA90" s="71"/>
      <c r="RZB90" s="71"/>
      <c r="RZC90" s="71"/>
      <c r="RZD90" s="71"/>
      <c r="RZE90" s="71"/>
      <c r="RZF90" s="71"/>
      <c r="RZG90" s="71"/>
      <c r="RZH90" s="71"/>
      <c r="RZI90" s="71"/>
      <c r="RZJ90" s="71"/>
      <c r="RZK90" s="71"/>
      <c r="RZL90" s="71"/>
      <c r="RZM90" s="71"/>
      <c r="RZN90" s="71"/>
      <c r="RZO90" s="71"/>
      <c r="RZP90" s="71"/>
      <c r="RZQ90" s="71"/>
      <c r="RZR90" s="71"/>
      <c r="RZS90" s="71"/>
      <c r="RZT90" s="71"/>
      <c r="RZU90" s="71"/>
      <c r="RZV90" s="71"/>
      <c r="RZW90" s="71"/>
      <c r="RZX90" s="71"/>
      <c r="RZY90" s="71"/>
      <c r="RZZ90" s="71"/>
      <c r="SAA90" s="71"/>
      <c r="SAB90" s="71"/>
      <c r="SAC90" s="71"/>
      <c r="SAD90" s="71"/>
      <c r="SAE90" s="71"/>
      <c r="SAF90" s="71"/>
      <c r="SAG90" s="71"/>
      <c r="SAH90" s="71"/>
      <c r="SAI90" s="71"/>
      <c r="SAJ90" s="71"/>
      <c r="SAK90" s="71"/>
      <c r="SAL90" s="71"/>
      <c r="SAM90" s="71"/>
      <c r="SAN90" s="71"/>
      <c r="SAO90" s="71"/>
      <c r="SAP90" s="71"/>
      <c r="SAQ90" s="71"/>
      <c r="SAR90" s="71"/>
      <c r="SAS90" s="71"/>
      <c r="SAT90" s="71"/>
      <c r="SAU90" s="71"/>
      <c r="SAV90" s="71"/>
      <c r="SAW90" s="71"/>
      <c r="SAX90" s="71"/>
      <c r="SAY90" s="71"/>
      <c r="SAZ90" s="71"/>
      <c r="SBA90" s="71"/>
      <c r="SBB90" s="71"/>
      <c r="SBC90" s="71"/>
      <c r="SBD90" s="71"/>
      <c r="SBE90" s="71"/>
      <c r="SBF90" s="71"/>
      <c r="SBG90" s="71"/>
      <c r="SBH90" s="71"/>
      <c r="SBI90" s="71"/>
      <c r="SBJ90" s="71"/>
      <c r="SBK90" s="71"/>
      <c r="SBL90" s="71"/>
      <c r="SBM90" s="71"/>
      <c r="SBN90" s="71"/>
      <c r="SBO90" s="71"/>
      <c r="SBP90" s="71"/>
      <c r="SBQ90" s="71"/>
      <c r="SBR90" s="71"/>
      <c r="SBS90" s="71"/>
      <c r="SBT90" s="71"/>
      <c r="SBU90" s="71"/>
      <c r="SBV90" s="71"/>
      <c r="SBW90" s="71"/>
      <c r="SBX90" s="71"/>
      <c r="SBY90" s="71"/>
      <c r="SBZ90" s="71"/>
      <c r="SCA90" s="71"/>
      <c r="SCB90" s="71"/>
      <c r="SCC90" s="71"/>
      <c r="SCD90" s="71"/>
      <c r="SCE90" s="71"/>
      <c r="SCF90" s="71"/>
      <c r="SCG90" s="71"/>
      <c r="SCH90" s="71"/>
      <c r="SCI90" s="71"/>
      <c r="SCJ90" s="71"/>
      <c r="SCK90" s="71"/>
      <c r="SCL90" s="71"/>
      <c r="SCM90" s="71"/>
      <c r="SCN90" s="71"/>
      <c r="SCO90" s="71"/>
      <c r="SCP90" s="71"/>
      <c r="SCQ90" s="71"/>
      <c r="SCR90" s="71"/>
      <c r="SCS90" s="71"/>
      <c r="SCT90" s="71"/>
      <c r="SCU90" s="71"/>
      <c r="SCV90" s="71"/>
      <c r="SCW90" s="71"/>
      <c r="SCX90" s="71"/>
      <c r="SCY90" s="71"/>
      <c r="SCZ90" s="71"/>
      <c r="SDA90" s="71"/>
      <c r="SDB90" s="71"/>
      <c r="SDC90" s="71"/>
      <c r="SDD90" s="71"/>
      <c r="SDE90" s="71"/>
      <c r="SDF90" s="71"/>
      <c r="SDG90" s="71"/>
      <c r="SDH90" s="71"/>
      <c r="SDI90" s="71"/>
      <c r="SDJ90" s="71"/>
      <c r="SDK90" s="71"/>
      <c r="SDL90" s="71"/>
      <c r="SDM90" s="71"/>
      <c r="SDN90" s="71"/>
      <c r="SDO90" s="71"/>
      <c r="SDP90" s="71"/>
      <c r="SDQ90" s="71"/>
      <c r="SDR90" s="71"/>
      <c r="SDS90" s="71"/>
      <c r="SDT90" s="71"/>
      <c r="SDU90" s="71"/>
      <c r="SDV90" s="71"/>
      <c r="SDW90" s="71"/>
      <c r="SDX90" s="71"/>
      <c r="SDY90" s="71"/>
      <c r="SDZ90" s="71"/>
      <c r="SEA90" s="71"/>
      <c r="SEB90" s="71"/>
      <c r="SEC90" s="71"/>
      <c r="SED90" s="71"/>
      <c r="SEE90" s="71"/>
      <c r="SEF90" s="71"/>
      <c r="SEG90" s="71"/>
      <c r="SEH90" s="71"/>
      <c r="SEI90" s="71"/>
      <c r="SEJ90" s="71"/>
      <c r="SEK90" s="71"/>
      <c r="SEL90" s="71"/>
      <c r="SEM90" s="71"/>
      <c r="SEN90" s="71"/>
      <c r="SEO90" s="71"/>
      <c r="SEP90" s="71"/>
      <c r="SEQ90" s="71"/>
      <c r="SER90" s="71"/>
      <c r="SES90" s="71"/>
      <c r="SET90" s="71"/>
      <c r="SEU90" s="71"/>
      <c r="SEV90" s="71"/>
      <c r="SEW90" s="71"/>
      <c r="SEX90" s="71"/>
      <c r="SEY90" s="71"/>
      <c r="SEZ90" s="71"/>
      <c r="SFA90" s="71"/>
      <c r="SFB90" s="71"/>
      <c r="SFC90" s="71"/>
      <c r="SFD90" s="71"/>
      <c r="SFE90" s="71"/>
      <c r="SFF90" s="71"/>
      <c r="SFG90" s="71"/>
      <c r="SFH90" s="71"/>
      <c r="SFI90" s="71"/>
      <c r="SFJ90" s="71"/>
      <c r="SFK90" s="71"/>
      <c r="SFL90" s="71"/>
      <c r="SFM90" s="71"/>
      <c r="SFN90" s="71"/>
      <c r="SFO90" s="71"/>
      <c r="SFP90" s="71"/>
      <c r="SFQ90" s="71"/>
      <c r="SFR90" s="71"/>
      <c r="SFS90" s="71"/>
      <c r="SFT90" s="71"/>
      <c r="SFU90" s="71"/>
      <c r="SFV90" s="71"/>
      <c r="SFW90" s="71"/>
      <c r="SFX90" s="71"/>
      <c r="SFY90" s="71"/>
      <c r="SFZ90" s="71"/>
      <c r="SGA90" s="71"/>
      <c r="SGB90" s="71"/>
      <c r="SGC90" s="71"/>
      <c r="SGD90" s="71"/>
      <c r="SGE90" s="71"/>
      <c r="SGF90" s="71"/>
      <c r="SGG90" s="71"/>
      <c r="SGH90" s="71"/>
      <c r="SGI90" s="71"/>
      <c r="SGJ90" s="71"/>
      <c r="SGK90" s="71"/>
      <c r="SGL90" s="71"/>
      <c r="SGM90" s="71"/>
      <c r="SGN90" s="71"/>
      <c r="SGO90" s="71"/>
      <c r="SGP90" s="71"/>
      <c r="SGQ90" s="71"/>
      <c r="SGR90" s="71"/>
      <c r="SGS90" s="71"/>
      <c r="SGT90" s="71"/>
      <c r="SGU90" s="71"/>
      <c r="SGV90" s="71"/>
      <c r="SGW90" s="71"/>
      <c r="SGX90" s="71"/>
      <c r="SGY90" s="71"/>
      <c r="SGZ90" s="71"/>
      <c r="SHA90" s="71"/>
      <c r="SHB90" s="71"/>
      <c r="SHC90" s="71"/>
      <c r="SHD90" s="71"/>
      <c r="SHE90" s="71"/>
      <c r="SHF90" s="71"/>
      <c r="SHG90" s="71"/>
      <c r="SHH90" s="71"/>
      <c r="SHI90" s="71"/>
      <c r="SHJ90" s="71"/>
      <c r="SHK90" s="71"/>
      <c r="SHL90" s="71"/>
      <c r="SHM90" s="71"/>
      <c r="SHN90" s="71"/>
      <c r="SHO90" s="71"/>
      <c r="SHP90" s="71"/>
      <c r="SHQ90" s="71"/>
      <c r="SHR90" s="71"/>
      <c r="SHS90" s="71"/>
      <c r="SHT90" s="71"/>
      <c r="SHU90" s="71"/>
      <c r="SHV90" s="71"/>
      <c r="SHW90" s="71"/>
      <c r="SHX90" s="71"/>
      <c r="SHY90" s="71"/>
      <c r="SHZ90" s="71"/>
      <c r="SIA90" s="71"/>
      <c r="SIB90" s="71"/>
      <c r="SIC90" s="71"/>
      <c r="SID90" s="71"/>
      <c r="SIE90" s="71"/>
      <c r="SIF90" s="71"/>
      <c r="SIG90" s="71"/>
      <c r="SIH90" s="71"/>
      <c r="SII90" s="71"/>
      <c r="SIJ90" s="71"/>
      <c r="SIK90" s="71"/>
      <c r="SIL90" s="71"/>
      <c r="SIM90" s="71"/>
      <c r="SIN90" s="71"/>
      <c r="SIO90" s="71"/>
      <c r="SIP90" s="71"/>
      <c r="SIQ90" s="71"/>
      <c r="SIR90" s="71"/>
      <c r="SIS90" s="71"/>
      <c r="SIT90" s="71"/>
      <c r="SIU90" s="71"/>
      <c r="SIV90" s="71"/>
      <c r="SIW90" s="71"/>
      <c r="SIX90" s="71"/>
      <c r="SIY90" s="71"/>
      <c r="SIZ90" s="71"/>
      <c r="SJA90" s="71"/>
      <c r="SJB90" s="71"/>
      <c r="SJC90" s="71"/>
      <c r="SJD90" s="71"/>
      <c r="SJE90" s="71"/>
      <c r="SJF90" s="71"/>
      <c r="SJG90" s="71"/>
      <c r="SJH90" s="71"/>
      <c r="SJI90" s="71"/>
      <c r="SJJ90" s="71"/>
      <c r="SJK90" s="71"/>
      <c r="SJL90" s="71"/>
      <c r="SJM90" s="71"/>
      <c r="SJN90" s="71"/>
      <c r="SJO90" s="71"/>
      <c r="SJP90" s="71"/>
      <c r="SJQ90" s="71"/>
      <c r="SJR90" s="71"/>
      <c r="SJS90" s="71"/>
      <c r="SJT90" s="71"/>
      <c r="SJU90" s="71"/>
      <c r="SJV90" s="71"/>
      <c r="SJW90" s="71"/>
      <c r="SJX90" s="71"/>
      <c r="SJY90" s="71"/>
      <c r="SJZ90" s="71"/>
      <c r="SKA90" s="71"/>
      <c r="SKB90" s="71"/>
      <c r="SKC90" s="71"/>
      <c r="SKD90" s="71"/>
      <c r="SKE90" s="71"/>
      <c r="SKF90" s="71"/>
      <c r="SKG90" s="71"/>
      <c r="SKH90" s="71"/>
      <c r="SKI90" s="71"/>
      <c r="SKJ90" s="71"/>
      <c r="SKK90" s="71"/>
      <c r="SKL90" s="71"/>
      <c r="SKM90" s="71"/>
      <c r="SKN90" s="71"/>
      <c r="SKO90" s="71"/>
      <c r="SKP90" s="71"/>
      <c r="SKQ90" s="71"/>
      <c r="SKR90" s="71"/>
      <c r="SKS90" s="71"/>
      <c r="SKT90" s="71"/>
      <c r="SKU90" s="71"/>
      <c r="SKV90" s="71"/>
      <c r="SKW90" s="71"/>
      <c r="SKX90" s="71"/>
      <c r="SKY90" s="71"/>
      <c r="SKZ90" s="71"/>
      <c r="SLA90" s="71"/>
      <c r="SLB90" s="71"/>
      <c r="SLC90" s="71"/>
      <c r="SLD90" s="71"/>
      <c r="SLE90" s="71"/>
      <c r="SLF90" s="71"/>
      <c r="SLG90" s="71"/>
      <c r="SLH90" s="71"/>
      <c r="SLI90" s="71"/>
      <c r="SLJ90" s="71"/>
      <c r="SLK90" s="71"/>
      <c r="SLL90" s="71"/>
      <c r="SLM90" s="71"/>
      <c r="SLN90" s="71"/>
      <c r="SLO90" s="71"/>
      <c r="SLP90" s="71"/>
      <c r="SLQ90" s="71"/>
      <c r="SLR90" s="71"/>
      <c r="SLS90" s="71"/>
      <c r="SLT90" s="71"/>
      <c r="SLU90" s="71"/>
      <c r="SLV90" s="71"/>
      <c r="SLW90" s="71"/>
      <c r="SLX90" s="71"/>
      <c r="SLY90" s="71"/>
      <c r="SLZ90" s="71"/>
      <c r="SMA90" s="71"/>
      <c r="SMB90" s="71"/>
      <c r="SMC90" s="71"/>
      <c r="SMD90" s="71"/>
      <c r="SME90" s="71"/>
      <c r="SMF90" s="71"/>
      <c r="SMG90" s="71"/>
      <c r="SMH90" s="71"/>
      <c r="SMI90" s="71"/>
      <c r="SMJ90" s="71"/>
      <c r="SMK90" s="71"/>
      <c r="SML90" s="71"/>
      <c r="SMM90" s="71"/>
      <c r="SMN90" s="71"/>
      <c r="SMO90" s="71"/>
      <c r="SMP90" s="71"/>
      <c r="SMQ90" s="71"/>
      <c r="SMR90" s="71"/>
      <c r="SMS90" s="71"/>
      <c r="SMT90" s="71"/>
      <c r="SMU90" s="71"/>
      <c r="SMV90" s="71"/>
      <c r="SMW90" s="71"/>
      <c r="SMX90" s="71"/>
      <c r="SMY90" s="71"/>
      <c r="SMZ90" s="71"/>
      <c r="SNA90" s="71"/>
      <c r="SNB90" s="71"/>
      <c r="SNC90" s="71"/>
      <c r="SND90" s="71"/>
      <c r="SNE90" s="71"/>
      <c r="SNF90" s="71"/>
      <c r="SNG90" s="71"/>
      <c r="SNH90" s="71"/>
      <c r="SNI90" s="71"/>
      <c r="SNJ90" s="71"/>
      <c r="SNK90" s="71"/>
      <c r="SNL90" s="71"/>
      <c r="SNM90" s="71"/>
      <c r="SNN90" s="71"/>
      <c r="SNO90" s="71"/>
      <c r="SNP90" s="71"/>
      <c r="SNQ90" s="71"/>
      <c r="SNR90" s="71"/>
      <c r="SNS90" s="71"/>
      <c r="SNT90" s="71"/>
      <c r="SNU90" s="71"/>
      <c r="SNV90" s="71"/>
      <c r="SNW90" s="71"/>
      <c r="SNX90" s="71"/>
      <c r="SNY90" s="71"/>
      <c r="SNZ90" s="71"/>
      <c r="SOA90" s="71"/>
      <c r="SOB90" s="71"/>
      <c r="SOC90" s="71"/>
      <c r="SOD90" s="71"/>
      <c r="SOE90" s="71"/>
      <c r="SOF90" s="71"/>
      <c r="SOG90" s="71"/>
      <c r="SOH90" s="71"/>
      <c r="SOI90" s="71"/>
      <c r="SOJ90" s="71"/>
      <c r="SOK90" s="71"/>
      <c r="SOL90" s="71"/>
      <c r="SOM90" s="71"/>
      <c r="SON90" s="71"/>
      <c r="SOO90" s="71"/>
      <c r="SOP90" s="71"/>
      <c r="SOQ90" s="71"/>
      <c r="SOR90" s="71"/>
      <c r="SOS90" s="71"/>
      <c r="SOT90" s="71"/>
      <c r="SOU90" s="71"/>
      <c r="SOV90" s="71"/>
      <c r="SOW90" s="71"/>
      <c r="SOX90" s="71"/>
      <c r="SOY90" s="71"/>
      <c r="SOZ90" s="71"/>
      <c r="SPA90" s="71"/>
      <c r="SPB90" s="71"/>
      <c r="SPC90" s="71"/>
      <c r="SPD90" s="71"/>
      <c r="SPE90" s="71"/>
      <c r="SPF90" s="71"/>
      <c r="SPG90" s="71"/>
      <c r="SPH90" s="71"/>
      <c r="SPI90" s="71"/>
      <c r="SPJ90" s="71"/>
      <c r="SPK90" s="71"/>
      <c r="SPL90" s="71"/>
      <c r="SPM90" s="71"/>
      <c r="SPN90" s="71"/>
      <c r="SPO90" s="71"/>
      <c r="SPP90" s="71"/>
      <c r="SPQ90" s="71"/>
      <c r="SPR90" s="71"/>
      <c r="SPS90" s="71"/>
      <c r="SPT90" s="71"/>
      <c r="SPU90" s="71"/>
      <c r="SPV90" s="71"/>
      <c r="SPW90" s="71"/>
      <c r="SPX90" s="71"/>
      <c r="SPY90" s="71"/>
      <c r="SPZ90" s="71"/>
      <c r="SQA90" s="71"/>
      <c r="SQB90" s="71"/>
      <c r="SQC90" s="71"/>
      <c r="SQD90" s="71"/>
      <c r="SQE90" s="71"/>
      <c r="SQF90" s="71"/>
      <c r="SQG90" s="71"/>
      <c r="SQH90" s="71"/>
      <c r="SQI90" s="71"/>
      <c r="SQJ90" s="71"/>
      <c r="SQK90" s="71"/>
      <c r="SQL90" s="71"/>
      <c r="SQM90" s="71"/>
      <c r="SQN90" s="71"/>
      <c r="SQO90" s="71"/>
      <c r="SQP90" s="71"/>
      <c r="SQQ90" s="71"/>
      <c r="SQR90" s="71"/>
      <c r="SQS90" s="71"/>
      <c r="SQT90" s="71"/>
      <c r="SQU90" s="71"/>
      <c r="SQV90" s="71"/>
      <c r="SQW90" s="71"/>
      <c r="SQX90" s="71"/>
      <c r="SQY90" s="71"/>
      <c r="SQZ90" s="71"/>
      <c r="SRA90" s="71"/>
      <c r="SRB90" s="71"/>
      <c r="SRC90" s="71"/>
      <c r="SRD90" s="71"/>
      <c r="SRE90" s="71"/>
      <c r="SRF90" s="71"/>
      <c r="SRG90" s="71"/>
      <c r="SRH90" s="71"/>
      <c r="SRI90" s="71"/>
      <c r="SRJ90" s="71"/>
      <c r="SRK90" s="71"/>
      <c r="SRL90" s="71"/>
      <c r="SRM90" s="71"/>
      <c r="SRN90" s="71"/>
      <c r="SRO90" s="71"/>
      <c r="SRP90" s="71"/>
      <c r="SRQ90" s="71"/>
      <c r="SRR90" s="71"/>
      <c r="SRS90" s="71"/>
      <c r="SRT90" s="71"/>
      <c r="SRU90" s="71"/>
      <c r="SRV90" s="71"/>
      <c r="SRW90" s="71"/>
      <c r="SRX90" s="71"/>
      <c r="SRY90" s="71"/>
      <c r="SRZ90" s="71"/>
      <c r="SSA90" s="71"/>
      <c r="SSB90" s="71"/>
      <c r="SSC90" s="71"/>
      <c r="SSD90" s="71"/>
      <c r="SSE90" s="71"/>
      <c r="SSF90" s="71"/>
      <c r="SSG90" s="71"/>
      <c r="SSH90" s="71"/>
      <c r="SSI90" s="71"/>
      <c r="SSJ90" s="71"/>
      <c r="SSK90" s="71"/>
      <c r="SSL90" s="71"/>
      <c r="SSM90" s="71"/>
      <c r="SSN90" s="71"/>
      <c r="SSO90" s="71"/>
      <c r="SSP90" s="71"/>
      <c r="SSQ90" s="71"/>
      <c r="SSR90" s="71"/>
      <c r="SSS90" s="71"/>
      <c r="SST90" s="71"/>
      <c r="SSU90" s="71"/>
      <c r="SSV90" s="71"/>
      <c r="SSW90" s="71"/>
      <c r="SSX90" s="71"/>
      <c r="SSY90" s="71"/>
      <c r="SSZ90" s="71"/>
      <c r="STA90" s="71"/>
      <c r="STB90" s="71"/>
      <c r="STC90" s="71"/>
      <c r="STD90" s="71"/>
      <c r="STE90" s="71"/>
      <c r="STF90" s="71"/>
      <c r="STG90" s="71"/>
      <c r="STH90" s="71"/>
      <c r="STI90" s="71"/>
      <c r="STJ90" s="71"/>
      <c r="STK90" s="71"/>
      <c r="STL90" s="71"/>
      <c r="STM90" s="71"/>
      <c r="STN90" s="71"/>
      <c r="STO90" s="71"/>
      <c r="STP90" s="71"/>
      <c r="STQ90" s="71"/>
      <c r="STR90" s="71"/>
      <c r="STS90" s="71"/>
      <c r="STT90" s="71"/>
      <c r="STU90" s="71"/>
      <c r="STV90" s="71"/>
      <c r="STW90" s="71"/>
      <c r="STX90" s="71"/>
      <c r="STY90" s="71"/>
      <c r="STZ90" s="71"/>
      <c r="SUA90" s="71"/>
      <c r="SUB90" s="71"/>
      <c r="SUC90" s="71"/>
      <c r="SUD90" s="71"/>
      <c r="SUE90" s="71"/>
      <c r="SUF90" s="71"/>
      <c r="SUG90" s="71"/>
      <c r="SUH90" s="71"/>
      <c r="SUI90" s="71"/>
      <c r="SUJ90" s="71"/>
      <c r="SUK90" s="71"/>
      <c r="SUL90" s="71"/>
      <c r="SUM90" s="71"/>
      <c r="SUN90" s="71"/>
      <c r="SUO90" s="71"/>
      <c r="SUP90" s="71"/>
      <c r="SUQ90" s="71"/>
      <c r="SUR90" s="71"/>
      <c r="SUS90" s="71"/>
      <c r="SUT90" s="71"/>
      <c r="SUU90" s="71"/>
      <c r="SUV90" s="71"/>
      <c r="SUW90" s="71"/>
      <c r="SUX90" s="71"/>
      <c r="SUY90" s="71"/>
      <c r="SUZ90" s="71"/>
      <c r="SVA90" s="71"/>
      <c r="SVB90" s="71"/>
      <c r="SVC90" s="71"/>
      <c r="SVD90" s="71"/>
      <c r="SVE90" s="71"/>
      <c r="SVF90" s="71"/>
      <c r="SVG90" s="71"/>
      <c r="SVH90" s="71"/>
      <c r="SVI90" s="71"/>
      <c r="SVJ90" s="71"/>
      <c r="SVK90" s="71"/>
      <c r="SVL90" s="71"/>
      <c r="SVM90" s="71"/>
      <c r="SVN90" s="71"/>
      <c r="SVO90" s="71"/>
      <c r="SVP90" s="71"/>
      <c r="SVQ90" s="71"/>
      <c r="SVR90" s="71"/>
      <c r="SVS90" s="71"/>
      <c r="SVT90" s="71"/>
      <c r="SVU90" s="71"/>
      <c r="SVV90" s="71"/>
      <c r="SVW90" s="71"/>
      <c r="SVX90" s="71"/>
      <c r="SVY90" s="71"/>
      <c r="SVZ90" s="71"/>
      <c r="SWA90" s="71"/>
      <c r="SWB90" s="71"/>
      <c r="SWC90" s="71"/>
      <c r="SWD90" s="71"/>
      <c r="SWE90" s="71"/>
      <c r="SWF90" s="71"/>
      <c r="SWG90" s="71"/>
      <c r="SWH90" s="71"/>
      <c r="SWI90" s="71"/>
      <c r="SWJ90" s="71"/>
      <c r="SWK90" s="71"/>
      <c r="SWL90" s="71"/>
      <c r="SWM90" s="71"/>
      <c r="SWN90" s="71"/>
      <c r="SWO90" s="71"/>
      <c r="SWP90" s="71"/>
      <c r="SWQ90" s="71"/>
      <c r="SWR90" s="71"/>
      <c r="SWS90" s="71"/>
      <c r="SWT90" s="71"/>
      <c r="SWU90" s="71"/>
      <c r="SWV90" s="71"/>
      <c r="SWW90" s="71"/>
      <c r="SWX90" s="71"/>
      <c r="SWY90" s="71"/>
      <c r="SWZ90" s="71"/>
      <c r="SXA90" s="71"/>
      <c r="SXB90" s="71"/>
      <c r="SXC90" s="71"/>
      <c r="SXD90" s="71"/>
      <c r="SXE90" s="71"/>
      <c r="SXF90" s="71"/>
      <c r="SXG90" s="71"/>
      <c r="SXH90" s="71"/>
      <c r="SXI90" s="71"/>
      <c r="SXJ90" s="71"/>
      <c r="SXK90" s="71"/>
      <c r="SXL90" s="71"/>
      <c r="SXM90" s="71"/>
      <c r="SXN90" s="71"/>
      <c r="SXO90" s="71"/>
      <c r="SXP90" s="71"/>
      <c r="SXQ90" s="71"/>
      <c r="SXR90" s="71"/>
      <c r="SXS90" s="71"/>
      <c r="SXT90" s="71"/>
      <c r="SXU90" s="71"/>
      <c r="SXV90" s="71"/>
      <c r="SXW90" s="71"/>
      <c r="SXX90" s="71"/>
      <c r="SXY90" s="71"/>
      <c r="SXZ90" s="71"/>
      <c r="SYA90" s="71"/>
      <c r="SYB90" s="71"/>
      <c r="SYC90" s="71"/>
      <c r="SYD90" s="71"/>
      <c r="SYE90" s="71"/>
      <c r="SYF90" s="71"/>
      <c r="SYG90" s="71"/>
      <c r="SYH90" s="71"/>
      <c r="SYI90" s="71"/>
      <c r="SYJ90" s="71"/>
      <c r="SYK90" s="71"/>
      <c r="SYL90" s="71"/>
      <c r="SYM90" s="71"/>
      <c r="SYN90" s="71"/>
      <c r="SYO90" s="71"/>
      <c r="SYP90" s="71"/>
      <c r="SYQ90" s="71"/>
      <c r="SYR90" s="71"/>
      <c r="SYS90" s="71"/>
      <c r="SYT90" s="71"/>
      <c r="SYU90" s="71"/>
      <c r="SYV90" s="71"/>
      <c r="SYW90" s="71"/>
      <c r="SYX90" s="71"/>
      <c r="SYY90" s="71"/>
      <c r="SYZ90" s="71"/>
      <c r="SZA90" s="71"/>
      <c r="SZB90" s="71"/>
      <c r="SZC90" s="71"/>
      <c r="SZD90" s="71"/>
      <c r="SZE90" s="71"/>
      <c r="SZF90" s="71"/>
      <c r="SZG90" s="71"/>
      <c r="SZH90" s="71"/>
      <c r="SZI90" s="71"/>
      <c r="SZJ90" s="71"/>
      <c r="SZK90" s="71"/>
      <c r="SZL90" s="71"/>
      <c r="SZM90" s="71"/>
      <c r="SZN90" s="71"/>
      <c r="SZO90" s="71"/>
      <c r="SZP90" s="71"/>
      <c r="SZQ90" s="71"/>
      <c r="SZR90" s="71"/>
      <c r="SZS90" s="71"/>
      <c r="SZT90" s="71"/>
      <c r="SZU90" s="71"/>
      <c r="SZV90" s="71"/>
      <c r="SZW90" s="71"/>
      <c r="SZX90" s="71"/>
      <c r="SZY90" s="71"/>
      <c r="SZZ90" s="71"/>
      <c r="TAA90" s="71"/>
      <c r="TAB90" s="71"/>
      <c r="TAC90" s="71"/>
      <c r="TAD90" s="71"/>
      <c r="TAE90" s="71"/>
      <c r="TAF90" s="71"/>
      <c r="TAG90" s="71"/>
      <c r="TAH90" s="71"/>
      <c r="TAI90" s="71"/>
      <c r="TAJ90" s="71"/>
      <c r="TAK90" s="71"/>
      <c r="TAL90" s="71"/>
      <c r="TAM90" s="71"/>
      <c r="TAN90" s="71"/>
      <c r="TAO90" s="71"/>
      <c r="TAP90" s="71"/>
      <c r="TAQ90" s="71"/>
      <c r="TAR90" s="71"/>
      <c r="TAS90" s="71"/>
      <c r="TAT90" s="71"/>
      <c r="TAU90" s="71"/>
      <c r="TAV90" s="71"/>
      <c r="TAW90" s="71"/>
      <c r="TAX90" s="71"/>
      <c r="TAY90" s="71"/>
      <c r="TAZ90" s="71"/>
      <c r="TBA90" s="71"/>
      <c r="TBB90" s="71"/>
      <c r="TBC90" s="71"/>
      <c r="TBD90" s="71"/>
      <c r="TBE90" s="71"/>
      <c r="TBF90" s="71"/>
      <c r="TBG90" s="71"/>
      <c r="TBH90" s="71"/>
      <c r="TBI90" s="71"/>
      <c r="TBJ90" s="71"/>
      <c r="TBK90" s="71"/>
      <c r="TBL90" s="71"/>
      <c r="TBM90" s="71"/>
      <c r="TBN90" s="71"/>
      <c r="TBO90" s="71"/>
      <c r="TBP90" s="71"/>
      <c r="TBQ90" s="71"/>
      <c r="TBR90" s="71"/>
      <c r="TBS90" s="71"/>
      <c r="TBT90" s="71"/>
      <c r="TBU90" s="71"/>
      <c r="TBV90" s="71"/>
      <c r="TBW90" s="71"/>
      <c r="TBX90" s="71"/>
      <c r="TBY90" s="71"/>
      <c r="TBZ90" s="71"/>
      <c r="TCA90" s="71"/>
      <c r="TCB90" s="71"/>
      <c r="TCC90" s="71"/>
      <c r="TCD90" s="71"/>
      <c r="TCE90" s="71"/>
      <c r="TCF90" s="71"/>
      <c r="TCG90" s="71"/>
      <c r="TCH90" s="71"/>
      <c r="TCI90" s="71"/>
      <c r="TCJ90" s="71"/>
      <c r="TCK90" s="71"/>
      <c r="TCL90" s="71"/>
      <c r="TCM90" s="71"/>
      <c r="TCN90" s="71"/>
      <c r="TCO90" s="71"/>
      <c r="TCP90" s="71"/>
      <c r="TCQ90" s="71"/>
      <c r="TCR90" s="71"/>
      <c r="TCS90" s="71"/>
      <c r="TCT90" s="71"/>
      <c r="TCU90" s="71"/>
      <c r="TCV90" s="71"/>
      <c r="TCW90" s="71"/>
      <c r="TCX90" s="71"/>
      <c r="TCY90" s="71"/>
      <c r="TCZ90" s="71"/>
      <c r="TDA90" s="71"/>
      <c r="TDB90" s="71"/>
      <c r="TDC90" s="71"/>
      <c r="TDD90" s="71"/>
      <c r="TDE90" s="71"/>
      <c r="TDF90" s="71"/>
      <c r="TDG90" s="71"/>
      <c r="TDH90" s="71"/>
      <c r="TDI90" s="71"/>
      <c r="TDJ90" s="71"/>
      <c r="TDK90" s="71"/>
      <c r="TDL90" s="71"/>
      <c r="TDM90" s="71"/>
      <c r="TDN90" s="71"/>
      <c r="TDO90" s="71"/>
      <c r="TDP90" s="71"/>
      <c r="TDQ90" s="71"/>
      <c r="TDR90" s="71"/>
      <c r="TDS90" s="71"/>
      <c r="TDT90" s="71"/>
      <c r="TDU90" s="71"/>
      <c r="TDV90" s="71"/>
      <c r="TDW90" s="71"/>
      <c r="TDX90" s="71"/>
      <c r="TDY90" s="71"/>
      <c r="TDZ90" s="71"/>
      <c r="TEA90" s="71"/>
      <c r="TEB90" s="71"/>
      <c r="TEC90" s="71"/>
      <c r="TED90" s="71"/>
      <c r="TEE90" s="71"/>
      <c r="TEF90" s="71"/>
      <c r="TEG90" s="71"/>
      <c r="TEH90" s="71"/>
      <c r="TEI90" s="71"/>
      <c r="TEJ90" s="71"/>
      <c r="TEK90" s="71"/>
      <c r="TEL90" s="71"/>
      <c r="TEM90" s="71"/>
      <c r="TEN90" s="71"/>
      <c r="TEO90" s="71"/>
      <c r="TEP90" s="71"/>
      <c r="TEQ90" s="71"/>
      <c r="TER90" s="71"/>
      <c r="TES90" s="71"/>
      <c r="TET90" s="71"/>
      <c r="TEU90" s="71"/>
      <c r="TEV90" s="71"/>
      <c r="TEW90" s="71"/>
      <c r="TEX90" s="71"/>
      <c r="TEY90" s="71"/>
      <c r="TEZ90" s="71"/>
      <c r="TFA90" s="71"/>
      <c r="TFB90" s="71"/>
      <c r="TFC90" s="71"/>
      <c r="TFD90" s="71"/>
      <c r="TFE90" s="71"/>
      <c r="TFF90" s="71"/>
      <c r="TFG90" s="71"/>
      <c r="TFH90" s="71"/>
      <c r="TFI90" s="71"/>
      <c r="TFJ90" s="71"/>
      <c r="TFK90" s="71"/>
      <c r="TFL90" s="71"/>
      <c r="TFM90" s="71"/>
      <c r="TFN90" s="71"/>
      <c r="TFO90" s="71"/>
      <c r="TFP90" s="71"/>
      <c r="TFQ90" s="71"/>
      <c r="TFR90" s="71"/>
      <c r="TFS90" s="71"/>
      <c r="TFT90" s="71"/>
      <c r="TFU90" s="71"/>
      <c r="TFV90" s="71"/>
      <c r="TFW90" s="71"/>
      <c r="TFX90" s="71"/>
      <c r="TFY90" s="71"/>
      <c r="TFZ90" s="71"/>
      <c r="TGA90" s="71"/>
      <c r="TGB90" s="71"/>
      <c r="TGC90" s="71"/>
      <c r="TGD90" s="71"/>
      <c r="TGE90" s="71"/>
      <c r="TGF90" s="71"/>
      <c r="TGG90" s="71"/>
      <c r="TGH90" s="71"/>
      <c r="TGI90" s="71"/>
      <c r="TGJ90" s="71"/>
      <c r="TGK90" s="71"/>
      <c r="TGL90" s="71"/>
      <c r="TGM90" s="71"/>
      <c r="TGN90" s="71"/>
      <c r="TGO90" s="71"/>
      <c r="TGP90" s="71"/>
      <c r="TGQ90" s="71"/>
      <c r="TGR90" s="71"/>
      <c r="TGS90" s="71"/>
      <c r="TGT90" s="71"/>
      <c r="TGU90" s="71"/>
      <c r="TGV90" s="71"/>
      <c r="TGW90" s="71"/>
      <c r="TGX90" s="71"/>
      <c r="TGY90" s="71"/>
      <c r="TGZ90" s="71"/>
      <c r="THA90" s="71"/>
      <c r="THB90" s="71"/>
      <c r="THC90" s="71"/>
      <c r="THD90" s="71"/>
      <c r="THE90" s="71"/>
      <c r="THF90" s="71"/>
      <c r="THG90" s="71"/>
      <c r="THH90" s="71"/>
      <c r="THI90" s="71"/>
      <c r="THJ90" s="71"/>
      <c r="THK90" s="71"/>
      <c r="THL90" s="71"/>
      <c r="THM90" s="71"/>
      <c r="THN90" s="71"/>
      <c r="THO90" s="71"/>
      <c r="THP90" s="71"/>
      <c r="THQ90" s="71"/>
      <c r="THR90" s="71"/>
      <c r="THS90" s="71"/>
      <c r="THT90" s="71"/>
      <c r="THU90" s="71"/>
      <c r="THV90" s="71"/>
      <c r="THW90" s="71"/>
      <c r="THX90" s="71"/>
      <c r="THY90" s="71"/>
      <c r="THZ90" s="71"/>
      <c r="TIA90" s="71"/>
      <c r="TIB90" s="71"/>
      <c r="TIC90" s="71"/>
      <c r="TID90" s="71"/>
      <c r="TIE90" s="71"/>
      <c r="TIF90" s="71"/>
      <c r="TIG90" s="71"/>
      <c r="TIH90" s="71"/>
      <c r="TII90" s="71"/>
      <c r="TIJ90" s="71"/>
      <c r="TIK90" s="71"/>
      <c r="TIL90" s="71"/>
      <c r="TIM90" s="71"/>
      <c r="TIN90" s="71"/>
      <c r="TIO90" s="71"/>
      <c r="TIP90" s="71"/>
      <c r="TIQ90" s="71"/>
      <c r="TIR90" s="71"/>
      <c r="TIS90" s="71"/>
      <c r="TIT90" s="71"/>
      <c r="TIU90" s="71"/>
      <c r="TIV90" s="71"/>
      <c r="TIW90" s="71"/>
      <c r="TIX90" s="71"/>
      <c r="TIY90" s="71"/>
      <c r="TIZ90" s="71"/>
      <c r="TJA90" s="71"/>
      <c r="TJB90" s="71"/>
      <c r="TJC90" s="71"/>
      <c r="TJD90" s="71"/>
      <c r="TJE90" s="71"/>
      <c r="TJF90" s="71"/>
      <c r="TJG90" s="71"/>
      <c r="TJH90" s="71"/>
      <c r="TJI90" s="71"/>
      <c r="TJJ90" s="71"/>
      <c r="TJK90" s="71"/>
      <c r="TJL90" s="71"/>
      <c r="TJM90" s="71"/>
      <c r="TJN90" s="71"/>
      <c r="TJO90" s="71"/>
      <c r="TJP90" s="71"/>
      <c r="TJQ90" s="71"/>
      <c r="TJR90" s="71"/>
      <c r="TJS90" s="71"/>
      <c r="TJT90" s="71"/>
      <c r="TJU90" s="71"/>
      <c r="TJV90" s="71"/>
      <c r="TJW90" s="71"/>
      <c r="TJX90" s="71"/>
      <c r="TJY90" s="71"/>
      <c r="TJZ90" s="71"/>
      <c r="TKA90" s="71"/>
      <c r="TKB90" s="71"/>
      <c r="TKC90" s="71"/>
      <c r="TKD90" s="71"/>
      <c r="TKE90" s="71"/>
      <c r="TKF90" s="71"/>
      <c r="TKG90" s="71"/>
      <c r="TKH90" s="71"/>
      <c r="TKI90" s="71"/>
      <c r="TKJ90" s="71"/>
      <c r="TKK90" s="71"/>
      <c r="TKL90" s="71"/>
      <c r="TKM90" s="71"/>
      <c r="TKN90" s="71"/>
      <c r="TKO90" s="71"/>
      <c r="TKP90" s="71"/>
      <c r="TKQ90" s="71"/>
      <c r="TKR90" s="71"/>
      <c r="TKS90" s="71"/>
      <c r="TKT90" s="71"/>
      <c r="TKU90" s="71"/>
      <c r="TKV90" s="71"/>
      <c r="TKW90" s="71"/>
      <c r="TKX90" s="71"/>
      <c r="TKY90" s="71"/>
      <c r="TKZ90" s="71"/>
      <c r="TLA90" s="71"/>
      <c r="TLB90" s="71"/>
      <c r="TLC90" s="71"/>
      <c r="TLD90" s="71"/>
      <c r="TLE90" s="71"/>
      <c r="TLF90" s="71"/>
      <c r="TLG90" s="71"/>
      <c r="TLH90" s="71"/>
      <c r="TLI90" s="71"/>
      <c r="TLJ90" s="71"/>
      <c r="TLK90" s="71"/>
      <c r="TLL90" s="71"/>
      <c r="TLM90" s="71"/>
      <c r="TLN90" s="71"/>
      <c r="TLO90" s="71"/>
      <c r="TLP90" s="71"/>
      <c r="TLQ90" s="71"/>
      <c r="TLR90" s="71"/>
      <c r="TLS90" s="71"/>
      <c r="TLT90" s="71"/>
      <c r="TLU90" s="71"/>
      <c r="TLV90" s="71"/>
      <c r="TLW90" s="71"/>
      <c r="TLX90" s="71"/>
      <c r="TLY90" s="71"/>
      <c r="TLZ90" s="71"/>
      <c r="TMA90" s="71"/>
      <c r="TMB90" s="71"/>
      <c r="TMC90" s="71"/>
      <c r="TMD90" s="71"/>
      <c r="TME90" s="71"/>
      <c r="TMF90" s="71"/>
      <c r="TMG90" s="71"/>
      <c r="TMH90" s="71"/>
      <c r="TMI90" s="71"/>
      <c r="TMJ90" s="71"/>
      <c r="TMK90" s="71"/>
      <c r="TML90" s="71"/>
      <c r="TMM90" s="71"/>
      <c r="TMN90" s="71"/>
      <c r="TMO90" s="71"/>
      <c r="TMP90" s="71"/>
      <c r="TMQ90" s="71"/>
      <c r="TMR90" s="71"/>
      <c r="TMS90" s="71"/>
      <c r="TMT90" s="71"/>
      <c r="TMU90" s="71"/>
      <c r="TMV90" s="71"/>
      <c r="TMW90" s="71"/>
      <c r="TMX90" s="71"/>
      <c r="TMY90" s="71"/>
      <c r="TMZ90" s="71"/>
      <c r="TNA90" s="71"/>
      <c r="TNB90" s="71"/>
      <c r="TNC90" s="71"/>
      <c r="TND90" s="71"/>
      <c r="TNE90" s="71"/>
      <c r="TNF90" s="71"/>
      <c r="TNG90" s="71"/>
      <c r="TNH90" s="71"/>
      <c r="TNI90" s="71"/>
      <c r="TNJ90" s="71"/>
      <c r="TNK90" s="71"/>
      <c r="TNL90" s="71"/>
      <c r="TNM90" s="71"/>
      <c r="TNN90" s="71"/>
      <c r="TNO90" s="71"/>
      <c r="TNP90" s="71"/>
      <c r="TNQ90" s="71"/>
      <c r="TNR90" s="71"/>
      <c r="TNS90" s="71"/>
      <c r="TNT90" s="71"/>
      <c r="TNU90" s="71"/>
      <c r="TNV90" s="71"/>
      <c r="TNW90" s="71"/>
      <c r="TNX90" s="71"/>
      <c r="TNY90" s="71"/>
      <c r="TNZ90" s="71"/>
      <c r="TOA90" s="71"/>
      <c r="TOB90" s="71"/>
      <c r="TOC90" s="71"/>
      <c r="TOD90" s="71"/>
      <c r="TOE90" s="71"/>
      <c r="TOF90" s="71"/>
      <c r="TOG90" s="71"/>
      <c r="TOH90" s="71"/>
      <c r="TOI90" s="71"/>
      <c r="TOJ90" s="71"/>
      <c r="TOK90" s="71"/>
      <c r="TOL90" s="71"/>
      <c r="TOM90" s="71"/>
      <c r="TON90" s="71"/>
      <c r="TOO90" s="71"/>
      <c r="TOP90" s="71"/>
      <c r="TOQ90" s="71"/>
      <c r="TOR90" s="71"/>
      <c r="TOS90" s="71"/>
      <c r="TOT90" s="71"/>
      <c r="TOU90" s="71"/>
      <c r="TOV90" s="71"/>
      <c r="TOW90" s="71"/>
      <c r="TOX90" s="71"/>
      <c r="TOY90" s="71"/>
      <c r="TOZ90" s="71"/>
      <c r="TPA90" s="71"/>
      <c r="TPB90" s="71"/>
      <c r="TPC90" s="71"/>
      <c r="TPD90" s="71"/>
      <c r="TPE90" s="71"/>
      <c r="TPF90" s="71"/>
      <c r="TPG90" s="71"/>
      <c r="TPH90" s="71"/>
      <c r="TPI90" s="71"/>
      <c r="TPJ90" s="71"/>
      <c r="TPK90" s="71"/>
      <c r="TPL90" s="71"/>
      <c r="TPM90" s="71"/>
      <c r="TPN90" s="71"/>
      <c r="TPO90" s="71"/>
      <c r="TPP90" s="71"/>
      <c r="TPQ90" s="71"/>
      <c r="TPR90" s="71"/>
      <c r="TPS90" s="71"/>
      <c r="TPT90" s="71"/>
      <c r="TPU90" s="71"/>
      <c r="TPV90" s="71"/>
      <c r="TPW90" s="71"/>
      <c r="TPX90" s="71"/>
      <c r="TPY90" s="71"/>
      <c r="TPZ90" s="71"/>
      <c r="TQA90" s="71"/>
      <c r="TQB90" s="71"/>
      <c r="TQC90" s="71"/>
      <c r="TQD90" s="71"/>
      <c r="TQE90" s="71"/>
      <c r="TQF90" s="71"/>
      <c r="TQG90" s="71"/>
      <c r="TQH90" s="71"/>
      <c r="TQI90" s="71"/>
      <c r="TQJ90" s="71"/>
      <c r="TQK90" s="71"/>
      <c r="TQL90" s="71"/>
      <c r="TQM90" s="71"/>
      <c r="TQN90" s="71"/>
      <c r="TQO90" s="71"/>
      <c r="TQP90" s="71"/>
      <c r="TQQ90" s="71"/>
      <c r="TQR90" s="71"/>
      <c r="TQS90" s="71"/>
      <c r="TQT90" s="71"/>
      <c r="TQU90" s="71"/>
      <c r="TQV90" s="71"/>
      <c r="TQW90" s="71"/>
      <c r="TQX90" s="71"/>
      <c r="TQY90" s="71"/>
      <c r="TQZ90" s="71"/>
      <c r="TRA90" s="71"/>
      <c r="TRB90" s="71"/>
      <c r="TRC90" s="71"/>
      <c r="TRD90" s="71"/>
      <c r="TRE90" s="71"/>
      <c r="TRF90" s="71"/>
      <c r="TRG90" s="71"/>
      <c r="TRH90" s="71"/>
      <c r="TRI90" s="71"/>
      <c r="TRJ90" s="71"/>
      <c r="TRK90" s="71"/>
      <c r="TRL90" s="71"/>
      <c r="TRM90" s="71"/>
      <c r="TRN90" s="71"/>
      <c r="TRO90" s="71"/>
      <c r="TRP90" s="71"/>
      <c r="TRQ90" s="71"/>
      <c r="TRR90" s="71"/>
      <c r="TRS90" s="71"/>
      <c r="TRT90" s="71"/>
      <c r="TRU90" s="71"/>
      <c r="TRV90" s="71"/>
      <c r="TRW90" s="71"/>
      <c r="TRX90" s="71"/>
      <c r="TRY90" s="71"/>
      <c r="TRZ90" s="71"/>
      <c r="TSA90" s="71"/>
      <c r="TSB90" s="71"/>
      <c r="TSC90" s="71"/>
      <c r="TSD90" s="71"/>
      <c r="TSE90" s="71"/>
      <c r="TSF90" s="71"/>
      <c r="TSG90" s="71"/>
      <c r="TSH90" s="71"/>
      <c r="TSI90" s="71"/>
      <c r="TSJ90" s="71"/>
      <c r="TSK90" s="71"/>
      <c r="TSL90" s="71"/>
      <c r="TSM90" s="71"/>
      <c r="TSN90" s="71"/>
      <c r="TSO90" s="71"/>
      <c r="TSP90" s="71"/>
      <c r="TSQ90" s="71"/>
      <c r="TSR90" s="71"/>
      <c r="TSS90" s="71"/>
      <c r="TST90" s="71"/>
      <c r="TSU90" s="71"/>
      <c r="TSV90" s="71"/>
      <c r="TSW90" s="71"/>
      <c r="TSX90" s="71"/>
      <c r="TSY90" s="71"/>
      <c r="TSZ90" s="71"/>
      <c r="TTA90" s="71"/>
      <c r="TTB90" s="71"/>
      <c r="TTC90" s="71"/>
      <c r="TTD90" s="71"/>
      <c r="TTE90" s="71"/>
      <c r="TTF90" s="71"/>
      <c r="TTG90" s="71"/>
      <c r="TTH90" s="71"/>
      <c r="TTI90" s="71"/>
      <c r="TTJ90" s="71"/>
      <c r="TTK90" s="71"/>
      <c r="TTL90" s="71"/>
      <c r="TTM90" s="71"/>
      <c r="TTN90" s="71"/>
      <c r="TTO90" s="71"/>
      <c r="TTP90" s="71"/>
      <c r="TTQ90" s="71"/>
      <c r="TTR90" s="71"/>
      <c r="TTS90" s="71"/>
      <c r="TTT90" s="71"/>
      <c r="TTU90" s="71"/>
      <c r="TTV90" s="71"/>
      <c r="TTW90" s="71"/>
      <c r="TTX90" s="71"/>
      <c r="TTY90" s="71"/>
      <c r="TTZ90" s="71"/>
      <c r="TUA90" s="71"/>
      <c r="TUB90" s="71"/>
      <c r="TUC90" s="71"/>
      <c r="TUD90" s="71"/>
      <c r="TUE90" s="71"/>
      <c r="TUF90" s="71"/>
      <c r="TUG90" s="71"/>
      <c r="TUH90" s="71"/>
      <c r="TUI90" s="71"/>
      <c r="TUJ90" s="71"/>
      <c r="TUK90" s="71"/>
      <c r="TUL90" s="71"/>
      <c r="TUM90" s="71"/>
      <c r="TUN90" s="71"/>
      <c r="TUO90" s="71"/>
      <c r="TUP90" s="71"/>
      <c r="TUQ90" s="71"/>
      <c r="TUR90" s="71"/>
      <c r="TUS90" s="71"/>
      <c r="TUT90" s="71"/>
      <c r="TUU90" s="71"/>
      <c r="TUV90" s="71"/>
      <c r="TUW90" s="71"/>
      <c r="TUX90" s="71"/>
      <c r="TUY90" s="71"/>
      <c r="TUZ90" s="71"/>
      <c r="TVA90" s="71"/>
      <c r="TVB90" s="71"/>
      <c r="TVC90" s="71"/>
      <c r="TVD90" s="71"/>
      <c r="TVE90" s="71"/>
      <c r="TVF90" s="71"/>
      <c r="TVG90" s="71"/>
      <c r="TVH90" s="71"/>
      <c r="TVI90" s="71"/>
      <c r="TVJ90" s="71"/>
      <c r="TVK90" s="71"/>
      <c r="TVL90" s="71"/>
      <c r="TVM90" s="71"/>
      <c r="TVN90" s="71"/>
      <c r="TVO90" s="71"/>
      <c r="TVP90" s="71"/>
      <c r="TVQ90" s="71"/>
      <c r="TVR90" s="71"/>
      <c r="TVS90" s="71"/>
      <c r="TVT90" s="71"/>
      <c r="TVU90" s="71"/>
      <c r="TVV90" s="71"/>
      <c r="TVW90" s="71"/>
      <c r="TVX90" s="71"/>
      <c r="TVY90" s="71"/>
      <c r="TVZ90" s="71"/>
      <c r="TWA90" s="71"/>
      <c r="TWB90" s="71"/>
      <c r="TWC90" s="71"/>
      <c r="TWD90" s="71"/>
      <c r="TWE90" s="71"/>
      <c r="TWF90" s="71"/>
      <c r="TWG90" s="71"/>
      <c r="TWH90" s="71"/>
      <c r="TWI90" s="71"/>
      <c r="TWJ90" s="71"/>
      <c r="TWK90" s="71"/>
      <c r="TWL90" s="71"/>
      <c r="TWM90" s="71"/>
      <c r="TWN90" s="71"/>
      <c r="TWO90" s="71"/>
      <c r="TWP90" s="71"/>
      <c r="TWQ90" s="71"/>
      <c r="TWR90" s="71"/>
      <c r="TWS90" s="71"/>
      <c r="TWT90" s="71"/>
      <c r="TWU90" s="71"/>
      <c r="TWV90" s="71"/>
      <c r="TWW90" s="71"/>
      <c r="TWX90" s="71"/>
      <c r="TWY90" s="71"/>
      <c r="TWZ90" s="71"/>
      <c r="TXA90" s="71"/>
      <c r="TXB90" s="71"/>
      <c r="TXC90" s="71"/>
      <c r="TXD90" s="71"/>
      <c r="TXE90" s="71"/>
      <c r="TXF90" s="71"/>
      <c r="TXG90" s="71"/>
      <c r="TXH90" s="71"/>
      <c r="TXI90" s="71"/>
      <c r="TXJ90" s="71"/>
      <c r="TXK90" s="71"/>
      <c r="TXL90" s="71"/>
      <c r="TXM90" s="71"/>
      <c r="TXN90" s="71"/>
      <c r="TXO90" s="71"/>
      <c r="TXP90" s="71"/>
      <c r="TXQ90" s="71"/>
      <c r="TXR90" s="71"/>
      <c r="TXS90" s="71"/>
      <c r="TXT90" s="71"/>
      <c r="TXU90" s="71"/>
      <c r="TXV90" s="71"/>
      <c r="TXW90" s="71"/>
      <c r="TXX90" s="71"/>
      <c r="TXY90" s="71"/>
      <c r="TXZ90" s="71"/>
      <c r="TYA90" s="71"/>
      <c r="TYB90" s="71"/>
      <c r="TYC90" s="71"/>
      <c r="TYD90" s="71"/>
      <c r="TYE90" s="71"/>
      <c r="TYF90" s="71"/>
      <c r="TYG90" s="71"/>
      <c r="TYH90" s="71"/>
      <c r="TYI90" s="71"/>
      <c r="TYJ90" s="71"/>
      <c r="TYK90" s="71"/>
      <c r="TYL90" s="71"/>
      <c r="TYM90" s="71"/>
      <c r="TYN90" s="71"/>
      <c r="TYO90" s="71"/>
      <c r="TYP90" s="71"/>
      <c r="TYQ90" s="71"/>
      <c r="TYR90" s="71"/>
      <c r="TYS90" s="71"/>
      <c r="TYT90" s="71"/>
      <c r="TYU90" s="71"/>
      <c r="TYV90" s="71"/>
      <c r="TYW90" s="71"/>
      <c r="TYX90" s="71"/>
      <c r="TYY90" s="71"/>
      <c r="TYZ90" s="71"/>
      <c r="TZA90" s="71"/>
      <c r="TZB90" s="71"/>
      <c r="TZC90" s="71"/>
      <c r="TZD90" s="71"/>
      <c r="TZE90" s="71"/>
      <c r="TZF90" s="71"/>
      <c r="TZG90" s="71"/>
      <c r="TZH90" s="71"/>
      <c r="TZI90" s="71"/>
      <c r="TZJ90" s="71"/>
      <c r="TZK90" s="71"/>
      <c r="TZL90" s="71"/>
      <c r="TZM90" s="71"/>
      <c r="TZN90" s="71"/>
      <c r="TZO90" s="71"/>
      <c r="TZP90" s="71"/>
      <c r="TZQ90" s="71"/>
      <c r="TZR90" s="71"/>
      <c r="TZS90" s="71"/>
      <c r="TZT90" s="71"/>
      <c r="TZU90" s="71"/>
      <c r="TZV90" s="71"/>
      <c r="TZW90" s="71"/>
      <c r="TZX90" s="71"/>
      <c r="TZY90" s="71"/>
      <c r="TZZ90" s="71"/>
      <c r="UAA90" s="71"/>
      <c r="UAB90" s="71"/>
      <c r="UAC90" s="71"/>
      <c r="UAD90" s="71"/>
      <c r="UAE90" s="71"/>
      <c r="UAF90" s="71"/>
      <c r="UAG90" s="71"/>
      <c r="UAH90" s="71"/>
      <c r="UAI90" s="71"/>
      <c r="UAJ90" s="71"/>
      <c r="UAK90" s="71"/>
      <c r="UAL90" s="71"/>
      <c r="UAM90" s="71"/>
      <c r="UAN90" s="71"/>
      <c r="UAO90" s="71"/>
      <c r="UAP90" s="71"/>
      <c r="UAQ90" s="71"/>
      <c r="UAR90" s="71"/>
      <c r="UAS90" s="71"/>
      <c r="UAT90" s="71"/>
      <c r="UAU90" s="71"/>
      <c r="UAV90" s="71"/>
      <c r="UAW90" s="71"/>
      <c r="UAX90" s="71"/>
      <c r="UAY90" s="71"/>
      <c r="UAZ90" s="71"/>
      <c r="UBA90" s="71"/>
      <c r="UBB90" s="71"/>
      <c r="UBC90" s="71"/>
      <c r="UBD90" s="71"/>
      <c r="UBE90" s="71"/>
      <c r="UBF90" s="71"/>
      <c r="UBG90" s="71"/>
      <c r="UBH90" s="71"/>
      <c r="UBI90" s="71"/>
      <c r="UBJ90" s="71"/>
      <c r="UBK90" s="71"/>
      <c r="UBL90" s="71"/>
      <c r="UBM90" s="71"/>
      <c r="UBN90" s="71"/>
      <c r="UBO90" s="71"/>
      <c r="UBP90" s="71"/>
      <c r="UBQ90" s="71"/>
      <c r="UBR90" s="71"/>
      <c r="UBS90" s="71"/>
      <c r="UBT90" s="71"/>
      <c r="UBU90" s="71"/>
      <c r="UBV90" s="71"/>
      <c r="UBW90" s="71"/>
      <c r="UBX90" s="71"/>
      <c r="UBY90" s="71"/>
      <c r="UBZ90" s="71"/>
      <c r="UCA90" s="71"/>
      <c r="UCB90" s="71"/>
      <c r="UCC90" s="71"/>
      <c r="UCD90" s="71"/>
      <c r="UCE90" s="71"/>
      <c r="UCF90" s="71"/>
      <c r="UCG90" s="71"/>
      <c r="UCH90" s="71"/>
      <c r="UCI90" s="71"/>
      <c r="UCJ90" s="71"/>
      <c r="UCK90" s="71"/>
      <c r="UCL90" s="71"/>
      <c r="UCM90" s="71"/>
      <c r="UCN90" s="71"/>
      <c r="UCO90" s="71"/>
      <c r="UCP90" s="71"/>
      <c r="UCQ90" s="71"/>
      <c r="UCR90" s="71"/>
      <c r="UCS90" s="71"/>
      <c r="UCT90" s="71"/>
      <c r="UCU90" s="71"/>
      <c r="UCV90" s="71"/>
      <c r="UCW90" s="71"/>
      <c r="UCX90" s="71"/>
      <c r="UCY90" s="71"/>
      <c r="UCZ90" s="71"/>
      <c r="UDA90" s="71"/>
      <c r="UDB90" s="71"/>
      <c r="UDC90" s="71"/>
      <c r="UDD90" s="71"/>
      <c r="UDE90" s="71"/>
      <c r="UDF90" s="71"/>
      <c r="UDG90" s="71"/>
      <c r="UDH90" s="71"/>
      <c r="UDI90" s="71"/>
      <c r="UDJ90" s="71"/>
      <c r="UDK90" s="71"/>
      <c r="UDL90" s="71"/>
      <c r="UDM90" s="71"/>
      <c r="UDN90" s="71"/>
      <c r="UDO90" s="71"/>
      <c r="UDP90" s="71"/>
      <c r="UDQ90" s="71"/>
      <c r="UDR90" s="71"/>
      <c r="UDS90" s="71"/>
      <c r="UDT90" s="71"/>
      <c r="UDU90" s="71"/>
      <c r="UDV90" s="71"/>
      <c r="UDW90" s="71"/>
      <c r="UDX90" s="71"/>
      <c r="UDY90" s="71"/>
      <c r="UDZ90" s="71"/>
      <c r="UEA90" s="71"/>
      <c r="UEB90" s="71"/>
      <c r="UEC90" s="71"/>
      <c r="UED90" s="71"/>
      <c r="UEE90" s="71"/>
      <c r="UEF90" s="71"/>
      <c r="UEG90" s="71"/>
      <c r="UEH90" s="71"/>
      <c r="UEI90" s="71"/>
      <c r="UEJ90" s="71"/>
      <c r="UEK90" s="71"/>
      <c r="UEL90" s="71"/>
      <c r="UEM90" s="71"/>
      <c r="UEN90" s="71"/>
      <c r="UEO90" s="71"/>
      <c r="UEP90" s="71"/>
      <c r="UEQ90" s="71"/>
      <c r="UER90" s="71"/>
      <c r="UES90" s="71"/>
      <c r="UET90" s="71"/>
      <c r="UEU90" s="71"/>
      <c r="UEV90" s="71"/>
      <c r="UEW90" s="71"/>
      <c r="UEX90" s="71"/>
      <c r="UEY90" s="71"/>
      <c r="UEZ90" s="71"/>
      <c r="UFA90" s="71"/>
      <c r="UFB90" s="71"/>
      <c r="UFC90" s="71"/>
      <c r="UFD90" s="71"/>
      <c r="UFE90" s="71"/>
      <c r="UFF90" s="71"/>
      <c r="UFG90" s="71"/>
      <c r="UFH90" s="71"/>
      <c r="UFI90" s="71"/>
      <c r="UFJ90" s="71"/>
      <c r="UFK90" s="71"/>
      <c r="UFL90" s="71"/>
      <c r="UFM90" s="71"/>
      <c r="UFN90" s="71"/>
      <c r="UFO90" s="71"/>
      <c r="UFP90" s="71"/>
      <c r="UFQ90" s="71"/>
      <c r="UFR90" s="71"/>
      <c r="UFS90" s="71"/>
      <c r="UFT90" s="71"/>
      <c r="UFU90" s="71"/>
      <c r="UFV90" s="71"/>
      <c r="UFW90" s="71"/>
      <c r="UFX90" s="71"/>
      <c r="UFY90" s="71"/>
      <c r="UFZ90" s="71"/>
      <c r="UGA90" s="71"/>
      <c r="UGB90" s="71"/>
      <c r="UGC90" s="71"/>
      <c r="UGD90" s="71"/>
      <c r="UGE90" s="71"/>
      <c r="UGF90" s="71"/>
      <c r="UGG90" s="71"/>
      <c r="UGH90" s="71"/>
      <c r="UGI90" s="71"/>
      <c r="UGJ90" s="71"/>
      <c r="UGK90" s="71"/>
      <c r="UGL90" s="71"/>
      <c r="UGM90" s="71"/>
      <c r="UGN90" s="71"/>
      <c r="UGO90" s="71"/>
      <c r="UGP90" s="71"/>
      <c r="UGQ90" s="71"/>
      <c r="UGR90" s="71"/>
      <c r="UGS90" s="71"/>
      <c r="UGT90" s="71"/>
      <c r="UGU90" s="71"/>
      <c r="UGV90" s="71"/>
      <c r="UGW90" s="71"/>
      <c r="UGX90" s="71"/>
      <c r="UGY90" s="71"/>
      <c r="UGZ90" s="71"/>
      <c r="UHA90" s="71"/>
      <c r="UHB90" s="71"/>
      <c r="UHC90" s="71"/>
      <c r="UHD90" s="71"/>
      <c r="UHE90" s="71"/>
      <c r="UHF90" s="71"/>
      <c r="UHG90" s="71"/>
      <c r="UHH90" s="71"/>
      <c r="UHI90" s="71"/>
      <c r="UHJ90" s="71"/>
      <c r="UHK90" s="71"/>
      <c r="UHL90" s="71"/>
      <c r="UHM90" s="71"/>
      <c r="UHN90" s="71"/>
      <c r="UHO90" s="71"/>
      <c r="UHP90" s="71"/>
      <c r="UHQ90" s="71"/>
      <c r="UHR90" s="71"/>
      <c r="UHS90" s="71"/>
      <c r="UHT90" s="71"/>
      <c r="UHU90" s="71"/>
      <c r="UHV90" s="71"/>
      <c r="UHW90" s="71"/>
      <c r="UHX90" s="71"/>
      <c r="UHY90" s="71"/>
      <c r="UHZ90" s="71"/>
      <c r="UIA90" s="71"/>
      <c r="UIB90" s="71"/>
      <c r="UIC90" s="71"/>
      <c r="UID90" s="71"/>
      <c r="UIE90" s="71"/>
      <c r="UIF90" s="71"/>
      <c r="UIG90" s="71"/>
      <c r="UIH90" s="71"/>
      <c r="UII90" s="71"/>
      <c r="UIJ90" s="71"/>
      <c r="UIK90" s="71"/>
      <c r="UIL90" s="71"/>
      <c r="UIM90" s="71"/>
      <c r="UIN90" s="71"/>
      <c r="UIO90" s="71"/>
      <c r="UIP90" s="71"/>
      <c r="UIQ90" s="71"/>
      <c r="UIR90" s="71"/>
      <c r="UIS90" s="71"/>
      <c r="UIT90" s="71"/>
      <c r="UIU90" s="71"/>
      <c r="UIV90" s="71"/>
      <c r="UIW90" s="71"/>
      <c r="UIX90" s="71"/>
      <c r="UIY90" s="71"/>
      <c r="UIZ90" s="71"/>
      <c r="UJA90" s="71"/>
      <c r="UJB90" s="71"/>
      <c r="UJC90" s="71"/>
      <c r="UJD90" s="71"/>
      <c r="UJE90" s="71"/>
      <c r="UJF90" s="71"/>
      <c r="UJG90" s="71"/>
      <c r="UJH90" s="71"/>
      <c r="UJI90" s="71"/>
      <c r="UJJ90" s="71"/>
      <c r="UJK90" s="71"/>
      <c r="UJL90" s="71"/>
      <c r="UJM90" s="71"/>
      <c r="UJN90" s="71"/>
      <c r="UJO90" s="71"/>
      <c r="UJP90" s="71"/>
      <c r="UJQ90" s="71"/>
      <c r="UJR90" s="71"/>
      <c r="UJS90" s="71"/>
      <c r="UJT90" s="71"/>
      <c r="UJU90" s="71"/>
      <c r="UJV90" s="71"/>
      <c r="UJW90" s="71"/>
      <c r="UJX90" s="71"/>
      <c r="UJY90" s="71"/>
      <c r="UJZ90" s="71"/>
      <c r="UKA90" s="71"/>
      <c r="UKB90" s="71"/>
      <c r="UKC90" s="71"/>
      <c r="UKD90" s="71"/>
      <c r="UKE90" s="71"/>
      <c r="UKF90" s="71"/>
      <c r="UKG90" s="71"/>
      <c r="UKH90" s="71"/>
      <c r="UKI90" s="71"/>
      <c r="UKJ90" s="71"/>
      <c r="UKK90" s="71"/>
      <c r="UKL90" s="71"/>
      <c r="UKM90" s="71"/>
      <c r="UKN90" s="71"/>
      <c r="UKO90" s="71"/>
      <c r="UKP90" s="71"/>
      <c r="UKQ90" s="71"/>
      <c r="UKR90" s="71"/>
      <c r="UKS90" s="71"/>
      <c r="UKT90" s="71"/>
      <c r="UKU90" s="71"/>
      <c r="UKV90" s="71"/>
      <c r="UKW90" s="71"/>
      <c r="UKX90" s="71"/>
      <c r="UKY90" s="71"/>
      <c r="UKZ90" s="71"/>
      <c r="ULA90" s="71"/>
      <c r="ULB90" s="71"/>
      <c r="ULC90" s="71"/>
      <c r="ULD90" s="71"/>
      <c r="ULE90" s="71"/>
      <c r="ULF90" s="71"/>
      <c r="ULG90" s="71"/>
      <c r="ULH90" s="71"/>
      <c r="ULI90" s="71"/>
      <c r="ULJ90" s="71"/>
      <c r="ULK90" s="71"/>
      <c r="ULL90" s="71"/>
      <c r="ULM90" s="71"/>
      <c r="ULN90" s="71"/>
      <c r="ULO90" s="71"/>
      <c r="ULP90" s="71"/>
      <c r="ULQ90" s="71"/>
      <c r="ULR90" s="71"/>
      <c r="ULS90" s="71"/>
      <c r="ULT90" s="71"/>
      <c r="ULU90" s="71"/>
      <c r="ULV90" s="71"/>
      <c r="ULW90" s="71"/>
      <c r="ULX90" s="71"/>
      <c r="ULY90" s="71"/>
      <c r="ULZ90" s="71"/>
      <c r="UMA90" s="71"/>
      <c r="UMB90" s="71"/>
      <c r="UMC90" s="71"/>
      <c r="UMD90" s="71"/>
      <c r="UME90" s="71"/>
      <c r="UMF90" s="71"/>
      <c r="UMG90" s="71"/>
      <c r="UMH90" s="71"/>
      <c r="UMI90" s="71"/>
      <c r="UMJ90" s="71"/>
      <c r="UMK90" s="71"/>
      <c r="UML90" s="71"/>
      <c r="UMM90" s="71"/>
      <c r="UMN90" s="71"/>
      <c r="UMO90" s="71"/>
      <c r="UMP90" s="71"/>
      <c r="UMQ90" s="71"/>
      <c r="UMR90" s="71"/>
      <c r="UMS90" s="71"/>
      <c r="UMT90" s="71"/>
      <c r="UMU90" s="71"/>
      <c r="UMV90" s="71"/>
      <c r="UMW90" s="71"/>
      <c r="UMX90" s="71"/>
      <c r="UMY90" s="71"/>
      <c r="UMZ90" s="71"/>
      <c r="UNA90" s="71"/>
      <c r="UNB90" s="71"/>
      <c r="UNC90" s="71"/>
      <c r="UND90" s="71"/>
      <c r="UNE90" s="71"/>
      <c r="UNF90" s="71"/>
      <c r="UNG90" s="71"/>
      <c r="UNH90" s="71"/>
      <c r="UNI90" s="71"/>
      <c r="UNJ90" s="71"/>
      <c r="UNK90" s="71"/>
      <c r="UNL90" s="71"/>
      <c r="UNM90" s="71"/>
      <c r="UNN90" s="71"/>
      <c r="UNO90" s="71"/>
      <c r="UNP90" s="71"/>
      <c r="UNQ90" s="71"/>
      <c r="UNR90" s="71"/>
      <c r="UNS90" s="71"/>
      <c r="UNT90" s="71"/>
      <c r="UNU90" s="71"/>
      <c r="UNV90" s="71"/>
      <c r="UNW90" s="71"/>
      <c r="UNX90" s="71"/>
      <c r="UNY90" s="71"/>
      <c r="UNZ90" s="71"/>
      <c r="UOA90" s="71"/>
      <c r="UOB90" s="71"/>
      <c r="UOC90" s="71"/>
      <c r="UOD90" s="71"/>
      <c r="UOE90" s="71"/>
      <c r="UOF90" s="71"/>
      <c r="UOG90" s="71"/>
      <c r="UOH90" s="71"/>
      <c r="UOI90" s="71"/>
      <c r="UOJ90" s="71"/>
      <c r="UOK90" s="71"/>
      <c r="UOL90" s="71"/>
      <c r="UOM90" s="71"/>
      <c r="UON90" s="71"/>
      <c r="UOO90" s="71"/>
      <c r="UOP90" s="71"/>
      <c r="UOQ90" s="71"/>
      <c r="UOR90" s="71"/>
      <c r="UOS90" s="71"/>
      <c r="UOT90" s="71"/>
      <c r="UOU90" s="71"/>
      <c r="UOV90" s="71"/>
      <c r="UOW90" s="71"/>
      <c r="UOX90" s="71"/>
      <c r="UOY90" s="71"/>
      <c r="UOZ90" s="71"/>
      <c r="UPA90" s="71"/>
      <c r="UPB90" s="71"/>
      <c r="UPC90" s="71"/>
      <c r="UPD90" s="71"/>
      <c r="UPE90" s="71"/>
      <c r="UPF90" s="71"/>
      <c r="UPG90" s="71"/>
      <c r="UPH90" s="71"/>
      <c r="UPI90" s="71"/>
      <c r="UPJ90" s="71"/>
      <c r="UPK90" s="71"/>
      <c r="UPL90" s="71"/>
      <c r="UPM90" s="71"/>
      <c r="UPN90" s="71"/>
      <c r="UPO90" s="71"/>
      <c r="UPP90" s="71"/>
      <c r="UPQ90" s="71"/>
      <c r="UPR90" s="71"/>
      <c r="UPS90" s="71"/>
      <c r="UPT90" s="71"/>
      <c r="UPU90" s="71"/>
      <c r="UPV90" s="71"/>
      <c r="UPW90" s="71"/>
      <c r="UPX90" s="71"/>
      <c r="UPY90" s="71"/>
      <c r="UPZ90" s="71"/>
      <c r="UQA90" s="71"/>
      <c r="UQB90" s="71"/>
      <c r="UQC90" s="71"/>
      <c r="UQD90" s="71"/>
      <c r="UQE90" s="71"/>
      <c r="UQF90" s="71"/>
      <c r="UQG90" s="71"/>
      <c r="UQH90" s="71"/>
      <c r="UQI90" s="71"/>
      <c r="UQJ90" s="71"/>
      <c r="UQK90" s="71"/>
      <c r="UQL90" s="71"/>
      <c r="UQM90" s="71"/>
      <c r="UQN90" s="71"/>
      <c r="UQO90" s="71"/>
      <c r="UQP90" s="71"/>
      <c r="UQQ90" s="71"/>
      <c r="UQR90" s="71"/>
      <c r="UQS90" s="71"/>
      <c r="UQT90" s="71"/>
      <c r="UQU90" s="71"/>
      <c r="UQV90" s="71"/>
      <c r="UQW90" s="71"/>
      <c r="UQX90" s="71"/>
      <c r="UQY90" s="71"/>
      <c r="UQZ90" s="71"/>
      <c r="URA90" s="71"/>
      <c r="URB90" s="71"/>
      <c r="URC90" s="71"/>
      <c r="URD90" s="71"/>
      <c r="URE90" s="71"/>
      <c r="URF90" s="71"/>
      <c r="URG90" s="71"/>
      <c r="URH90" s="71"/>
      <c r="URI90" s="71"/>
      <c r="URJ90" s="71"/>
      <c r="URK90" s="71"/>
      <c r="URL90" s="71"/>
      <c r="URM90" s="71"/>
      <c r="URN90" s="71"/>
      <c r="URO90" s="71"/>
      <c r="URP90" s="71"/>
      <c r="URQ90" s="71"/>
      <c r="URR90" s="71"/>
      <c r="URS90" s="71"/>
      <c r="URT90" s="71"/>
      <c r="URU90" s="71"/>
      <c r="URV90" s="71"/>
      <c r="URW90" s="71"/>
      <c r="URX90" s="71"/>
      <c r="URY90" s="71"/>
      <c r="URZ90" s="71"/>
      <c r="USA90" s="71"/>
      <c r="USB90" s="71"/>
      <c r="USC90" s="71"/>
      <c r="USD90" s="71"/>
      <c r="USE90" s="71"/>
      <c r="USF90" s="71"/>
      <c r="USG90" s="71"/>
      <c r="USH90" s="71"/>
      <c r="USI90" s="71"/>
      <c r="USJ90" s="71"/>
      <c r="USK90" s="71"/>
      <c r="USL90" s="71"/>
      <c r="USM90" s="71"/>
      <c r="USN90" s="71"/>
      <c r="USO90" s="71"/>
      <c r="USP90" s="71"/>
      <c r="USQ90" s="71"/>
      <c r="USR90" s="71"/>
      <c r="USS90" s="71"/>
      <c r="UST90" s="71"/>
      <c r="USU90" s="71"/>
      <c r="USV90" s="71"/>
      <c r="USW90" s="71"/>
      <c r="USX90" s="71"/>
      <c r="USY90" s="71"/>
      <c r="USZ90" s="71"/>
      <c r="UTA90" s="71"/>
      <c r="UTB90" s="71"/>
      <c r="UTC90" s="71"/>
      <c r="UTD90" s="71"/>
      <c r="UTE90" s="71"/>
      <c r="UTF90" s="71"/>
      <c r="UTG90" s="71"/>
      <c r="UTH90" s="71"/>
      <c r="UTI90" s="71"/>
      <c r="UTJ90" s="71"/>
      <c r="UTK90" s="71"/>
      <c r="UTL90" s="71"/>
      <c r="UTM90" s="71"/>
      <c r="UTN90" s="71"/>
      <c r="UTO90" s="71"/>
      <c r="UTP90" s="71"/>
      <c r="UTQ90" s="71"/>
      <c r="UTR90" s="71"/>
      <c r="UTS90" s="71"/>
      <c r="UTT90" s="71"/>
      <c r="UTU90" s="71"/>
      <c r="UTV90" s="71"/>
      <c r="UTW90" s="71"/>
      <c r="UTX90" s="71"/>
      <c r="UTY90" s="71"/>
      <c r="UTZ90" s="71"/>
      <c r="UUA90" s="71"/>
      <c r="UUB90" s="71"/>
      <c r="UUC90" s="71"/>
      <c r="UUD90" s="71"/>
      <c r="UUE90" s="71"/>
      <c r="UUF90" s="71"/>
      <c r="UUG90" s="71"/>
      <c r="UUH90" s="71"/>
      <c r="UUI90" s="71"/>
      <c r="UUJ90" s="71"/>
      <c r="UUK90" s="71"/>
      <c r="UUL90" s="71"/>
      <c r="UUM90" s="71"/>
      <c r="UUN90" s="71"/>
      <c r="UUO90" s="71"/>
      <c r="UUP90" s="71"/>
      <c r="UUQ90" s="71"/>
      <c r="UUR90" s="71"/>
      <c r="UUS90" s="71"/>
      <c r="UUT90" s="71"/>
      <c r="UUU90" s="71"/>
      <c r="UUV90" s="71"/>
      <c r="UUW90" s="71"/>
      <c r="UUX90" s="71"/>
      <c r="UUY90" s="71"/>
      <c r="UUZ90" s="71"/>
      <c r="UVA90" s="71"/>
      <c r="UVB90" s="71"/>
      <c r="UVC90" s="71"/>
      <c r="UVD90" s="71"/>
      <c r="UVE90" s="71"/>
      <c r="UVF90" s="71"/>
      <c r="UVG90" s="71"/>
      <c r="UVH90" s="71"/>
      <c r="UVI90" s="71"/>
      <c r="UVJ90" s="71"/>
      <c r="UVK90" s="71"/>
      <c r="UVL90" s="71"/>
      <c r="UVM90" s="71"/>
      <c r="UVN90" s="71"/>
      <c r="UVO90" s="71"/>
      <c r="UVP90" s="71"/>
      <c r="UVQ90" s="71"/>
      <c r="UVR90" s="71"/>
      <c r="UVS90" s="71"/>
      <c r="UVT90" s="71"/>
      <c r="UVU90" s="71"/>
      <c r="UVV90" s="71"/>
      <c r="UVW90" s="71"/>
      <c r="UVX90" s="71"/>
      <c r="UVY90" s="71"/>
      <c r="UVZ90" s="71"/>
      <c r="UWA90" s="71"/>
      <c r="UWB90" s="71"/>
      <c r="UWC90" s="71"/>
      <c r="UWD90" s="71"/>
      <c r="UWE90" s="71"/>
      <c r="UWF90" s="71"/>
      <c r="UWG90" s="71"/>
      <c r="UWH90" s="71"/>
      <c r="UWI90" s="71"/>
      <c r="UWJ90" s="71"/>
      <c r="UWK90" s="71"/>
      <c r="UWL90" s="71"/>
      <c r="UWM90" s="71"/>
      <c r="UWN90" s="71"/>
      <c r="UWO90" s="71"/>
      <c r="UWP90" s="71"/>
      <c r="UWQ90" s="71"/>
      <c r="UWR90" s="71"/>
      <c r="UWS90" s="71"/>
      <c r="UWT90" s="71"/>
      <c r="UWU90" s="71"/>
      <c r="UWV90" s="71"/>
      <c r="UWW90" s="71"/>
      <c r="UWX90" s="71"/>
      <c r="UWY90" s="71"/>
      <c r="UWZ90" s="71"/>
      <c r="UXA90" s="71"/>
      <c r="UXB90" s="71"/>
      <c r="UXC90" s="71"/>
      <c r="UXD90" s="71"/>
      <c r="UXE90" s="71"/>
      <c r="UXF90" s="71"/>
      <c r="UXG90" s="71"/>
      <c r="UXH90" s="71"/>
      <c r="UXI90" s="71"/>
      <c r="UXJ90" s="71"/>
      <c r="UXK90" s="71"/>
      <c r="UXL90" s="71"/>
      <c r="UXM90" s="71"/>
      <c r="UXN90" s="71"/>
      <c r="UXO90" s="71"/>
      <c r="UXP90" s="71"/>
      <c r="UXQ90" s="71"/>
      <c r="UXR90" s="71"/>
      <c r="UXS90" s="71"/>
      <c r="UXT90" s="71"/>
      <c r="UXU90" s="71"/>
      <c r="UXV90" s="71"/>
      <c r="UXW90" s="71"/>
      <c r="UXX90" s="71"/>
      <c r="UXY90" s="71"/>
      <c r="UXZ90" s="71"/>
      <c r="UYA90" s="71"/>
      <c r="UYB90" s="71"/>
      <c r="UYC90" s="71"/>
      <c r="UYD90" s="71"/>
      <c r="UYE90" s="71"/>
      <c r="UYF90" s="71"/>
      <c r="UYG90" s="71"/>
      <c r="UYH90" s="71"/>
      <c r="UYI90" s="71"/>
      <c r="UYJ90" s="71"/>
      <c r="UYK90" s="71"/>
      <c r="UYL90" s="71"/>
      <c r="UYM90" s="71"/>
      <c r="UYN90" s="71"/>
      <c r="UYO90" s="71"/>
      <c r="UYP90" s="71"/>
      <c r="UYQ90" s="71"/>
      <c r="UYR90" s="71"/>
      <c r="UYS90" s="71"/>
      <c r="UYT90" s="71"/>
      <c r="UYU90" s="71"/>
      <c r="UYV90" s="71"/>
      <c r="UYW90" s="71"/>
      <c r="UYX90" s="71"/>
      <c r="UYY90" s="71"/>
      <c r="UYZ90" s="71"/>
      <c r="UZA90" s="71"/>
      <c r="UZB90" s="71"/>
      <c r="UZC90" s="71"/>
      <c r="UZD90" s="71"/>
      <c r="UZE90" s="71"/>
      <c r="UZF90" s="71"/>
      <c r="UZG90" s="71"/>
      <c r="UZH90" s="71"/>
      <c r="UZI90" s="71"/>
      <c r="UZJ90" s="71"/>
      <c r="UZK90" s="71"/>
      <c r="UZL90" s="71"/>
      <c r="UZM90" s="71"/>
      <c r="UZN90" s="71"/>
      <c r="UZO90" s="71"/>
      <c r="UZP90" s="71"/>
      <c r="UZQ90" s="71"/>
      <c r="UZR90" s="71"/>
      <c r="UZS90" s="71"/>
      <c r="UZT90" s="71"/>
      <c r="UZU90" s="71"/>
      <c r="UZV90" s="71"/>
      <c r="UZW90" s="71"/>
      <c r="UZX90" s="71"/>
      <c r="UZY90" s="71"/>
      <c r="UZZ90" s="71"/>
      <c r="VAA90" s="71"/>
      <c r="VAB90" s="71"/>
      <c r="VAC90" s="71"/>
      <c r="VAD90" s="71"/>
      <c r="VAE90" s="71"/>
      <c r="VAF90" s="71"/>
      <c r="VAG90" s="71"/>
      <c r="VAH90" s="71"/>
      <c r="VAI90" s="71"/>
      <c r="VAJ90" s="71"/>
      <c r="VAK90" s="71"/>
      <c r="VAL90" s="71"/>
      <c r="VAM90" s="71"/>
      <c r="VAN90" s="71"/>
      <c r="VAO90" s="71"/>
      <c r="VAP90" s="71"/>
      <c r="VAQ90" s="71"/>
      <c r="VAR90" s="71"/>
      <c r="VAS90" s="71"/>
      <c r="VAT90" s="71"/>
      <c r="VAU90" s="71"/>
      <c r="VAV90" s="71"/>
      <c r="VAW90" s="71"/>
      <c r="VAX90" s="71"/>
      <c r="VAY90" s="71"/>
      <c r="VAZ90" s="71"/>
      <c r="VBA90" s="71"/>
      <c r="VBB90" s="71"/>
      <c r="VBC90" s="71"/>
      <c r="VBD90" s="71"/>
      <c r="VBE90" s="71"/>
      <c r="VBF90" s="71"/>
      <c r="VBG90" s="71"/>
      <c r="VBH90" s="71"/>
      <c r="VBI90" s="71"/>
      <c r="VBJ90" s="71"/>
      <c r="VBK90" s="71"/>
      <c r="VBL90" s="71"/>
      <c r="VBM90" s="71"/>
      <c r="VBN90" s="71"/>
      <c r="VBO90" s="71"/>
      <c r="VBP90" s="71"/>
      <c r="VBQ90" s="71"/>
      <c r="VBR90" s="71"/>
      <c r="VBS90" s="71"/>
      <c r="VBT90" s="71"/>
      <c r="VBU90" s="71"/>
      <c r="VBV90" s="71"/>
      <c r="VBW90" s="71"/>
      <c r="VBX90" s="71"/>
      <c r="VBY90" s="71"/>
      <c r="VBZ90" s="71"/>
      <c r="VCA90" s="71"/>
      <c r="VCB90" s="71"/>
      <c r="VCC90" s="71"/>
      <c r="VCD90" s="71"/>
      <c r="VCE90" s="71"/>
      <c r="VCF90" s="71"/>
      <c r="VCG90" s="71"/>
      <c r="VCH90" s="71"/>
      <c r="VCI90" s="71"/>
      <c r="VCJ90" s="71"/>
      <c r="VCK90" s="71"/>
      <c r="VCL90" s="71"/>
      <c r="VCM90" s="71"/>
      <c r="VCN90" s="71"/>
      <c r="VCO90" s="71"/>
      <c r="VCP90" s="71"/>
      <c r="VCQ90" s="71"/>
      <c r="VCR90" s="71"/>
      <c r="VCS90" s="71"/>
      <c r="VCT90" s="71"/>
      <c r="VCU90" s="71"/>
      <c r="VCV90" s="71"/>
      <c r="VCW90" s="71"/>
      <c r="VCX90" s="71"/>
      <c r="VCY90" s="71"/>
      <c r="VCZ90" s="71"/>
      <c r="VDA90" s="71"/>
      <c r="VDB90" s="71"/>
      <c r="VDC90" s="71"/>
      <c r="VDD90" s="71"/>
      <c r="VDE90" s="71"/>
      <c r="VDF90" s="71"/>
      <c r="VDG90" s="71"/>
      <c r="VDH90" s="71"/>
      <c r="VDI90" s="71"/>
      <c r="VDJ90" s="71"/>
      <c r="VDK90" s="71"/>
      <c r="VDL90" s="71"/>
      <c r="VDM90" s="71"/>
      <c r="VDN90" s="71"/>
      <c r="VDO90" s="71"/>
      <c r="VDP90" s="71"/>
      <c r="VDQ90" s="71"/>
      <c r="VDR90" s="71"/>
      <c r="VDS90" s="71"/>
      <c r="VDT90" s="71"/>
      <c r="VDU90" s="71"/>
      <c r="VDV90" s="71"/>
      <c r="VDW90" s="71"/>
      <c r="VDX90" s="71"/>
      <c r="VDY90" s="71"/>
      <c r="VDZ90" s="71"/>
      <c r="VEA90" s="71"/>
      <c r="VEB90" s="71"/>
      <c r="VEC90" s="71"/>
      <c r="VED90" s="71"/>
      <c r="VEE90" s="71"/>
      <c r="VEF90" s="71"/>
      <c r="VEG90" s="71"/>
      <c r="VEH90" s="71"/>
      <c r="VEI90" s="71"/>
      <c r="VEJ90" s="71"/>
      <c r="VEK90" s="71"/>
      <c r="VEL90" s="71"/>
      <c r="VEM90" s="71"/>
      <c r="VEN90" s="71"/>
      <c r="VEO90" s="71"/>
      <c r="VEP90" s="71"/>
      <c r="VEQ90" s="71"/>
      <c r="VER90" s="71"/>
      <c r="VES90" s="71"/>
      <c r="VET90" s="71"/>
      <c r="VEU90" s="71"/>
      <c r="VEV90" s="71"/>
      <c r="VEW90" s="71"/>
      <c r="VEX90" s="71"/>
      <c r="VEY90" s="71"/>
      <c r="VEZ90" s="71"/>
      <c r="VFA90" s="71"/>
      <c r="VFB90" s="71"/>
      <c r="VFC90" s="71"/>
      <c r="VFD90" s="71"/>
      <c r="VFE90" s="71"/>
      <c r="VFF90" s="71"/>
      <c r="VFG90" s="71"/>
      <c r="VFH90" s="71"/>
      <c r="VFI90" s="71"/>
      <c r="VFJ90" s="71"/>
      <c r="VFK90" s="71"/>
      <c r="VFL90" s="71"/>
      <c r="VFM90" s="71"/>
      <c r="VFN90" s="71"/>
      <c r="VFO90" s="71"/>
      <c r="VFP90" s="71"/>
      <c r="VFQ90" s="71"/>
      <c r="VFR90" s="71"/>
      <c r="VFS90" s="71"/>
      <c r="VFT90" s="71"/>
      <c r="VFU90" s="71"/>
      <c r="VFV90" s="71"/>
      <c r="VFW90" s="71"/>
      <c r="VFX90" s="71"/>
      <c r="VFY90" s="71"/>
      <c r="VFZ90" s="71"/>
      <c r="VGA90" s="71"/>
      <c r="VGB90" s="71"/>
      <c r="VGC90" s="71"/>
      <c r="VGD90" s="71"/>
      <c r="VGE90" s="71"/>
      <c r="VGF90" s="71"/>
      <c r="VGG90" s="71"/>
      <c r="VGH90" s="71"/>
      <c r="VGI90" s="71"/>
      <c r="VGJ90" s="71"/>
      <c r="VGK90" s="71"/>
      <c r="VGL90" s="71"/>
      <c r="VGM90" s="71"/>
      <c r="VGN90" s="71"/>
      <c r="VGO90" s="71"/>
      <c r="VGP90" s="71"/>
      <c r="VGQ90" s="71"/>
      <c r="VGR90" s="71"/>
      <c r="VGS90" s="71"/>
      <c r="VGT90" s="71"/>
      <c r="VGU90" s="71"/>
      <c r="VGV90" s="71"/>
      <c r="VGW90" s="71"/>
      <c r="VGX90" s="71"/>
      <c r="VGY90" s="71"/>
      <c r="VGZ90" s="71"/>
      <c r="VHA90" s="71"/>
      <c r="VHB90" s="71"/>
      <c r="VHC90" s="71"/>
      <c r="VHD90" s="71"/>
      <c r="VHE90" s="71"/>
      <c r="VHF90" s="71"/>
      <c r="VHG90" s="71"/>
      <c r="VHH90" s="71"/>
      <c r="VHI90" s="71"/>
      <c r="VHJ90" s="71"/>
      <c r="VHK90" s="71"/>
      <c r="VHL90" s="71"/>
      <c r="VHM90" s="71"/>
      <c r="VHN90" s="71"/>
      <c r="VHO90" s="71"/>
      <c r="VHP90" s="71"/>
      <c r="VHQ90" s="71"/>
      <c r="VHR90" s="71"/>
      <c r="VHS90" s="71"/>
      <c r="VHT90" s="71"/>
      <c r="VHU90" s="71"/>
      <c r="VHV90" s="71"/>
      <c r="VHW90" s="71"/>
      <c r="VHX90" s="71"/>
      <c r="VHY90" s="71"/>
      <c r="VHZ90" s="71"/>
      <c r="VIA90" s="71"/>
      <c r="VIB90" s="71"/>
      <c r="VIC90" s="71"/>
      <c r="VID90" s="71"/>
      <c r="VIE90" s="71"/>
      <c r="VIF90" s="71"/>
      <c r="VIG90" s="71"/>
      <c r="VIH90" s="71"/>
      <c r="VII90" s="71"/>
      <c r="VIJ90" s="71"/>
      <c r="VIK90" s="71"/>
      <c r="VIL90" s="71"/>
      <c r="VIM90" s="71"/>
      <c r="VIN90" s="71"/>
      <c r="VIO90" s="71"/>
      <c r="VIP90" s="71"/>
      <c r="VIQ90" s="71"/>
      <c r="VIR90" s="71"/>
      <c r="VIS90" s="71"/>
      <c r="VIT90" s="71"/>
      <c r="VIU90" s="71"/>
      <c r="VIV90" s="71"/>
      <c r="VIW90" s="71"/>
      <c r="VIX90" s="71"/>
      <c r="VIY90" s="71"/>
      <c r="VIZ90" s="71"/>
      <c r="VJA90" s="71"/>
      <c r="VJB90" s="71"/>
      <c r="VJC90" s="71"/>
      <c r="VJD90" s="71"/>
      <c r="VJE90" s="71"/>
      <c r="VJF90" s="71"/>
      <c r="VJG90" s="71"/>
      <c r="VJH90" s="71"/>
      <c r="VJI90" s="71"/>
      <c r="VJJ90" s="71"/>
      <c r="VJK90" s="71"/>
      <c r="VJL90" s="71"/>
      <c r="VJM90" s="71"/>
      <c r="VJN90" s="71"/>
      <c r="VJO90" s="71"/>
      <c r="VJP90" s="71"/>
      <c r="VJQ90" s="71"/>
      <c r="VJR90" s="71"/>
      <c r="VJS90" s="71"/>
      <c r="VJT90" s="71"/>
      <c r="VJU90" s="71"/>
      <c r="VJV90" s="71"/>
      <c r="VJW90" s="71"/>
      <c r="VJX90" s="71"/>
      <c r="VJY90" s="71"/>
      <c r="VJZ90" s="71"/>
      <c r="VKA90" s="71"/>
      <c r="VKB90" s="71"/>
      <c r="VKC90" s="71"/>
      <c r="VKD90" s="71"/>
      <c r="VKE90" s="71"/>
      <c r="VKF90" s="71"/>
      <c r="VKG90" s="71"/>
      <c r="VKH90" s="71"/>
      <c r="VKI90" s="71"/>
      <c r="VKJ90" s="71"/>
      <c r="VKK90" s="71"/>
      <c r="VKL90" s="71"/>
      <c r="VKM90" s="71"/>
      <c r="VKN90" s="71"/>
      <c r="VKO90" s="71"/>
      <c r="VKP90" s="71"/>
      <c r="VKQ90" s="71"/>
      <c r="VKR90" s="71"/>
      <c r="VKS90" s="71"/>
      <c r="VKT90" s="71"/>
      <c r="VKU90" s="71"/>
      <c r="VKV90" s="71"/>
      <c r="VKW90" s="71"/>
      <c r="VKX90" s="71"/>
      <c r="VKY90" s="71"/>
      <c r="VKZ90" s="71"/>
      <c r="VLA90" s="71"/>
      <c r="VLB90" s="71"/>
      <c r="VLC90" s="71"/>
      <c r="VLD90" s="71"/>
      <c r="VLE90" s="71"/>
      <c r="VLF90" s="71"/>
      <c r="VLG90" s="71"/>
      <c r="VLH90" s="71"/>
      <c r="VLI90" s="71"/>
      <c r="VLJ90" s="71"/>
      <c r="VLK90" s="71"/>
      <c r="VLL90" s="71"/>
      <c r="VLM90" s="71"/>
      <c r="VLN90" s="71"/>
      <c r="VLO90" s="71"/>
      <c r="VLP90" s="71"/>
      <c r="VLQ90" s="71"/>
      <c r="VLR90" s="71"/>
      <c r="VLS90" s="71"/>
      <c r="VLT90" s="71"/>
      <c r="VLU90" s="71"/>
      <c r="VLV90" s="71"/>
      <c r="VLW90" s="71"/>
      <c r="VLX90" s="71"/>
      <c r="VLY90" s="71"/>
      <c r="VLZ90" s="71"/>
      <c r="VMA90" s="71"/>
      <c r="VMB90" s="71"/>
      <c r="VMC90" s="71"/>
      <c r="VMD90" s="71"/>
      <c r="VME90" s="71"/>
      <c r="VMF90" s="71"/>
      <c r="VMG90" s="71"/>
      <c r="VMH90" s="71"/>
      <c r="VMI90" s="71"/>
      <c r="VMJ90" s="71"/>
      <c r="VMK90" s="71"/>
      <c r="VML90" s="71"/>
      <c r="VMM90" s="71"/>
      <c r="VMN90" s="71"/>
      <c r="VMO90" s="71"/>
      <c r="VMP90" s="71"/>
      <c r="VMQ90" s="71"/>
      <c r="VMR90" s="71"/>
      <c r="VMS90" s="71"/>
      <c r="VMT90" s="71"/>
      <c r="VMU90" s="71"/>
      <c r="VMV90" s="71"/>
      <c r="VMW90" s="71"/>
      <c r="VMX90" s="71"/>
      <c r="VMY90" s="71"/>
      <c r="VMZ90" s="71"/>
      <c r="VNA90" s="71"/>
      <c r="VNB90" s="71"/>
      <c r="VNC90" s="71"/>
      <c r="VND90" s="71"/>
      <c r="VNE90" s="71"/>
      <c r="VNF90" s="71"/>
      <c r="VNG90" s="71"/>
      <c r="VNH90" s="71"/>
      <c r="VNI90" s="71"/>
      <c r="VNJ90" s="71"/>
      <c r="VNK90" s="71"/>
      <c r="VNL90" s="71"/>
      <c r="VNM90" s="71"/>
      <c r="VNN90" s="71"/>
      <c r="VNO90" s="71"/>
      <c r="VNP90" s="71"/>
      <c r="VNQ90" s="71"/>
      <c r="VNR90" s="71"/>
      <c r="VNS90" s="71"/>
      <c r="VNT90" s="71"/>
      <c r="VNU90" s="71"/>
      <c r="VNV90" s="71"/>
      <c r="VNW90" s="71"/>
      <c r="VNX90" s="71"/>
      <c r="VNY90" s="71"/>
      <c r="VNZ90" s="71"/>
      <c r="VOA90" s="71"/>
      <c r="VOB90" s="71"/>
      <c r="VOC90" s="71"/>
      <c r="VOD90" s="71"/>
      <c r="VOE90" s="71"/>
      <c r="VOF90" s="71"/>
      <c r="VOG90" s="71"/>
      <c r="VOH90" s="71"/>
      <c r="VOI90" s="71"/>
      <c r="VOJ90" s="71"/>
      <c r="VOK90" s="71"/>
      <c r="VOL90" s="71"/>
      <c r="VOM90" s="71"/>
      <c r="VON90" s="71"/>
      <c r="VOO90" s="71"/>
      <c r="VOP90" s="71"/>
      <c r="VOQ90" s="71"/>
      <c r="VOR90" s="71"/>
      <c r="VOS90" s="71"/>
      <c r="VOT90" s="71"/>
      <c r="VOU90" s="71"/>
      <c r="VOV90" s="71"/>
      <c r="VOW90" s="71"/>
      <c r="VOX90" s="71"/>
      <c r="VOY90" s="71"/>
      <c r="VOZ90" s="71"/>
      <c r="VPA90" s="71"/>
      <c r="VPB90" s="71"/>
      <c r="VPC90" s="71"/>
      <c r="VPD90" s="71"/>
      <c r="VPE90" s="71"/>
      <c r="VPF90" s="71"/>
      <c r="VPG90" s="71"/>
      <c r="VPH90" s="71"/>
      <c r="VPI90" s="71"/>
      <c r="VPJ90" s="71"/>
      <c r="VPK90" s="71"/>
      <c r="VPL90" s="71"/>
      <c r="VPM90" s="71"/>
      <c r="VPN90" s="71"/>
      <c r="VPO90" s="71"/>
      <c r="VPP90" s="71"/>
      <c r="VPQ90" s="71"/>
      <c r="VPR90" s="71"/>
      <c r="VPS90" s="71"/>
      <c r="VPT90" s="71"/>
      <c r="VPU90" s="71"/>
      <c r="VPV90" s="71"/>
      <c r="VPW90" s="71"/>
      <c r="VPX90" s="71"/>
      <c r="VPY90" s="71"/>
      <c r="VPZ90" s="71"/>
      <c r="VQA90" s="71"/>
      <c r="VQB90" s="71"/>
      <c r="VQC90" s="71"/>
      <c r="VQD90" s="71"/>
      <c r="VQE90" s="71"/>
      <c r="VQF90" s="71"/>
      <c r="VQG90" s="71"/>
      <c r="VQH90" s="71"/>
      <c r="VQI90" s="71"/>
      <c r="VQJ90" s="71"/>
      <c r="VQK90" s="71"/>
      <c r="VQL90" s="71"/>
      <c r="VQM90" s="71"/>
      <c r="VQN90" s="71"/>
      <c r="VQO90" s="71"/>
      <c r="VQP90" s="71"/>
      <c r="VQQ90" s="71"/>
      <c r="VQR90" s="71"/>
      <c r="VQS90" s="71"/>
      <c r="VQT90" s="71"/>
      <c r="VQU90" s="71"/>
      <c r="VQV90" s="71"/>
      <c r="VQW90" s="71"/>
      <c r="VQX90" s="71"/>
      <c r="VQY90" s="71"/>
      <c r="VQZ90" s="71"/>
      <c r="VRA90" s="71"/>
      <c r="VRB90" s="71"/>
      <c r="VRC90" s="71"/>
      <c r="VRD90" s="71"/>
      <c r="VRE90" s="71"/>
      <c r="VRF90" s="71"/>
      <c r="VRG90" s="71"/>
      <c r="VRH90" s="71"/>
      <c r="VRI90" s="71"/>
      <c r="VRJ90" s="71"/>
      <c r="VRK90" s="71"/>
      <c r="VRL90" s="71"/>
      <c r="VRM90" s="71"/>
      <c r="VRN90" s="71"/>
      <c r="VRO90" s="71"/>
      <c r="VRP90" s="71"/>
      <c r="VRQ90" s="71"/>
      <c r="VRR90" s="71"/>
      <c r="VRS90" s="71"/>
      <c r="VRT90" s="71"/>
      <c r="VRU90" s="71"/>
      <c r="VRV90" s="71"/>
      <c r="VRW90" s="71"/>
      <c r="VRX90" s="71"/>
      <c r="VRY90" s="71"/>
      <c r="VRZ90" s="71"/>
      <c r="VSA90" s="71"/>
      <c r="VSB90" s="71"/>
      <c r="VSC90" s="71"/>
      <c r="VSD90" s="71"/>
      <c r="VSE90" s="71"/>
      <c r="VSF90" s="71"/>
      <c r="VSG90" s="71"/>
      <c r="VSH90" s="71"/>
      <c r="VSI90" s="71"/>
      <c r="VSJ90" s="71"/>
      <c r="VSK90" s="71"/>
      <c r="VSL90" s="71"/>
      <c r="VSM90" s="71"/>
      <c r="VSN90" s="71"/>
      <c r="VSO90" s="71"/>
      <c r="VSP90" s="71"/>
      <c r="VSQ90" s="71"/>
      <c r="VSR90" s="71"/>
      <c r="VSS90" s="71"/>
      <c r="VST90" s="71"/>
      <c r="VSU90" s="71"/>
      <c r="VSV90" s="71"/>
      <c r="VSW90" s="71"/>
      <c r="VSX90" s="71"/>
      <c r="VSY90" s="71"/>
      <c r="VSZ90" s="71"/>
      <c r="VTA90" s="71"/>
      <c r="VTB90" s="71"/>
      <c r="VTC90" s="71"/>
      <c r="VTD90" s="71"/>
      <c r="VTE90" s="71"/>
      <c r="VTF90" s="71"/>
      <c r="VTG90" s="71"/>
      <c r="VTH90" s="71"/>
      <c r="VTI90" s="71"/>
      <c r="VTJ90" s="71"/>
      <c r="VTK90" s="71"/>
      <c r="VTL90" s="71"/>
      <c r="VTM90" s="71"/>
      <c r="VTN90" s="71"/>
      <c r="VTO90" s="71"/>
      <c r="VTP90" s="71"/>
      <c r="VTQ90" s="71"/>
      <c r="VTR90" s="71"/>
      <c r="VTS90" s="71"/>
      <c r="VTT90" s="71"/>
      <c r="VTU90" s="71"/>
      <c r="VTV90" s="71"/>
      <c r="VTW90" s="71"/>
      <c r="VTX90" s="71"/>
      <c r="VTY90" s="71"/>
      <c r="VTZ90" s="71"/>
      <c r="VUA90" s="71"/>
      <c r="VUB90" s="71"/>
      <c r="VUC90" s="71"/>
      <c r="VUD90" s="71"/>
      <c r="VUE90" s="71"/>
      <c r="VUF90" s="71"/>
      <c r="VUG90" s="71"/>
      <c r="VUH90" s="71"/>
      <c r="VUI90" s="71"/>
      <c r="VUJ90" s="71"/>
      <c r="VUK90" s="71"/>
      <c r="VUL90" s="71"/>
      <c r="VUM90" s="71"/>
      <c r="VUN90" s="71"/>
      <c r="VUO90" s="71"/>
      <c r="VUP90" s="71"/>
      <c r="VUQ90" s="71"/>
      <c r="VUR90" s="71"/>
      <c r="VUS90" s="71"/>
      <c r="VUT90" s="71"/>
      <c r="VUU90" s="71"/>
      <c r="VUV90" s="71"/>
      <c r="VUW90" s="71"/>
      <c r="VUX90" s="71"/>
      <c r="VUY90" s="71"/>
      <c r="VUZ90" s="71"/>
      <c r="VVA90" s="71"/>
      <c r="VVB90" s="71"/>
      <c r="VVC90" s="71"/>
      <c r="VVD90" s="71"/>
      <c r="VVE90" s="71"/>
      <c r="VVF90" s="71"/>
      <c r="VVG90" s="71"/>
      <c r="VVH90" s="71"/>
      <c r="VVI90" s="71"/>
      <c r="VVJ90" s="71"/>
      <c r="VVK90" s="71"/>
      <c r="VVL90" s="71"/>
      <c r="VVM90" s="71"/>
      <c r="VVN90" s="71"/>
      <c r="VVO90" s="71"/>
      <c r="VVP90" s="71"/>
      <c r="VVQ90" s="71"/>
      <c r="VVR90" s="71"/>
      <c r="VVS90" s="71"/>
      <c r="VVT90" s="71"/>
      <c r="VVU90" s="71"/>
      <c r="VVV90" s="71"/>
      <c r="VVW90" s="71"/>
      <c r="VVX90" s="71"/>
      <c r="VVY90" s="71"/>
      <c r="VVZ90" s="71"/>
      <c r="VWA90" s="71"/>
      <c r="VWB90" s="71"/>
      <c r="VWC90" s="71"/>
      <c r="VWD90" s="71"/>
      <c r="VWE90" s="71"/>
      <c r="VWF90" s="71"/>
      <c r="VWG90" s="71"/>
      <c r="VWH90" s="71"/>
      <c r="VWI90" s="71"/>
      <c r="VWJ90" s="71"/>
      <c r="VWK90" s="71"/>
      <c r="VWL90" s="71"/>
      <c r="VWM90" s="71"/>
      <c r="VWN90" s="71"/>
      <c r="VWO90" s="71"/>
      <c r="VWP90" s="71"/>
      <c r="VWQ90" s="71"/>
      <c r="VWR90" s="71"/>
      <c r="VWS90" s="71"/>
      <c r="VWT90" s="71"/>
      <c r="VWU90" s="71"/>
      <c r="VWV90" s="71"/>
      <c r="VWW90" s="71"/>
      <c r="VWX90" s="71"/>
      <c r="VWY90" s="71"/>
      <c r="VWZ90" s="71"/>
      <c r="VXA90" s="71"/>
      <c r="VXB90" s="71"/>
      <c r="VXC90" s="71"/>
      <c r="VXD90" s="71"/>
      <c r="VXE90" s="71"/>
      <c r="VXF90" s="71"/>
      <c r="VXG90" s="71"/>
      <c r="VXH90" s="71"/>
      <c r="VXI90" s="71"/>
      <c r="VXJ90" s="71"/>
      <c r="VXK90" s="71"/>
      <c r="VXL90" s="71"/>
      <c r="VXM90" s="71"/>
      <c r="VXN90" s="71"/>
      <c r="VXO90" s="71"/>
      <c r="VXP90" s="71"/>
      <c r="VXQ90" s="71"/>
      <c r="VXR90" s="71"/>
      <c r="VXS90" s="71"/>
      <c r="VXT90" s="71"/>
      <c r="VXU90" s="71"/>
      <c r="VXV90" s="71"/>
      <c r="VXW90" s="71"/>
      <c r="VXX90" s="71"/>
      <c r="VXY90" s="71"/>
      <c r="VXZ90" s="71"/>
      <c r="VYA90" s="71"/>
      <c r="VYB90" s="71"/>
      <c r="VYC90" s="71"/>
      <c r="VYD90" s="71"/>
      <c r="VYE90" s="71"/>
      <c r="VYF90" s="71"/>
      <c r="VYG90" s="71"/>
      <c r="VYH90" s="71"/>
      <c r="VYI90" s="71"/>
      <c r="VYJ90" s="71"/>
      <c r="VYK90" s="71"/>
      <c r="VYL90" s="71"/>
      <c r="VYM90" s="71"/>
      <c r="VYN90" s="71"/>
      <c r="VYO90" s="71"/>
      <c r="VYP90" s="71"/>
      <c r="VYQ90" s="71"/>
      <c r="VYR90" s="71"/>
      <c r="VYS90" s="71"/>
      <c r="VYT90" s="71"/>
      <c r="VYU90" s="71"/>
      <c r="VYV90" s="71"/>
      <c r="VYW90" s="71"/>
      <c r="VYX90" s="71"/>
      <c r="VYY90" s="71"/>
      <c r="VYZ90" s="71"/>
      <c r="VZA90" s="71"/>
      <c r="VZB90" s="71"/>
      <c r="VZC90" s="71"/>
      <c r="VZD90" s="71"/>
      <c r="VZE90" s="71"/>
      <c r="VZF90" s="71"/>
      <c r="VZG90" s="71"/>
      <c r="VZH90" s="71"/>
      <c r="VZI90" s="71"/>
      <c r="VZJ90" s="71"/>
      <c r="VZK90" s="71"/>
      <c r="VZL90" s="71"/>
      <c r="VZM90" s="71"/>
      <c r="VZN90" s="71"/>
      <c r="VZO90" s="71"/>
      <c r="VZP90" s="71"/>
      <c r="VZQ90" s="71"/>
      <c r="VZR90" s="71"/>
      <c r="VZS90" s="71"/>
      <c r="VZT90" s="71"/>
      <c r="VZU90" s="71"/>
      <c r="VZV90" s="71"/>
      <c r="VZW90" s="71"/>
      <c r="VZX90" s="71"/>
      <c r="VZY90" s="71"/>
      <c r="VZZ90" s="71"/>
      <c r="WAA90" s="71"/>
      <c r="WAB90" s="71"/>
      <c r="WAC90" s="71"/>
      <c r="WAD90" s="71"/>
      <c r="WAE90" s="71"/>
      <c r="WAF90" s="71"/>
      <c r="WAG90" s="71"/>
      <c r="WAH90" s="71"/>
      <c r="WAI90" s="71"/>
      <c r="WAJ90" s="71"/>
      <c r="WAK90" s="71"/>
      <c r="WAL90" s="71"/>
      <c r="WAM90" s="71"/>
      <c r="WAN90" s="71"/>
      <c r="WAO90" s="71"/>
      <c r="WAP90" s="71"/>
      <c r="WAQ90" s="71"/>
      <c r="WAR90" s="71"/>
      <c r="WAS90" s="71"/>
      <c r="WAT90" s="71"/>
      <c r="WAU90" s="71"/>
      <c r="WAV90" s="71"/>
      <c r="WAW90" s="71"/>
      <c r="WAX90" s="71"/>
      <c r="WAY90" s="71"/>
      <c r="WAZ90" s="71"/>
      <c r="WBA90" s="71"/>
      <c r="WBB90" s="71"/>
      <c r="WBC90" s="71"/>
      <c r="WBD90" s="71"/>
      <c r="WBE90" s="71"/>
      <c r="WBF90" s="71"/>
      <c r="WBG90" s="71"/>
      <c r="WBH90" s="71"/>
      <c r="WBI90" s="71"/>
      <c r="WBJ90" s="71"/>
      <c r="WBK90" s="71"/>
      <c r="WBL90" s="71"/>
      <c r="WBM90" s="71"/>
      <c r="WBN90" s="71"/>
      <c r="WBO90" s="71"/>
      <c r="WBP90" s="71"/>
      <c r="WBQ90" s="71"/>
      <c r="WBR90" s="71"/>
      <c r="WBS90" s="71"/>
      <c r="WBT90" s="71"/>
      <c r="WBU90" s="71"/>
      <c r="WBV90" s="71"/>
      <c r="WBW90" s="71"/>
      <c r="WBX90" s="71"/>
      <c r="WBY90" s="71"/>
      <c r="WBZ90" s="71"/>
      <c r="WCA90" s="71"/>
      <c r="WCB90" s="71"/>
      <c r="WCC90" s="71"/>
      <c r="WCD90" s="71"/>
      <c r="WCE90" s="71"/>
      <c r="WCF90" s="71"/>
      <c r="WCG90" s="71"/>
      <c r="WCH90" s="71"/>
      <c r="WCI90" s="71"/>
      <c r="WCJ90" s="71"/>
      <c r="WCK90" s="71"/>
      <c r="WCL90" s="71"/>
      <c r="WCM90" s="71"/>
      <c r="WCN90" s="71"/>
      <c r="WCO90" s="71"/>
      <c r="WCP90" s="71"/>
      <c r="WCQ90" s="71"/>
      <c r="WCR90" s="71"/>
      <c r="WCS90" s="71"/>
      <c r="WCT90" s="71"/>
      <c r="WCU90" s="71"/>
      <c r="WCV90" s="71"/>
      <c r="WCW90" s="71"/>
      <c r="WCX90" s="71"/>
      <c r="WCY90" s="71"/>
      <c r="WCZ90" s="71"/>
      <c r="WDA90" s="71"/>
      <c r="WDB90" s="71"/>
      <c r="WDC90" s="71"/>
      <c r="WDD90" s="71"/>
      <c r="WDE90" s="71"/>
      <c r="WDF90" s="71"/>
      <c r="WDG90" s="71"/>
      <c r="WDH90" s="71"/>
      <c r="WDI90" s="71"/>
      <c r="WDJ90" s="71"/>
      <c r="WDK90" s="71"/>
      <c r="WDL90" s="71"/>
      <c r="WDM90" s="71"/>
      <c r="WDN90" s="71"/>
      <c r="WDO90" s="71"/>
      <c r="WDP90" s="71"/>
      <c r="WDQ90" s="71"/>
      <c r="WDR90" s="71"/>
      <c r="WDS90" s="71"/>
      <c r="WDT90" s="71"/>
      <c r="WDU90" s="71"/>
      <c r="WDV90" s="71"/>
      <c r="WDW90" s="71"/>
      <c r="WDX90" s="71"/>
      <c r="WDY90" s="71"/>
      <c r="WDZ90" s="71"/>
      <c r="WEA90" s="71"/>
      <c r="WEB90" s="71"/>
      <c r="WEC90" s="71"/>
      <c r="WED90" s="71"/>
      <c r="WEE90" s="71"/>
      <c r="WEF90" s="71"/>
      <c r="WEG90" s="71"/>
      <c r="WEH90" s="71"/>
      <c r="WEI90" s="71"/>
      <c r="WEJ90" s="71"/>
      <c r="WEK90" s="71"/>
      <c r="WEL90" s="71"/>
      <c r="WEM90" s="71"/>
      <c r="WEN90" s="71"/>
      <c r="WEO90" s="71"/>
      <c r="WEP90" s="71"/>
      <c r="WEQ90" s="71"/>
      <c r="WER90" s="71"/>
      <c r="WES90" s="71"/>
      <c r="WET90" s="71"/>
      <c r="WEU90" s="71"/>
      <c r="WEV90" s="71"/>
      <c r="WEW90" s="71"/>
      <c r="WEX90" s="71"/>
      <c r="WEY90" s="71"/>
      <c r="WEZ90" s="71"/>
      <c r="WFA90" s="71"/>
      <c r="WFB90" s="71"/>
      <c r="WFC90" s="71"/>
      <c r="WFD90" s="71"/>
      <c r="WFE90" s="71"/>
      <c r="WFF90" s="71"/>
      <c r="WFG90" s="71"/>
      <c r="WFH90" s="71"/>
      <c r="WFI90" s="71"/>
      <c r="WFJ90" s="71"/>
      <c r="WFK90" s="71"/>
      <c r="WFL90" s="71"/>
      <c r="WFM90" s="71"/>
      <c r="WFN90" s="71"/>
      <c r="WFO90" s="71"/>
      <c r="WFP90" s="71"/>
      <c r="WFQ90" s="71"/>
      <c r="WFR90" s="71"/>
      <c r="WFS90" s="71"/>
      <c r="WFT90" s="71"/>
      <c r="WFU90" s="71"/>
      <c r="WFV90" s="71"/>
      <c r="WFW90" s="71"/>
      <c r="WFX90" s="71"/>
      <c r="WFY90" s="71"/>
      <c r="WFZ90" s="71"/>
      <c r="WGA90" s="71"/>
      <c r="WGB90" s="71"/>
      <c r="WGC90" s="71"/>
      <c r="WGD90" s="71"/>
      <c r="WGE90" s="71"/>
      <c r="WGF90" s="71"/>
      <c r="WGG90" s="71"/>
      <c r="WGH90" s="71"/>
      <c r="WGI90" s="71"/>
      <c r="WGJ90" s="71"/>
      <c r="WGK90" s="71"/>
      <c r="WGL90" s="71"/>
      <c r="WGM90" s="71"/>
      <c r="WGN90" s="71"/>
      <c r="WGO90" s="71"/>
      <c r="WGP90" s="71"/>
      <c r="WGQ90" s="71"/>
      <c r="WGR90" s="71"/>
      <c r="WGS90" s="71"/>
      <c r="WGT90" s="71"/>
      <c r="WGU90" s="71"/>
      <c r="WGV90" s="71"/>
      <c r="WGW90" s="71"/>
      <c r="WGX90" s="71"/>
      <c r="WGY90" s="71"/>
      <c r="WGZ90" s="71"/>
      <c r="WHA90" s="71"/>
      <c r="WHB90" s="71"/>
      <c r="WHC90" s="71"/>
      <c r="WHD90" s="71"/>
      <c r="WHE90" s="71"/>
      <c r="WHF90" s="71"/>
      <c r="WHG90" s="71"/>
      <c r="WHH90" s="71"/>
      <c r="WHI90" s="71"/>
      <c r="WHJ90" s="71"/>
      <c r="WHK90" s="71"/>
      <c r="WHL90" s="71"/>
      <c r="WHM90" s="71"/>
      <c r="WHN90" s="71"/>
      <c r="WHO90" s="71"/>
      <c r="WHP90" s="71"/>
      <c r="WHQ90" s="71"/>
      <c r="WHR90" s="71"/>
      <c r="WHS90" s="71"/>
      <c r="WHT90" s="71"/>
      <c r="WHU90" s="71"/>
      <c r="WHV90" s="71"/>
      <c r="WHW90" s="71"/>
      <c r="WHX90" s="71"/>
      <c r="WHY90" s="71"/>
      <c r="WHZ90" s="71"/>
      <c r="WIA90" s="71"/>
      <c r="WIB90" s="71"/>
      <c r="WIC90" s="71"/>
      <c r="WID90" s="71"/>
      <c r="WIE90" s="71"/>
      <c r="WIF90" s="71"/>
      <c r="WIG90" s="71"/>
      <c r="WIH90" s="71"/>
      <c r="WII90" s="71"/>
      <c r="WIJ90" s="71"/>
      <c r="WIK90" s="71"/>
      <c r="WIL90" s="71"/>
      <c r="WIM90" s="71"/>
      <c r="WIN90" s="71"/>
      <c r="WIO90" s="71"/>
      <c r="WIP90" s="71"/>
      <c r="WIQ90" s="71"/>
      <c r="WIR90" s="71"/>
      <c r="WIS90" s="71"/>
      <c r="WIT90" s="71"/>
      <c r="WIU90" s="71"/>
      <c r="WIV90" s="71"/>
      <c r="WIW90" s="71"/>
      <c r="WIX90" s="71"/>
      <c r="WIY90" s="71"/>
      <c r="WIZ90" s="71"/>
      <c r="WJA90" s="71"/>
      <c r="WJB90" s="71"/>
      <c r="WJC90" s="71"/>
      <c r="WJD90" s="71"/>
      <c r="WJE90" s="71"/>
      <c r="WJF90" s="71"/>
      <c r="WJG90" s="71"/>
      <c r="WJH90" s="71"/>
      <c r="WJI90" s="71"/>
      <c r="WJJ90" s="71"/>
      <c r="WJK90" s="71"/>
      <c r="WJL90" s="71"/>
      <c r="WJM90" s="71"/>
      <c r="WJN90" s="71"/>
      <c r="WJO90" s="71"/>
      <c r="WJP90" s="71"/>
      <c r="WJQ90" s="71"/>
      <c r="WJR90" s="71"/>
      <c r="WJS90" s="71"/>
      <c r="WJT90" s="71"/>
      <c r="WJU90" s="71"/>
      <c r="WJV90" s="71"/>
      <c r="WJW90" s="71"/>
      <c r="WJX90" s="71"/>
      <c r="WJY90" s="71"/>
      <c r="WJZ90" s="71"/>
      <c r="WKA90" s="71"/>
      <c r="WKB90" s="71"/>
      <c r="WKC90" s="71"/>
      <c r="WKD90" s="71"/>
      <c r="WKE90" s="71"/>
      <c r="WKF90" s="71"/>
      <c r="WKG90" s="71"/>
      <c r="WKH90" s="71"/>
      <c r="WKI90" s="71"/>
      <c r="WKJ90" s="71"/>
      <c r="WKK90" s="71"/>
      <c r="WKL90" s="71"/>
      <c r="WKM90" s="71"/>
      <c r="WKN90" s="71"/>
      <c r="WKO90" s="71"/>
      <c r="WKP90" s="71"/>
      <c r="WKQ90" s="71"/>
      <c r="WKR90" s="71"/>
      <c r="WKS90" s="71"/>
      <c r="WKT90" s="71"/>
      <c r="WKU90" s="71"/>
      <c r="WKV90" s="71"/>
      <c r="WKW90" s="71"/>
      <c r="WKX90" s="71"/>
      <c r="WKY90" s="71"/>
      <c r="WKZ90" s="71"/>
      <c r="WLA90" s="71"/>
      <c r="WLB90" s="71"/>
      <c r="WLC90" s="71"/>
      <c r="WLD90" s="71"/>
      <c r="WLE90" s="71"/>
      <c r="WLF90" s="71"/>
      <c r="WLG90" s="71"/>
      <c r="WLH90" s="71"/>
      <c r="WLI90" s="71"/>
      <c r="WLJ90" s="71"/>
      <c r="WLK90" s="71"/>
      <c r="WLL90" s="71"/>
      <c r="WLM90" s="71"/>
      <c r="WLN90" s="71"/>
      <c r="WLO90" s="71"/>
      <c r="WLP90" s="71"/>
      <c r="WLQ90" s="71"/>
      <c r="WLR90" s="71"/>
      <c r="WLS90" s="71"/>
      <c r="WLT90" s="71"/>
      <c r="WLU90" s="71"/>
      <c r="WLV90" s="71"/>
      <c r="WLW90" s="71"/>
      <c r="WLX90" s="71"/>
      <c r="WLY90" s="71"/>
      <c r="WLZ90" s="71"/>
      <c r="WMA90" s="71"/>
      <c r="WMB90" s="71"/>
      <c r="WMC90" s="71"/>
      <c r="WMD90" s="71"/>
      <c r="WME90" s="71"/>
      <c r="WMF90" s="71"/>
      <c r="WMG90" s="71"/>
      <c r="WMH90" s="71"/>
      <c r="WMI90" s="71"/>
      <c r="WMJ90" s="71"/>
      <c r="WMK90" s="71"/>
      <c r="WML90" s="71"/>
      <c r="WMM90" s="71"/>
      <c r="WMN90" s="71"/>
      <c r="WMO90" s="71"/>
      <c r="WMP90" s="71"/>
      <c r="WMQ90" s="71"/>
      <c r="WMR90" s="71"/>
      <c r="WMS90" s="71"/>
      <c r="WMT90" s="71"/>
      <c r="WMU90" s="71"/>
      <c r="WMV90" s="71"/>
      <c r="WMW90" s="71"/>
      <c r="WMX90" s="71"/>
      <c r="WMY90" s="71"/>
      <c r="WMZ90" s="71"/>
      <c r="WNA90" s="71"/>
      <c r="WNB90" s="71"/>
      <c r="WNC90" s="71"/>
      <c r="WND90" s="71"/>
      <c r="WNE90" s="71"/>
      <c r="WNF90" s="71"/>
      <c r="WNG90" s="71"/>
      <c r="WNH90" s="71"/>
      <c r="WNI90" s="71"/>
      <c r="WNJ90" s="71"/>
      <c r="WNK90" s="71"/>
      <c r="WNL90" s="71"/>
      <c r="WNM90" s="71"/>
      <c r="WNN90" s="71"/>
      <c r="WNO90" s="71"/>
      <c r="WNP90" s="71"/>
      <c r="WNQ90" s="71"/>
      <c r="WNR90" s="71"/>
      <c r="WNS90" s="71"/>
      <c r="WNT90" s="71"/>
      <c r="WNU90" s="71"/>
      <c r="WNV90" s="71"/>
      <c r="WNW90" s="71"/>
      <c r="WNX90" s="71"/>
      <c r="WNY90" s="71"/>
      <c r="WNZ90" s="71"/>
      <c r="WOA90" s="71"/>
      <c r="WOB90" s="71"/>
      <c r="WOC90" s="71"/>
      <c r="WOD90" s="71"/>
      <c r="WOE90" s="71"/>
      <c r="WOF90" s="71"/>
      <c r="WOG90" s="71"/>
      <c r="WOH90" s="71"/>
      <c r="WOI90" s="71"/>
      <c r="WOJ90" s="71"/>
      <c r="WOK90" s="71"/>
      <c r="WOL90" s="71"/>
      <c r="WOM90" s="71"/>
      <c r="WON90" s="71"/>
      <c r="WOO90" s="71"/>
      <c r="WOP90" s="71"/>
      <c r="WOQ90" s="71"/>
      <c r="WOR90" s="71"/>
      <c r="WOS90" s="71"/>
      <c r="WOT90" s="71"/>
      <c r="WOU90" s="71"/>
      <c r="WOV90" s="71"/>
      <c r="WOW90" s="71"/>
      <c r="WOX90" s="71"/>
      <c r="WOY90" s="71"/>
      <c r="WOZ90" s="71"/>
      <c r="WPA90" s="71"/>
      <c r="WPB90" s="71"/>
      <c r="WPC90" s="71"/>
      <c r="WPD90" s="71"/>
      <c r="WPE90" s="71"/>
      <c r="WPF90" s="71"/>
      <c r="WPG90" s="71"/>
      <c r="WPH90" s="71"/>
      <c r="WPI90" s="71"/>
      <c r="WPJ90" s="71"/>
      <c r="WPK90" s="71"/>
      <c r="WPL90" s="71"/>
      <c r="WPM90" s="71"/>
      <c r="WPN90" s="71"/>
      <c r="WPO90" s="71"/>
      <c r="WPP90" s="71"/>
      <c r="WPQ90" s="71"/>
      <c r="WPR90" s="71"/>
      <c r="WPS90" s="71"/>
      <c r="WPT90" s="71"/>
      <c r="WPU90" s="71"/>
      <c r="WPV90" s="71"/>
      <c r="WPW90" s="71"/>
      <c r="WPX90" s="71"/>
      <c r="WPY90" s="71"/>
      <c r="WPZ90" s="71"/>
      <c r="WQA90" s="71"/>
      <c r="WQB90" s="71"/>
      <c r="WQC90" s="71"/>
      <c r="WQD90" s="71"/>
      <c r="WQE90" s="71"/>
      <c r="WQF90" s="71"/>
      <c r="WQG90" s="71"/>
      <c r="WQH90" s="71"/>
      <c r="WQI90" s="71"/>
      <c r="WQJ90" s="71"/>
      <c r="WQK90" s="71"/>
      <c r="WQL90" s="71"/>
      <c r="WQM90" s="71"/>
      <c r="WQN90" s="71"/>
      <c r="WQO90" s="71"/>
      <c r="WQP90" s="71"/>
      <c r="WQQ90" s="71"/>
      <c r="WQR90" s="71"/>
      <c r="WQS90" s="71"/>
      <c r="WQT90" s="71"/>
      <c r="WQU90" s="71"/>
      <c r="WQV90" s="71"/>
      <c r="WQW90" s="71"/>
      <c r="WQX90" s="71"/>
      <c r="WQY90" s="71"/>
      <c r="WQZ90" s="71"/>
      <c r="WRA90" s="71"/>
      <c r="WRB90" s="71"/>
      <c r="WRC90" s="71"/>
      <c r="WRD90" s="71"/>
      <c r="WRE90" s="71"/>
      <c r="WRF90" s="71"/>
      <c r="WRG90" s="71"/>
      <c r="WRH90" s="71"/>
      <c r="WRI90" s="71"/>
      <c r="WRJ90" s="71"/>
      <c r="WRK90" s="71"/>
      <c r="WRL90" s="71"/>
      <c r="WRM90" s="71"/>
      <c r="WRN90" s="71"/>
      <c r="WRO90" s="71"/>
      <c r="WRP90" s="71"/>
      <c r="WRQ90" s="71"/>
      <c r="WRR90" s="71"/>
      <c r="WRS90" s="71"/>
      <c r="WRT90" s="71"/>
      <c r="WRU90" s="71"/>
      <c r="WRV90" s="71"/>
      <c r="WRW90" s="71"/>
      <c r="WRX90" s="71"/>
      <c r="WRY90" s="71"/>
      <c r="WRZ90" s="71"/>
      <c r="WSA90" s="71"/>
      <c r="WSB90" s="71"/>
      <c r="WSC90" s="71"/>
      <c r="WSD90" s="71"/>
      <c r="WSE90" s="71"/>
      <c r="WSF90" s="71"/>
      <c r="WSG90" s="71"/>
      <c r="WSH90" s="71"/>
      <c r="WSI90" s="71"/>
      <c r="WSJ90" s="71"/>
      <c r="WSK90" s="71"/>
      <c r="WSL90" s="71"/>
      <c r="WSM90" s="71"/>
      <c r="WSN90" s="71"/>
      <c r="WSO90" s="71"/>
      <c r="WSP90" s="71"/>
      <c r="WSQ90" s="71"/>
      <c r="WSR90" s="71"/>
      <c r="WSS90" s="71"/>
      <c r="WST90" s="71"/>
      <c r="WSU90" s="71"/>
      <c r="WSV90" s="71"/>
      <c r="WSW90" s="71"/>
      <c r="WSX90" s="71"/>
      <c r="WSY90" s="71"/>
      <c r="WSZ90" s="71"/>
      <c r="WTA90" s="71"/>
      <c r="WTB90" s="71"/>
      <c r="WTC90" s="71"/>
      <c r="WTD90" s="71"/>
      <c r="WTE90" s="71"/>
      <c r="WTF90" s="71"/>
      <c r="WTG90" s="71"/>
      <c r="WTH90" s="71"/>
      <c r="WTI90" s="71"/>
      <c r="WTJ90" s="71"/>
      <c r="WTK90" s="71"/>
      <c r="WTL90" s="71"/>
      <c r="WTM90" s="71"/>
      <c r="WTN90" s="71"/>
      <c r="WTO90" s="71"/>
      <c r="WTP90" s="71"/>
      <c r="WTQ90" s="71"/>
      <c r="WTR90" s="71"/>
      <c r="WTS90" s="71"/>
      <c r="WTT90" s="71"/>
      <c r="WTU90" s="71"/>
      <c r="WTV90" s="71"/>
      <c r="WTW90" s="71"/>
      <c r="WTX90" s="71"/>
      <c r="WTY90" s="71"/>
      <c r="WTZ90" s="71"/>
      <c r="WUA90" s="71"/>
      <c r="WUB90" s="71"/>
      <c r="WUC90" s="71"/>
      <c r="WUD90" s="71"/>
      <c r="WUE90" s="71"/>
      <c r="WUF90" s="71"/>
      <c r="WUG90" s="71"/>
      <c r="WUH90" s="71"/>
      <c r="WUI90" s="71"/>
      <c r="WUJ90" s="71"/>
      <c r="WUK90" s="71"/>
      <c r="WUL90" s="71"/>
      <c r="WUM90" s="71"/>
      <c r="WUN90" s="71"/>
      <c r="WUO90" s="71"/>
      <c r="WUP90" s="71"/>
      <c r="WUQ90" s="71"/>
      <c r="WUR90" s="71"/>
      <c r="WUS90" s="71"/>
      <c r="WUT90" s="71"/>
      <c r="WUU90" s="71"/>
      <c r="WUV90" s="71"/>
      <c r="WUW90" s="71"/>
      <c r="WUX90" s="71"/>
      <c r="WUY90" s="71"/>
      <c r="WUZ90" s="71"/>
      <c r="WVA90" s="71"/>
      <c r="WVB90" s="71"/>
      <c r="WVC90" s="71"/>
      <c r="WVD90" s="71"/>
      <c r="WVE90" s="71"/>
      <c r="WVF90" s="71"/>
      <c r="WVG90" s="71"/>
      <c r="WVH90" s="71"/>
      <c r="WVI90" s="71"/>
      <c r="WVJ90" s="71"/>
      <c r="WVK90" s="71"/>
      <c r="WVL90" s="71"/>
      <c r="WVM90" s="71"/>
      <c r="WVN90" s="71"/>
      <c r="WVO90" s="71"/>
      <c r="WVP90" s="71"/>
      <c r="WVQ90" s="71"/>
      <c r="WVR90" s="71"/>
      <c r="WVS90" s="71"/>
      <c r="WVT90" s="71"/>
      <c r="WVU90" s="71"/>
      <c r="WVV90" s="71"/>
      <c r="WVW90" s="71"/>
      <c r="WVX90" s="71"/>
      <c r="WVY90" s="71"/>
      <c r="WVZ90" s="71"/>
      <c r="WWA90" s="71"/>
      <c r="WWB90" s="71"/>
      <c r="WWC90" s="71"/>
      <c r="WWD90" s="71"/>
      <c r="WWE90" s="71"/>
      <c r="WWF90" s="71"/>
      <c r="WWG90" s="71"/>
      <c r="WWH90" s="71"/>
      <c r="WWI90" s="71"/>
      <c r="WWJ90" s="71"/>
      <c r="WWK90" s="71"/>
      <c r="WWL90" s="71"/>
      <c r="WWM90" s="71"/>
      <c r="WWN90" s="71"/>
      <c r="WWO90" s="71"/>
      <c r="WWP90" s="71"/>
      <c r="WWQ90" s="71"/>
      <c r="WWR90" s="71"/>
      <c r="WWS90" s="71"/>
      <c r="WWT90" s="71"/>
      <c r="WWU90" s="71"/>
      <c r="WWV90" s="71"/>
      <c r="WWW90" s="71"/>
      <c r="WWX90" s="71"/>
      <c r="WWY90" s="71"/>
      <c r="WWZ90" s="71"/>
      <c r="WXA90" s="71"/>
      <c r="WXB90" s="71"/>
      <c r="WXC90" s="71"/>
      <c r="WXD90" s="71"/>
      <c r="WXE90" s="71"/>
      <c r="WXF90" s="71"/>
      <c r="WXG90" s="71"/>
      <c r="WXH90" s="71"/>
      <c r="WXI90" s="71"/>
      <c r="WXJ90" s="71"/>
      <c r="WXK90" s="71"/>
      <c r="WXL90" s="71"/>
      <c r="WXM90" s="71"/>
      <c r="WXN90" s="71"/>
      <c r="WXO90" s="71"/>
      <c r="WXP90" s="71"/>
      <c r="WXQ90" s="71"/>
      <c r="WXR90" s="71"/>
      <c r="WXS90" s="71"/>
      <c r="WXT90" s="71"/>
      <c r="WXU90" s="71"/>
      <c r="WXV90" s="71"/>
      <c r="WXW90" s="71"/>
      <c r="WXX90" s="71"/>
      <c r="WXY90" s="71"/>
      <c r="WXZ90" s="71"/>
      <c r="WYA90" s="71"/>
      <c r="WYB90" s="71"/>
      <c r="WYC90" s="71"/>
      <c r="WYD90" s="71"/>
      <c r="WYE90" s="71"/>
      <c r="WYF90" s="71"/>
      <c r="WYG90" s="71"/>
      <c r="WYH90" s="71"/>
      <c r="WYI90" s="71"/>
      <c r="WYJ90" s="71"/>
      <c r="WYK90" s="71"/>
      <c r="WYL90" s="71"/>
      <c r="WYM90" s="71"/>
      <c r="WYN90" s="71"/>
      <c r="WYO90" s="71"/>
      <c r="WYP90" s="71"/>
      <c r="WYQ90" s="71"/>
      <c r="WYR90" s="71"/>
      <c r="WYS90" s="71"/>
      <c r="WYT90" s="71"/>
      <c r="WYU90" s="71"/>
      <c r="WYV90" s="71"/>
      <c r="WYW90" s="71"/>
      <c r="WYX90" s="71"/>
      <c r="WYY90" s="71"/>
      <c r="WYZ90" s="71"/>
      <c r="WZA90" s="71"/>
      <c r="WZB90" s="71"/>
      <c r="WZC90" s="71"/>
      <c r="WZD90" s="71"/>
      <c r="WZE90" s="71"/>
      <c r="WZF90" s="71"/>
      <c r="WZG90" s="71"/>
      <c r="WZH90" s="71"/>
      <c r="WZI90" s="71"/>
      <c r="WZJ90" s="71"/>
      <c r="WZK90" s="71"/>
      <c r="WZL90" s="71"/>
      <c r="WZM90" s="71"/>
      <c r="WZN90" s="71"/>
      <c r="WZO90" s="71"/>
      <c r="WZP90" s="71"/>
      <c r="WZQ90" s="71"/>
      <c r="WZR90" s="71"/>
      <c r="WZS90" s="71"/>
      <c r="WZT90" s="71"/>
      <c r="WZU90" s="71"/>
      <c r="WZV90" s="71"/>
      <c r="WZW90" s="71"/>
      <c r="WZX90" s="71"/>
      <c r="WZY90" s="71"/>
      <c r="WZZ90" s="71"/>
      <c r="XAA90" s="71"/>
      <c r="XAB90" s="71"/>
      <c r="XAC90" s="71"/>
      <c r="XAD90" s="71"/>
      <c r="XAE90" s="71"/>
      <c r="XAF90" s="71"/>
      <c r="XAG90" s="71"/>
      <c r="XAH90" s="71"/>
      <c r="XAI90" s="71"/>
      <c r="XAJ90" s="71"/>
      <c r="XAK90" s="71"/>
      <c r="XAL90" s="71"/>
      <c r="XAM90" s="71"/>
      <c r="XAN90" s="71"/>
      <c r="XAO90" s="71"/>
      <c r="XAP90" s="71"/>
      <c r="XAQ90" s="71"/>
      <c r="XAR90" s="71"/>
      <c r="XAS90" s="71"/>
      <c r="XAT90" s="71"/>
      <c r="XAU90" s="71"/>
      <c r="XAV90" s="71"/>
      <c r="XAW90" s="71"/>
      <c r="XAX90" s="71"/>
      <c r="XAY90" s="71"/>
      <c r="XAZ90" s="71"/>
      <c r="XBA90" s="71"/>
      <c r="XBB90" s="71"/>
      <c r="XBC90" s="71"/>
      <c r="XBD90" s="71"/>
      <c r="XBE90" s="71"/>
      <c r="XBF90" s="71"/>
      <c r="XBG90" s="71"/>
      <c r="XBH90" s="71"/>
      <c r="XBI90" s="71"/>
      <c r="XBJ90" s="71"/>
      <c r="XBK90" s="71"/>
      <c r="XBL90" s="71"/>
      <c r="XBM90" s="71"/>
      <c r="XBN90" s="71"/>
      <c r="XBO90" s="71"/>
      <c r="XBP90" s="71"/>
      <c r="XBQ90" s="71"/>
      <c r="XBR90" s="71"/>
      <c r="XBS90" s="71"/>
      <c r="XBT90" s="71"/>
      <c r="XBU90" s="71"/>
      <c r="XBV90" s="71"/>
      <c r="XBW90" s="71"/>
      <c r="XBX90" s="71"/>
      <c r="XBY90" s="71"/>
      <c r="XBZ90" s="71"/>
      <c r="XCA90" s="71"/>
      <c r="XCB90" s="71"/>
      <c r="XCC90" s="71"/>
      <c r="XCD90" s="71"/>
      <c r="XCE90" s="71"/>
      <c r="XCF90" s="71"/>
      <c r="XCG90" s="71"/>
      <c r="XCH90" s="71"/>
      <c r="XCI90" s="71"/>
      <c r="XCJ90" s="71"/>
      <c r="XCK90" s="71"/>
      <c r="XCL90" s="71"/>
      <c r="XCM90" s="71"/>
      <c r="XCN90" s="71"/>
      <c r="XCO90" s="71"/>
      <c r="XCP90" s="71"/>
      <c r="XCQ90" s="71"/>
      <c r="XCR90" s="71"/>
      <c r="XCS90" s="71"/>
      <c r="XCT90" s="71"/>
      <c r="XCU90" s="71"/>
      <c r="XCV90" s="71"/>
      <c r="XCW90" s="71"/>
      <c r="XCX90" s="71"/>
      <c r="XCY90" s="71"/>
      <c r="XCZ90" s="71"/>
      <c r="XDA90" s="71"/>
      <c r="XDB90" s="71"/>
      <c r="XDC90" s="71"/>
      <c r="XDD90" s="71"/>
      <c r="XDE90" s="71"/>
      <c r="XDF90" s="71"/>
      <c r="XDG90" s="71"/>
      <c r="XDH90" s="71"/>
      <c r="XDI90" s="71"/>
      <c r="XDJ90" s="71"/>
      <c r="XDK90" s="71"/>
      <c r="XDL90" s="71"/>
      <c r="XDM90" s="71"/>
      <c r="XDN90" s="71"/>
      <c r="XDO90" s="71"/>
      <c r="XDP90" s="71"/>
      <c r="XDQ90" s="71"/>
      <c r="XDR90" s="71"/>
      <c r="XDS90" s="71"/>
      <c r="XDT90" s="71"/>
      <c r="XDU90" s="71"/>
      <c r="XDV90" s="71"/>
      <c r="XDW90" s="71"/>
      <c r="XDX90" s="71"/>
      <c r="XDY90" s="71"/>
      <c r="XDZ90" s="71"/>
      <c r="XEA90" s="71"/>
      <c r="XEB90" s="71"/>
      <c r="XEC90" s="71"/>
      <c r="XED90" s="71"/>
      <c r="XEE90" s="71"/>
      <c r="XEF90" s="71"/>
    </row>
    <row r="91" spans="1:16384" x14ac:dyDescent="0.25">
      <c r="A91" s="156"/>
      <c r="B91" s="152"/>
      <c r="C91" s="32"/>
      <c r="D91" s="32"/>
      <c r="E91" s="32"/>
      <c r="F91" s="114"/>
      <c r="G91" s="27"/>
      <c r="H91" s="33"/>
      <c r="I91" s="117"/>
      <c r="J91" s="32"/>
      <c r="K91" s="34"/>
      <c r="L91" s="123"/>
      <c r="M91" s="27"/>
      <c r="N91" s="34"/>
      <c r="O91" s="34"/>
      <c r="P91" s="32"/>
      <c r="Q91" s="34"/>
      <c r="R91" s="34"/>
      <c r="S91" s="34"/>
      <c r="T91" s="32"/>
      <c r="U91" s="34"/>
      <c r="V91" s="21" t="s">
        <v>122</v>
      </c>
      <c r="W91" s="21">
        <v>43089</v>
      </c>
      <c r="X91" s="97">
        <v>43110</v>
      </c>
      <c r="Y91" s="127" t="s">
        <v>364</v>
      </c>
      <c r="Z91" s="21">
        <v>43105</v>
      </c>
      <c r="AA91" s="21">
        <v>43465</v>
      </c>
      <c r="AB91" s="21" t="s">
        <v>106</v>
      </c>
      <c r="AC91" s="25">
        <v>0</v>
      </c>
      <c r="AD91" s="130">
        <v>0</v>
      </c>
      <c r="AE91" s="130">
        <v>0</v>
      </c>
      <c r="AF91" s="25">
        <v>0</v>
      </c>
      <c r="AG91" s="130" t="s">
        <v>106</v>
      </c>
      <c r="AH91" s="122">
        <v>0</v>
      </c>
      <c r="AI91" s="130">
        <v>0</v>
      </c>
      <c r="AJ91" s="130">
        <v>0</v>
      </c>
      <c r="AK91" s="130">
        <f>705.6+1442</f>
        <v>2147.6</v>
      </c>
      <c r="AL91" s="130">
        <f>AJ90+AK91</f>
        <v>6869.2999999999993</v>
      </c>
      <c r="AM91" s="26" t="s">
        <v>106</v>
      </c>
      <c r="AN91" s="26" t="s">
        <v>106</v>
      </c>
      <c r="AO91" s="26" t="s">
        <v>106</v>
      </c>
      <c r="AP91" s="26" t="s">
        <v>106</v>
      </c>
      <c r="AQ91" s="26" t="s">
        <v>106</v>
      </c>
      <c r="AR91" s="26" t="s">
        <v>106</v>
      </c>
      <c r="AS91" s="26" t="s">
        <v>106</v>
      </c>
      <c r="AT91" s="26" t="s">
        <v>106</v>
      </c>
      <c r="AU91" s="22" t="s">
        <v>106</v>
      </c>
      <c r="AV91" s="26" t="s">
        <v>106</v>
      </c>
      <c r="AW91" s="26" t="s">
        <v>106</v>
      </c>
      <c r="AX91" s="26" t="s">
        <v>106</v>
      </c>
      <c r="AY91" s="26" t="s">
        <v>106</v>
      </c>
      <c r="AZ91" s="26" t="s">
        <v>106</v>
      </c>
      <c r="BA91" s="26" t="s">
        <v>106</v>
      </c>
      <c r="BB91" s="26" t="s">
        <v>106</v>
      </c>
      <c r="BC91" s="26" t="s">
        <v>106</v>
      </c>
      <c r="BD91" s="26" t="s">
        <v>106</v>
      </c>
      <c r="BE91" s="88" t="s">
        <v>106</v>
      </c>
      <c r="BF91" s="88" t="s">
        <v>106</v>
      </c>
      <c r="BG91" s="88" t="s">
        <v>106</v>
      </c>
      <c r="BH91" s="88" t="s">
        <v>106</v>
      </c>
      <c r="QL91" s="71"/>
      <c r="QM91" s="71"/>
      <c r="QN91" s="71"/>
      <c r="QO91" s="71"/>
      <c r="QP91" s="71"/>
      <c r="QQ91" s="71"/>
      <c r="QR91" s="71"/>
      <c r="QS91" s="71"/>
      <c r="QT91" s="71"/>
      <c r="QU91" s="71"/>
      <c r="QV91" s="71"/>
      <c r="QW91" s="71"/>
      <c r="QX91" s="71"/>
      <c r="QY91" s="71"/>
      <c r="QZ91" s="71"/>
      <c r="RA91" s="71"/>
      <c r="RB91" s="71"/>
      <c r="RC91" s="71"/>
      <c r="RD91" s="71"/>
      <c r="RE91" s="71"/>
      <c r="RF91" s="71"/>
      <c r="RG91" s="71"/>
      <c r="RH91" s="71"/>
      <c r="RI91" s="71"/>
      <c r="RJ91" s="71"/>
      <c r="RK91" s="71"/>
      <c r="RL91" s="71"/>
      <c r="RM91" s="71"/>
      <c r="RN91" s="71"/>
      <c r="RO91" s="71"/>
      <c r="RP91" s="71"/>
      <c r="RQ91" s="71"/>
      <c r="RR91" s="71"/>
      <c r="RS91" s="71"/>
      <c r="RT91" s="71"/>
      <c r="RU91" s="71"/>
      <c r="RV91" s="71"/>
      <c r="RW91" s="71"/>
      <c r="RX91" s="71"/>
      <c r="RY91" s="71"/>
      <c r="RZ91" s="71"/>
      <c r="SA91" s="71"/>
      <c r="SB91" s="71"/>
      <c r="SC91" s="71"/>
      <c r="SD91" s="71"/>
      <c r="SE91" s="71"/>
      <c r="SF91" s="71"/>
      <c r="SG91" s="71"/>
      <c r="SH91" s="71"/>
      <c r="SI91" s="71"/>
      <c r="SJ91" s="71"/>
      <c r="SK91" s="71"/>
      <c r="SL91" s="71"/>
      <c r="SM91" s="71"/>
      <c r="SN91" s="71"/>
      <c r="SO91" s="71"/>
      <c r="SP91" s="71"/>
      <c r="SQ91" s="71"/>
      <c r="SR91" s="71"/>
      <c r="SS91" s="71"/>
      <c r="ST91" s="71"/>
      <c r="SU91" s="71"/>
      <c r="SV91" s="71"/>
      <c r="SW91" s="71"/>
      <c r="SX91" s="71"/>
      <c r="SY91" s="71"/>
      <c r="SZ91" s="71"/>
      <c r="TA91" s="71"/>
      <c r="TB91" s="71"/>
      <c r="TC91" s="71"/>
      <c r="TD91" s="71"/>
      <c r="TE91" s="71"/>
      <c r="TF91" s="71"/>
      <c r="TG91" s="71"/>
      <c r="TH91" s="71"/>
      <c r="TI91" s="71"/>
      <c r="TJ91" s="71"/>
      <c r="TK91" s="71"/>
      <c r="TL91" s="71"/>
      <c r="TM91" s="71"/>
      <c r="TN91" s="71"/>
      <c r="TO91" s="71"/>
      <c r="TP91" s="71"/>
      <c r="TQ91" s="71"/>
      <c r="TR91" s="71"/>
      <c r="TS91" s="71"/>
      <c r="TT91" s="71"/>
      <c r="TU91" s="71"/>
      <c r="TV91" s="71"/>
      <c r="TW91" s="71"/>
      <c r="TX91" s="71"/>
      <c r="TY91" s="71"/>
      <c r="TZ91" s="71"/>
      <c r="UA91" s="71"/>
      <c r="UB91" s="71"/>
      <c r="UC91" s="71"/>
      <c r="UD91" s="71"/>
      <c r="UE91" s="71"/>
      <c r="UF91" s="71"/>
      <c r="UG91" s="71"/>
      <c r="UH91" s="71"/>
      <c r="UI91" s="71"/>
      <c r="UJ91" s="71"/>
      <c r="UK91" s="71"/>
      <c r="UL91" s="71"/>
      <c r="UM91" s="71"/>
      <c r="UN91" s="71"/>
      <c r="UO91" s="71"/>
      <c r="UP91" s="71"/>
      <c r="UQ91" s="71"/>
      <c r="UR91" s="71"/>
      <c r="US91" s="71"/>
      <c r="UT91" s="71"/>
      <c r="UU91" s="71"/>
      <c r="UV91" s="71"/>
      <c r="UW91" s="71"/>
      <c r="UX91" s="71"/>
      <c r="UY91" s="71"/>
      <c r="UZ91" s="71"/>
      <c r="VA91" s="71"/>
      <c r="VB91" s="71"/>
      <c r="VC91" s="71"/>
      <c r="VD91" s="71"/>
      <c r="VE91" s="71"/>
      <c r="VF91" s="71"/>
      <c r="VG91" s="71"/>
      <c r="VH91" s="71"/>
      <c r="VI91" s="71"/>
      <c r="VJ91" s="71"/>
      <c r="VK91" s="71"/>
      <c r="VL91" s="71"/>
      <c r="VM91" s="71"/>
      <c r="VN91" s="71"/>
      <c r="VO91" s="71"/>
      <c r="VP91" s="71"/>
      <c r="VQ91" s="71"/>
      <c r="VR91" s="71"/>
      <c r="VS91" s="71"/>
      <c r="VT91" s="71"/>
      <c r="VU91" s="71"/>
      <c r="VV91" s="71"/>
      <c r="VW91" s="71"/>
      <c r="VX91" s="71"/>
      <c r="VY91" s="71"/>
      <c r="VZ91" s="71"/>
      <c r="WA91" s="71"/>
      <c r="WB91" s="71"/>
      <c r="WC91" s="71"/>
      <c r="WD91" s="71"/>
      <c r="WE91" s="71"/>
      <c r="WF91" s="71"/>
      <c r="WG91" s="71"/>
      <c r="WH91" s="71"/>
      <c r="WI91" s="71"/>
      <c r="WJ91" s="71"/>
      <c r="WK91" s="71"/>
      <c r="WL91" s="71"/>
      <c r="WM91" s="71"/>
      <c r="WN91" s="71"/>
      <c r="WO91" s="71"/>
      <c r="WP91" s="71"/>
      <c r="WQ91" s="71"/>
      <c r="WR91" s="71"/>
      <c r="WS91" s="71"/>
      <c r="WT91" s="71"/>
      <c r="WU91" s="71"/>
      <c r="WV91" s="71"/>
      <c r="WW91" s="71"/>
      <c r="WX91" s="71"/>
      <c r="WY91" s="71"/>
      <c r="WZ91" s="71"/>
      <c r="XA91" s="71"/>
      <c r="XB91" s="71"/>
      <c r="XC91" s="71"/>
      <c r="XD91" s="71"/>
      <c r="XE91" s="71"/>
      <c r="XF91" s="71"/>
      <c r="XG91" s="71"/>
      <c r="XH91" s="71"/>
      <c r="XI91" s="71"/>
      <c r="XJ91" s="71"/>
      <c r="XK91" s="71"/>
      <c r="XL91" s="71"/>
      <c r="XM91" s="71"/>
      <c r="XN91" s="71"/>
      <c r="XO91" s="71"/>
      <c r="XP91" s="71"/>
      <c r="XQ91" s="71"/>
      <c r="XR91" s="71"/>
      <c r="XS91" s="71"/>
      <c r="XT91" s="71"/>
      <c r="XU91" s="71"/>
      <c r="XV91" s="71"/>
      <c r="XW91" s="71"/>
      <c r="XX91" s="71"/>
      <c r="XY91" s="71"/>
      <c r="XZ91" s="71"/>
      <c r="YA91" s="71"/>
      <c r="YB91" s="71"/>
      <c r="YC91" s="71"/>
      <c r="YD91" s="71"/>
      <c r="YE91" s="71"/>
      <c r="YF91" s="71"/>
      <c r="YG91" s="71"/>
      <c r="YH91" s="71"/>
      <c r="YI91" s="71"/>
      <c r="YJ91" s="71"/>
      <c r="YK91" s="71"/>
      <c r="YL91" s="71"/>
      <c r="YM91" s="71"/>
      <c r="YN91" s="71"/>
      <c r="YO91" s="71"/>
      <c r="YP91" s="71"/>
      <c r="YQ91" s="71"/>
      <c r="YR91" s="71"/>
      <c r="YS91" s="71"/>
      <c r="YT91" s="71"/>
      <c r="YU91" s="71"/>
      <c r="YV91" s="71"/>
      <c r="YW91" s="71"/>
      <c r="YX91" s="71"/>
      <c r="YY91" s="71"/>
      <c r="YZ91" s="71"/>
      <c r="ZA91" s="71"/>
      <c r="ZB91" s="71"/>
      <c r="ZC91" s="71"/>
      <c r="ZD91" s="71"/>
      <c r="ZE91" s="71"/>
      <c r="ZF91" s="71"/>
      <c r="ZG91" s="71"/>
      <c r="ZH91" s="71"/>
      <c r="ZI91" s="71"/>
      <c r="ZJ91" s="71"/>
      <c r="ZK91" s="71"/>
      <c r="ZL91" s="71"/>
      <c r="ZM91" s="71"/>
      <c r="ZN91" s="71"/>
      <c r="ZO91" s="71"/>
      <c r="ZP91" s="71"/>
      <c r="ZQ91" s="71"/>
      <c r="ZR91" s="71"/>
      <c r="ZS91" s="71"/>
      <c r="ZT91" s="71"/>
      <c r="ZU91" s="71"/>
      <c r="ZV91" s="71"/>
      <c r="ZW91" s="71"/>
      <c r="ZX91" s="71"/>
      <c r="ZY91" s="71"/>
      <c r="ZZ91" s="71"/>
      <c r="AAA91" s="71"/>
      <c r="AAB91" s="71"/>
      <c r="AAC91" s="71"/>
      <c r="AAD91" s="71"/>
      <c r="AAE91" s="71"/>
      <c r="AAF91" s="71"/>
      <c r="AAG91" s="71"/>
      <c r="AAH91" s="71"/>
      <c r="AAI91" s="71"/>
      <c r="AAJ91" s="71"/>
      <c r="AAK91" s="71"/>
      <c r="AAL91" s="71"/>
      <c r="AAM91" s="71"/>
      <c r="AAN91" s="71"/>
      <c r="AAO91" s="71"/>
      <c r="AAP91" s="71"/>
      <c r="AAQ91" s="71"/>
      <c r="AAR91" s="71"/>
      <c r="AAS91" s="71"/>
      <c r="AAT91" s="71"/>
      <c r="AAU91" s="71"/>
      <c r="AAV91" s="71"/>
      <c r="AAW91" s="71"/>
      <c r="AAX91" s="71"/>
      <c r="AAY91" s="71"/>
      <c r="AAZ91" s="71"/>
      <c r="ABA91" s="71"/>
      <c r="ABB91" s="71"/>
      <c r="ABC91" s="71"/>
      <c r="ABD91" s="71"/>
      <c r="ABE91" s="71"/>
      <c r="ABF91" s="71"/>
      <c r="ABG91" s="71"/>
      <c r="ABH91" s="71"/>
      <c r="ABI91" s="71"/>
      <c r="ABJ91" s="71"/>
      <c r="ABK91" s="71"/>
      <c r="ABL91" s="71"/>
      <c r="ABM91" s="71"/>
      <c r="ABN91" s="71"/>
      <c r="ABO91" s="71"/>
      <c r="ABP91" s="71"/>
      <c r="ABQ91" s="71"/>
      <c r="ABR91" s="71"/>
      <c r="ABS91" s="71"/>
      <c r="ABT91" s="71"/>
      <c r="ABU91" s="71"/>
      <c r="ABV91" s="71"/>
      <c r="ABW91" s="71"/>
      <c r="ABX91" s="71"/>
      <c r="ABY91" s="71"/>
      <c r="ABZ91" s="71"/>
      <c r="ACA91" s="71"/>
      <c r="ACB91" s="71"/>
      <c r="ACC91" s="71"/>
      <c r="ACD91" s="71"/>
      <c r="ACE91" s="71"/>
      <c r="ACF91" s="71"/>
      <c r="ACG91" s="71"/>
      <c r="ACH91" s="71"/>
      <c r="ACI91" s="71"/>
      <c r="ACJ91" s="71"/>
      <c r="ACK91" s="71"/>
      <c r="ACL91" s="71"/>
      <c r="ACM91" s="71"/>
      <c r="ACN91" s="71"/>
      <c r="ACO91" s="71"/>
      <c r="ACP91" s="71"/>
      <c r="ACQ91" s="71"/>
      <c r="ACR91" s="71"/>
      <c r="ACS91" s="71"/>
      <c r="ACT91" s="71"/>
      <c r="ACU91" s="71"/>
      <c r="ACV91" s="71"/>
      <c r="ACW91" s="71"/>
      <c r="ACX91" s="71"/>
      <c r="ACY91" s="71"/>
      <c r="ACZ91" s="71"/>
      <c r="ADA91" s="71"/>
      <c r="ADB91" s="71"/>
      <c r="ADC91" s="71"/>
      <c r="ADD91" s="71"/>
      <c r="ADE91" s="71"/>
      <c r="ADF91" s="71"/>
      <c r="ADG91" s="71"/>
      <c r="ADH91" s="71"/>
      <c r="ADI91" s="71"/>
      <c r="ADJ91" s="71"/>
      <c r="ADK91" s="71"/>
      <c r="ADL91" s="71"/>
      <c r="ADM91" s="71"/>
      <c r="ADN91" s="71"/>
      <c r="ADO91" s="71"/>
      <c r="ADP91" s="71"/>
      <c r="ADQ91" s="71"/>
      <c r="ADR91" s="71"/>
      <c r="ADS91" s="71"/>
      <c r="ADT91" s="71"/>
      <c r="ADU91" s="71"/>
      <c r="ADV91" s="71"/>
      <c r="ADW91" s="71"/>
      <c r="ADX91" s="71"/>
      <c r="ADY91" s="71"/>
      <c r="ADZ91" s="71"/>
      <c r="AEA91" s="71"/>
      <c r="AEB91" s="71"/>
      <c r="AEC91" s="71"/>
      <c r="AED91" s="71"/>
      <c r="AEE91" s="71"/>
      <c r="AEF91" s="71"/>
      <c r="AEG91" s="71"/>
      <c r="AEH91" s="71"/>
      <c r="AEI91" s="71"/>
      <c r="AEJ91" s="71"/>
      <c r="AEK91" s="71"/>
      <c r="AEL91" s="71"/>
      <c r="AEM91" s="71"/>
      <c r="AEN91" s="71"/>
      <c r="AEO91" s="71"/>
      <c r="AEP91" s="71"/>
      <c r="AEQ91" s="71"/>
      <c r="AER91" s="71"/>
      <c r="AES91" s="71"/>
      <c r="AET91" s="71"/>
      <c r="AEU91" s="71"/>
      <c r="AEV91" s="71"/>
      <c r="AEW91" s="71"/>
      <c r="AEX91" s="71"/>
      <c r="AEY91" s="71"/>
      <c r="AEZ91" s="71"/>
      <c r="AFA91" s="71"/>
      <c r="AFB91" s="71"/>
      <c r="AFC91" s="71"/>
      <c r="AFD91" s="71"/>
      <c r="AFE91" s="71"/>
      <c r="AFF91" s="71"/>
      <c r="AFG91" s="71"/>
      <c r="AFH91" s="71"/>
      <c r="AFI91" s="71"/>
      <c r="AFJ91" s="71"/>
      <c r="AFK91" s="71"/>
      <c r="AFL91" s="71"/>
      <c r="AFM91" s="71"/>
      <c r="AFN91" s="71"/>
      <c r="AFO91" s="71"/>
      <c r="AFP91" s="71"/>
      <c r="AFQ91" s="71"/>
      <c r="AFR91" s="71"/>
      <c r="AFS91" s="71"/>
      <c r="AFT91" s="71"/>
      <c r="AFU91" s="71"/>
      <c r="AFV91" s="71"/>
      <c r="AFW91" s="71"/>
      <c r="AFX91" s="71"/>
      <c r="AFY91" s="71"/>
      <c r="AFZ91" s="71"/>
      <c r="AGA91" s="71"/>
      <c r="AGB91" s="71"/>
      <c r="AGC91" s="71"/>
      <c r="AGD91" s="71"/>
      <c r="AGE91" s="71"/>
      <c r="AGF91" s="71"/>
      <c r="AGG91" s="71"/>
      <c r="AGH91" s="71"/>
      <c r="AGI91" s="71"/>
      <c r="AGJ91" s="71"/>
      <c r="AGK91" s="71"/>
      <c r="AGL91" s="71"/>
      <c r="AGM91" s="71"/>
      <c r="AGN91" s="71"/>
      <c r="AGO91" s="71"/>
      <c r="AGP91" s="71"/>
      <c r="AGQ91" s="71"/>
      <c r="AGR91" s="71"/>
      <c r="AGS91" s="71"/>
      <c r="AGT91" s="71"/>
      <c r="AGU91" s="71"/>
      <c r="AGV91" s="71"/>
      <c r="AGW91" s="71"/>
      <c r="AGX91" s="71"/>
      <c r="AGY91" s="71"/>
      <c r="AGZ91" s="71"/>
      <c r="AHA91" s="71"/>
      <c r="AHB91" s="71"/>
      <c r="AHC91" s="71"/>
      <c r="AHD91" s="71"/>
      <c r="AHE91" s="71"/>
      <c r="AHF91" s="71"/>
      <c r="AHG91" s="71"/>
      <c r="AHH91" s="71"/>
      <c r="AHI91" s="71"/>
      <c r="AHJ91" s="71"/>
      <c r="AHK91" s="71"/>
      <c r="AHL91" s="71"/>
      <c r="AHM91" s="71"/>
      <c r="AHN91" s="71"/>
      <c r="AHO91" s="71"/>
      <c r="AHP91" s="71"/>
      <c r="AHQ91" s="71"/>
      <c r="AHR91" s="71"/>
      <c r="AHS91" s="71"/>
      <c r="AHT91" s="71"/>
      <c r="AHU91" s="71"/>
      <c r="AHV91" s="71"/>
      <c r="AHW91" s="71"/>
      <c r="AHX91" s="71"/>
      <c r="AHY91" s="71"/>
      <c r="AHZ91" s="71"/>
      <c r="AIA91" s="71"/>
      <c r="AIB91" s="71"/>
      <c r="AIC91" s="71"/>
      <c r="AID91" s="71"/>
      <c r="AIE91" s="71"/>
      <c r="AIF91" s="71"/>
      <c r="AIG91" s="71"/>
      <c r="AIH91" s="71"/>
      <c r="AII91" s="71"/>
      <c r="AIJ91" s="71"/>
      <c r="AIK91" s="71"/>
      <c r="AIL91" s="71"/>
      <c r="AIM91" s="71"/>
      <c r="AIN91" s="71"/>
      <c r="AIO91" s="71"/>
      <c r="AIP91" s="71"/>
      <c r="AIQ91" s="71"/>
      <c r="AIR91" s="71"/>
      <c r="AIS91" s="71"/>
      <c r="AIT91" s="71"/>
      <c r="AIU91" s="71"/>
      <c r="AIV91" s="71"/>
      <c r="AIW91" s="71"/>
      <c r="AIX91" s="71"/>
      <c r="AIY91" s="71"/>
      <c r="AIZ91" s="71"/>
      <c r="AJA91" s="71"/>
      <c r="AJB91" s="71"/>
      <c r="AJC91" s="71"/>
      <c r="AJD91" s="71"/>
      <c r="AJE91" s="71"/>
      <c r="AJF91" s="71"/>
      <c r="AJG91" s="71"/>
      <c r="AJH91" s="71"/>
      <c r="AJI91" s="71"/>
      <c r="AJJ91" s="71"/>
      <c r="AJK91" s="71"/>
      <c r="AJL91" s="71"/>
      <c r="AJM91" s="71"/>
      <c r="AJN91" s="71"/>
      <c r="AJO91" s="71"/>
      <c r="AJP91" s="71"/>
      <c r="AJQ91" s="71"/>
      <c r="AJR91" s="71"/>
      <c r="AJS91" s="71"/>
      <c r="AJT91" s="71"/>
      <c r="AJU91" s="71"/>
      <c r="AJV91" s="71"/>
      <c r="AJW91" s="71"/>
      <c r="AJX91" s="71"/>
      <c r="AJY91" s="71"/>
      <c r="AJZ91" s="71"/>
      <c r="AKA91" s="71"/>
      <c r="AKB91" s="71"/>
      <c r="AKC91" s="71"/>
      <c r="AKD91" s="71"/>
      <c r="AKE91" s="71"/>
      <c r="AKF91" s="71"/>
      <c r="AKG91" s="71"/>
      <c r="AKH91" s="71"/>
      <c r="AKI91" s="71"/>
      <c r="AKJ91" s="71"/>
      <c r="AKK91" s="71"/>
      <c r="AKL91" s="71"/>
      <c r="AKM91" s="71"/>
      <c r="AKN91" s="71"/>
      <c r="AKO91" s="71"/>
      <c r="AKP91" s="71"/>
      <c r="AKQ91" s="71"/>
      <c r="AKR91" s="71"/>
      <c r="AKS91" s="71"/>
      <c r="AKT91" s="71"/>
      <c r="AKU91" s="71"/>
      <c r="AKV91" s="71"/>
      <c r="AKW91" s="71"/>
      <c r="AKX91" s="71"/>
      <c r="AKY91" s="71"/>
      <c r="AKZ91" s="71"/>
      <c r="ALA91" s="71"/>
      <c r="ALB91" s="71"/>
      <c r="ALC91" s="71"/>
      <c r="ALD91" s="71"/>
      <c r="ALE91" s="71"/>
      <c r="ALF91" s="71"/>
      <c r="ALG91" s="71"/>
      <c r="ALH91" s="71"/>
      <c r="ALI91" s="71"/>
      <c r="ALJ91" s="71"/>
      <c r="ALK91" s="71"/>
      <c r="ALL91" s="71"/>
      <c r="ALM91" s="71"/>
      <c r="ALN91" s="71"/>
      <c r="ALO91" s="71"/>
      <c r="ALP91" s="71"/>
      <c r="ALQ91" s="71"/>
      <c r="ALR91" s="71"/>
      <c r="ALS91" s="71"/>
      <c r="ALT91" s="71"/>
      <c r="ALU91" s="71"/>
      <c r="ALV91" s="71"/>
      <c r="ALW91" s="71"/>
      <c r="ALX91" s="71"/>
      <c r="ALY91" s="71"/>
      <c r="ALZ91" s="71"/>
      <c r="AMA91" s="71"/>
      <c r="AMB91" s="71"/>
      <c r="AMC91" s="71"/>
      <c r="AMD91" s="71"/>
      <c r="AME91" s="71"/>
      <c r="AMF91" s="71"/>
      <c r="AMG91" s="71"/>
      <c r="AMH91" s="71"/>
      <c r="AMI91" s="71"/>
      <c r="AMJ91" s="71"/>
      <c r="AMK91" s="71"/>
      <c r="AML91" s="71"/>
      <c r="AMM91" s="71"/>
      <c r="AMN91" s="71"/>
      <c r="AMO91" s="71"/>
      <c r="AMP91" s="71"/>
      <c r="AMQ91" s="71"/>
      <c r="AMR91" s="71"/>
      <c r="AMS91" s="71"/>
      <c r="AMT91" s="71"/>
      <c r="AMU91" s="71"/>
      <c r="AMV91" s="71"/>
      <c r="AMW91" s="71"/>
      <c r="AMX91" s="71"/>
      <c r="AMY91" s="71"/>
      <c r="AMZ91" s="71"/>
      <c r="ANA91" s="71"/>
      <c r="ANB91" s="71"/>
      <c r="ANC91" s="71"/>
      <c r="AND91" s="71"/>
      <c r="ANE91" s="71"/>
      <c r="ANF91" s="71"/>
      <c r="ANG91" s="71"/>
      <c r="ANH91" s="71"/>
      <c r="ANI91" s="71"/>
      <c r="ANJ91" s="71"/>
      <c r="ANK91" s="71"/>
      <c r="ANL91" s="71"/>
      <c r="ANM91" s="71"/>
      <c r="ANN91" s="71"/>
      <c r="ANO91" s="71"/>
      <c r="ANP91" s="71"/>
      <c r="ANQ91" s="71"/>
      <c r="ANR91" s="71"/>
      <c r="ANS91" s="71"/>
      <c r="ANT91" s="71"/>
      <c r="ANU91" s="71"/>
      <c r="ANV91" s="71"/>
      <c r="ANW91" s="71"/>
      <c r="ANX91" s="71"/>
      <c r="ANY91" s="71"/>
      <c r="ANZ91" s="71"/>
      <c r="AOA91" s="71"/>
      <c r="AOB91" s="71"/>
      <c r="AOC91" s="71"/>
      <c r="AOD91" s="71"/>
      <c r="AOE91" s="71"/>
      <c r="AOF91" s="71"/>
      <c r="AOG91" s="71"/>
      <c r="AOH91" s="71"/>
      <c r="AOI91" s="71"/>
      <c r="AOJ91" s="71"/>
      <c r="AOK91" s="71"/>
      <c r="AOL91" s="71"/>
      <c r="AOM91" s="71"/>
      <c r="AON91" s="71"/>
      <c r="AOO91" s="71"/>
      <c r="AOP91" s="71"/>
      <c r="AOQ91" s="71"/>
      <c r="AOR91" s="71"/>
      <c r="AOS91" s="71"/>
      <c r="AOT91" s="71"/>
      <c r="AOU91" s="71"/>
      <c r="AOV91" s="71"/>
      <c r="AOW91" s="71"/>
      <c r="AOX91" s="71"/>
      <c r="AOY91" s="71"/>
      <c r="AOZ91" s="71"/>
      <c r="APA91" s="71"/>
      <c r="APB91" s="71"/>
      <c r="APC91" s="71"/>
      <c r="APD91" s="71"/>
      <c r="APE91" s="71"/>
      <c r="APF91" s="71"/>
      <c r="APG91" s="71"/>
      <c r="APH91" s="71"/>
      <c r="API91" s="71"/>
      <c r="APJ91" s="71"/>
      <c r="APK91" s="71"/>
      <c r="APL91" s="71"/>
      <c r="APM91" s="71"/>
      <c r="APN91" s="71"/>
      <c r="APO91" s="71"/>
      <c r="APP91" s="71"/>
      <c r="APQ91" s="71"/>
      <c r="APR91" s="71"/>
      <c r="APS91" s="71"/>
      <c r="APT91" s="71"/>
      <c r="APU91" s="71"/>
      <c r="APV91" s="71"/>
      <c r="APW91" s="71"/>
      <c r="APX91" s="71"/>
      <c r="APY91" s="71"/>
      <c r="APZ91" s="71"/>
      <c r="AQA91" s="71"/>
      <c r="AQB91" s="71"/>
      <c r="AQC91" s="71"/>
      <c r="AQD91" s="71"/>
      <c r="AQE91" s="71"/>
      <c r="AQF91" s="71"/>
      <c r="AQG91" s="71"/>
      <c r="AQH91" s="71"/>
      <c r="AQI91" s="71"/>
      <c r="AQJ91" s="71"/>
      <c r="AQK91" s="71"/>
      <c r="AQL91" s="71"/>
      <c r="AQM91" s="71"/>
      <c r="AQN91" s="71"/>
      <c r="AQO91" s="71"/>
      <c r="AQP91" s="71"/>
      <c r="AQQ91" s="71"/>
      <c r="AQR91" s="71"/>
      <c r="AQS91" s="71"/>
      <c r="AQT91" s="71"/>
      <c r="AQU91" s="71"/>
      <c r="AQV91" s="71"/>
      <c r="AQW91" s="71"/>
      <c r="AQX91" s="71"/>
      <c r="AQY91" s="71"/>
      <c r="AQZ91" s="71"/>
      <c r="ARA91" s="71"/>
      <c r="ARB91" s="71"/>
      <c r="ARC91" s="71"/>
      <c r="ARD91" s="71"/>
      <c r="ARE91" s="71"/>
      <c r="ARF91" s="71"/>
      <c r="ARG91" s="71"/>
      <c r="ARH91" s="71"/>
      <c r="ARI91" s="71"/>
      <c r="ARJ91" s="71"/>
      <c r="ARK91" s="71"/>
      <c r="ARL91" s="71"/>
      <c r="ARM91" s="71"/>
      <c r="ARN91" s="71"/>
      <c r="ARO91" s="71"/>
      <c r="ARP91" s="71"/>
      <c r="ARQ91" s="71"/>
      <c r="ARR91" s="71"/>
      <c r="ARS91" s="71"/>
      <c r="ART91" s="71"/>
      <c r="ARU91" s="71"/>
      <c r="ARV91" s="71"/>
      <c r="ARW91" s="71"/>
      <c r="ARX91" s="71"/>
      <c r="ARY91" s="71"/>
      <c r="ARZ91" s="71"/>
      <c r="ASA91" s="71"/>
      <c r="ASB91" s="71"/>
      <c r="ASC91" s="71"/>
      <c r="ASD91" s="71"/>
      <c r="ASE91" s="71"/>
      <c r="ASF91" s="71"/>
      <c r="ASG91" s="71"/>
      <c r="ASH91" s="71"/>
      <c r="ASI91" s="71"/>
      <c r="ASJ91" s="71"/>
      <c r="ASK91" s="71"/>
      <c r="ASL91" s="71"/>
      <c r="ASM91" s="71"/>
      <c r="ASN91" s="71"/>
      <c r="ASO91" s="71"/>
      <c r="ASP91" s="71"/>
      <c r="ASQ91" s="71"/>
      <c r="ASR91" s="71"/>
      <c r="ASS91" s="71"/>
      <c r="AST91" s="71"/>
      <c r="ASU91" s="71"/>
      <c r="ASV91" s="71"/>
      <c r="ASW91" s="71"/>
      <c r="ASX91" s="71"/>
      <c r="ASY91" s="71"/>
      <c r="ASZ91" s="71"/>
      <c r="ATA91" s="71"/>
      <c r="ATB91" s="71"/>
      <c r="ATC91" s="71"/>
      <c r="ATD91" s="71"/>
      <c r="ATE91" s="71"/>
      <c r="ATF91" s="71"/>
      <c r="ATG91" s="71"/>
      <c r="ATH91" s="71"/>
      <c r="ATI91" s="71"/>
      <c r="ATJ91" s="71"/>
      <c r="ATK91" s="71"/>
      <c r="ATL91" s="71"/>
      <c r="ATM91" s="71"/>
      <c r="ATN91" s="71"/>
      <c r="ATO91" s="71"/>
      <c r="ATP91" s="71"/>
      <c r="ATQ91" s="71"/>
      <c r="ATR91" s="71"/>
      <c r="ATS91" s="71"/>
      <c r="ATT91" s="71"/>
      <c r="ATU91" s="71"/>
      <c r="ATV91" s="71"/>
      <c r="ATW91" s="71"/>
      <c r="ATX91" s="71"/>
      <c r="ATY91" s="71"/>
      <c r="ATZ91" s="71"/>
      <c r="AUA91" s="71"/>
      <c r="AUB91" s="71"/>
      <c r="AUC91" s="71"/>
      <c r="AUD91" s="71"/>
      <c r="AUE91" s="71"/>
      <c r="AUF91" s="71"/>
      <c r="AUG91" s="71"/>
      <c r="AUH91" s="71"/>
      <c r="AUI91" s="71"/>
      <c r="AUJ91" s="71"/>
      <c r="AUK91" s="71"/>
      <c r="AUL91" s="71"/>
      <c r="AUM91" s="71"/>
      <c r="AUN91" s="71"/>
      <c r="AUO91" s="71"/>
      <c r="AUP91" s="71"/>
      <c r="AUQ91" s="71"/>
      <c r="AUR91" s="71"/>
      <c r="AUS91" s="71"/>
      <c r="AUT91" s="71"/>
      <c r="AUU91" s="71"/>
      <c r="AUV91" s="71"/>
      <c r="AUW91" s="71"/>
      <c r="AUX91" s="71"/>
      <c r="AUY91" s="71"/>
      <c r="AUZ91" s="71"/>
      <c r="AVA91" s="71"/>
      <c r="AVB91" s="71"/>
      <c r="AVC91" s="71"/>
      <c r="AVD91" s="71"/>
      <c r="AVE91" s="71"/>
      <c r="AVF91" s="71"/>
      <c r="AVG91" s="71"/>
      <c r="AVH91" s="71"/>
      <c r="AVI91" s="71"/>
      <c r="AVJ91" s="71"/>
      <c r="AVK91" s="71"/>
      <c r="AVL91" s="71"/>
      <c r="AVM91" s="71"/>
      <c r="AVN91" s="71"/>
      <c r="AVO91" s="71"/>
      <c r="AVP91" s="71"/>
      <c r="AVQ91" s="71"/>
      <c r="AVR91" s="71"/>
      <c r="AVS91" s="71"/>
      <c r="AVT91" s="71"/>
      <c r="AVU91" s="71"/>
      <c r="AVV91" s="71"/>
      <c r="AVW91" s="71"/>
      <c r="AVX91" s="71"/>
      <c r="AVY91" s="71"/>
      <c r="AVZ91" s="71"/>
      <c r="AWA91" s="71"/>
      <c r="AWB91" s="71"/>
      <c r="AWC91" s="71"/>
      <c r="AWD91" s="71"/>
      <c r="AWE91" s="71"/>
      <c r="AWF91" s="71"/>
      <c r="AWG91" s="71"/>
      <c r="AWH91" s="71"/>
      <c r="AWI91" s="71"/>
      <c r="AWJ91" s="71"/>
      <c r="AWK91" s="71"/>
      <c r="AWL91" s="71"/>
      <c r="AWM91" s="71"/>
      <c r="AWN91" s="71"/>
      <c r="AWO91" s="71"/>
      <c r="AWP91" s="71"/>
      <c r="AWQ91" s="71"/>
      <c r="AWR91" s="71"/>
      <c r="AWS91" s="71"/>
      <c r="AWT91" s="71"/>
      <c r="AWU91" s="71"/>
      <c r="AWV91" s="71"/>
      <c r="AWW91" s="71"/>
      <c r="AWX91" s="71"/>
      <c r="AWY91" s="71"/>
      <c r="AWZ91" s="71"/>
      <c r="AXA91" s="71"/>
      <c r="AXB91" s="71"/>
      <c r="AXC91" s="71"/>
      <c r="AXD91" s="71"/>
      <c r="AXE91" s="71"/>
      <c r="AXF91" s="71"/>
      <c r="AXG91" s="71"/>
      <c r="AXH91" s="71"/>
      <c r="AXI91" s="71"/>
      <c r="AXJ91" s="71"/>
      <c r="AXK91" s="71"/>
      <c r="AXL91" s="71"/>
      <c r="AXM91" s="71"/>
      <c r="AXN91" s="71"/>
      <c r="AXO91" s="71"/>
      <c r="AXP91" s="71"/>
      <c r="AXQ91" s="71"/>
      <c r="AXR91" s="71"/>
      <c r="AXS91" s="71"/>
      <c r="AXT91" s="71"/>
      <c r="AXU91" s="71"/>
      <c r="AXV91" s="71"/>
      <c r="AXW91" s="71"/>
      <c r="AXX91" s="71"/>
      <c r="AXY91" s="71"/>
      <c r="AXZ91" s="71"/>
      <c r="AYA91" s="71"/>
      <c r="AYB91" s="71"/>
      <c r="AYC91" s="71"/>
      <c r="AYD91" s="71"/>
      <c r="AYE91" s="71"/>
      <c r="AYF91" s="71"/>
      <c r="AYG91" s="71"/>
      <c r="AYH91" s="71"/>
      <c r="AYI91" s="71"/>
      <c r="AYJ91" s="71"/>
      <c r="AYK91" s="71"/>
      <c r="AYL91" s="71"/>
      <c r="AYM91" s="71"/>
      <c r="AYN91" s="71"/>
      <c r="AYO91" s="71"/>
      <c r="AYP91" s="71"/>
      <c r="AYQ91" s="71"/>
      <c r="AYR91" s="71"/>
      <c r="AYS91" s="71"/>
      <c r="AYT91" s="71"/>
      <c r="AYU91" s="71"/>
      <c r="AYV91" s="71"/>
      <c r="AYW91" s="71"/>
      <c r="AYX91" s="71"/>
      <c r="AYY91" s="71"/>
      <c r="AYZ91" s="71"/>
      <c r="AZA91" s="71"/>
      <c r="AZB91" s="71"/>
      <c r="AZC91" s="71"/>
      <c r="AZD91" s="71"/>
      <c r="AZE91" s="71"/>
      <c r="AZF91" s="71"/>
      <c r="AZG91" s="71"/>
      <c r="AZH91" s="71"/>
      <c r="AZI91" s="71"/>
      <c r="AZJ91" s="71"/>
      <c r="AZK91" s="71"/>
      <c r="AZL91" s="71"/>
      <c r="AZM91" s="71"/>
      <c r="AZN91" s="71"/>
      <c r="AZO91" s="71"/>
      <c r="AZP91" s="71"/>
      <c r="AZQ91" s="71"/>
      <c r="AZR91" s="71"/>
      <c r="AZS91" s="71"/>
      <c r="AZT91" s="71"/>
      <c r="AZU91" s="71"/>
      <c r="AZV91" s="71"/>
      <c r="AZW91" s="71"/>
      <c r="AZX91" s="71"/>
      <c r="AZY91" s="71"/>
      <c r="AZZ91" s="71"/>
      <c r="BAA91" s="71"/>
      <c r="BAB91" s="71"/>
      <c r="BAC91" s="71"/>
      <c r="BAD91" s="71"/>
      <c r="BAE91" s="71"/>
      <c r="BAF91" s="71"/>
      <c r="BAG91" s="71"/>
      <c r="BAH91" s="71"/>
      <c r="BAI91" s="71"/>
      <c r="BAJ91" s="71"/>
      <c r="BAK91" s="71"/>
      <c r="BAL91" s="71"/>
      <c r="BAM91" s="71"/>
      <c r="BAN91" s="71"/>
      <c r="BAO91" s="71"/>
      <c r="BAP91" s="71"/>
      <c r="BAQ91" s="71"/>
      <c r="BAR91" s="71"/>
      <c r="BAS91" s="71"/>
      <c r="BAT91" s="71"/>
      <c r="BAU91" s="71"/>
      <c r="BAV91" s="71"/>
      <c r="BAW91" s="71"/>
      <c r="BAX91" s="71"/>
      <c r="BAY91" s="71"/>
      <c r="BAZ91" s="71"/>
      <c r="BBA91" s="71"/>
      <c r="BBB91" s="71"/>
      <c r="BBC91" s="71"/>
      <c r="BBD91" s="71"/>
      <c r="BBE91" s="71"/>
      <c r="BBF91" s="71"/>
      <c r="BBG91" s="71"/>
      <c r="BBH91" s="71"/>
      <c r="BBI91" s="71"/>
      <c r="BBJ91" s="71"/>
      <c r="BBK91" s="71"/>
      <c r="BBL91" s="71"/>
      <c r="BBM91" s="71"/>
      <c r="BBN91" s="71"/>
      <c r="BBO91" s="71"/>
      <c r="BBP91" s="71"/>
      <c r="BBQ91" s="71"/>
      <c r="BBR91" s="71"/>
      <c r="BBS91" s="71"/>
      <c r="BBT91" s="71"/>
      <c r="BBU91" s="71"/>
      <c r="BBV91" s="71"/>
      <c r="BBW91" s="71"/>
      <c r="BBX91" s="71"/>
      <c r="BBY91" s="71"/>
      <c r="BBZ91" s="71"/>
      <c r="BCA91" s="71"/>
      <c r="BCB91" s="71"/>
      <c r="BCC91" s="71"/>
      <c r="BCD91" s="71"/>
      <c r="BCE91" s="71"/>
      <c r="BCF91" s="71"/>
      <c r="BCG91" s="71"/>
      <c r="BCH91" s="71"/>
      <c r="BCI91" s="71"/>
      <c r="BCJ91" s="71"/>
      <c r="BCK91" s="71"/>
      <c r="BCL91" s="71"/>
      <c r="BCM91" s="71"/>
      <c r="BCN91" s="71"/>
      <c r="BCO91" s="71"/>
      <c r="BCP91" s="71"/>
      <c r="BCQ91" s="71"/>
      <c r="BCR91" s="71"/>
      <c r="BCS91" s="71"/>
      <c r="BCT91" s="71"/>
      <c r="BCU91" s="71"/>
      <c r="BCV91" s="71"/>
      <c r="BCW91" s="71"/>
      <c r="BCX91" s="71"/>
      <c r="BCY91" s="71"/>
      <c r="BCZ91" s="71"/>
      <c r="BDA91" s="71"/>
      <c r="BDB91" s="71"/>
      <c r="BDC91" s="71"/>
      <c r="BDD91" s="71"/>
      <c r="BDE91" s="71"/>
      <c r="BDF91" s="71"/>
      <c r="BDG91" s="71"/>
      <c r="BDH91" s="71"/>
      <c r="BDI91" s="71"/>
      <c r="BDJ91" s="71"/>
      <c r="BDK91" s="71"/>
      <c r="BDL91" s="71"/>
      <c r="BDM91" s="71"/>
      <c r="BDN91" s="71"/>
      <c r="BDO91" s="71"/>
      <c r="BDP91" s="71"/>
      <c r="BDQ91" s="71"/>
      <c r="BDR91" s="71"/>
      <c r="BDS91" s="71"/>
      <c r="BDT91" s="71"/>
      <c r="BDU91" s="71"/>
      <c r="BDV91" s="71"/>
      <c r="BDW91" s="71"/>
      <c r="BDX91" s="71"/>
      <c r="BDY91" s="71"/>
      <c r="BDZ91" s="71"/>
      <c r="BEA91" s="71"/>
      <c r="BEB91" s="71"/>
      <c r="BEC91" s="71"/>
      <c r="BED91" s="71"/>
      <c r="BEE91" s="71"/>
      <c r="BEF91" s="71"/>
      <c r="BEG91" s="71"/>
      <c r="BEH91" s="71"/>
      <c r="BEI91" s="71"/>
      <c r="BEJ91" s="71"/>
      <c r="BEK91" s="71"/>
      <c r="BEL91" s="71"/>
      <c r="BEM91" s="71"/>
      <c r="BEN91" s="71"/>
      <c r="BEO91" s="71"/>
      <c r="BEP91" s="71"/>
      <c r="BEQ91" s="71"/>
      <c r="BER91" s="71"/>
      <c r="BES91" s="71"/>
      <c r="BET91" s="71"/>
      <c r="BEU91" s="71"/>
      <c r="BEV91" s="71"/>
      <c r="BEW91" s="71"/>
      <c r="BEX91" s="71"/>
      <c r="BEY91" s="71"/>
      <c r="BEZ91" s="71"/>
      <c r="BFA91" s="71"/>
      <c r="BFB91" s="71"/>
      <c r="BFC91" s="71"/>
      <c r="BFD91" s="71"/>
      <c r="BFE91" s="71"/>
      <c r="BFF91" s="71"/>
      <c r="BFG91" s="71"/>
      <c r="BFH91" s="71"/>
      <c r="BFI91" s="71"/>
      <c r="BFJ91" s="71"/>
      <c r="BFK91" s="71"/>
      <c r="BFL91" s="71"/>
      <c r="BFM91" s="71"/>
      <c r="BFN91" s="71"/>
      <c r="BFO91" s="71"/>
      <c r="BFP91" s="71"/>
      <c r="BFQ91" s="71"/>
      <c r="BFR91" s="71"/>
      <c r="BFS91" s="71"/>
      <c r="BFT91" s="71"/>
      <c r="BFU91" s="71"/>
      <c r="BFV91" s="71"/>
      <c r="BFW91" s="71"/>
      <c r="BFX91" s="71"/>
      <c r="BFY91" s="71"/>
      <c r="BFZ91" s="71"/>
      <c r="BGA91" s="71"/>
      <c r="BGB91" s="71"/>
      <c r="BGC91" s="71"/>
      <c r="BGD91" s="71"/>
      <c r="BGE91" s="71"/>
      <c r="BGF91" s="71"/>
      <c r="BGG91" s="71"/>
      <c r="BGH91" s="71"/>
      <c r="BGI91" s="71"/>
      <c r="BGJ91" s="71"/>
      <c r="BGK91" s="71"/>
      <c r="BGL91" s="71"/>
      <c r="BGM91" s="71"/>
      <c r="BGN91" s="71"/>
      <c r="BGO91" s="71"/>
      <c r="BGP91" s="71"/>
      <c r="BGQ91" s="71"/>
      <c r="BGR91" s="71"/>
      <c r="BGS91" s="71"/>
      <c r="BGT91" s="71"/>
      <c r="BGU91" s="71"/>
      <c r="BGV91" s="71"/>
      <c r="BGW91" s="71"/>
      <c r="BGX91" s="71"/>
      <c r="BGY91" s="71"/>
      <c r="BGZ91" s="71"/>
      <c r="BHA91" s="71"/>
      <c r="BHB91" s="71"/>
      <c r="BHC91" s="71"/>
      <c r="BHD91" s="71"/>
      <c r="BHE91" s="71"/>
      <c r="BHF91" s="71"/>
      <c r="BHG91" s="71"/>
      <c r="BHH91" s="71"/>
      <c r="BHI91" s="71"/>
      <c r="BHJ91" s="71"/>
      <c r="BHK91" s="71"/>
      <c r="BHL91" s="71"/>
      <c r="BHM91" s="71"/>
      <c r="BHN91" s="71"/>
      <c r="BHO91" s="71"/>
      <c r="BHP91" s="71"/>
      <c r="BHQ91" s="71"/>
      <c r="BHR91" s="71"/>
      <c r="BHS91" s="71"/>
      <c r="BHT91" s="71"/>
      <c r="BHU91" s="71"/>
      <c r="BHV91" s="71"/>
      <c r="BHW91" s="71"/>
      <c r="BHX91" s="71"/>
      <c r="BHY91" s="71"/>
      <c r="BHZ91" s="71"/>
      <c r="BIA91" s="71"/>
      <c r="BIB91" s="71"/>
      <c r="BIC91" s="71"/>
      <c r="BID91" s="71"/>
      <c r="BIE91" s="71"/>
      <c r="BIF91" s="71"/>
      <c r="BIG91" s="71"/>
      <c r="BIH91" s="71"/>
      <c r="BII91" s="71"/>
      <c r="BIJ91" s="71"/>
      <c r="BIK91" s="71"/>
      <c r="BIL91" s="71"/>
      <c r="BIM91" s="71"/>
      <c r="BIN91" s="71"/>
      <c r="BIO91" s="71"/>
      <c r="BIP91" s="71"/>
      <c r="BIQ91" s="71"/>
      <c r="BIR91" s="71"/>
      <c r="BIS91" s="71"/>
      <c r="BIT91" s="71"/>
      <c r="BIU91" s="71"/>
      <c r="BIV91" s="71"/>
      <c r="BIW91" s="71"/>
      <c r="BIX91" s="71"/>
      <c r="BIY91" s="71"/>
      <c r="BIZ91" s="71"/>
      <c r="BJA91" s="71"/>
      <c r="BJB91" s="71"/>
      <c r="BJC91" s="71"/>
      <c r="BJD91" s="71"/>
      <c r="BJE91" s="71"/>
      <c r="BJF91" s="71"/>
      <c r="BJG91" s="71"/>
      <c r="BJH91" s="71"/>
      <c r="BJI91" s="71"/>
      <c r="BJJ91" s="71"/>
      <c r="BJK91" s="71"/>
      <c r="BJL91" s="71"/>
      <c r="BJM91" s="71"/>
      <c r="BJN91" s="71"/>
      <c r="BJO91" s="71"/>
      <c r="BJP91" s="71"/>
      <c r="BJQ91" s="71"/>
      <c r="BJR91" s="71"/>
      <c r="BJS91" s="71"/>
      <c r="BJT91" s="71"/>
      <c r="BJU91" s="71"/>
      <c r="BJV91" s="71"/>
      <c r="BJW91" s="71"/>
      <c r="BJX91" s="71"/>
      <c r="BJY91" s="71"/>
      <c r="BJZ91" s="71"/>
      <c r="BKA91" s="71"/>
      <c r="BKB91" s="71"/>
      <c r="BKC91" s="71"/>
      <c r="BKD91" s="71"/>
      <c r="BKE91" s="71"/>
      <c r="BKF91" s="71"/>
      <c r="BKG91" s="71"/>
      <c r="BKH91" s="71"/>
      <c r="BKI91" s="71"/>
      <c r="BKJ91" s="71"/>
      <c r="BKK91" s="71"/>
      <c r="BKL91" s="71"/>
      <c r="BKM91" s="71"/>
      <c r="BKN91" s="71"/>
      <c r="BKO91" s="71"/>
      <c r="BKP91" s="71"/>
      <c r="BKQ91" s="71"/>
      <c r="BKR91" s="71"/>
      <c r="BKS91" s="71"/>
      <c r="BKT91" s="71"/>
      <c r="BKU91" s="71"/>
      <c r="BKV91" s="71"/>
      <c r="BKW91" s="71"/>
      <c r="BKX91" s="71"/>
      <c r="BKY91" s="71"/>
      <c r="BKZ91" s="71"/>
      <c r="BLA91" s="71"/>
      <c r="BLB91" s="71"/>
      <c r="BLC91" s="71"/>
      <c r="BLD91" s="71"/>
      <c r="BLE91" s="71"/>
      <c r="BLF91" s="71"/>
      <c r="BLG91" s="71"/>
      <c r="BLH91" s="71"/>
      <c r="BLI91" s="71"/>
      <c r="BLJ91" s="71"/>
      <c r="BLK91" s="71"/>
      <c r="BLL91" s="71"/>
      <c r="BLM91" s="71"/>
      <c r="BLN91" s="71"/>
      <c r="BLO91" s="71"/>
      <c r="BLP91" s="71"/>
      <c r="BLQ91" s="71"/>
      <c r="BLR91" s="71"/>
      <c r="BLS91" s="71"/>
      <c r="BLT91" s="71"/>
      <c r="BLU91" s="71"/>
      <c r="BLV91" s="71"/>
      <c r="BLW91" s="71"/>
      <c r="BLX91" s="71"/>
      <c r="BLY91" s="71"/>
      <c r="BLZ91" s="71"/>
      <c r="BMA91" s="71"/>
      <c r="BMB91" s="71"/>
      <c r="BMC91" s="71"/>
      <c r="BMD91" s="71"/>
      <c r="BME91" s="71"/>
      <c r="BMF91" s="71"/>
      <c r="BMG91" s="71"/>
      <c r="BMH91" s="71"/>
      <c r="BMI91" s="71"/>
      <c r="BMJ91" s="71"/>
      <c r="BMK91" s="71"/>
      <c r="BML91" s="71"/>
      <c r="BMM91" s="71"/>
      <c r="BMN91" s="71"/>
      <c r="BMO91" s="71"/>
      <c r="BMP91" s="71"/>
      <c r="BMQ91" s="71"/>
      <c r="BMR91" s="71"/>
      <c r="BMS91" s="71"/>
      <c r="BMT91" s="71"/>
      <c r="BMU91" s="71"/>
      <c r="BMV91" s="71"/>
      <c r="BMW91" s="71"/>
      <c r="BMX91" s="71"/>
      <c r="BMY91" s="71"/>
      <c r="BMZ91" s="71"/>
      <c r="BNA91" s="71"/>
      <c r="BNB91" s="71"/>
      <c r="BNC91" s="71"/>
      <c r="BND91" s="71"/>
      <c r="BNE91" s="71"/>
      <c r="BNF91" s="71"/>
      <c r="BNG91" s="71"/>
      <c r="BNH91" s="71"/>
      <c r="BNI91" s="71"/>
      <c r="BNJ91" s="71"/>
      <c r="BNK91" s="71"/>
      <c r="BNL91" s="71"/>
      <c r="BNM91" s="71"/>
      <c r="BNN91" s="71"/>
      <c r="BNO91" s="71"/>
      <c r="BNP91" s="71"/>
      <c r="BNQ91" s="71"/>
      <c r="BNR91" s="71"/>
      <c r="BNS91" s="71"/>
      <c r="BNT91" s="71"/>
      <c r="BNU91" s="71"/>
      <c r="BNV91" s="71"/>
      <c r="BNW91" s="71"/>
      <c r="BNX91" s="71"/>
      <c r="BNY91" s="71"/>
      <c r="BNZ91" s="71"/>
      <c r="BOA91" s="71"/>
      <c r="BOB91" s="71"/>
      <c r="BOC91" s="71"/>
      <c r="BOD91" s="71"/>
      <c r="BOE91" s="71"/>
      <c r="BOF91" s="71"/>
      <c r="BOG91" s="71"/>
      <c r="BOH91" s="71"/>
      <c r="BOI91" s="71"/>
      <c r="BOJ91" s="71"/>
      <c r="BOK91" s="71"/>
      <c r="BOL91" s="71"/>
      <c r="BOM91" s="71"/>
      <c r="BON91" s="71"/>
      <c r="BOO91" s="71"/>
      <c r="BOP91" s="71"/>
      <c r="BOQ91" s="71"/>
      <c r="BOR91" s="71"/>
      <c r="BOS91" s="71"/>
      <c r="BOT91" s="71"/>
      <c r="BOU91" s="71"/>
      <c r="BOV91" s="71"/>
      <c r="BOW91" s="71"/>
      <c r="BOX91" s="71"/>
      <c r="BOY91" s="71"/>
      <c r="BOZ91" s="71"/>
      <c r="BPA91" s="71"/>
      <c r="BPB91" s="71"/>
      <c r="BPC91" s="71"/>
      <c r="BPD91" s="71"/>
      <c r="BPE91" s="71"/>
      <c r="BPF91" s="71"/>
      <c r="BPG91" s="71"/>
      <c r="BPH91" s="71"/>
      <c r="BPI91" s="71"/>
      <c r="BPJ91" s="71"/>
      <c r="BPK91" s="71"/>
      <c r="BPL91" s="71"/>
      <c r="BPM91" s="71"/>
      <c r="BPN91" s="71"/>
      <c r="BPO91" s="71"/>
      <c r="BPP91" s="71"/>
      <c r="BPQ91" s="71"/>
      <c r="BPR91" s="71"/>
      <c r="BPS91" s="71"/>
      <c r="BPT91" s="71"/>
      <c r="BPU91" s="71"/>
      <c r="BPV91" s="71"/>
      <c r="BPW91" s="71"/>
      <c r="BPX91" s="71"/>
      <c r="BPY91" s="71"/>
      <c r="BPZ91" s="71"/>
      <c r="BQA91" s="71"/>
      <c r="BQB91" s="71"/>
      <c r="BQC91" s="71"/>
      <c r="BQD91" s="71"/>
      <c r="BQE91" s="71"/>
      <c r="BQF91" s="71"/>
      <c r="BQG91" s="71"/>
      <c r="BQH91" s="71"/>
      <c r="BQI91" s="71"/>
      <c r="BQJ91" s="71"/>
      <c r="BQK91" s="71"/>
      <c r="BQL91" s="71"/>
      <c r="BQM91" s="71"/>
      <c r="BQN91" s="71"/>
      <c r="BQO91" s="71"/>
      <c r="BQP91" s="71"/>
      <c r="BQQ91" s="71"/>
      <c r="BQR91" s="71"/>
      <c r="BQS91" s="71"/>
      <c r="BQT91" s="71"/>
      <c r="BQU91" s="71"/>
      <c r="BQV91" s="71"/>
      <c r="BQW91" s="71"/>
      <c r="BQX91" s="71"/>
      <c r="BQY91" s="71"/>
      <c r="BQZ91" s="71"/>
      <c r="BRA91" s="71"/>
      <c r="BRB91" s="71"/>
      <c r="BRC91" s="71"/>
      <c r="BRD91" s="71"/>
      <c r="BRE91" s="71"/>
      <c r="BRF91" s="71"/>
      <c r="BRG91" s="71"/>
      <c r="BRH91" s="71"/>
      <c r="BRI91" s="71"/>
      <c r="BRJ91" s="71"/>
      <c r="BRK91" s="71"/>
      <c r="BRL91" s="71"/>
      <c r="BRM91" s="71"/>
      <c r="BRN91" s="71"/>
      <c r="BRO91" s="71"/>
      <c r="BRP91" s="71"/>
      <c r="BRQ91" s="71"/>
      <c r="BRR91" s="71"/>
      <c r="BRS91" s="71"/>
      <c r="BRT91" s="71"/>
      <c r="BRU91" s="71"/>
      <c r="BRV91" s="71"/>
      <c r="BRW91" s="71"/>
      <c r="BRX91" s="71"/>
      <c r="BRY91" s="71"/>
      <c r="BRZ91" s="71"/>
      <c r="BSA91" s="71"/>
      <c r="BSB91" s="71"/>
      <c r="BSC91" s="71"/>
      <c r="BSD91" s="71"/>
      <c r="BSE91" s="71"/>
      <c r="BSF91" s="71"/>
      <c r="BSG91" s="71"/>
      <c r="BSH91" s="71"/>
      <c r="BSI91" s="71"/>
      <c r="BSJ91" s="71"/>
      <c r="BSK91" s="71"/>
      <c r="BSL91" s="71"/>
      <c r="BSM91" s="71"/>
      <c r="BSN91" s="71"/>
      <c r="BSO91" s="71"/>
      <c r="BSP91" s="71"/>
      <c r="BSQ91" s="71"/>
      <c r="BSR91" s="71"/>
      <c r="BSS91" s="71"/>
      <c r="BST91" s="71"/>
      <c r="BSU91" s="71"/>
      <c r="BSV91" s="71"/>
      <c r="BSW91" s="71"/>
      <c r="BSX91" s="71"/>
      <c r="BSY91" s="71"/>
      <c r="BSZ91" s="71"/>
      <c r="BTA91" s="71"/>
      <c r="BTB91" s="71"/>
      <c r="BTC91" s="71"/>
      <c r="BTD91" s="71"/>
      <c r="BTE91" s="71"/>
      <c r="BTF91" s="71"/>
      <c r="BTG91" s="71"/>
      <c r="BTH91" s="71"/>
      <c r="BTI91" s="71"/>
      <c r="BTJ91" s="71"/>
      <c r="BTK91" s="71"/>
      <c r="BTL91" s="71"/>
      <c r="BTM91" s="71"/>
      <c r="BTN91" s="71"/>
      <c r="BTO91" s="71"/>
      <c r="BTP91" s="71"/>
      <c r="BTQ91" s="71"/>
      <c r="BTR91" s="71"/>
      <c r="BTS91" s="71"/>
      <c r="BTT91" s="71"/>
      <c r="BTU91" s="71"/>
      <c r="BTV91" s="71"/>
      <c r="BTW91" s="71"/>
      <c r="BTX91" s="71"/>
      <c r="BTY91" s="71"/>
      <c r="BTZ91" s="71"/>
      <c r="BUA91" s="71"/>
      <c r="BUB91" s="71"/>
      <c r="BUC91" s="71"/>
      <c r="BUD91" s="71"/>
      <c r="BUE91" s="71"/>
      <c r="BUF91" s="71"/>
      <c r="BUG91" s="71"/>
      <c r="BUH91" s="71"/>
      <c r="BUI91" s="71"/>
      <c r="BUJ91" s="71"/>
      <c r="BUK91" s="71"/>
      <c r="BUL91" s="71"/>
      <c r="BUM91" s="71"/>
      <c r="BUN91" s="71"/>
      <c r="BUO91" s="71"/>
      <c r="BUP91" s="71"/>
      <c r="BUQ91" s="71"/>
      <c r="BUR91" s="71"/>
      <c r="BUS91" s="71"/>
      <c r="BUT91" s="71"/>
      <c r="BUU91" s="71"/>
      <c r="BUV91" s="71"/>
      <c r="BUW91" s="71"/>
      <c r="BUX91" s="71"/>
      <c r="BUY91" s="71"/>
      <c r="BUZ91" s="71"/>
      <c r="BVA91" s="71"/>
      <c r="BVB91" s="71"/>
      <c r="BVC91" s="71"/>
      <c r="BVD91" s="71"/>
      <c r="BVE91" s="71"/>
      <c r="BVF91" s="71"/>
      <c r="BVG91" s="71"/>
      <c r="BVH91" s="71"/>
      <c r="BVI91" s="71"/>
      <c r="BVJ91" s="71"/>
      <c r="BVK91" s="71"/>
      <c r="BVL91" s="71"/>
      <c r="BVM91" s="71"/>
      <c r="BVN91" s="71"/>
      <c r="BVO91" s="71"/>
      <c r="BVP91" s="71"/>
      <c r="BVQ91" s="71"/>
      <c r="BVR91" s="71"/>
      <c r="BVS91" s="71"/>
      <c r="BVT91" s="71"/>
      <c r="BVU91" s="71"/>
      <c r="BVV91" s="71"/>
      <c r="BVW91" s="71"/>
      <c r="BVX91" s="71"/>
      <c r="BVY91" s="71"/>
      <c r="BVZ91" s="71"/>
      <c r="BWA91" s="71"/>
      <c r="BWB91" s="71"/>
      <c r="BWC91" s="71"/>
      <c r="BWD91" s="71"/>
      <c r="BWE91" s="71"/>
      <c r="BWF91" s="71"/>
      <c r="BWG91" s="71"/>
      <c r="BWH91" s="71"/>
      <c r="BWI91" s="71"/>
      <c r="BWJ91" s="71"/>
      <c r="BWK91" s="71"/>
      <c r="BWL91" s="71"/>
      <c r="BWM91" s="71"/>
      <c r="BWN91" s="71"/>
      <c r="BWO91" s="71"/>
      <c r="BWP91" s="71"/>
      <c r="BWQ91" s="71"/>
      <c r="BWR91" s="71"/>
      <c r="BWS91" s="71"/>
      <c r="BWT91" s="71"/>
      <c r="BWU91" s="71"/>
      <c r="BWV91" s="71"/>
      <c r="BWW91" s="71"/>
      <c r="BWX91" s="71"/>
      <c r="BWY91" s="71"/>
      <c r="BWZ91" s="71"/>
      <c r="BXA91" s="71"/>
      <c r="BXB91" s="71"/>
      <c r="BXC91" s="71"/>
      <c r="BXD91" s="71"/>
      <c r="BXE91" s="71"/>
      <c r="BXF91" s="71"/>
      <c r="BXG91" s="71"/>
      <c r="BXH91" s="71"/>
      <c r="BXI91" s="71"/>
      <c r="BXJ91" s="71"/>
      <c r="BXK91" s="71"/>
      <c r="BXL91" s="71"/>
      <c r="BXM91" s="71"/>
      <c r="BXN91" s="71"/>
      <c r="BXO91" s="71"/>
      <c r="BXP91" s="71"/>
      <c r="BXQ91" s="71"/>
      <c r="BXR91" s="71"/>
      <c r="BXS91" s="71"/>
      <c r="BXT91" s="71"/>
      <c r="BXU91" s="71"/>
      <c r="BXV91" s="71"/>
      <c r="BXW91" s="71"/>
      <c r="BXX91" s="71"/>
      <c r="BXY91" s="71"/>
      <c r="BXZ91" s="71"/>
      <c r="BYA91" s="71"/>
      <c r="BYB91" s="71"/>
      <c r="BYC91" s="71"/>
      <c r="BYD91" s="71"/>
      <c r="BYE91" s="71"/>
      <c r="BYF91" s="71"/>
      <c r="BYG91" s="71"/>
      <c r="BYH91" s="71"/>
      <c r="BYI91" s="71"/>
      <c r="BYJ91" s="71"/>
      <c r="BYK91" s="71"/>
      <c r="BYL91" s="71"/>
      <c r="BYM91" s="71"/>
      <c r="BYN91" s="71"/>
      <c r="BYO91" s="71"/>
      <c r="BYP91" s="71"/>
      <c r="BYQ91" s="71"/>
      <c r="BYR91" s="71"/>
      <c r="BYS91" s="71"/>
      <c r="BYT91" s="71"/>
      <c r="BYU91" s="71"/>
      <c r="BYV91" s="71"/>
      <c r="BYW91" s="71"/>
      <c r="BYX91" s="71"/>
      <c r="BYY91" s="71"/>
      <c r="BYZ91" s="71"/>
      <c r="BZA91" s="71"/>
      <c r="BZB91" s="71"/>
      <c r="BZC91" s="71"/>
      <c r="BZD91" s="71"/>
      <c r="BZE91" s="71"/>
      <c r="BZF91" s="71"/>
      <c r="BZG91" s="71"/>
      <c r="BZH91" s="71"/>
      <c r="BZI91" s="71"/>
      <c r="BZJ91" s="71"/>
      <c r="BZK91" s="71"/>
      <c r="BZL91" s="71"/>
      <c r="BZM91" s="71"/>
      <c r="BZN91" s="71"/>
      <c r="BZO91" s="71"/>
      <c r="BZP91" s="71"/>
      <c r="BZQ91" s="71"/>
      <c r="BZR91" s="71"/>
      <c r="BZS91" s="71"/>
      <c r="BZT91" s="71"/>
      <c r="BZU91" s="71"/>
      <c r="BZV91" s="71"/>
      <c r="BZW91" s="71"/>
      <c r="BZX91" s="71"/>
      <c r="BZY91" s="71"/>
      <c r="BZZ91" s="71"/>
      <c r="CAA91" s="71"/>
      <c r="CAB91" s="71"/>
      <c r="CAC91" s="71"/>
      <c r="CAD91" s="71"/>
      <c r="CAE91" s="71"/>
      <c r="CAF91" s="71"/>
      <c r="CAG91" s="71"/>
      <c r="CAH91" s="71"/>
      <c r="CAI91" s="71"/>
      <c r="CAJ91" s="71"/>
      <c r="CAK91" s="71"/>
      <c r="CAL91" s="71"/>
      <c r="CAM91" s="71"/>
      <c r="CAN91" s="71"/>
      <c r="CAO91" s="71"/>
      <c r="CAP91" s="71"/>
      <c r="CAQ91" s="71"/>
      <c r="CAR91" s="71"/>
      <c r="CAS91" s="71"/>
      <c r="CAT91" s="71"/>
      <c r="CAU91" s="71"/>
      <c r="CAV91" s="71"/>
      <c r="CAW91" s="71"/>
      <c r="CAX91" s="71"/>
      <c r="CAY91" s="71"/>
      <c r="CAZ91" s="71"/>
      <c r="CBA91" s="71"/>
      <c r="CBB91" s="71"/>
      <c r="CBC91" s="71"/>
      <c r="CBD91" s="71"/>
      <c r="CBE91" s="71"/>
      <c r="CBF91" s="71"/>
      <c r="CBG91" s="71"/>
      <c r="CBH91" s="71"/>
      <c r="CBI91" s="71"/>
      <c r="CBJ91" s="71"/>
      <c r="CBK91" s="71"/>
      <c r="CBL91" s="71"/>
      <c r="CBM91" s="71"/>
      <c r="CBN91" s="71"/>
      <c r="CBO91" s="71"/>
      <c r="CBP91" s="71"/>
      <c r="CBQ91" s="71"/>
      <c r="CBR91" s="71"/>
      <c r="CBS91" s="71"/>
      <c r="CBT91" s="71"/>
      <c r="CBU91" s="71"/>
      <c r="CBV91" s="71"/>
      <c r="CBW91" s="71"/>
      <c r="CBX91" s="71"/>
      <c r="CBY91" s="71"/>
      <c r="CBZ91" s="71"/>
      <c r="CCA91" s="71"/>
      <c r="CCB91" s="71"/>
      <c r="CCC91" s="71"/>
      <c r="CCD91" s="71"/>
      <c r="CCE91" s="71"/>
      <c r="CCF91" s="71"/>
      <c r="CCG91" s="71"/>
      <c r="CCH91" s="71"/>
      <c r="CCI91" s="71"/>
      <c r="CCJ91" s="71"/>
      <c r="CCK91" s="71"/>
      <c r="CCL91" s="71"/>
      <c r="CCM91" s="71"/>
      <c r="CCN91" s="71"/>
      <c r="CCO91" s="71"/>
      <c r="CCP91" s="71"/>
      <c r="CCQ91" s="71"/>
      <c r="CCR91" s="71"/>
      <c r="CCS91" s="71"/>
      <c r="CCT91" s="71"/>
      <c r="CCU91" s="71"/>
      <c r="CCV91" s="71"/>
      <c r="CCW91" s="71"/>
      <c r="CCX91" s="71"/>
      <c r="CCY91" s="71"/>
      <c r="CCZ91" s="71"/>
      <c r="CDA91" s="71"/>
      <c r="CDB91" s="71"/>
      <c r="CDC91" s="71"/>
      <c r="CDD91" s="71"/>
      <c r="CDE91" s="71"/>
      <c r="CDF91" s="71"/>
      <c r="CDG91" s="71"/>
      <c r="CDH91" s="71"/>
      <c r="CDI91" s="71"/>
      <c r="CDJ91" s="71"/>
      <c r="CDK91" s="71"/>
      <c r="CDL91" s="71"/>
      <c r="CDM91" s="71"/>
      <c r="CDN91" s="71"/>
      <c r="CDO91" s="71"/>
      <c r="CDP91" s="71"/>
      <c r="CDQ91" s="71"/>
      <c r="CDR91" s="71"/>
      <c r="CDS91" s="71"/>
      <c r="CDT91" s="71"/>
      <c r="CDU91" s="71"/>
      <c r="CDV91" s="71"/>
      <c r="CDW91" s="71"/>
      <c r="CDX91" s="71"/>
      <c r="CDY91" s="71"/>
      <c r="CDZ91" s="71"/>
      <c r="CEA91" s="71"/>
      <c r="CEB91" s="71"/>
      <c r="CEC91" s="71"/>
      <c r="CED91" s="71"/>
      <c r="CEE91" s="71"/>
      <c r="CEF91" s="71"/>
      <c r="CEG91" s="71"/>
      <c r="CEH91" s="71"/>
      <c r="CEI91" s="71"/>
      <c r="CEJ91" s="71"/>
      <c r="CEK91" s="71"/>
      <c r="CEL91" s="71"/>
      <c r="CEM91" s="71"/>
      <c r="CEN91" s="71"/>
      <c r="CEO91" s="71"/>
      <c r="CEP91" s="71"/>
      <c r="CEQ91" s="71"/>
      <c r="CER91" s="71"/>
      <c r="CES91" s="71"/>
      <c r="CET91" s="71"/>
      <c r="CEU91" s="71"/>
      <c r="CEV91" s="71"/>
      <c r="CEW91" s="71"/>
      <c r="CEX91" s="71"/>
      <c r="CEY91" s="71"/>
      <c r="CEZ91" s="71"/>
      <c r="CFA91" s="71"/>
      <c r="CFB91" s="71"/>
      <c r="CFC91" s="71"/>
      <c r="CFD91" s="71"/>
      <c r="CFE91" s="71"/>
      <c r="CFF91" s="71"/>
      <c r="CFG91" s="71"/>
      <c r="CFH91" s="71"/>
      <c r="CFI91" s="71"/>
      <c r="CFJ91" s="71"/>
      <c r="CFK91" s="71"/>
      <c r="CFL91" s="71"/>
      <c r="CFM91" s="71"/>
      <c r="CFN91" s="71"/>
      <c r="CFO91" s="71"/>
      <c r="CFP91" s="71"/>
      <c r="CFQ91" s="71"/>
      <c r="CFR91" s="71"/>
      <c r="CFS91" s="71"/>
      <c r="CFT91" s="71"/>
      <c r="CFU91" s="71"/>
      <c r="CFV91" s="71"/>
      <c r="CFW91" s="71"/>
      <c r="CFX91" s="71"/>
      <c r="CFY91" s="71"/>
      <c r="CFZ91" s="71"/>
      <c r="CGA91" s="71"/>
      <c r="CGB91" s="71"/>
      <c r="CGC91" s="71"/>
      <c r="CGD91" s="71"/>
      <c r="CGE91" s="71"/>
      <c r="CGF91" s="71"/>
      <c r="CGG91" s="71"/>
      <c r="CGH91" s="71"/>
      <c r="CGI91" s="71"/>
      <c r="CGJ91" s="71"/>
      <c r="CGK91" s="71"/>
      <c r="CGL91" s="71"/>
      <c r="CGM91" s="71"/>
      <c r="CGN91" s="71"/>
      <c r="CGO91" s="71"/>
      <c r="CGP91" s="71"/>
      <c r="CGQ91" s="71"/>
      <c r="CGR91" s="71"/>
      <c r="CGS91" s="71"/>
      <c r="CGT91" s="71"/>
      <c r="CGU91" s="71"/>
      <c r="CGV91" s="71"/>
      <c r="CGW91" s="71"/>
      <c r="CGX91" s="71"/>
      <c r="CGY91" s="71"/>
      <c r="CGZ91" s="71"/>
      <c r="CHA91" s="71"/>
      <c r="CHB91" s="71"/>
      <c r="CHC91" s="71"/>
      <c r="CHD91" s="71"/>
      <c r="CHE91" s="71"/>
      <c r="CHF91" s="71"/>
      <c r="CHG91" s="71"/>
      <c r="CHH91" s="71"/>
      <c r="CHI91" s="71"/>
      <c r="CHJ91" s="71"/>
      <c r="CHK91" s="71"/>
      <c r="CHL91" s="71"/>
      <c r="CHM91" s="71"/>
      <c r="CHN91" s="71"/>
      <c r="CHO91" s="71"/>
      <c r="CHP91" s="71"/>
      <c r="CHQ91" s="71"/>
      <c r="CHR91" s="71"/>
      <c r="CHS91" s="71"/>
      <c r="CHT91" s="71"/>
      <c r="CHU91" s="71"/>
      <c r="CHV91" s="71"/>
      <c r="CHW91" s="71"/>
      <c r="CHX91" s="71"/>
      <c r="CHY91" s="71"/>
      <c r="CHZ91" s="71"/>
      <c r="CIA91" s="71"/>
      <c r="CIB91" s="71"/>
      <c r="CIC91" s="71"/>
      <c r="CID91" s="71"/>
      <c r="CIE91" s="71"/>
      <c r="CIF91" s="71"/>
      <c r="CIG91" s="71"/>
      <c r="CIH91" s="71"/>
      <c r="CII91" s="71"/>
      <c r="CIJ91" s="71"/>
      <c r="CIK91" s="71"/>
      <c r="CIL91" s="71"/>
      <c r="CIM91" s="71"/>
      <c r="CIN91" s="71"/>
      <c r="CIO91" s="71"/>
      <c r="CIP91" s="71"/>
      <c r="CIQ91" s="71"/>
      <c r="CIR91" s="71"/>
      <c r="CIS91" s="71"/>
      <c r="CIT91" s="71"/>
      <c r="CIU91" s="71"/>
      <c r="CIV91" s="71"/>
      <c r="CIW91" s="71"/>
      <c r="CIX91" s="71"/>
      <c r="CIY91" s="71"/>
      <c r="CIZ91" s="71"/>
      <c r="CJA91" s="71"/>
      <c r="CJB91" s="71"/>
      <c r="CJC91" s="71"/>
      <c r="CJD91" s="71"/>
      <c r="CJE91" s="71"/>
      <c r="CJF91" s="71"/>
      <c r="CJG91" s="71"/>
      <c r="CJH91" s="71"/>
      <c r="CJI91" s="71"/>
      <c r="CJJ91" s="71"/>
      <c r="CJK91" s="71"/>
      <c r="CJL91" s="71"/>
      <c r="CJM91" s="71"/>
      <c r="CJN91" s="71"/>
      <c r="CJO91" s="71"/>
      <c r="CJP91" s="71"/>
      <c r="CJQ91" s="71"/>
      <c r="CJR91" s="71"/>
      <c r="CJS91" s="71"/>
      <c r="CJT91" s="71"/>
      <c r="CJU91" s="71"/>
      <c r="CJV91" s="71"/>
      <c r="CJW91" s="71"/>
      <c r="CJX91" s="71"/>
      <c r="CJY91" s="71"/>
      <c r="CJZ91" s="71"/>
      <c r="CKA91" s="71"/>
      <c r="CKB91" s="71"/>
      <c r="CKC91" s="71"/>
      <c r="CKD91" s="71"/>
      <c r="CKE91" s="71"/>
      <c r="CKF91" s="71"/>
      <c r="CKG91" s="71"/>
      <c r="CKH91" s="71"/>
      <c r="CKI91" s="71"/>
      <c r="CKJ91" s="71"/>
      <c r="CKK91" s="71"/>
      <c r="CKL91" s="71"/>
      <c r="CKM91" s="71"/>
      <c r="CKN91" s="71"/>
      <c r="CKO91" s="71"/>
      <c r="CKP91" s="71"/>
      <c r="CKQ91" s="71"/>
      <c r="CKR91" s="71"/>
      <c r="CKS91" s="71"/>
      <c r="CKT91" s="71"/>
      <c r="CKU91" s="71"/>
      <c r="CKV91" s="71"/>
      <c r="CKW91" s="71"/>
      <c r="CKX91" s="71"/>
      <c r="CKY91" s="71"/>
      <c r="CKZ91" s="71"/>
      <c r="CLA91" s="71"/>
      <c r="CLB91" s="71"/>
      <c r="CLC91" s="71"/>
      <c r="CLD91" s="71"/>
      <c r="CLE91" s="71"/>
      <c r="CLF91" s="71"/>
      <c r="CLG91" s="71"/>
      <c r="CLH91" s="71"/>
      <c r="CLI91" s="71"/>
      <c r="CLJ91" s="71"/>
      <c r="CLK91" s="71"/>
      <c r="CLL91" s="71"/>
      <c r="CLM91" s="71"/>
      <c r="CLN91" s="71"/>
      <c r="CLO91" s="71"/>
      <c r="CLP91" s="71"/>
      <c r="CLQ91" s="71"/>
      <c r="CLR91" s="71"/>
      <c r="CLS91" s="71"/>
      <c r="CLT91" s="71"/>
      <c r="CLU91" s="71"/>
      <c r="CLV91" s="71"/>
      <c r="CLW91" s="71"/>
      <c r="CLX91" s="71"/>
      <c r="CLY91" s="71"/>
      <c r="CLZ91" s="71"/>
      <c r="CMA91" s="71"/>
      <c r="CMB91" s="71"/>
      <c r="CMC91" s="71"/>
      <c r="CMD91" s="71"/>
      <c r="CME91" s="71"/>
      <c r="CMF91" s="71"/>
      <c r="CMG91" s="71"/>
      <c r="CMH91" s="71"/>
      <c r="CMI91" s="71"/>
      <c r="CMJ91" s="71"/>
      <c r="CMK91" s="71"/>
      <c r="CML91" s="71"/>
      <c r="CMM91" s="71"/>
      <c r="CMN91" s="71"/>
      <c r="CMO91" s="71"/>
      <c r="CMP91" s="71"/>
      <c r="CMQ91" s="71"/>
      <c r="CMR91" s="71"/>
      <c r="CMS91" s="71"/>
      <c r="CMT91" s="71"/>
      <c r="CMU91" s="71"/>
      <c r="CMV91" s="71"/>
      <c r="CMW91" s="71"/>
      <c r="CMX91" s="71"/>
      <c r="CMY91" s="71"/>
      <c r="CMZ91" s="71"/>
      <c r="CNA91" s="71"/>
      <c r="CNB91" s="71"/>
      <c r="CNC91" s="71"/>
      <c r="CND91" s="71"/>
      <c r="CNE91" s="71"/>
      <c r="CNF91" s="71"/>
      <c r="CNG91" s="71"/>
      <c r="CNH91" s="71"/>
      <c r="CNI91" s="71"/>
      <c r="CNJ91" s="71"/>
      <c r="CNK91" s="71"/>
      <c r="CNL91" s="71"/>
      <c r="CNM91" s="71"/>
      <c r="CNN91" s="71"/>
      <c r="CNO91" s="71"/>
      <c r="CNP91" s="71"/>
      <c r="CNQ91" s="71"/>
      <c r="CNR91" s="71"/>
      <c r="CNS91" s="71"/>
      <c r="CNT91" s="71"/>
      <c r="CNU91" s="71"/>
      <c r="CNV91" s="71"/>
      <c r="CNW91" s="71"/>
      <c r="CNX91" s="71"/>
      <c r="CNY91" s="71"/>
      <c r="CNZ91" s="71"/>
      <c r="COA91" s="71"/>
      <c r="COB91" s="71"/>
      <c r="COC91" s="71"/>
      <c r="COD91" s="71"/>
      <c r="COE91" s="71"/>
      <c r="COF91" s="71"/>
      <c r="COG91" s="71"/>
      <c r="COH91" s="71"/>
      <c r="COI91" s="71"/>
      <c r="COJ91" s="71"/>
      <c r="COK91" s="71"/>
      <c r="COL91" s="71"/>
      <c r="COM91" s="71"/>
      <c r="CON91" s="71"/>
      <c r="COO91" s="71"/>
      <c r="COP91" s="71"/>
      <c r="COQ91" s="71"/>
      <c r="COR91" s="71"/>
      <c r="COS91" s="71"/>
      <c r="COT91" s="71"/>
      <c r="COU91" s="71"/>
      <c r="COV91" s="71"/>
      <c r="COW91" s="71"/>
      <c r="COX91" s="71"/>
      <c r="COY91" s="71"/>
      <c r="COZ91" s="71"/>
      <c r="CPA91" s="71"/>
      <c r="CPB91" s="71"/>
      <c r="CPC91" s="71"/>
      <c r="CPD91" s="71"/>
      <c r="CPE91" s="71"/>
      <c r="CPF91" s="71"/>
      <c r="CPG91" s="71"/>
      <c r="CPH91" s="71"/>
      <c r="CPI91" s="71"/>
      <c r="CPJ91" s="71"/>
      <c r="CPK91" s="71"/>
      <c r="CPL91" s="71"/>
      <c r="CPM91" s="71"/>
      <c r="CPN91" s="71"/>
      <c r="CPO91" s="71"/>
      <c r="CPP91" s="71"/>
      <c r="CPQ91" s="71"/>
      <c r="CPR91" s="71"/>
      <c r="CPS91" s="71"/>
      <c r="CPT91" s="71"/>
      <c r="CPU91" s="71"/>
      <c r="CPV91" s="71"/>
      <c r="CPW91" s="71"/>
      <c r="CPX91" s="71"/>
      <c r="CPY91" s="71"/>
      <c r="CPZ91" s="71"/>
      <c r="CQA91" s="71"/>
      <c r="CQB91" s="71"/>
      <c r="CQC91" s="71"/>
      <c r="CQD91" s="71"/>
      <c r="CQE91" s="71"/>
      <c r="CQF91" s="71"/>
      <c r="CQG91" s="71"/>
      <c r="CQH91" s="71"/>
      <c r="CQI91" s="71"/>
      <c r="CQJ91" s="71"/>
      <c r="CQK91" s="71"/>
      <c r="CQL91" s="71"/>
      <c r="CQM91" s="71"/>
      <c r="CQN91" s="71"/>
      <c r="CQO91" s="71"/>
      <c r="CQP91" s="71"/>
      <c r="CQQ91" s="71"/>
      <c r="CQR91" s="71"/>
      <c r="CQS91" s="71"/>
      <c r="CQT91" s="71"/>
      <c r="CQU91" s="71"/>
      <c r="CQV91" s="71"/>
      <c r="CQW91" s="71"/>
      <c r="CQX91" s="71"/>
      <c r="CQY91" s="71"/>
      <c r="CQZ91" s="71"/>
      <c r="CRA91" s="71"/>
      <c r="CRB91" s="71"/>
      <c r="CRC91" s="71"/>
      <c r="CRD91" s="71"/>
      <c r="CRE91" s="71"/>
      <c r="CRF91" s="71"/>
      <c r="CRG91" s="71"/>
      <c r="CRH91" s="71"/>
      <c r="CRI91" s="71"/>
      <c r="CRJ91" s="71"/>
      <c r="CRK91" s="71"/>
      <c r="CRL91" s="71"/>
      <c r="CRM91" s="71"/>
      <c r="CRN91" s="71"/>
      <c r="CRO91" s="71"/>
      <c r="CRP91" s="71"/>
      <c r="CRQ91" s="71"/>
      <c r="CRR91" s="71"/>
      <c r="CRS91" s="71"/>
      <c r="CRT91" s="71"/>
      <c r="CRU91" s="71"/>
      <c r="CRV91" s="71"/>
      <c r="CRW91" s="71"/>
      <c r="CRX91" s="71"/>
      <c r="CRY91" s="71"/>
      <c r="CRZ91" s="71"/>
      <c r="CSA91" s="71"/>
      <c r="CSB91" s="71"/>
      <c r="CSC91" s="71"/>
      <c r="CSD91" s="71"/>
      <c r="CSE91" s="71"/>
      <c r="CSF91" s="71"/>
      <c r="CSG91" s="71"/>
      <c r="CSH91" s="71"/>
      <c r="CSI91" s="71"/>
      <c r="CSJ91" s="71"/>
      <c r="CSK91" s="71"/>
      <c r="CSL91" s="71"/>
      <c r="CSM91" s="71"/>
      <c r="CSN91" s="71"/>
      <c r="CSO91" s="71"/>
      <c r="CSP91" s="71"/>
      <c r="CSQ91" s="71"/>
      <c r="CSR91" s="71"/>
      <c r="CSS91" s="71"/>
      <c r="CST91" s="71"/>
      <c r="CSU91" s="71"/>
      <c r="CSV91" s="71"/>
      <c r="CSW91" s="71"/>
      <c r="CSX91" s="71"/>
      <c r="CSY91" s="71"/>
      <c r="CSZ91" s="71"/>
      <c r="CTA91" s="71"/>
      <c r="CTB91" s="71"/>
      <c r="CTC91" s="71"/>
      <c r="CTD91" s="71"/>
      <c r="CTE91" s="71"/>
      <c r="CTF91" s="71"/>
      <c r="CTG91" s="71"/>
      <c r="CTH91" s="71"/>
      <c r="CTI91" s="71"/>
      <c r="CTJ91" s="71"/>
      <c r="CTK91" s="71"/>
      <c r="CTL91" s="71"/>
      <c r="CTM91" s="71"/>
      <c r="CTN91" s="71"/>
      <c r="CTO91" s="71"/>
      <c r="CTP91" s="71"/>
      <c r="CTQ91" s="71"/>
      <c r="CTR91" s="71"/>
      <c r="CTS91" s="71"/>
      <c r="CTT91" s="71"/>
      <c r="CTU91" s="71"/>
      <c r="CTV91" s="71"/>
      <c r="CTW91" s="71"/>
      <c r="CTX91" s="71"/>
      <c r="CTY91" s="71"/>
      <c r="CTZ91" s="71"/>
      <c r="CUA91" s="71"/>
      <c r="CUB91" s="71"/>
      <c r="CUC91" s="71"/>
      <c r="CUD91" s="71"/>
      <c r="CUE91" s="71"/>
      <c r="CUF91" s="71"/>
      <c r="CUG91" s="71"/>
      <c r="CUH91" s="71"/>
      <c r="CUI91" s="71"/>
      <c r="CUJ91" s="71"/>
      <c r="CUK91" s="71"/>
      <c r="CUL91" s="71"/>
      <c r="CUM91" s="71"/>
      <c r="CUN91" s="71"/>
      <c r="CUO91" s="71"/>
      <c r="CUP91" s="71"/>
      <c r="CUQ91" s="71"/>
      <c r="CUR91" s="71"/>
      <c r="CUS91" s="71"/>
      <c r="CUT91" s="71"/>
      <c r="CUU91" s="71"/>
      <c r="CUV91" s="71"/>
      <c r="CUW91" s="71"/>
      <c r="CUX91" s="71"/>
      <c r="CUY91" s="71"/>
      <c r="CUZ91" s="71"/>
      <c r="CVA91" s="71"/>
      <c r="CVB91" s="71"/>
      <c r="CVC91" s="71"/>
      <c r="CVD91" s="71"/>
      <c r="CVE91" s="71"/>
      <c r="CVF91" s="71"/>
      <c r="CVG91" s="71"/>
      <c r="CVH91" s="71"/>
      <c r="CVI91" s="71"/>
      <c r="CVJ91" s="71"/>
      <c r="CVK91" s="71"/>
      <c r="CVL91" s="71"/>
      <c r="CVM91" s="71"/>
      <c r="CVN91" s="71"/>
      <c r="CVO91" s="71"/>
      <c r="CVP91" s="71"/>
      <c r="CVQ91" s="71"/>
      <c r="CVR91" s="71"/>
      <c r="CVS91" s="71"/>
      <c r="CVT91" s="71"/>
      <c r="CVU91" s="71"/>
      <c r="CVV91" s="71"/>
      <c r="CVW91" s="71"/>
      <c r="CVX91" s="71"/>
      <c r="CVY91" s="71"/>
      <c r="CVZ91" s="71"/>
      <c r="CWA91" s="71"/>
      <c r="CWB91" s="71"/>
      <c r="CWC91" s="71"/>
      <c r="CWD91" s="71"/>
      <c r="CWE91" s="71"/>
      <c r="CWF91" s="71"/>
      <c r="CWG91" s="71"/>
      <c r="CWH91" s="71"/>
      <c r="CWI91" s="71"/>
      <c r="CWJ91" s="71"/>
      <c r="CWK91" s="71"/>
      <c r="CWL91" s="71"/>
      <c r="CWM91" s="71"/>
      <c r="CWN91" s="71"/>
      <c r="CWO91" s="71"/>
      <c r="CWP91" s="71"/>
      <c r="CWQ91" s="71"/>
      <c r="CWR91" s="71"/>
      <c r="CWS91" s="71"/>
      <c r="CWT91" s="71"/>
      <c r="CWU91" s="71"/>
      <c r="CWV91" s="71"/>
      <c r="CWW91" s="71"/>
      <c r="CWX91" s="71"/>
      <c r="CWY91" s="71"/>
      <c r="CWZ91" s="71"/>
      <c r="CXA91" s="71"/>
      <c r="CXB91" s="71"/>
      <c r="CXC91" s="71"/>
      <c r="CXD91" s="71"/>
      <c r="CXE91" s="71"/>
      <c r="CXF91" s="71"/>
      <c r="CXG91" s="71"/>
      <c r="CXH91" s="71"/>
      <c r="CXI91" s="71"/>
      <c r="CXJ91" s="71"/>
      <c r="CXK91" s="71"/>
      <c r="CXL91" s="71"/>
      <c r="CXM91" s="71"/>
      <c r="CXN91" s="71"/>
      <c r="CXO91" s="71"/>
      <c r="CXP91" s="71"/>
      <c r="CXQ91" s="71"/>
      <c r="CXR91" s="71"/>
      <c r="CXS91" s="71"/>
      <c r="CXT91" s="71"/>
      <c r="CXU91" s="71"/>
      <c r="CXV91" s="71"/>
      <c r="CXW91" s="71"/>
      <c r="CXX91" s="71"/>
      <c r="CXY91" s="71"/>
      <c r="CXZ91" s="71"/>
      <c r="CYA91" s="71"/>
      <c r="CYB91" s="71"/>
      <c r="CYC91" s="71"/>
      <c r="CYD91" s="71"/>
      <c r="CYE91" s="71"/>
      <c r="CYF91" s="71"/>
      <c r="CYG91" s="71"/>
      <c r="CYH91" s="71"/>
      <c r="CYI91" s="71"/>
      <c r="CYJ91" s="71"/>
      <c r="CYK91" s="71"/>
      <c r="CYL91" s="71"/>
      <c r="CYM91" s="71"/>
      <c r="CYN91" s="71"/>
      <c r="CYO91" s="71"/>
      <c r="CYP91" s="71"/>
      <c r="CYQ91" s="71"/>
      <c r="CYR91" s="71"/>
      <c r="CYS91" s="71"/>
      <c r="CYT91" s="71"/>
      <c r="CYU91" s="71"/>
      <c r="CYV91" s="71"/>
      <c r="CYW91" s="71"/>
      <c r="CYX91" s="71"/>
      <c r="CYY91" s="71"/>
      <c r="CYZ91" s="71"/>
      <c r="CZA91" s="71"/>
      <c r="CZB91" s="71"/>
      <c r="CZC91" s="71"/>
      <c r="CZD91" s="71"/>
      <c r="CZE91" s="71"/>
      <c r="CZF91" s="71"/>
      <c r="CZG91" s="71"/>
      <c r="CZH91" s="71"/>
      <c r="CZI91" s="71"/>
      <c r="CZJ91" s="71"/>
      <c r="CZK91" s="71"/>
      <c r="CZL91" s="71"/>
      <c r="CZM91" s="71"/>
      <c r="CZN91" s="71"/>
      <c r="CZO91" s="71"/>
      <c r="CZP91" s="71"/>
      <c r="CZQ91" s="71"/>
      <c r="CZR91" s="71"/>
      <c r="CZS91" s="71"/>
      <c r="CZT91" s="71"/>
      <c r="CZU91" s="71"/>
      <c r="CZV91" s="71"/>
      <c r="CZW91" s="71"/>
      <c r="CZX91" s="71"/>
      <c r="CZY91" s="71"/>
      <c r="CZZ91" s="71"/>
      <c r="DAA91" s="71"/>
      <c r="DAB91" s="71"/>
      <c r="DAC91" s="71"/>
      <c r="DAD91" s="71"/>
      <c r="DAE91" s="71"/>
      <c r="DAF91" s="71"/>
      <c r="DAG91" s="71"/>
      <c r="DAH91" s="71"/>
      <c r="DAI91" s="71"/>
      <c r="DAJ91" s="71"/>
      <c r="DAK91" s="71"/>
      <c r="DAL91" s="71"/>
      <c r="DAM91" s="71"/>
      <c r="DAN91" s="71"/>
      <c r="DAO91" s="71"/>
      <c r="DAP91" s="71"/>
      <c r="DAQ91" s="71"/>
      <c r="DAR91" s="71"/>
      <c r="DAS91" s="71"/>
      <c r="DAT91" s="71"/>
      <c r="DAU91" s="71"/>
      <c r="DAV91" s="71"/>
      <c r="DAW91" s="71"/>
      <c r="DAX91" s="71"/>
      <c r="DAY91" s="71"/>
      <c r="DAZ91" s="71"/>
      <c r="DBA91" s="71"/>
      <c r="DBB91" s="71"/>
      <c r="DBC91" s="71"/>
      <c r="DBD91" s="71"/>
      <c r="DBE91" s="71"/>
      <c r="DBF91" s="71"/>
      <c r="DBG91" s="71"/>
      <c r="DBH91" s="71"/>
      <c r="DBI91" s="71"/>
      <c r="DBJ91" s="71"/>
      <c r="DBK91" s="71"/>
      <c r="DBL91" s="71"/>
      <c r="DBM91" s="71"/>
      <c r="DBN91" s="71"/>
      <c r="DBO91" s="71"/>
      <c r="DBP91" s="71"/>
      <c r="DBQ91" s="71"/>
      <c r="DBR91" s="71"/>
      <c r="DBS91" s="71"/>
      <c r="DBT91" s="71"/>
      <c r="DBU91" s="71"/>
      <c r="DBV91" s="71"/>
      <c r="DBW91" s="71"/>
      <c r="DBX91" s="71"/>
      <c r="DBY91" s="71"/>
      <c r="DBZ91" s="71"/>
      <c r="DCA91" s="71"/>
      <c r="DCB91" s="71"/>
      <c r="DCC91" s="71"/>
      <c r="DCD91" s="71"/>
      <c r="DCE91" s="71"/>
      <c r="DCF91" s="71"/>
      <c r="DCG91" s="71"/>
      <c r="DCH91" s="71"/>
      <c r="DCI91" s="71"/>
      <c r="DCJ91" s="71"/>
      <c r="DCK91" s="71"/>
      <c r="DCL91" s="71"/>
      <c r="DCM91" s="71"/>
      <c r="DCN91" s="71"/>
      <c r="DCO91" s="71"/>
      <c r="DCP91" s="71"/>
      <c r="DCQ91" s="71"/>
      <c r="DCR91" s="71"/>
      <c r="DCS91" s="71"/>
      <c r="DCT91" s="71"/>
      <c r="DCU91" s="71"/>
      <c r="DCV91" s="71"/>
      <c r="DCW91" s="71"/>
      <c r="DCX91" s="71"/>
      <c r="DCY91" s="71"/>
      <c r="DCZ91" s="71"/>
      <c r="DDA91" s="71"/>
      <c r="DDB91" s="71"/>
      <c r="DDC91" s="71"/>
      <c r="DDD91" s="71"/>
      <c r="DDE91" s="71"/>
      <c r="DDF91" s="71"/>
      <c r="DDG91" s="71"/>
      <c r="DDH91" s="71"/>
      <c r="DDI91" s="71"/>
      <c r="DDJ91" s="71"/>
      <c r="DDK91" s="71"/>
      <c r="DDL91" s="71"/>
      <c r="DDM91" s="71"/>
      <c r="DDN91" s="71"/>
      <c r="DDO91" s="71"/>
      <c r="DDP91" s="71"/>
      <c r="DDQ91" s="71"/>
      <c r="DDR91" s="71"/>
      <c r="DDS91" s="71"/>
      <c r="DDT91" s="71"/>
      <c r="DDU91" s="71"/>
      <c r="DDV91" s="71"/>
      <c r="DDW91" s="71"/>
      <c r="DDX91" s="71"/>
      <c r="DDY91" s="71"/>
      <c r="DDZ91" s="71"/>
      <c r="DEA91" s="71"/>
      <c r="DEB91" s="71"/>
      <c r="DEC91" s="71"/>
      <c r="DED91" s="71"/>
      <c r="DEE91" s="71"/>
      <c r="DEF91" s="71"/>
      <c r="DEG91" s="71"/>
      <c r="DEH91" s="71"/>
      <c r="DEI91" s="71"/>
      <c r="DEJ91" s="71"/>
      <c r="DEK91" s="71"/>
      <c r="DEL91" s="71"/>
      <c r="DEM91" s="71"/>
      <c r="DEN91" s="71"/>
      <c r="DEO91" s="71"/>
      <c r="DEP91" s="71"/>
      <c r="DEQ91" s="71"/>
      <c r="DER91" s="71"/>
      <c r="DES91" s="71"/>
      <c r="DET91" s="71"/>
      <c r="DEU91" s="71"/>
      <c r="DEV91" s="71"/>
      <c r="DEW91" s="71"/>
      <c r="DEX91" s="71"/>
      <c r="DEY91" s="71"/>
      <c r="DEZ91" s="71"/>
      <c r="DFA91" s="71"/>
      <c r="DFB91" s="71"/>
      <c r="DFC91" s="71"/>
      <c r="DFD91" s="71"/>
      <c r="DFE91" s="71"/>
      <c r="DFF91" s="71"/>
      <c r="DFG91" s="71"/>
      <c r="DFH91" s="71"/>
      <c r="DFI91" s="71"/>
      <c r="DFJ91" s="71"/>
      <c r="DFK91" s="71"/>
      <c r="DFL91" s="71"/>
      <c r="DFM91" s="71"/>
      <c r="DFN91" s="71"/>
      <c r="DFO91" s="71"/>
      <c r="DFP91" s="71"/>
      <c r="DFQ91" s="71"/>
      <c r="DFR91" s="71"/>
      <c r="DFS91" s="71"/>
      <c r="DFT91" s="71"/>
      <c r="DFU91" s="71"/>
      <c r="DFV91" s="71"/>
      <c r="DFW91" s="71"/>
      <c r="DFX91" s="71"/>
      <c r="DFY91" s="71"/>
      <c r="DFZ91" s="71"/>
      <c r="DGA91" s="71"/>
      <c r="DGB91" s="71"/>
      <c r="DGC91" s="71"/>
      <c r="DGD91" s="71"/>
      <c r="DGE91" s="71"/>
      <c r="DGF91" s="71"/>
      <c r="DGG91" s="71"/>
      <c r="DGH91" s="71"/>
      <c r="DGI91" s="71"/>
      <c r="DGJ91" s="71"/>
      <c r="DGK91" s="71"/>
      <c r="DGL91" s="71"/>
      <c r="DGM91" s="71"/>
      <c r="DGN91" s="71"/>
      <c r="DGO91" s="71"/>
      <c r="DGP91" s="71"/>
      <c r="DGQ91" s="71"/>
      <c r="DGR91" s="71"/>
      <c r="DGS91" s="71"/>
      <c r="DGT91" s="71"/>
      <c r="DGU91" s="71"/>
      <c r="DGV91" s="71"/>
      <c r="DGW91" s="71"/>
      <c r="DGX91" s="71"/>
      <c r="DGY91" s="71"/>
      <c r="DGZ91" s="71"/>
      <c r="DHA91" s="71"/>
      <c r="DHB91" s="71"/>
      <c r="DHC91" s="71"/>
      <c r="DHD91" s="71"/>
      <c r="DHE91" s="71"/>
      <c r="DHF91" s="71"/>
      <c r="DHG91" s="71"/>
      <c r="DHH91" s="71"/>
      <c r="DHI91" s="71"/>
      <c r="DHJ91" s="71"/>
      <c r="DHK91" s="71"/>
      <c r="DHL91" s="71"/>
      <c r="DHM91" s="71"/>
      <c r="DHN91" s="71"/>
      <c r="DHO91" s="71"/>
      <c r="DHP91" s="71"/>
      <c r="DHQ91" s="71"/>
      <c r="DHR91" s="71"/>
      <c r="DHS91" s="71"/>
      <c r="DHT91" s="71"/>
      <c r="DHU91" s="71"/>
      <c r="DHV91" s="71"/>
      <c r="DHW91" s="71"/>
      <c r="DHX91" s="71"/>
      <c r="DHY91" s="71"/>
      <c r="DHZ91" s="71"/>
      <c r="DIA91" s="71"/>
      <c r="DIB91" s="71"/>
      <c r="DIC91" s="71"/>
      <c r="DID91" s="71"/>
      <c r="DIE91" s="71"/>
      <c r="DIF91" s="71"/>
      <c r="DIG91" s="71"/>
      <c r="DIH91" s="71"/>
      <c r="DII91" s="71"/>
      <c r="DIJ91" s="71"/>
      <c r="DIK91" s="71"/>
      <c r="DIL91" s="71"/>
      <c r="DIM91" s="71"/>
      <c r="DIN91" s="71"/>
      <c r="DIO91" s="71"/>
      <c r="DIP91" s="71"/>
      <c r="DIQ91" s="71"/>
      <c r="DIR91" s="71"/>
      <c r="DIS91" s="71"/>
      <c r="DIT91" s="71"/>
      <c r="DIU91" s="71"/>
      <c r="DIV91" s="71"/>
      <c r="DIW91" s="71"/>
      <c r="DIX91" s="71"/>
      <c r="DIY91" s="71"/>
      <c r="DIZ91" s="71"/>
      <c r="DJA91" s="71"/>
      <c r="DJB91" s="71"/>
      <c r="DJC91" s="71"/>
      <c r="DJD91" s="71"/>
      <c r="DJE91" s="71"/>
      <c r="DJF91" s="71"/>
      <c r="DJG91" s="71"/>
      <c r="DJH91" s="71"/>
      <c r="DJI91" s="71"/>
      <c r="DJJ91" s="71"/>
      <c r="DJK91" s="71"/>
      <c r="DJL91" s="71"/>
      <c r="DJM91" s="71"/>
      <c r="DJN91" s="71"/>
      <c r="DJO91" s="71"/>
      <c r="DJP91" s="71"/>
      <c r="DJQ91" s="71"/>
      <c r="DJR91" s="71"/>
      <c r="DJS91" s="71"/>
      <c r="DJT91" s="71"/>
      <c r="DJU91" s="71"/>
      <c r="DJV91" s="71"/>
      <c r="DJW91" s="71"/>
      <c r="DJX91" s="71"/>
      <c r="DJY91" s="71"/>
      <c r="DJZ91" s="71"/>
      <c r="DKA91" s="71"/>
      <c r="DKB91" s="71"/>
      <c r="DKC91" s="71"/>
      <c r="DKD91" s="71"/>
      <c r="DKE91" s="71"/>
      <c r="DKF91" s="71"/>
      <c r="DKG91" s="71"/>
      <c r="DKH91" s="71"/>
      <c r="DKI91" s="71"/>
      <c r="DKJ91" s="71"/>
      <c r="DKK91" s="71"/>
      <c r="DKL91" s="71"/>
      <c r="DKM91" s="71"/>
      <c r="DKN91" s="71"/>
      <c r="DKO91" s="71"/>
      <c r="DKP91" s="71"/>
      <c r="DKQ91" s="71"/>
      <c r="DKR91" s="71"/>
      <c r="DKS91" s="71"/>
      <c r="DKT91" s="71"/>
      <c r="DKU91" s="71"/>
      <c r="DKV91" s="71"/>
      <c r="DKW91" s="71"/>
      <c r="DKX91" s="71"/>
      <c r="DKY91" s="71"/>
      <c r="DKZ91" s="71"/>
      <c r="DLA91" s="71"/>
      <c r="DLB91" s="71"/>
      <c r="DLC91" s="71"/>
      <c r="DLD91" s="71"/>
      <c r="DLE91" s="71"/>
      <c r="DLF91" s="71"/>
      <c r="DLG91" s="71"/>
      <c r="DLH91" s="71"/>
      <c r="DLI91" s="71"/>
      <c r="DLJ91" s="71"/>
      <c r="DLK91" s="71"/>
      <c r="DLL91" s="71"/>
      <c r="DLM91" s="71"/>
      <c r="DLN91" s="71"/>
      <c r="DLO91" s="71"/>
      <c r="DLP91" s="71"/>
      <c r="DLQ91" s="71"/>
      <c r="DLR91" s="71"/>
      <c r="DLS91" s="71"/>
      <c r="DLT91" s="71"/>
      <c r="DLU91" s="71"/>
      <c r="DLV91" s="71"/>
      <c r="DLW91" s="71"/>
      <c r="DLX91" s="71"/>
      <c r="DLY91" s="71"/>
      <c r="DLZ91" s="71"/>
      <c r="DMA91" s="71"/>
      <c r="DMB91" s="71"/>
      <c r="DMC91" s="71"/>
      <c r="DMD91" s="71"/>
      <c r="DME91" s="71"/>
      <c r="DMF91" s="71"/>
      <c r="DMG91" s="71"/>
      <c r="DMH91" s="71"/>
      <c r="DMI91" s="71"/>
      <c r="DMJ91" s="71"/>
      <c r="DMK91" s="71"/>
      <c r="DML91" s="71"/>
      <c r="DMM91" s="71"/>
      <c r="DMN91" s="71"/>
      <c r="DMO91" s="71"/>
      <c r="DMP91" s="71"/>
      <c r="DMQ91" s="71"/>
      <c r="DMR91" s="71"/>
      <c r="DMS91" s="71"/>
      <c r="DMT91" s="71"/>
      <c r="DMU91" s="71"/>
      <c r="DMV91" s="71"/>
      <c r="DMW91" s="71"/>
      <c r="DMX91" s="71"/>
      <c r="DMY91" s="71"/>
      <c r="DMZ91" s="71"/>
      <c r="DNA91" s="71"/>
      <c r="DNB91" s="71"/>
      <c r="DNC91" s="71"/>
      <c r="DND91" s="71"/>
      <c r="DNE91" s="71"/>
      <c r="DNF91" s="71"/>
      <c r="DNG91" s="71"/>
      <c r="DNH91" s="71"/>
      <c r="DNI91" s="71"/>
      <c r="DNJ91" s="71"/>
      <c r="DNK91" s="71"/>
      <c r="DNL91" s="71"/>
      <c r="DNM91" s="71"/>
      <c r="DNN91" s="71"/>
      <c r="DNO91" s="71"/>
      <c r="DNP91" s="71"/>
      <c r="DNQ91" s="71"/>
      <c r="DNR91" s="71"/>
      <c r="DNS91" s="71"/>
      <c r="DNT91" s="71"/>
      <c r="DNU91" s="71"/>
      <c r="DNV91" s="71"/>
      <c r="DNW91" s="71"/>
      <c r="DNX91" s="71"/>
      <c r="DNY91" s="71"/>
      <c r="DNZ91" s="71"/>
      <c r="DOA91" s="71"/>
      <c r="DOB91" s="71"/>
      <c r="DOC91" s="71"/>
      <c r="DOD91" s="71"/>
      <c r="DOE91" s="71"/>
      <c r="DOF91" s="71"/>
      <c r="DOG91" s="71"/>
      <c r="DOH91" s="71"/>
      <c r="DOI91" s="71"/>
      <c r="DOJ91" s="71"/>
      <c r="DOK91" s="71"/>
      <c r="DOL91" s="71"/>
      <c r="DOM91" s="71"/>
      <c r="DON91" s="71"/>
      <c r="DOO91" s="71"/>
      <c r="DOP91" s="71"/>
      <c r="DOQ91" s="71"/>
      <c r="DOR91" s="71"/>
      <c r="DOS91" s="71"/>
      <c r="DOT91" s="71"/>
      <c r="DOU91" s="71"/>
      <c r="DOV91" s="71"/>
      <c r="DOW91" s="71"/>
      <c r="DOX91" s="71"/>
      <c r="DOY91" s="71"/>
      <c r="DOZ91" s="71"/>
      <c r="DPA91" s="71"/>
      <c r="DPB91" s="71"/>
      <c r="DPC91" s="71"/>
      <c r="DPD91" s="71"/>
      <c r="DPE91" s="71"/>
      <c r="DPF91" s="71"/>
      <c r="DPG91" s="71"/>
      <c r="DPH91" s="71"/>
      <c r="DPI91" s="71"/>
      <c r="DPJ91" s="71"/>
      <c r="DPK91" s="71"/>
      <c r="DPL91" s="71"/>
      <c r="DPM91" s="71"/>
      <c r="DPN91" s="71"/>
      <c r="DPO91" s="71"/>
      <c r="DPP91" s="71"/>
      <c r="DPQ91" s="71"/>
      <c r="DPR91" s="71"/>
      <c r="DPS91" s="71"/>
      <c r="DPT91" s="71"/>
      <c r="DPU91" s="71"/>
      <c r="DPV91" s="71"/>
      <c r="DPW91" s="71"/>
      <c r="DPX91" s="71"/>
      <c r="DPY91" s="71"/>
      <c r="DPZ91" s="71"/>
      <c r="DQA91" s="71"/>
      <c r="DQB91" s="71"/>
      <c r="DQC91" s="71"/>
      <c r="DQD91" s="71"/>
      <c r="DQE91" s="71"/>
      <c r="DQF91" s="71"/>
      <c r="DQG91" s="71"/>
      <c r="DQH91" s="71"/>
      <c r="DQI91" s="71"/>
      <c r="DQJ91" s="71"/>
      <c r="DQK91" s="71"/>
      <c r="DQL91" s="71"/>
      <c r="DQM91" s="71"/>
      <c r="DQN91" s="71"/>
      <c r="DQO91" s="71"/>
      <c r="DQP91" s="71"/>
      <c r="DQQ91" s="71"/>
      <c r="DQR91" s="71"/>
      <c r="DQS91" s="71"/>
      <c r="DQT91" s="71"/>
      <c r="DQU91" s="71"/>
      <c r="DQV91" s="71"/>
      <c r="DQW91" s="71"/>
      <c r="DQX91" s="71"/>
      <c r="DQY91" s="71"/>
      <c r="DQZ91" s="71"/>
      <c r="DRA91" s="71"/>
      <c r="DRB91" s="71"/>
      <c r="DRC91" s="71"/>
      <c r="DRD91" s="71"/>
      <c r="DRE91" s="71"/>
      <c r="DRF91" s="71"/>
      <c r="DRG91" s="71"/>
      <c r="DRH91" s="71"/>
      <c r="DRI91" s="71"/>
      <c r="DRJ91" s="71"/>
      <c r="DRK91" s="71"/>
      <c r="DRL91" s="71"/>
      <c r="DRM91" s="71"/>
      <c r="DRN91" s="71"/>
      <c r="DRO91" s="71"/>
      <c r="DRP91" s="71"/>
      <c r="DRQ91" s="71"/>
      <c r="DRR91" s="71"/>
      <c r="DRS91" s="71"/>
      <c r="DRT91" s="71"/>
      <c r="DRU91" s="71"/>
      <c r="DRV91" s="71"/>
      <c r="DRW91" s="71"/>
      <c r="DRX91" s="71"/>
      <c r="DRY91" s="71"/>
      <c r="DRZ91" s="71"/>
      <c r="DSA91" s="71"/>
      <c r="DSB91" s="71"/>
      <c r="DSC91" s="71"/>
      <c r="DSD91" s="71"/>
      <c r="DSE91" s="71"/>
      <c r="DSF91" s="71"/>
      <c r="DSG91" s="71"/>
      <c r="DSH91" s="71"/>
      <c r="DSI91" s="71"/>
      <c r="DSJ91" s="71"/>
      <c r="DSK91" s="71"/>
      <c r="DSL91" s="71"/>
      <c r="DSM91" s="71"/>
      <c r="DSN91" s="71"/>
      <c r="DSO91" s="71"/>
      <c r="DSP91" s="71"/>
      <c r="DSQ91" s="71"/>
      <c r="DSR91" s="71"/>
      <c r="DSS91" s="71"/>
      <c r="DST91" s="71"/>
      <c r="DSU91" s="71"/>
      <c r="DSV91" s="71"/>
      <c r="DSW91" s="71"/>
      <c r="DSX91" s="71"/>
      <c r="DSY91" s="71"/>
      <c r="DSZ91" s="71"/>
      <c r="DTA91" s="71"/>
      <c r="DTB91" s="71"/>
      <c r="DTC91" s="71"/>
      <c r="DTD91" s="71"/>
      <c r="DTE91" s="71"/>
      <c r="DTF91" s="71"/>
      <c r="DTG91" s="71"/>
      <c r="DTH91" s="71"/>
      <c r="DTI91" s="71"/>
      <c r="DTJ91" s="71"/>
      <c r="DTK91" s="71"/>
      <c r="DTL91" s="71"/>
      <c r="DTM91" s="71"/>
      <c r="DTN91" s="71"/>
      <c r="DTO91" s="71"/>
      <c r="DTP91" s="71"/>
      <c r="DTQ91" s="71"/>
      <c r="DTR91" s="71"/>
      <c r="DTS91" s="71"/>
      <c r="DTT91" s="71"/>
      <c r="DTU91" s="71"/>
      <c r="DTV91" s="71"/>
      <c r="DTW91" s="71"/>
      <c r="DTX91" s="71"/>
      <c r="DTY91" s="71"/>
      <c r="DTZ91" s="71"/>
      <c r="DUA91" s="71"/>
      <c r="DUB91" s="71"/>
      <c r="DUC91" s="71"/>
      <c r="DUD91" s="71"/>
      <c r="DUE91" s="71"/>
      <c r="DUF91" s="71"/>
      <c r="DUG91" s="71"/>
      <c r="DUH91" s="71"/>
      <c r="DUI91" s="71"/>
      <c r="DUJ91" s="71"/>
      <c r="DUK91" s="71"/>
      <c r="DUL91" s="71"/>
      <c r="DUM91" s="71"/>
      <c r="DUN91" s="71"/>
      <c r="DUO91" s="71"/>
      <c r="DUP91" s="71"/>
      <c r="DUQ91" s="71"/>
      <c r="DUR91" s="71"/>
      <c r="DUS91" s="71"/>
      <c r="DUT91" s="71"/>
      <c r="DUU91" s="71"/>
      <c r="DUV91" s="71"/>
      <c r="DUW91" s="71"/>
      <c r="DUX91" s="71"/>
      <c r="DUY91" s="71"/>
      <c r="DUZ91" s="71"/>
      <c r="DVA91" s="71"/>
      <c r="DVB91" s="71"/>
      <c r="DVC91" s="71"/>
      <c r="DVD91" s="71"/>
      <c r="DVE91" s="71"/>
      <c r="DVF91" s="71"/>
      <c r="DVG91" s="71"/>
      <c r="DVH91" s="71"/>
      <c r="DVI91" s="71"/>
      <c r="DVJ91" s="71"/>
      <c r="DVK91" s="71"/>
      <c r="DVL91" s="71"/>
      <c r="DVM91" s="71"/>
      <c r="DVN91" s="71"/>
      <c r="DVO91" s="71"/>
      <c r="DVP91" s="71"/>
      <c r="DVQ91" s="71"/>
      <c r="DVR91" s="71"/>
      <c r="DVS91" s="71"/>
      <c r="DVT91" s="71"/>
      <c r="DVU91" s="71"/>
      <c r="DVV91" s="71"/>
      <c r="DVW91" s="71"/>
      <c r="DVX91" s="71"/>
      <c r="DVY91" s="71"/>
      <c r="DVZ91" s="71"/>
      <c r="DWA91" s="71"/>
      <c r="DWB91" s="71"/>
      <c r="DWC91" s="71"/>
      <c r="DWD91" s="71"/>
      <c r="DWE91" s="71"/>
      <c r="DWF91" s="71"/>
      <c r="DWG91" s="71"/>
      <c r="DWH91" s="71"/>
      <c r="DWI91" s="71"/>
      <c r="DWJ91" s="71"/>
      <c r="DWK91" s="71"/>
      <c r="DWL91" s="71"/>
      <c r="DWM91" s="71"/>
      <c r="DWN91" s="71"/>
      <c r="DWO91" s="71"/>
      <c r="DWP91" s="71"/>
      <c r="DWQ91" s="71"/>
      <c r="DWR91" s="71"/>
      <c r="DWS91" s="71"/>
      <c r="DWT91" s="71"/>
      <c r="DWU91" s="71"/>
      <c r="DWV91" s="71"/>
      <c r="DWW91" s="71"/>
      <c r="DWX91" s="71"/>
      <c r="DWY91" s="71"/>
      <c r="DWZ91" s="71"/>
      <c r="DXA91" s="71"/>
      <c r="DXB91" s="71"/>
      <c r="DXC91" s="71"/>
      <c r="DXD91" s="71"/>
      <c r="DXE91" s="71"/>
      <c r="DXF91" s="71"/>
      <c r="DXG91" s="71"/>
      <c r="DXH91" s="71"/>
      <c r="DXI91" s="71"/>
      <c r="DXJ91" s="71"/>
      <c r="DXK91" s="71"/>
      <c r="DXL91" s="71"/>
      <c r="DXM91" s="71"/>
      <c r="DXN91" s="71"/>
      <c r="DXO91" s="71"/>
      <c r="DXP91" s="71"/>
      <c r="DXQ91" s="71"/>
      <c r="DXR91" s="71"/>
      <c r="DXS91" s="71"/>
      <c r="DXT91" s="71"/>
      <c r="DXU91" s="71"/>
      <c r="DXV91" s="71"/>
      <c r="DXW91" s="71"/>
      <c r="DXX91" s="71"/>
      <c r="DXY91" s="71"/>
      <c r="DXZ91" s="71"/>
      <c r="DYA91" s="71"/>
      <c r="DYB91" s="71"/>
      <c r="DYC91" s="71"/>
      <c r="DYD91" s="71"/>
      <c r="DYE91" s="71"/>
      <c r="DYF91" s="71"/>
      <c r="DYG91" s="71"/>
      <c r="DYH91" s="71"/>
      <c r="DYI91" s="71"/>
      <c r="DYJ91" s="71"/>
      <c r="DYK91" s="71"/>
      <c r="DYL91" s="71"/>
      <c r="DYM91" s="71"/>
      <c r="DYN91" s="71"/>
      <c r="DYO91" s="71"/>
      <c r="DYP91" s="71"/>
      <c r="DYQ91" s="71"/>
      <c r="DYR91" s="71"/>
      <c r="DYS91" s="71"/>
      <c r="DYT91" s="71"/>
      <c r="DYU91" s="71"/>
      <c r="DYV91" s="71"/>
      <c r="DYW91" s="71"/>
      <c r="DYX91" s="71"/>
      <c r="DYY91" s="71"/>
      <c r="DYZ91" s="71"/>
      <c r="DZA91" s="71"/>
      <c r="DZB91" s="71"/>
      <c r="DZC91" s="71"/>
      <c r="DZD91" s="71"/>
      <c r="DZE91" s="71"/>
      <c r="DZF91" s="71"/>
      <c r="DZG91" s="71"/>
      <c r="DZH91" s="71"/>
      <c r="DZI91" s="71"/>
      <c r="DZJ91" s="71"/>
      <c r="DZK91" s="71"/>
      <c r="DZL91" s="71"/>
      <c r="DZM91" s="71"/>
      <c r="DZN91" s="71"/>
      <c r="DZO91" s="71"/>
      <c r="DZP91" s="71"/>
      <c r="DZQ91" s="71"/>
      <c r="DZR91" s="71"/>
      <c r="DZS91" s="71"/>
      <c r="DZT91" s="71"/>
      <c r="DZU91" s="71"/>
      <c r="DZV91" s="71"/>
      <c r="DZW91" s="71"/>
      <c r="DZX91" s="71"/>
      <c r="DZY91" s="71"/>
      <c r="DZZ91" s="71"/>
      <c r="EAA91" s="71"/>
      <c r="EAB91" s="71"/>
      <c r="EAC91" s="71"/>
      <c r="EAD91" s="71"/>
      <c r="EAE91" s="71"/>
      <c r="EAF91" s="71"/>
      <c r="EAG91" s="71"/>
      <c r="EAH91" s="71"/>
      <c r="EAI91" s="71"/>
      <c r="EAJ91" s="71"/>
      <c r="EAK91" s="71"/>
      <c r="EAL91" s="71"/>
      <c r="EAM91" s="71"/>
      <c r="EAN91" s="71"/>
      <c r="EAO91" s="71"/>
      <c r="EAP91" s="71"/>
      <c r="EAQ91" s="71"/>
      <c r="EAR91" s="71"/>
      <c r="EAS91" s="71"/>
      <c r="EAT91" s="71"/>
      <c r="EAU91" s="71"/>
      <c r="EAV91" s="71"/>
      <c r="EAW91" s="71"/>
      <c r="EAX91" s="71"/>
      <c r="EAY91" s="71"/>
      <c r="EAZ91" s="71"/>
      <c r="EBA91" s="71"/>
      <c r="EBB91" s="71"/>
      <c r="EBC91" s="71"/>
      <c r="EBD91" s="71"/>
      <c r="EBE91" s="71"/>
      <c r="EBF91" s="71"/>
      <c r="EBG91" s="71"/>
      <c r="EBH91" s="71"/>
      <c r="EBI91" s="71"/>
      <c r="EBJ91" s="71"/>
      <c r="EBK91" s="71"/>
      <c r="EBL91" s="71"/>
      <c r="EBM91" s="71"/>
      <c r="EBN91" s="71"/>
      <c r="EBO91" s="71"/>
      <c r="EBP91" s="71"/>
      <c r="EBQ91" s="71"/>
      <c r="EBR91" s="71"/>
      <c r="EBS91" s="71"/>
      <c r="EBT91" s="71"/>
      <c r="EBU91" s="71"/>
      <c r="EBV91" s="71"/>
      <c r="EBW91" s="71"/>
      <c r="EBX91" s="71"/>
      <c r="EBY91" s="71"/>
      <c r="EBZ91" s="71"/>
      <c r="ECA91" s="71"/>
      <c r="ECB91" s="71"/>
      <c r="ECC91" s="71"/>
      <c r="ECD91" s="71"/>
      <c r="ECE91" s="71"/>
      <c r="ECF91" s="71"/>
      <c r="ECG91" s="71"/>
      <c r="ECH91" s="71"/>
      <c r="ECI91" s="71"/>
      <c r="ECJ91" s="71"/>
      <c r="ECK91" s="71"/>
      <c r="ECL91" s="71"/>
      <c r="ECM91" s="71"/>
      <c r="ECN91" s="71"/>
      <c r="ECO91" s="71"/>
      <c r="ECP91" s="71"/>
      <c r="ECQ91" s="71"/>
      <c r="ECR91" s="71"/>
      <c r="ECS91" s="71"/>
      <c r="ECT91" s="71"/>
      <c r="ECU91" s="71"/>
      <c r="ECV91" s="71"/>
      <c r="ECW91" s="71"/>
      <c r="ECX91" s="71"/>
      <c r="ECY91" s="71"/>
      <c r="ECZ91" s="71"/>
      <c r="EDA91" s="71"/>
      <c r="EDB91" s="71"/>
      <c r="EDC91" s="71"/>
      <c r="EDD91" s="71"/>
      <c r="EDE91" s="71"/>
      <c r="EDF91" s="71"/>
      <c r="EDG91" s="71"/>
      <c r="EDH91" s="71"/>
      <c r="EDI91" s="71"/>
      <c r="EDJ91" s="71"/>
      <c r="EDK91" s="71"/>
      <c r="EDL91" s="71"/>
      <c r="EDM91" s="71"/>
      <c r="EDN91" s="71"/>
      <c r="EDO91" s="71"/>
      <c r="EDP91" s="71"/>
      <c r="EDQ91" s="71"/>
      <c r="EDR91" s="71"/>
      <c r="EDS91" s="71"/>
      <c r="EDT91" s="71"/>
      <c r="EDU91" s="71"/>
      <c r="EDV91" s="71"/>
      <c r="EDW91" s="71"/>
      <c r="EDX91" s="71"/>
      <c r="EDY91" s="71"/>
      <c r="EDZ91" s="71"/>
      <c r="EEA91" s="71"/>
      <c r="EEB91" s="71"/>
      <c r="EEC91" s="71"/>
      <c r="EED91" s="71"/>
      <c r="EEE91" s="71"/>
      <c r="EEF91" s="71"/>
      <c r="EEG91" s="71"/>
      <c r="EEH91" s="71"/>
      <c r="EEI91" s="71"/>
      <c r="EEJ91" s="71"/>
      <c r="EEK91" s="71"/>
      <c r="EEL91" s="71"/>
      <c r="EEM91" s="71"/>
      <c r="EEN91" s="71"/>
      <c r="EEO91" s="71"/>
      <c r="EEP91" s="71"/>
      <c r="EEQ91" s="71"/>
      <c r="EER91" s="71"/>
      <c r="EES91" s="71"/>
      <c r="EET91" s="71"/>
      <c r="EEU91" s="71"/>
      <c r="EEV91" s="71"/>
      <c r="EEW91" s="71"/>
      <c r="EEX91" s="71"/>
      <c r="EEY91" s="71"/>
      <c r="EEZ91" s="71"/>
      <c r="EFA91" s="71"/>
      <c r="EFB91" s="71"/>
      <c r="EFC91" s="71"/>
      <c r="EFD91" s="71"/>
      <c r="EFE91" s="71"/>
      <c r="EFF91" s="71"/>
      <c r="EFG91" s="71"/>
      <c r="EFH91" s="71"/>
      <c r="EFI91" s="71"/>
      <c r="EFJ91" s="71"/>
      <c r="EFK91" s="71"/>
      <c r="EFL91" s="71"/>
      <c r="EFM91" s="71"/>
      <c r="EFN91" s="71"/>
      <c r="EFO91" s="71"/>
      <c r="EFP91" s="71"/>
      <c r="EFQ91" s="71"/>
      <c r="EFR91" s="71"/>
      <c r="EFS91" s="71"/>
      <c r="EFT91" s="71"/>
      <c r="EFU91" s="71"/>
      <c r="EFV91" s="71"/>
      <c r="EFW91" s="71"/>
      <c r="EFX91" s="71"/>
      <c r="EFY91" s="71"/>
      <c r="EFZ91" s="71"/>
      <c r="EGA91" s="71"/>
      <c r="EGB91" s="71"/>
      <c r="EGC91" s="71"/>
      <c r="EGD91" s="71"/>
      <c r="EGE91" s="71"/>
      <c r="EGF91" s="71"/>
      <c r="EGG91" s="71"/>
      <c r="EGH91" s="71"/>
      <c r="EGI91" s="71"/>
      <c r="EGJ91" s="71"/>
      <c r="EGK91" s="71"/>
      <c r="EGL91" s="71"/>
      <c r="EGM91" s="71"/>
      <c r="EGN91" s="71"/>
      <c r="EGO91" s="71"/>
      <c r="EGP91" s="71"/>
      <c r="EGQ91" s="71"/>
      <c r="EGR91" s="71"/>
      <c r="EGS91" s="71"/>
      <c r="EGT91" s="71"/>
      <c r="EGU91" s="71"/>
      <c r="EGV91" s="71"/>
      <c r="EGW91" s="71"/>
      <c r="EGX91" s="71"/>
      <c r="EGY91" s="71"/>
      <c r="EGZ91" s="71"/>
      <c r="EHA91" s="71"/>
      <c r="EHB91" s="71"/>
      <c r="EHC91" s="71"/>
      <c r="EHD91" s="71"/>
      <c r="EHE91" s="71"/>
      <c r="EHF91" s="71"/>
      <c r="EHG91" s="71"/>
      <c r="EHH91" s="71"/>
      <c r="EHI91" s="71"/>
      <c r="EHJ91" s="71"/>
      <c r="EHK91" s="71"/>
      <c r="EHL91" s="71"/>
      <c r="EHM91" s="71"/>
      <c r="EHN91" s="71"/>
      <c r="EHO91" s="71"/>
      <c r="EHP91" s="71"/>
      <c r="EHQ91" s="71"/>
      <c r="EHR91" s="71"/>
      <c r="EHS91" s="71"/>
      <c r="EHT91" s="71"/>
      <c r="EHU91" s="71"/>
      <c r="EHV91" s="71"/>
      <c r="EHW91" s="71"/>
      <c r="EHX91" s="71"/>
      <c r="EHY91" s="71"/>
      <c r="EHZ91" s="71"/>
      <c r="EIA91" s="71"/>
      <c r="EIB91" s="71"/>
      <c r="EIC91" s="71"/>
      <c r="EID91" s="71"/>
      <c r="EIE91" s="71"/>
      <c r="EIF91" s="71"/>
      <c r="EIG91" s="71"/>
      <c r="EIH91" s="71"/>
      <c r="EII91" s="71"/>
      <c r="EIJ91" s="71"/>
      <c r="EIK91" s="71"/>
      <c r="EIL91" s="71"/>
      <c r="EIM91" s="71"/>
      <c r="EIN91" s="71"/>
      <c r="EIO91" s="71"/>
      <c r="EIP91" s="71"/>
      <c r="EIQ91" s="71"/>
      <c r="EIR91" s="71"/>
      <c r="EIS91" s="71"/>
      <c r="EIT91" s="71"/>
      <c r="EIU91" s="71"/>
      <c r="EIV91" s="71"/>
      <c r="EIW91" s="71"/>
      <c r="EIX91" s="71"/>
      <c r="EIY91" s="71"/>
      <c r="EIZ91" s="71"/>
      <c r="EJA91" s="71"/>
      <c r="EJB91" s="71"/>
      <c r="EJC91" s="71"/>
      <c r="EJD91" s="71"/>
      <c r="EJE91" s="71"/>
      <c r="EJF91" s="71"/>
      <c r="EJG91" s="71"/>
      <c r="EJH91" s="71"/>
      <c r="EJI91" s="71"/>
      <c r="EJJ91" s="71"/>
      <c r="EJK91" s="71"/>
      <c r="EJL91" s="71"/>
      <c r="EJM91" s="71"/>
      <c r="EJN91" s="71"/>
      <c r="EJO91" s="71"/>
      <c r="EJP91" s="71"/>
      <c r="EJQ91" s="71"/>
      <c r="EJR91" s="71"/>
      <c r="EJS91" s="71"/>
      <c r="EJT91" s="71"/>
      <c r="EJU91" s="71"/>
      <c r="EJV91" s="71"/>
      <c r="EJW91" s="71"/>
      <c r="EJX91" s="71"/>
      <c r="EJY91" s="71"/>
      <c r="EJZ91" s="71"/>
      <c r="EKA91" s="71"/>
      <c r="EKB91" s="71"/>
      <c r="EKC91" s="71"/>
      <c r="EKD91" s="71"/>
      <c r="EKE91" s="71"/>
      <c r="EKF91" s="71"/>
      <c r="EKG91" s="71"/>
      <c r="EKH91" s="71"/>
      <c r="EKI91" s="71"/>
      <c r="EKJ91" s="71"/>
      <c r="EKK91" s="71"/>
      <c r="EKL91" s="71"/>
      <c r="EKM91" s="71"/>
      <c r="EKN91" s="71"/>
      <c r="EKO91" s="71"/>
      <c r="EKP91" s="71"/>
      <c r="EKQ91" s="71"/>
      <c r="EKR91" s="71"/>
      <c r="EKS91" s="71"/>
      <c r="EKT91" s="71"/>
      <c r="EKU91" s="71"/>
      <c r="EKV91" s="71"/>
      <c r="EKW91" s="71"/>
      <c r="EKX91" s="71"/>
      <c r="EKY91" s="71"/>
      <c r="EKZ91" s="71"/>
      <c r="ELA91" s="71"/>
      <c r="ELB91" s="71"/>
      <c r="ELC91" s="71"/>
      <c r="ELD91" s="71"/>
      <c r="ELE91" s="71"/>
      <c r="ELF91" s="71"/>
      <c r="ELG91" s="71"/>
      <c r="ELH91" s="71"/>
      <c r="ELI91" s="71"/>
      <c r="ELJ91" s="71"/>
      <c r="ELK91" s="71"/>
      <c r="ELL91" s="71"/>
      <c r="ELM91" s="71"/>
      <c r="ELN91" s="71"/>
      <c r="ELO91" s="71"/>
      <c r="ELP91" s="71"/>
      <c r="ELQ91" s="71"/>
      <c r="ELR91" s="71"/>
      <c r="ELS91" s="71"/>
      <c r="ELT91" s="71"/>
      <c r="ELU91" s="71"/>
      <c r="ELV91" s="71"/>
      <c r="ELW91" s="71"/>
      <c r="ELX91" s="71"/>
      <c r="ELY91" s="71"/>
      <c r="ELZ91" s="71"/>
      <c r="EMA91" s="71"/>
      <c r="EMB91" s="71"/>
      <c r="EMC91" s="71"/>
      <c r="EMD91" s="71"/>
      <c r="EME91" s="71"/>
      <c r="EMF91" s="71"/>
      <c r="EMG91" s="71"/>
      <c r="EMH91" s="71"/>
      <c r="EMI91" s="71"/>
      <c r="EMJ91" s="71"/>
      <c r="EMK91" s="71"/>
      <c r="EML91" s="71"/>
      <c r="EMM91" s="71"/>
      <c r="EMN91" s="71"/>
      <c r="EMO91" s="71"/>
      <c r="EMP91" s="71"/>
      <c r="EMQ91" s="71"/>
      <c r="EMR91" s="71"/>
      <c r="EMS91" s="71"/>
      <c r="EMT91" s="71"/>
      <c r="EMU91" s="71"/>
      <c r="EMV91" s="71"/>
      <c r="EMW91" s="71"/>
      <c r="EMX91" s="71"/>
      <c r="EMY91" s="71"/>
      <c r="EMZ91" s="71"/>
      <c r="ENA91" s="71"/>
      <c r="ENB91" s="71"/>
      <c r="ENC91" s="71"/>
      <c r="END91" s="71"/>
      <c r="ENE91" s="71"/>
      <c r="ENF91" s="71"/>
      <c r="ENG91" s="71"/>
      <c r="ENH91" s="71"/>
      <c r="ENI91" s="71"/>
      <c r="ENJ91" s="71"/>
      <c r="ENK91" s="71"/>
      <c r="ENL91" s="71"/>
      <c r="ENM91" s="71"/>
      <c r="ENN91" s="71"/>
      <c r="ENO91" s="71"/>
      <c r="ENP91" s="71"/>
      <c r="ENQ91" s="71"/>
      <c r="ENR91" s="71"/>
      <c r="ENS91" s="71"/>
      <c r="ENT91" s="71"/>
      <c r="ENU91" s="71"/>
      <c r="ENV91" s="71"/>
      <c r="ENW91" s="71"/>
      <c r="ENX91" s="71"/>
      <c r="ENY91" s="71"/>
      <c r="ENZ91" s="71"/>
      <c r="EOA91" s="71"/>
      <c r="EOB91" s="71"/>
      <c r="EOC91" s="71"/>
      <c r="EOD91" s="71"/>
      <c r="EOE91" s="71"/>
      <c r="EOF91" s="71"/>
      <c r="EOG91" s="71"/>
      <c r="EOH91" s="71"/>
      <c r="EOI91" s="71"/>
      <c r="EOJ91" s="71"/>
      <c r="EOK91" s="71"/>
      <c r="EOL91" s="71"/>
      <c r="EOM91" s="71"/>
      <c r="EON91" s="71"/>
      <c r="EOO91" s="71"/>
      <c r="EOP91" s="71"/>
      <c r="EOQ91" s="71"/>
      <c r="EOR91" s="71"/>
      <c r="EOS91" s="71"/>
      <c r="EOT91" s="71"/>
      <c r="EOU91" s="71"/>
      <c r="EOV91" s="71"/>
      <c r="EOW91" s="71"/>
      <c r="EOX91" s="71"/>
      <c r="EOY91" s="71"/>
      <c r="EOZ91" s="71"/>
      <c r="EPA91" s="71"/>
      <c r="EPB91" s="71"/>
      <c r="EPC91" s="71"/>
      <c r="EPD91" s="71"/>
      <c r="EPE91" s="71"/>
      <c r="EPF91" s="71"/>
      <c r="EPG91" s="71"/>
      <c r="EPH91" s="71"/>
      <c r="EPI91" s="71"/>
      <c r="EPJ91" s="71"/>
      <c r="EPK91" s="71"/>
      <c r="EPL91" s="71"/>
      <c r="EPM91" s="71"/>
      <c r="EPN91" s="71"/>
      <c r="EPO91" s="71"/>
      <c r="EPP91" s="71"/>
      <c r="EPQ91" s="71"/>
      <c r="EPR91" s="71"/>
      <c r="EPS91" s="71"/>
      <c r="EPT91" s="71"/>
      <c r="EPU91" s="71"/>
      <c r="EPV91" s="71"/>
      <c r="EPW91" s="71"/>
      <c r="EPX91" s="71"/>
      <c r="EPY91" s="71"/>
      <c r="EPZ91" s="71"/>
      <c r="EQA91" s="71"/>
      <c r="EQB91" s="71"/>
      <c r="EQC91" s="71"/>
      <c r="EQD91" s="71"/>
      <c r="EQE91" s="71"/>
      <c r="EQF91" s="71"/>
      <c r="EQG91" s="71"/>
      <c r="EQH91" s="71"/>
      <c r="EQI91" s="71"/>
      <c r="EQJ91" s="71"/>
      <c r="EQK91" s="71"/>
      <c r="EQL91" s="71"/>
      <c r="EQM91" s="71"/>
      <c r="EQN91" s="71"/>
      <c r="EQO91" s="71"/>
      <c r="EQP91" s="71"/>
      <c r="EQQ91" s="71"/>
      <c r="EQR91" s="71"/>
      <c r="EQS91" s="71"/>
      <c r="EQT91" s="71"/>
      <c r="EQU91" s="71"/>
      <c r="EQV91" s="71"/>
      <c r="EQW91" s="71"/>
      <c r="EQX91" s="71"/>
      <c r="EQY91" s="71"/>
      <c r="EQZ91" s="71"/>
      <c r="ERA91" s="71"/>
      <c r="ERB91" s="71"/>
      <c r="ERC91" s="71"/>
      <c r="ERD91" s="71"/>
      <c r="ERE91" s="71"/>
      <c r="ERF91" s="71"/>
      <c r="ERG91" s="71"/>
      <c r="ERH91" s="71"/>
      <c r="ERI91" s="71"/>
      <c r="ERJ91" s="71"/>
      <c r="ERK91" s="71"/>
      <c r="ERL91" s="71"/>
      <c r="ERM91" s="71"/>
      <c r="ERN91" s="71"/>
      <c r="ERO91" s="71"/>
      <c r="ERP91" s="71"/>
      <c r="ERQ91" s="71"/>
      <c r="ERR91" s="71"/>
      <c r="ERS91" s="71"/>
      <c r="ERT91" s="71"/>
      <c r="ERU91" s="71"/>
      <c r="ERV91" s="71"/>
      <c r="ERW91" s="71"/>
      <c r="ERX91" s="71"/>
      <c r="ERY91" s="71"/>
      <c r="ERZ91" s="71"/>
      <c r="ESA91" s="71"/>
      <c r="ESB91" s="71"/>
      <c r="ESC91" s="71"/>
      <c r="ESD91" s="71"/>
      <c r="ESE91" s="71"/>
      <c r="ESF91" s="71"/>
      <c r="ESG91" s="71"/>
      <c r="ESH91" s="71"/>
      <c r="ESI91" s="71"/>
      <c r="ESJ91" s="71"/>
      <c r="ESK91" s="71"/>
      <c r="ESL91" s="71"/>
      <c r="ESM91" s="71"/>
      <c r="ESN91" s="71"/>
      <c r="ESO91" s="71"/>
      <c r="ESP91" s="71"/>
      <c r="ESQ91" s="71"/>
      <c r="ESR91" s="71"/>
      <c r="ESS91" s="71"/>
      <c r="EST91" s="71"/>
      <c r="ESU91" s="71"/>
      <c r="ESV91" s="71"/>
      <c r="ESW91" s="71"/>
      <c r="ESX91" s="71"/>
      <c r="ESY91" s="71"/>
      <c r="ESZ91" s="71"/>
      <c r="ETA91" s="71"/>
      <c r="ETB91" s="71"/>
      <c r="ETC91" s="71"/>
      <c r="ETD91" s="71"/>
      <c r="ETE91" s="71"/>
      <c r="ETF91" s="71"/>
      <c r="ETG91" s="71"/>
      <c r="ETH91" s="71"/>
      <c r="ETI91" s="71"/>
      <c r="ETJ91" s="71"/>
      <c r="ETK91" s="71"/>
      <c r="ETL91" s="71"/>
      <c r="ETM91" s="71"/>
      <c r="ETN91" s="71"/>
      <c r="ETO91" s="71"/>
      <c r="ETP91" s="71"/>
      <c r="ETQ91" s="71"/>
      <c r="ETR91" s="71"/>
      <c r="ETS91" s="71"/>
      <c r="ETT91" s="71"/>
      <c r="ETU91" s="71"/>
      <c r="ETV91" s="71"/>
      <c r="ETW91" s="71"/>
      <c r="ETX91" s="71"/>
      <c r="ETY91" s="71"/>
      <c r="ETZ91" s="71"/>
      <c r="EUA91" s="71"/>
      <c r="EUB91" s="71"/>
      <c r="EUC91" s="71"/>
      <c r="EUD91" s="71"/>
      <c r="EUE91" s="71"/>
      <c r="EUF91" s="71"/>
      <c r="EUG91" s="71"/>
      <c r="EUH91" s="71"/>
      <c r="EUI91" s="71"/>
      <c r="EUJ91" s="71"/>
      <c r="EUK91" s="71"/>
      <c r="EUL91" s="71"/>
      <c r="EUM91" s="71"/>
      <c r="EUN91" s="71"/>
      <c r="EUO91" s="71"/>
      <c r="EUP91" s="71"/>
      <c r="EUQ91" s="71"/>
      <c r="EUR91" s="71"/>
      <c r="EUS91" s="71"/>
      <c r="EUT91" s="71"/>
      <c r="EUU91" s="71"/>
      <c r="EUV91" s="71"/>
      <c r="EUW91" s="71"/>
      <c r="EUX91" s="71"/>
      <c r="EUY91" s="71"/>
      <c r="EUZ91" s="71"/>
      <c r="EVA91" s="71"/>
      <c r="EVB91" s="71"/>
      <c r="EVC91" s="71"/>
      <c r="EVD91" s="71"/>
      <c r="EVE91" s="71"/>
      <c r="EVF91" s="71"/>
      <c r="EVG91" s="71"/>
      <c r="EVH91" s="71"/>
      <c r="EVI91" s="71"/>
      <c r="EVJ91" s="71"/>
      <c r="EVK91" s="71"/>
      <c r="EVL91" s="71"/>
      <c r="EVM91" s="71"/>
      <c r="EVN91" s="71"/>
      <c r="EVO91" s="71"/>
      <c r="EVP91" s="71"/>
      <c r="EVQ91" s="71"/>
      <c r="EVR91" s="71"/>
      <c r="EVS91" s="71"/>
      <c r="EVT91" s="71"/>
      <c r="EVU91" s="71"/>
      <c r="EVV91" s="71"/>
      <c r="EVW91" s="71"/>
      <c r="EVX91" s="71"/>
      <c r="EVY91" s="71"/>
      <c r="EVZ91" s="71"/>
      <c r="EWA91" s="71"/>
      <c r="EWB91" s="71"/>
      <c r="EWC91" s="71"/>
      <c r="EWD91" s="71"/>
      <c r="EWE91" s="71"/>
      <c r="EWF91" s="71"/>
      <c r="EWG91" s="71"/>
      <c r="EWH91" s="71"/>
      <c r="EWI91" s="71"/>
      <c r="EWJ91" s="71"/>
      <c r="EWK91" s="71"/>
      <c r="EWL91" s="71"/>
      <c r="EWM91" s="71"/>
      <c r="EWN91" s="71"/>
      <c r="EWO91" s="71"/>
      <c r="EWP91" s="71"/>
      <c r="EWQ91" s="71"/>
      <c r="EWR91" s="71"/>
      <c r="EWS91" s="71"/>
      <c r="EWT91" s="71"/>
      <c r="EWU91" s="71"/>
      <c r="EWV91" s="71"/>
      <c r="EWW91" s="71"/>
      <c r="EWX91" s="71"/>
      <c r="EWY91" s="71"/>
      <c r="EWZ91" s="71"/>
      <c r="EXA91" s="71"/>
      <c r="EXB91" s="71"/>
      <c r="EXC91" s="71"/>
      <c r="EXD91" s="71"/>
      <c r="EXE91" s="71"/>
      <c r="EXF91" s="71"/>
      <c r="EXG91" s="71"/>
      <c r="EXH91" s="71"/>
      <c r="EXI91" s="71"/>
      <c r="EXJ91" s="71"/>
      <c r="EXK91" s="71"/>
      <c r="EXL91" s="71"/>
      <c r="EXM91" s="71"/>
      <c r="EXN91" s="71"/>
      <c r="EXO91" s="71"/>
      <c r="EXP91" s="71"/>
      <c r="EXQ91" s="71"/>
      <c r="EXR91" s="71"/>
      <c r="EXS91" s="71"/>
      <c r="EXT91" s="71"/>
      <c r="EXU91" s="71"/>
      <c r="EXV91" s="71"/>
      <c r="EXW91" s="71"/>
      <c r="EXX91" s="71"/>
      <c r="EXY91" s="71"/>
      <c r="EXZ91" s="71"/>
      <c r="EYA91" s="71"/>
      <c r="EYB91" s="71"/>
      <c r="EYC91" s="71"/>
      <c r="EYD91" s="71"/>
      <c r="EYE91" s="71"/>
      <c r="EYF91" s="71"/>
      <c r="EYG91" s="71"/>
      <c r="EYH91" s="71"/>
      <c r="EYI91" s="71"/>
      <c r="EYJ91" s="71"/>
      <c r="EYK91" s="71"/>
      <c r="EYL91" s="71"/>
      <c r="EYM91" s="71"/>
      <c r="EYN91" s="71"/>
      <c r="EYO91" s="71"/>
      <c r="EYP91" s="71"/>
      <c r="EYQ91" s="71"/>
      <c r="EYR91" s="71"/>
      <c r="EYS91" s="71"/>
      <c r="EYT91" s="71"/>
      <c r="EYU91" s="71"/>
      <c r="EYV91" s="71"/>
      <c r="EYW91" s="71"/>
      <c r="EYX91" s="71"/>
      <c r="EYY91" s="71"/>
      <c r="EYZ91" s="71"/>
      <c r="EZA91" s="71"/>
      <c r="EZB91" s="71"/>
      <c r="EZC91" s="71"/>
      <c r="EZD91" s="71"/>
      <c r="EZE91" s="71"/>
      <c r="EZF91" s="71"/>
      <c r="EZG91" s="71"/>
      <c r="EZH91" s="71"/>
      <c r="EZI91" s="71"/>
      <c r="EZJ91" s="71"/>
      <c r="EZK91" s="71"/>
      <c r="EZL91" s="71"/>
      <c r="EZM91" s="71"/>
      <c r="EZN91" s="71"/>
      <c r="EZO91" s="71"/>
      <c r="EZP91" s="71"/>
      <c r="EZQ91" s="71"/>
      <c r="EZR91" s="71"/>
      <c r="EZS91" s="71"/>
      <c r="EZT91" s="71"/>
      <c r="EZU91" s="71"/>
      <c r="EZV91" s="71"/>
      <c r="EZW91" s="71"/>
      <c r="EZX91" s="71"/>
      <c r="EZY91" s="71"/>
      <c r="EZZ91" s="71"/>
      <c r="FAA91" s="71"/>
      <c r="FAB91" s="71"/>
      <c r="FAC91" s="71"/>
      <c r="FAD91" s="71"/>
      <c r="FAE91" s="71"/>
      <c r="FAF91" s="71"/>
      <c r="FAG91" s="71"/>
      <c r="FAH91" s="71"/>
      <c r="FAI91" s="71"/>
      <c r="FAJ91" s="71"/>
      <c r="FAK91" s="71"/>
      <c r="FAL91" s="71"/>
      <c r="FAM91" s="71"/>
      <c r="FAN91" s="71"/>
      <c r="FAO91" s="71"/>
      <c r="FAP91" s="71"/>
      <c r="FAQ91" s="71"/>
      <c r="FAR91" s="71"/>
      <c r="FAS91" s="71"/>
      <c r="FAT91" s="71"/>
      <c r="FAU91" s="71"/>
      <c r="FAV91" s="71"/>
      <c r="FAW91" s="71"/>
      <c r="FAX91" s="71"/>
      <c r="FAY91" s="71"/>
      <c r="FAZ91" s="71"/>
      <c r="FBA91" s="71"/>
      <c r="FBB91" s="71"/>
      <c r="FBC91" s="71"/>
      <c r="FBD91" s="71"/>
      <c r="FBE91" s="71"/>
      <c r="FBF91" s="71"/>
      <c r="FBG91" s="71"/>
      <c r="FBH91" s="71"/>
      <c r="FBI91" s="71"/>
      <c r="FBJ91" s="71"/>
      <c r="FBK91" s="71"/>
      <c r="FBL91" s="71"/>
      <c r="FBM91" s="71"/>
      <c r="FBN91" s="71"/>
      <c r="FBO91" s="71"/>
      <c r="FBP91" s="71"/>
      <c r="FBQ91" s="71"/>
      <c r="FBR91" s="71"/>
      <c r="FBS91" s="71"/>
      <c r="FBT91" s="71"/>
      <c r="FBU91" s="71"/>
      <c r="FBV91" s="71"/>
      <c r="FBW91" s="71"/>
      <c r="FBX91" s="71"/>
      <c r="FBY91" s="71"/>
      <c r="FBZ91" s="71"/>
      <c r="FCA91" s="71"/>
      <c r="FCB91" s="71"/>
      <c r="FCC91" s="71"/>
      <c r="FCD91" s="71"/>
      <c r="FCE91" s="71"/>
      <c r="FCF91" s="71"/>
      <c r="FCG91" s="71"/>
      <c r="FCH91" s="71"/>
      <c r="FCI91" s="71"/>
      <c r="FCJ91" s="71"/>
      <c r="FCK91" s="71"/>
      <c r="FCL91" s="71"/>
      <c r="FCM91" s="71"/>
      <c r="FCN91" s="71"/>
      <c r="FCO91" s="71"/>
      <c r="FCP91" s="71"/>
      <c r="FCQ91" s="71"/>
      <c r="FCR91" s="71"/>
      <c r="FCS91" s="71"/>
      <c r="FCT91" s="71"/>
      <c r="FCU91" s="71"/>
      <c r="FCV91" s="71"/>
      <c r="FCW91" s="71"/>
      <c r="FCX91" s="71"/>
      <c r="FCY91" s="71"/>
      <c r="FCZ91" s="71"/>
      <c r="FDA91" s="71"/>
      <c r="FDB91" s="71"/>
      <c r="FDC91" s="71"/>
      <c r="FDD91" s="71"/>
      <c r="FDE91" s="71"/>
      <c r="FDF91" s="71"/>
      <c r="FDG91" s="71"/>
      <c r="FDH91" s="71"/>
      <c r="FDI91" s="71"/>
      <c r="FDJ91" s="71"/>
      <c r="FDK91" s="71"/>
      <c r="FDL91" s="71"/>
      <c r="FDM91" s="71"/>
      <c r="FDN91" s="71"/>
      <c r="FDO91" s="71"/>
      <c r="FDP91" s="71"/>
      <c r="FDQ91" s="71"/>
      <c r="FDR91" s="71"/>
      <c r="FDS91" s="71"/>
      <c r="FDT91" s="71"/>
      <c r="FDU91" s="71"/>
      <c r="FDV91" s="71"/>
      <c r="FDW91" s="71"/>
      <c r="FDX91" s="71"/>
      <c r="FDY91" s="71"/>
      <c r="FDZ91" s="71"/>
      <c r="FEA91" s="71"/>
      <c r="FEB91" s="71"/>
      <c r="FEC91" s="71"/>
      <c r="FED91" s="71"/>
      <c r="FEE91" s="71"/>
      <c r="FEF91" s="71"/>
      <c r="FEG91" s="71"/>
      <c r="FEH91" s="71"/>
      <c r="FEI91" s="71"/>
      <c r="FEJ91" s="71"/>
      <c r="FEK91" s="71"/>
      <c r="FEL91" s="71"/>
      <c r="FEM91" s="71"/>
      <c r="FEN91" s="71"/>
      <c r="FEO91" s="71"/>
      <c r="FEP91" s="71"/>
      <c r="FEQ91" s="71"/>
      <c r="FER91" s="71"/>
      <c r="FES91" s="71"/>
      <c r="FET91" s="71"/>
      <c r="FEU91" s="71"/>
      <c r="FEV91" s="71"/>
      <c r="FEW91" s="71"/>
      <c r="FEX91" s="71"/>
      <c r="FEY91" s="71"/>
      <c r="FEZ91" s="71"/>
      <c r="FFA91" s="71"/>
      <c r="FFB91" s="71"/>
      <c r="FFC91" s="71"/>
      <c r="FFD91" s="71"/>
      <c r="FFE91" s="71"/>
      <c r="FFF91" s="71"/>
      <c r="FFG91" s="71"/>
      <c r="FFH91" s="71"/>
      <c r="FFI91" s="71"/>
      <c r="FFJ91" s="71"/>
      <c r="FFK91" s="71"/>
      <c r="FFL91" s="71"/>
      <c r="FFM91" s="71"/>
      <c r="FFN91" s="71"/>
      <c r="FFO91" s="71"/>
      <c r="FFP91" s="71"/>
      <c r="FFQ91" s="71"/>
      <c r="FFR91" s="71"/>
      <c r="FFS91" s="71"/>
      <c r="FFT91" s="71"/>
      <c r="FFU91" s="71"/>
      <c r="FFV91" s="71"/>
      <c r="FFW91" s="71"/>
      <c r="FFX91" s="71"/>
      <c r="FFY91" s="71"/>
      <c r="FFZ91" s="71"/>
      <c r="FGA91" s="71"/>
      <c r="FGB91" s="71"/>
      <c r="FGC91" s="71"/>
      <c r="FGD91" s="71"/>
      <c r="FGE91" s="71"/>
      <c r="FGF91" s="71"/>
      <c r="FGG91" s="71"/>
      <c r="FGH91" s="71"/>
      <c r="FGI91" s="71"/>
      <c r="FGJ91" s="71"/>
      <c r="FGK91" s="71"/>
      <c r="FGL91" s="71"/>
      <c r="FGM91" s="71"/>
      <c r="FGN91" s="71"/>
      <c r="FGO91" s="71"/>
      <c r="FGP91" s="71"/>
      <c r="FGQ91" s="71"/>
      <c r="FGR91" s="71"/>
      <c r="FGS91" s="71"/>
      <c r="FGT91" s="71"/>
      <c r="FGU91" s="71"/>
      <c r="FGV91" s="71"/>
      <c r="FGW91" s="71"/>
      <c r="FGX91" s="71"/>
      <c r="FGY91" s="71"/>
      <c r="FGZ91" s="71"/>
      <c r="FHA91" s="71"/>
      <c r="FHB91" s="71"/>
      <c r="FHC91" s="71"/>
      <c r="FHD91" s="71"/>
      <c r="FHE91" s="71"/>
      <c r="FHF91" s="71"/>
      <c r="FHG91" s="71"/>
      <c r="FHH91" s="71"/>
      <c r="FHI91" s="71"/>
      <c r="FHJ91" s="71"/>
      <c r="FHK91" s="71"/>
      <c r="FHL91" s="71"/>
      <c r="FHM91" s="71"/>
      <c r="FHN91" s="71"/>
      <c r="FHO91" s="71"/>
      <c r="FHP91" s="71"/>
      <c r="FHQ91" s="71"/>
      <c r="FHR91" s="71"/>
      <c r="FHS91" s="71"/>
      <c r="FHT91" s="71"/>
      <c r="FHU91" s="71"/>
      <c r="FHV91" s="71"/>
      <c r="FHW91" s="71"/>
      <c r="FHX91" s="71"/>
      <c r="FHY91" s="71"/>
      <c r="FHZ91" s="71"/>
      <c r="FIA91" s="71"/>
      <c r="FIB91" s="71"/>
      <c r="FIC91" s="71"/>
      <c r="FID91" s="71"/>
      <c r="FIE91" s="71"/>
      <c r="FIF91" s="71"/>
      <c r="FIG91" s="71"/>
      <c r="FIH91" s="71"/>
      <c r="FII91" s="71"/>
      <c r="FIJ91" s="71"/>
      <c r="FIK91" s="71"/>
      <c r="FIL91" s="71"/>
      <c r="FIM91" s="71"/>
      <c r="FIN91" s="71"/>
      <c r="FIO91" s="71"/>
      <c r="FIP91" s="71"/>
      <c r="FIQ91" s="71"/>
      <c r="FIR91" s="71"/>
      <c r="FIS91" s="71"/>
      <c r="FIT91" s="71"/>
      <c r="FIU91" s="71"/>
      <c r="FIV91" s="71"/>
      <c r="FIW91" s="71"/>
      <c r="FIX91" s="71"/>
      <c r="FIY91" s="71"/>
      <c r="FIZ91" s="71"/>
      <c r="FJA91" s="71"/>
      <c r="FJB91" s="71"/>
      <c r="FJC91" s="71"/>
      <c r="FJD91" s="71"/>
      <c r="FJE91" s="71"/>
      <c r="FJF91" s="71"/>
      <c r="FJG91" s="71"/>
      <c r="FJH91" s="71"/>
      <c r="FJI91" s="71"/>
      <c r="FJJ91" s="71"/>
      <c r="FJK91" s="71"/>
      <c r="FJL91" s="71"/>
      <c r="FJM91" s="71"/>
      <c r="FJN91" s="71"/>
      <c r="FJO91" s="71"/>
      <c r="FJP91" s="71"/>
      <c r="FJQ91" s="71"/>
      <c r="FJR91" s="71"/>
      <c r="FJS91" s="71"/>
      <c r="FJT91" s="71"/>
      <c r="FJU91" s="71"/>
      <c r="FJV91" s="71"/>
      <c r="FJW91" s="71"/>
      <c r="FJX91" s="71"/>
      <c r="FJY91" s="71"/>
      <c r="FJZ91" s="71"/>
      <c r="FKA91" s="71"/>
      <c r="FKB91" s="71"/>
      <c r="FKC91" s="71"/>
      <c r="FKD91" s="71"/>
      <c r="FKE91" s="71"/>
      <c r="FKF91" s="71"/>
      <c r="FKG91" s="71"/>
      <c r="FKH91" s="71"/>
      <c r="FKI91" s="71"/>
      <c r="FKJ91" s="71"/>
      <c r="FKK91" s="71"/>
      <c r="FKL91" s="71"/>
      <c r="FKM91" s="71"/>
      <c r="FKN91" s="71"/>
      <c r="FKO91" s="71"/>
      <c r="FKP91" s="71"/>
      <c r="FKQ91" s="71"/>
      <c r="FKR91" s="71"/>
      <c r="FKS91" s="71"/>
      <c r="FKT91" s="71"/>
      <c r="FKU91" s="71"/>
      <c r="FKV91" s="71"/>
      <c r="FKW91" s="71"/>
      <c r="FKX91" s="71"/>
      <c r="FKY91" s="71"/>
      <c r="FKZ91" s="71"/>
      <c r="FLA91" s="71"/>
      <c r="FLB91" s="71"/>
      <c r="FLC91" s="71"/>
      <c r="FLD91" s="71"/>
      <c r="FLE91" s="71"/>
      <c r="FLF91" s="71"/>
      <c r="FLG91" s="71"/>
      <c r="FLH91" s="71"/>
      <c r="FLI91" s="71"/>
      <c r="FLJ91" s="71"/>
      <c r="FLK91" s="71"/>
      <c r="FLL91" s="71"/>
      <c r="FLM91" s="71"/>
      <c r="FLN91" s="71"/>
      <c r="FLO91" s="71"/>
      <c r="FLP91" s="71"/>
      <c r="FLQ91" s="71"/>
      <c r="FLR91" s="71"/>
      <c r="FLS91" s="71"/>
      <c r="FLT91" s="71"/>
      <c r="FLU91" s="71"/>
      <c r="FLV91" s="71"/>
      <c r="FLW91" s="71"/>
      <c r="FLX91" s="71"/>
      <c r="FLY91" s="71"/>
      <c r="FLZ91" s="71"/>
      <c r="FMA91" s="71"/>
      <c r="FMB91" s="71"/>
      <c r="FMC91" s="71"/>
      <c r="FMD91" s="71"/>
      <c r="FME91" s="71"/>
      <c r="FMF91" s="71"/>
      <c r="FMG91" s="71"/>
      <c r="FMH91" s="71"/>
      <c r="FMI91" s="71"/>
      <c r="FMJ91" s="71"/>
      <c r="FMK91" s="71"/>
      <c r="FML91" s="71"/>
      <c r="FMM91" s="71"/>
      <c r="FMN91" s="71"/>
      <c r="FMO91" s="71"/>
      <c r="FMP91" s="71"/>
      <c r="FMQ91" s="71"/>
      <c r="FMR91" s="71"/>
      <c r="FMS91" s="71"/>
      <c r="FMT91" s="71"/>
      <c r="FMU91" s="71"/>
      <c r="FMV91" s="71"/>
      <c r="FMW91" s="71"/>
      <c r="FMX91" s="71"/>
      <c r="FMY91" s="71"/>
      <c r="FMZ91" s="71"/>
      <c r="FNA91" s="71"/>
      <c r="FNB91" s="71"/>
      <c r="FNC91" s="71"/>
      <c r="FND91" s="71"/>
      <c r="FNE91" s="71"/>
      <c r="FNF91" s="71"/>
      <c r="FNG91" s="71"/>
      <c r="FNH91" s="71"/>
      <c r="FNI91" s="71"/>
      <c r="FNJ91" s="71"/>
      <c r="FNK91" s="71"/>
      <c r="FNL91" s="71"/>
      <c r="FNM91" s="71"/>
      <c r="FNN91" s="71"/>
      <c r="FNO91" s="71"/>
      <c r="FNP91" s="71"/>
      <c r="FNQ91" s="71"/>
      <c r="FNR91" s="71"/>
      <c r="FNS91" s="71"/>
      <c r="FNT91" s="71"/>
      <c r="FNU91" s="71"/>
      <c r="FNV91" s="71"/>
      <c r="FNW91" s="71"/>
      <c r="FNX91" s="71"/>
      <c r="FNY91" s="71"/>
      <c r="FNZ91" s="71"/>
      <c r="FOA91" s="71"/>
      <c r="FOB91" s="71"/>
      <c r="FOC91" s="71"/>
      <c r="FOD91" s="71"/>
      <c r="FOE91" s="71"/>
      <c r="FOF91" s="71"/>
      <c r="FOG91" s="71"/>
      <c r="FOH91" s="71"/>
      <c r="FOI91" s="71"/>
      <c r="FOJ91" s="71"/>
      <c r="FOK91" s="71"/>
      <c r="FOL91" s="71"/>
      <c r="FOM91" s="71"/>
      <c r="FON91" s="71"/>
      <c r="FOO91" s="71"/>
      <c r="FOP91" s="71"/>
      <c r="FOQ91" s="71"/>
      <c r="FOR91" s="71"/>
      <c r="FOS91" s="71"/>
      <c r="FOT91" s="71"/>
      <c r="FOU91" s="71"/>
      <c r="FOV91" s="71"/>
      <c r="FOW91" s="71"/>
      <c r="FOX91" s="71"/>
      <c r="FOY91" s="71"/>
      <c r="FOZ91" s="71"/>
      <c r="FPA91" s="71"/>
      <c r="FPB91" s="71"/>
      <c r="FPC91" s="71"/>
      <c r="FPD91" s="71"/>
      <c r="FPE91" s="71"/>
      <c r="FPF91" s="71"/>
      <c r="FPG91" s="71"/>
      <c r="FPH91" s="71"/>
      <c r="FPI91" s="71"/>
      <c r="FPJ91" s="71"/>
      <c r="FPK91" s="71"/>
      <c r="FPL91" s="71"/>
      <c r="FPM91" s="71"/>
      <c r="FPN91" s="71"/>
      <c r="FPO91" s="71"/>
      <c r="FPP91" s="71"/>
      <c r="FPQ91" s="71"/>
      <c r="FPR91" s="71"/>
      <c r="FPS91" s="71"/>
      <c r="FPT91" s="71"/>
      <c r="FPU91" s="71"/>
      <c r="FPV91" s="71"/>
      <c r="FPW91" s="71"/>
      <c r="FPX91" s="71"/>
      <c r="FPY91" s="71"/>
      <c r="FPZ91" s="71"/>
      <c r="FQA91" s="71"/>
      <c r="FQB91" s="71"/>
      <c r="FQC91" s="71"/>
      <c r="FQD91" s="71"/>
      <c r="FQE91" s="71"/>
      <c r="FQF91" s="71"/>
      <c r="FQG91" s="71"/>
      <c r="FQH91" s="71"/>
      <c r="FQI91" s="71"/>
      <c r="FQJ91" s="71"/>
      <c r="FQK91" s="71"/>
      <c r="FQL91" s="71"/>
      <c r="FQM91" s="71"/>
      <c r="FQN91" s="71"/>
      <c r="FQO91" s="71"/>
      <c r="FQP91" s="71"/>
      <c r="FQQ91" s="71"/>
      <c r="FQR91" s="71"/>
      <c r="FQS91" s="71"/>
      <c r="FQT91" s="71"/>
      <c r="FQU91" s="71"/>
      <c r="FQV91" s="71"/>
      <c r="FQW91" s="71"/>
      <c r="FQX91" s="71"/>
      <c r="FQY91" s="71"/>
      <c r="FQZ91" s="71"/>
      <c r="FRA91" s="71"/>
      <c r="FRB91" s="71"/>
      <c r="FRC91" s="71"/>
      <c r="FRD91" s="71"/>
      <c r="FRE91" s="71"/>
      <c r="FRF91" s="71"/>
      <c r="FRG91" s="71"/>
      <c r="FRH91" s="71"/>
      <c r="FRI91" s="71"/>
      <c r="FRJ91" s="71"/>
      <c r="FRK91" s="71"/>
      <c r="FRL91" s="71"/>
      <c r="FRM91" s="71"/>
      <c r="FRN91" s="71"/>
      <c r="FRO91" s="71"/>
      <c r="FRP91" s="71"/>
      <c r="FRQ91" s="71"/>
      <c r="FRR91" s="71"/>
      <c r="FRS91" s="71"/>
      <c r="FRT91" s="71"/>
      <c r="FRU91" s="71"/>
      <c r="FRV91" s="71"/>
      <c r="FRW91" s="71"/>
      <c r="FRX91" s="71"/>
      <c r="FRY91" s="71"/>
      <c r="FRZ91" s="71"/>
      <c r="FSA91" s="71"/>
      <c r="FSB91" s="71"/>
      <c r="FSC91" s="71"/>
      <c r="FSD91" s="71"/>
      <c r="FSE91" s="71"/>
      <c r="FSF91" s="71"/>
      <c r="FSG91" s="71"/>
      <c r="FSH91" s="71"/>
      <c r="FSI91" s="71"/>
      <c r="FSJ91" s="71"/>
      <c r="FSK91" s="71"/>
      <c r="FSL91" s="71"/>
      <c r="FSM91" s="71"/>
      <c r="FSN91" s="71"/>
      <c r="FSO91" s="71"/>
      <c r="FSP91" s="71"/>
      <c r="FSQ91" s="71"/>
      <c r="FSR91" s="71"/>
      <c r="FSS91" s="71"/>
      <c r="FST91" s="71"/>
      <c r="FSU91" s="71"/>
      <c r="FSV91" s="71"/>
      <c r="FSW91" s="71"/>
      <c r="FSX91" s="71"/>
      <c r="FSY91" s="71"/>
      <c r="FSZ91" s="71"/>
      <c r="FTA91" s="71"/>
      <c r="FTB91" s="71"/>
      <c r="FTC91" s="71"/>
      <c r="FTD91" s="71"/>
      <c r="FTE91" s="71"/>
      <c r="FTF91" s="71"/>
      <c r="FTG91" s="71"/>
      <c r="FTH91" s="71"/>
      <c r="FTI91" s="71"/>
      <c r="FTJ91" s="71"/>
      <c r="FTK91" s="71"/>
      <c r="FTL91" s="71"/>
      <c r="FTM91" s="71"/>
      <c r="FTN91" s="71"/>
      <c r="FTO91" s="71"/>
      <c r="FTP91" s="71"/>
      <c r="FTQ91" s="71"/>
      <c r="FTR91" s="71"/>
      <c r="FTS91" s="71"/>
      <c r="FTT91" s="71"/>
      <c r="FTU91" s="71"/>
      <c r="FTV91" s="71"/>
      <c r="FTW91" s="71"/>
      <c r="FTX91" s="71"/>
      <c r="FTY91" s="71"/>
      <c r="FTZ91" s="71"/>
      <c r="FUA91" s="71"/>
      <c r="FUB91" s="71"/>
      <c r="FUC91" s="71"/>
      <c r="FUD91" s="71"/>
      <c r="FUE91" s="71"/>
      <c r="FUF91" s="71"/>
      <c r="FUG91" s="71"/>
      <c r="FUH91" s="71"/>
      <c r="FUI91" s="71"/>
      <c r="FUJ91" s="71"/>
      <c r="FUK91" s="71"/>
      <c r="FUL91" s="71"/>
      <c r="FUM91" s="71"/>
      <c r="FUN91" s="71"/>
      <c r="FUO91" s="71"/>
      <c r="FUP91" s="71"/>
      <c r="FUQ91" s="71"/>
      <c r="FUR91" s="71"/>
      <c r="FUS91" s="71"/>
      <c r="FUT91" s="71"/>
      <c r="FUU91" s="71"/>
      <c r="FUV91" s="71"/>
      <c r="FUW91" s="71"/>
      <c r="FUX91" s="71"/>
      <c r="FUY91" s="71"/>
      <c r="FUZ91" s="71"/>
      <c r="FVA91" s="71"/>
      <c r="FVB91" s="71"/>
      <c r="FVC91" s="71"/>
      <c r="FVD91" s="71"/>
      <c r="FVE91" s="71"/>
      <c r="FVF91" s="71"/>
      <c r="FVG91" s="71"/>
      <c r="FVH91" s="71"/>
      <c r="FVI91" s="71"/>
      <c r="FVJ91" s="71"/>
      <c r="FVK91" s="71"/>
      <c r="FVL91" s="71"/>
      <c r="FVM91" s="71"/>
      <c r="FVN91" s="71"/>
      <c r="FVO91" s="71"/>
      <c r="FVP91" s="71"/>
      <c r="FVQ91" s="71"/>
      <c r="FVR91" s="71"/>
      <c r="FVS91" s="71"/>
      <c r="FVT91" s="71"/>
      <c r="FVU91" s="71"/>
      <c r="FVV91" s="71"/>
      <c r="FVW91" s="71"/>
      <c r="FVX91" s="71"/>
      <c r="FVY91" s="71"/>
      <c r="FVZ91" s="71"/>
      <c r="FWA91" s="71"/>
      <c r="FWB91" s="71"/>
      <c r="FWC91" s="71"/>
      <c r="FWD91" s="71"/>
      <c r="FWE91" s="71"/>
      <c r="FWF91" s="71"/>
      <c r="FWG91" s="71"/>
      <c r="FWH91" s="71"/>
      <c r="FWI91" s="71"/>
      <c r="FWJ91" s="71"/>
      <c r="FWK91" s="71"/>
      <c r="FWL91" s="71"/>
      <c r="FWM91" s="71"/>
      <c r="FWN91" s="71"/>
      <c r="FWO91" s="71"/>
      <c r="FWP91" s="71"/>
      <c r="FWQ91" s="71"/>
      <c r="FWR91" s="71"/>
      <c r="FWS91" s="71"/>
      <c r="FWT91" s="71"/>
      <c r="FWU91" s="71"/>
      <c r="FWV91" s="71"/>
      <c r="FWW91" s="71"/>
      <c r="FWX91" s="71"/>
      <c r="FWY91" s="71"/>
      <c r="FWZ91" s="71"/>
      <c r="FXA91" s="71"/>
      <c r="FXB91" s="71"/>
      <c r="FXC91" s="71"/>
      <c r="FXD91" s="71"/>
      <c r="FXE91" s="71"/>
      <c r="FXF91" s="71"/>
      <c r="FXG91" s="71"/>
      <c r="FXH91" s="71"/>
      <c r="FXI91" s="71"/>
      <c r="FXJ91" s="71"/>
      <c r="FXK91" s="71"/>
      <c r="FXL91" s="71"/>
      <c r="FXM91" s="71"/>
      <c r="FXN91" s="71"/>
      <c r="FXO91" s="71"/>
      <c r="FXP91" s="71"/>
      <c r="FXQ91" s="71"/>
      <c r="FXR91" s="71"/>
      <c r="FXS91" s="71"/>
      <c r="FXT91" s="71"/>
      <c r="FXU91" s="71"/>
      <c r="FXV91" s="71"/>
      <c r="FXW91" s="71"/>
      <c r="FXX91" s="71"/>
      <c r="FXY91" s="71"/>
      <c r="FXZ91" s="71"/>
      <c r="FYA91" s="71"/>
      <c r="FYB91" s="71"/>
      <c r="FYC91" s="71"/>
      <c r="FYD91" s="71"/>
      <c r="FYE91" s="71"/>
      <c r="FYF91" s="71"/>
      <c r="FYG91" s="71"/>
      <c r="FYH91" s="71"/>
      <c r="FYI91" s="71"/>
      <c r="FYJ91" s="71"/>
      <c r="FYK91" s="71"/>
      <c r="FYL91" s="71"/>
      <c r="FYM91" s="71"/>
      <c r="FYN91" s="71"/>
      <c r="FYO91" s="71"/>
      <c r="FYP91" s="71"/>
      <c r="FYQ91" s="71"/>
      <c r="FYR91" s="71"/>
      <c r="FYS91" s="71"/>
      <c r="FYT91" s="71"/>
      <c r="FYU91" s="71"/>
      <c r="FYV91" s="71"/>
      <c r="FYW91" s="71"/>
      <c r="FYX91" s="71"/>
      <c r="FYY91" s="71"/>
      <c r="FYZ91" s="71"/>
      <c r="FZA91" s="71"/>
      <c r="FZB91" s="71"/>
      <c r="FZC91" s="71"/>
      <c r="FZD91" s="71"/>
      <c r="FZE91" s="71"/>
      <c r="FZF91" s="71"/>
      <c r="FZG91" s="71"/>
      <c r="FZH91" s="71"/>
      <c r="FZI91" s="71"/>
      <c r="FZJ91" s="71"/>
      <c r="FZK91" s="71"/>
      <c r="FZL91" s="71"/>
      <c r="FZM91" s="71"/>
      <c r="FZN91" s="71"/>
      <c r="FZO91" s="71"/>
      <c r="FZP91" s="71"/>
      <c r="FZQ91" s="71"/>
      <c r="FZR91" s="71"/>
      <c r="FZS91" s="71"/>
      <c r="FZT91" s="71"/>
      <c r="FZU91" s="71"/>
      <c r="FZV91" s="71"/>
      <c r="FZW91" s="71"/>
      <c r="FZX91" s="71"/>
      <c r="FZY91" s="71"/>
      <c r="FZZ91" s="71"/>
      <c r="GAA91" s="71"/>
      <c r="GAB91" s="71"/>
      <c r="GAC91" s="71"/>
      <c r="GAD91" s="71"/>
      <c r="GAE91" s="71"/>
      <c r="GAF91" s="71"/>
      <c r="GAG91" s="71"/>
      <c r="GAH91" s="71"/>
      <c r="GAI91" s="71"/>
      <c r="GAJ91" s="71"/>
      <c r="GAK91" s="71"/>
      <c r="GAL91" s="71"/>
      <c r="GAM91" s="71"/>
      <c r="GAN91" s="71"/>
      <c r="GAO91" s="71"/>
      <c r="GAP91" s="71"/>
      <c r="GAQ91" s="71"/>
      <c r="GAR91" s="71"/>
      <c r="GAS91" s="71"/>
      <c r="GAT91" s="71"/>
      <c r="GAU91" s="71"/>
      <c r="GAV91" s="71"/>
      <c r="GAW91" s="71"/>
      <c r="GAX91" s="71"/>
      <c r="GAY91" s="71"/>
      <c r="GAZ91" s="71"/>
      <c r="GBA91" s="71"/>
      <c r="GBB91" s="71"/>
      <c r="GBC91" s="71"/>
      <c r="GBD91" s="71"/>
      <c r="GBE91" s="71"/>
      <c r="GBF91" s="71"/>
      <c r="GBG91" s="71"/>
      <c r="GBH91" s="71"/>
      <c r="GBI91" s="71"/>
      <c r="GBJ91" s="71"/>
      <c r="GBK91" s="71"/>
      <c r="GBL91" s="71"/>
      <c r="GBM91" s="71"/>
      <c r="GBN91" s="71"/>
      <c r="GBO91" s="71"/>
      <c r="GBP91" s="71"/>
      <c r="GBQ91" s="71"/>
      <c r="GBR91" s="71"/>
      <c r="GBS91" s="71"/>
      <c r="GBT91" s="71"/>
      <c r="GBU91" s="71"/>
      <c r="GBV91" s="71"/>
      <c r="GBW91" s="71"/>
      <c r="GBX91" s="71"/>
      <c r="GBY91" s="71"/>
      <c r="GBZ91" s="71"/>
      <c r="GCA91" s="71"/>
      <c r="GCB91" s="71"/>
      <c r="GCC91" s="71"/>
      <c r="GCD91" s="71"/>
      <c r="GCE91" s="71"/>
      <c r="GCF91" s="71"/>
      <c r="GCG91" s="71"/>
      <c r="GCH91" s="71"/>
      <c r="GCI91" s="71"/>
      <c r="GCJ91" s="71"/>
      <c r="GCK91" s="71"/>
      <c r="GCL91" s="71"/>
      <c r="GCM91" s="71"/>
      <c r="GCN91" s="71"/>
      <c r="GCO91" s="71"/>
      <c r="GCP91" s="71"/>
      <c r="GCQ91" s="71"/>
      <c r="GCR91" s="71"/>
      <c r="GCS91" s="71"/>
      <c r="GCT91" s="71"/>
      <c r="GCU91" s="71"/>
      <c r="GCV91" s="71"/>
      <c r="GCW91" s="71"/>
      <c r="GCX91" s="71"/>
      <c r="GCY91" s="71"/>
      <c r="GCZ91" s="71"/>
      <c r="GDA91" s="71"/>
      <c r="GDB91" s="71"/>
      <c r="GDC91" s="71"/>
      <c r="GDD91" s="71"/>
      <c r="GDE91" s="71"/>
      <c r="GDF91" s="71"/>
      <c r="GDG91" s="71"/>
      <c r="GDH91" s="71"/>
      <c r="GDI91" s="71"/>
      <c r="GDJ91" s="71"/>
      <c r="GDK91" s="71"/>
      <c r="GDL91" s="71"/>
      <c r="GDM91" s="71"/>
      <c r="GDN91" s="71"/>
      <c r="GDO91" s="71"/>
      <c r="GDP91" s="71"/>
      <c r="GDQ91" s="71"/>
      <c r="GDR91" s="71"/>
      <c r="GDS91" s="71"/>
      <c r="GDT91" s="71"/>
      <c r="GDU91" s="71"/>
      <c r="GDV91" s="71"/>
      <c r="GDW91" s="71"/>
      <c r="GDX91" s="71"/>
      <c r="GDY91" s="71"/>
      <c r="GDZ91" s="71"/>
      <c r="GEA91" s="71"/>
      <c r="GEB91" s="71"/>
      <c r="GEC91" s="71"/>
      <c r="GED91" s="71"/>
      <c r="GEE91" s="71"/>
      <c r="GEF91" s="71"/>
      <c r="GEG91" s="71"/>
      <c r="GEH91" s="71"/>
      <c r="GEI91" s="71"/>
      <c r="GEJ91" s="71"/>
      <c r="GEK91" s="71"/>
      <c r="GEL91" s="71"/>
      <c r="GEM91" s="71"/>
      <c r="GEN91" s="71"/>
      <c r="GEO91" s="71"/>
      <c r="GEP91" s="71"/>
      <c r="GEQ91" s="71"/>
      <c r="GER91" s="71"/>
      <c r="GES91" s="71"/>
      <c r="GET91" s="71"/>
      <c r="GEU91" s="71"/>
      <c r="GEV91" s="71"/>
      <c r="GEW91" s="71"/>
      <c r="GEX91" s="71"/>
      <c r="GEY91" s="71"/>
      <c r="GEZ91" s="71"/>
      <c r="GFA91" s="71"/>
      <c r="GFB91" s="71"/>
      <c r="GFC91" s="71"/>
      <c r="GFD91" s="71"/>
      <c r="GFE91" s="71"/>
      <c r="GFF91" s="71"/>
      <c r="GFG91" s="71"/>
      <c r="GFH91" s="71"/>
      <c r="GFI91" s="71"/>
      <c r="GFJ91" s="71"/>
      <c r="GFK91" s="71"/>
      <c r="GFL91" s="71"/>
      <c r="GFM91" s="71"/>
      <c r="GFN91" s="71"/>
      <c r="GFO91" s="71"/>
      <c r="GFP91" s="71"/>
      <c r="GFQ91" s="71"/>
      <c r="GFR91" s="71"/>
      <c r="GFS91" s="71"/>
      <c r="GFT91" s="71"/>
      <c r="GFU91" s="71"/>
      <c r="GFV91" s="71"/>
      <c r="GFW91" s="71"/>
      <c r="GFX91" s="71"/>
      <c r="GFY91" s="71"/>
      <c r="GFZ91" s="71"/>
      <c r="GGA91" s="71"/>
      <c r="GGB91" s="71"/>
      <c r="GGC91" s="71"/>
      <c r="GGD91" s="71"/>
      <c r="GGE91" s="71"/>
      <c r="GGF91" s="71"/>
      <c r="GGG91" s="71"/>
      <c r="GGH91" s="71"/>
      <c r="GGI91" s="71"/>
      <c r="GGJ91" s="71"/>
      <c r="GGK91" s="71"/>
      <c r="GGL91" s="71"/>
      <c r="GGM91" s="71"/>
      <c r="GGN91" s="71"/>
      <c r="GGO91" s="71"/>
      <c r="GGP91" s="71"/>
      <c r="GGQ91" s="71"/>
      <c r="GGR91" s="71"/>
      <c r="GGS91" s="71"/>
      <c r="GGT91" s="71"/>
      <c r="GGU91" s="71"/>
      <c r="GGV91" s="71"/>
      <c r="GGW91" s="71"/>
      <c r="GGX91" s="71"/>
      <c r="GGY91" s="71"/>
      <c r="GGZ91" s="71"/>
      <c r="GHA91" s="71"/>
      <c r="GHB91" s="71"/>
      <c r="GHC91" s="71"/>
      <c r="GHD91" s="71"/>
      <c r="GHE91" s="71"/>
      <c r="GHF91" s="71"/>
      <c r="GHG91" s="71"/>
      <c r="GHH91" s="71"/>
      <c r="GHI91" s="71"/>
      <c r="GHJ91" s="71"/>
      <c r="GHK91" s="71"/>
      <c r="GHL91" s="71"/>
      <c r="GHM91" s="71"/>
      <c r="GHN91" s="71"/>
      <c r="GHO91" s="71"/>
      <c r="GHP91" s="71"/>
      <c r="GHQ91" s="71"/>
      <c r="GHR91" s="71"/>
      <c r="GHS91" s="71"/>
      <c r="GHT91" s="71"/>
      <c r="GHU91" s="71"/>
      <c r="GHV91" s="71"/>
      <c r="GHW91" s="71"/>
      <c r="GHX91" s="71"/>
      <c r="GHY91" s="71"/>
      <c r="GHZ91" s="71"/>
      <c r="GIA91" s="71"/>
      <c r="GIB91" s="71"/>
      <c r="GIC91" s="71"/>
      <c r="GID91" s="71"/>
      <c r="GIE91" s="71"/>
      <c r="GIF91" s="71"/>
      <c r="GIG91" s="71"/>
      <c r="GIH91" s="71"/>
      <c r="GII91" s="71"/>
      <c r="GIJ91" s="71"/>
      <c r="GIK91" s="71"/>
      <c r="GIL91" s="71"/>
      <c r="GIM91" s="71"/>
      <c r="GIN91" s="71"/>
      <c r="GIO91" s="71"/>
      <c r="GIP91" s="71"/>
      <c r="GIQ91" s="71"/>
      <c r="GIR91" s="71"/>
      <c r="GIS91" s="71"/>
      <c r="GIT91" s="71"/>
      <c r="GIU91" s="71"/>
      <c r="GIV91" s="71"/>
      <c r="GIW91" s="71"/>
      <c r="GIX91" s="71"/>
      <c r="GIY91" s="71"/>
      <c r="GIZ91" s="71"/>
      <c r="GJA91" s="71"/>
      <c r="GJB91" s="71"/>
      <c r="GJC91" s="71"/>
      <c r="GJD91" s="71"/>
      <c r="GJE91" s="71"/>
      <c r="GJF91" s="71"/>
      <c r="GJG91" s="71"/>
      <c r="GJH91" s="71"/>
      <c r="GJI91" s="71"/>
      <c r="GJJ91" s="71"/>
      <c r="GJK91" s="71"/>
      <c r="GJL91" s="71"/>
      <c r="GJM91" s="71"/>
      <c r="GJN91" s="71"/>
      <c r="GJO91" s="71"/>
      <c r="GJP91" s="71"/>
      <c r="GJQ91" s="71"/>
      <c r="GJR91" s="71"/>
      <c r="GJS91" s="71"/>
      <c r="GJT91" s="71"/>
      <c r="GJU91" s="71"/>
      <c r="GJV91" s="71"/>
      <c r="GJW91" s="71"/>
      <c r="GJX91" s="71"/>
      <c r="GJY91" s="71"/>
      <c r="GJZ91" s="71"/>
      <c r="GKA91" s="71"/>
      <c r="GKB91" s="71"/>
      <c r="GKC91" s="71"/>
      <c r="GKD91" s="71"/>
      <c r="GKE91" s="71"/>
      <c r="GKF91" s="71"/>
      <c r="GKG91" s="71"/>
      <c r="GKH91" s="71"/>
      <c r="GKI91" s="71"/>
      <c r="GKJ91" s="71"/>
      <c r="GKK91" s="71"/>
      <c r="GKL91" s="71"/>
      <c r="GKM91" s="71"/>
      <c r="GKN91" s="71"/>
      <c r="GKO91" s="71"/>
      <c r="GKP91" s="71"/>
      <c r="GKQ91" s="71"/>
      <c r="GKR91" s="71"/>
      <c r="GKS91" s="71"/>
      <c r="GKT91" s="71"/>
      <c r="GKU91" s="71"/>
      <c r="GKV91" s="71"/>
      <c r="GKW91" s="71"/>
      <c r="GKX91" s="71"/>
      <c r="GKY91" s="71"/>
      <c r="GKZ91" s="71"/>
      <c r="GLA91" s="71"/>
      <c r="GLB91" s="71"/>
      <c r="GLC91" s="71"/>
      <c r="GLD91" s="71"/>
      <c r="GLE91" s="71"/>
      <c r="GLF91" s="71"/>
      <c r="GLG91" s="71"/>
      <c r="GLH91" s="71"/>
      <c r="GLI91" s="71"/>
      <c r="GLJ91" s="71"/>
      <c r="GLK91" s="71"/>
      <c r="GLL91" s="71"/>
      <c r="GLM91" s="71"/>
      <c r="GLN91" s="71"/>
      <c r="GLO91" s="71"/>
      <c r="GLP91" s="71"/>
      <c r="GLQ91" s="71"/>
      <c r="GLR91" s="71"/>
      <c r="GLS91" s="71"/>
      <c r="GLT91" s="71"/>
      <c r="GLU91" s="71"/>
      <c r="GLV91" s="71"/>
      <c r="GLW91" s="71"/>
      <c r="GLX91" s="71"/>
      <c r="GLY91" s="71"/>
      <c r="GLZ91" s="71"/>
      <c r="GMA91" s="71"/>
      <c r="GMB91" s="71"/>
      <c r="GMC91" s="71"/>
      <c r="GMD91" s="71"/>
      <c r="GME91" s="71"/>
      <c r="GMF91" s="71"/>
      <c r="GMG91" s="71"/>
      <c r="GMH91" s="71"/>
      <c r="GMI91" s="71"/>
      <c r="GMJ91" s="71"/>
      <c r="GMK91" s="71"/>
      <c r="GML91" s="71"/>
      <c r="GMM91" s="71"/>
      <c r="GMN91" s="71"/>
      <c r="GMO91" s="71"/>
      <c r="GMP91" s="71"/>
      <c r="GMQ91" s="71"/>
      <c r="GMR91" s="71"/>
      <c r="GMS91" s="71"/>
      <c r="GMT91" s="71"/>
      <c r="GMU91" s="71"/>
      <c r="GMV91" s="71"/>
      <c r="GMW91" s="71"/>
      <c r="GMX91" s="71"/>
      <c r="GMY91" s="71"/>
      <c r="GMZ91" s="71"/>
      <c r="GNA91" s="71"/>
      <c r="GNB91" s="71"/>
      <c r="GNC91" s="71"/>
      <c r="GND91" s="71"/>
      <c r="GNE91" s="71"/>
      <c r="GNF91" s="71"/>
      <c r="GNG91" s="71"/>
      <c r="GNH91" s="71"/>
      <c r="GNI91" s="71"/>
      <c r="GNJ91" s="71"/>
      <c r="GNK91" s="71"/>
      <c r="GNL91" s="71"/>
      <c r="GNM91" s="71"/>
      <c r="GNN91" s="71"/>
      <c r="GNO91" s="71"/>
      <c r="GNP91" s="71"/>
      <c r="GNQ91" s="71"/>
      <c r="GNR91" s="71"/>
      <c r="GNS91" s="71"/>
      <c r="GNT91" s="71"/>
      <c r="GNU91" s="71"/>
      <c r="GNV91" s="71"/>
      <c r="GNW91" s="71"/>
      <c r="GNX91" s="71"/>
      <c r="GNY91" s="71"/>
      <c r="GNZ91" s="71"/>
      <c r="GOA91" s="71"/>
      <c r="GOB91" s="71"/>
      <c r="GOC91" s="71"/>
      <c r="GOD91" s="71"/>
      <c r="GOE91" s="71"/>
      <c r="GOF91" s="71"/>
      <c r="GOG91" s="71"/>
      <c r="GOH91" s="71"/>
      <c r="GOI91" s="71"/>
      <c r="GOJ91" s="71"/>
      <c r="GOK91" s="71"/>
      <c r="GOL91" s="71"/>
      <c r="GOM91" s="71"/>
      <c r="GON91" s="71"/>
      <c r="GOO91" s="71"/>
      <c r="GOP91" s="71"/>
      <c r="GOQ91" s="71"/>
      <c r="GOR91" s="71"/>
      <c r="GOS91" s="71"/>
      <c r="GOT91" s="71"/>
      <c r="GOU91" s="71"/>
      <c r="GOV91" s="71"/>
      <c r="GOW91" s="71"/>
      <c r="GOX91" s="71"/>
      <c r="GOY91" s="71"/>
      <c r="GOZ91" s="71"/>
      <c r="GPA91" s="71"/>
      <c r="GPB91" s="71"/>
      <c r="GPC91" s="71"/>
      <c r="GPD91" s="71"/>
      <c r="GPE91" s="71"/>
      <c r="GPF91" s="71"/>
      <c r="GPG91" s="71"/>
      <c r="GPH91" s="71"/>
      <c r="GPI91" s="71"/>
      <c r="GPJ91" s="71"/>
      <c r="GPK91" s="71"/>
      <c r="GPL91" s="71"/>
      <c r="GPM91" s="71"/>
      <c r="GPN91" s="71"/>
      <c r="GPO91" s="71"/>
      <c r="GPP91" s="71"/>
      <c r="GPQ91" s="71"/>
      <c r="GPR91" s="71"/>
      <c r="GPS91" s="71"/>
      <c r="GPT91" s="71"/>
      <c r="GPU91" s="71"/>
      <c r="GPV91" s="71"/>
      <c r="GPW91" s="71"/>
      <c r="GPX91" s="71"/>
      <c r="GPY91" s="71"/>
      <c r="GPZ91" s="71"/>
      <c r="GQA91" s="71"/>
      <c r="GQB91" s="71"/>
      <c r="GQC91" s="71"/>
      <c r="GQD91" s="71"/>
      <c r="GQE91" s="71"/>
      <c r="GQF91" s="71"/>
      <c r="GQG91" s="71"/>
      <c r="GQH91" s="71"/>
      <c r="GQI91" s="71"/>
      <c r="GQJ91" s="71"/>
      <c r="GQK91" s="71"/>
      <c r="GQL91" s="71"/>
      <c r="GQM91" s="71"/>
      <c r="GQN91" s="71"/>
      <c r="GQO91" s="71"/>
      <c r="GQP91" s="71"/>
      <c r="GQQ91" s="71"/>
      <c r="GQR91" s="71"/>
      <c r="GQS91" s="71"/>
      <c r="GQT91" s="71"/>
      <c r="GQU91" s="71"/>
      <c r="GQV91" s="71"/>
      <c r="GQW91" s="71"/>
      <c r="GQX91" s="71"/>
      <c r="GQY91" s="71"/>
      <c r="GQZ91" s="71"/>
      <c r="GRA91" s="71"/>
      <c r="GRB91" s="71"/>
      <c r="GRC91" s="71"/>
      <c r="GRD91" s="71"/>
      <c r="GRE91" s="71"/>
      <c r="GRF91" s="71"/>
      <c r="GRG91" s="71"/>
      <c r="GRH91" s="71"/>
      <c r="GRI91" s="71"/>
      <c r="GRJ91" s="71"/>
      <c r="GRK91" s="71"/>
      <c r="GRL91" s="71"/>
      <c r="GRM91" s="71"/>
      <c r="GRN91" s="71"/>
      <c r="GRO91" s="71"/>
      <c r="GRP91" s="71"/>
      <c r="GRQ91" s="71"/>
      <c r="GRR91" s="71"/>
      <c r="GRS91" s="71"/>
      <c r="GRT91" s="71"/>
      <c r="GRU91" s="71"/>
      <c r="GRV91" s="71"/>
      <c r="GRW91" s="71"/>
      <c r="GRX91" s="71"/>
      <c r="GRY91" s="71"/>
      <c r="GRZ91" s="71"/>
      <c r="GSA91" s="71"/>
      <c r="GSB91" s="71"/>
      <c r="GSC91" s="71"/>
      <c r="GSD91" s="71"/>
      <c r="GSE91" s="71"/>
      <c r="GSF91" s="71"/>
      <c r="GSG91" s="71"/>
      <c r="GSH91" s="71"/>
      <c r="GSI91" s="71"/>
      <c r="GSJ91" s="71"/>
      <c r="GSK91" s="71"/>
      <c r="GSL91" s="71"/>
      <c r="GSM91" s="71"/>
      <c r="GSN91" s="71"/>
      <c r="GSO91" s="71"/>
      <c r="GSP91" s="71"/>
      <c r="GSQ91" s="71"/>
      <c r="GSR91" s="71"/>
      <c r="GSS91" s="71"/>
      <c r="GST91" s="71"/>
      <c r="GSU91" s="71"/>
      <c r="GSV91" s="71"/>
      <c r="GSW91" s="71"/>
      <c r="GSX91" s="71"/>
      <c r="GSY91" s="71"/>
      <c r="GSZ91" s="71"/>
      <c r="GTA91" s="71"/>
      <c r="GTB91" s="71"/>
      <c r="GTC91" s="71"/>
      <c r="GTD91" s="71"/>
      <c r="GTE91" s="71"/>
      <c r="GTF91" s="71"/>
      <c r="GTG91" s="71"/>
      <c r="GTH91" s="71"/>
      <c r="GTI91" s="71"/>
      <c r="GTJ91" s="71"/>
      <c r="GTK91" s="71"/>
      <c r="GTL91" s="71"/>
      <c r="GTM91" s="71"/>
      <c r="GTN91" s="71"/>
      <c r="GTO91" s="71"/>
      <c r="GTP91" s="71"/>
      <c r="GTQ91" s="71"/>
      <c r="GTR91" s="71"/>
      <c r="GTS91" s="71"/>
      <c r="GTT91" s="71"/>
      <c r="GTU91" s="71"/>
      <c r="GTV91" s="71"/>
      <c r="GTW91" s="71"/>
      <c r="GTX91" s="71"/>
      <c r="GTY91" s="71"/>
      <c r="GTZ91" s="71"/>
      <c r="GUA91" s="71"/>
      <c r="GUB91" s="71"/>
      <c r="GUC91" s="71"/>
      <c r="GUD91" s="71"/>
      <c r="GUE91" s="71"/>
      <c r="GUF91" s="71"/>
      <c r="GUG91" s="71"/>
      <c r="GUH91" s="71"/>
      <c r="GUI91" s="71"/>
      <c r="GUJ91" s="71"/>
      <c r="GUK91" s="71"/>
      <c r="GUL91" s="71"/>
      <c r="GUM91" s="71"/>
      <c r="GUN91" s="71"/>
      <c r="GUO91" s="71"/>
      <c r="GUP91" s="71"/>
      <c r="GUQ91" s="71"/>
      <c r="GUR91" s="71"/>
      <c r="GUS91" s="71"/>
      <c r="GUT91" s="71"/>
      <c r="GUU91" s="71"/>
      <c r="GUV91" s="71"/>
      <c r="GUW91" s="71"/>
      <c r="GUX91" s="71"/>
      <c r="GUY91" s="71"/>
      <c r="GUZ91" s="71"/>
      <c r="GVA91" s="71"/>
      <c r="GVB91" s="71"/>
      <c r="GVC91" s="71"/>
      <c r="GVD91" s="71"/>
      <c r="GVE91" s="71"/>
      <c r="GVF91" s="71"/>
      <c r="GVG91" s="71"/>
      <c r="GVH91" s="71"/>
      <c r="GVI91" s="71"/>
      <c r="GVJ91" s="71"/>
      <c r="GVK91" s="71"/>
      <c r="GVL91" s="71"/>
      <c r="GVM91" s="71"/>
      <c r="GVN91" s="71"/>
      <c r="GVO91" s="71"/>
      <c r="GVP91" s="71"/>
      <c r="GVQ91" s="71"/>
      <c r="GVR91" s="71"/>
      <c r="GVS91" s="71"/>
      <c r="GVT91" s="71"/>
      <c r="GVU91" s="71"/>
      <c r="GVV91" s="71"/>
      <c r="GVW91" s="71"/>
      <c r="GVX91" s="71"/>
      <c r="GVY91" s="71"/>
      <c r="GVZ91" s="71"/>
      <c r="GWA91" s="71"/>
      <c r="GWB91" s="71"/>
      <c r="GWC91" s="71"/>
      <c r="GWD91" s="71"/>
      <c r="GWE91" s="71"/>
      <c r="GWF91" s="71"/>
      <c r="GWG91" s="71"/>
      <c r="GWH91" s="71"/>
      <c r="GWI91" s="71"/>
      <c r="GWJ91" s="71"/>
      <c r="GWK91" s="71"/>
      <c r="GWL91" s="71"/>
      <c r="GWM91" s="71"/>
      <c r="GWN91" s="71"/>
      <c r="GWO91" s="71"/>
      <c r="GWP91" s="71"/>
      <c r="GWQ91" s="71"/>
      <c r="GWR91" s="71"/>
      <c r="GWS91" s="71"/>
      <c r="GWT91" s="71"/>
      <c r="GWU91" s="71"/>
      <c r="GWV91" s="71"/>
      <c r="GWW91" s="71"/>
      <c r="GWX91" s="71"/>
      <c r="GWY91" s="71"/>
      <c r="GWZ91" s="71"/>
      <c r="GXA91" s="71"/>
      <c r="GXB91" s="71"/>
      <c r="GXC91" s="71"/>
      <c r="GXD91" s="71"/>
      <c r="GXE91" s="71"/>
      <c r="GXF91" s="71"/>
      <c r="GXG91" s="71"/>
      <c r="GXH91" s="71"/>
      <c r="GXI91" s="71"/>
      <c r="GXJ91" s="71"/>
      <c r="GXK91" s="71"/>
      <c r="GXL91" s="71"/>
      <c r="GXM91" s="71"/>
      <c r="GXN91" s="71"/>
      <c r="GXO91" s="71"/>
      <c r="GXP91" s="71"/>
      <c r="GXQ91" s="71"/>
      <c r="GXR91" s="71"/>
      <c r="GXS91" s="71"/>
      <c r="GXT91" s="71"/>
      <c r="GXU91" s="71"/>
      <c r="GXV91" s="71"/>
      <c r="GXW91" s="71"/>
      <c r="GXX91" s="71"/>
      <c r="GXY91" s="71"/>
      <c r="GXZ91" s="71"/>
      <c r="GYA91" s="71"/>
      <c r="GYB91" s="71"/>
      <c r="GYC91" s="71"/>
      <c r="GYD91" s="71"/>
      <c r="GYE91" s="71"/>
      <c r="GYF91" s="71"/>
      <c r="GYG91" s="71"/>
      <c r="GYH91" s="71"/>
      <c r="GYI91" s="71"/>
      <c r="GYJ91" s="71"/>
      <c r="GYK91" s="71"/>
      <c r="GYL91" s="71"/>
      <c r="GYM91" s="71"/>
      <c r="GYN91" s="71"/>
      <c r="GYO91" s="71"/>
      <c r="GYP91" s="71"/>
      <c r="GYQ91" s="71"/>
      <c r="GYR91" s="71"/>
      <c r="GYS91" s="71"/>
      <c r="GYT91" s="71"/>
      <c r="GYU91" s="71"/>
      <c r="GYV91" s="71"/>
      <c r="GYW91" s="71"/>
      <c r="GYX91" s="71"/>
      <c r="GYY91" s="71"/>
      <c r="GYZ91" s="71"/>
      <c r="GZA91" s="71"/>
      <c r="GZB91" s="71"/>
      <c r="GZC91" s="71"/>
      <c r="GZD91" s="71"/>
      <c r="GZE91" s="71"/>
      <c r="GZF91" s="71"/>
      <c r="GZG91" s="71"/>
      <c r="GZH91" s="71"/>
      <c r="GZI91" s="71"/>
      <c r="GZJ91" s="71"/>
      <c r="GZK91" s="71"/>
      <c r="GZL91" s="71"/>
      <c r="GZM91" s="71"/>
      <c r="GZN91" s="71"/>
      <c r="GZO91" s="71"/>
      <c r="GZP91" s="71"/>
      <c r="GZQ91" s="71"/>
      <c r="GZR91" s="71"/>
      <c r="GZS91" s="71"/>
      <c r="GZT91" s="71"/>
      <c r="GZU91" s="71"/>
      <c r="GZV91" s="71"/>
      <c r="GZW91" s="71"/>
      <c r="GZX91" s="71"/>
      <c r="GZY91" s="71"/>
      <c r="GZZ91" s="71"/>
      <c r="HAA91" s="71"/>
      <c r="HAB91" s="71"/>
      <c r="HAC91" s="71"/>
      <c r="HAD91" s="71"/>
      <c r="HAE91" s="71"/>
      <c r="HAF91" s="71"/>
      <c r="HAG91" s="71"/>
      <c r="HAH91" s="71"/>
      <c r="HAI91" s="71"/>
      <c r="HAJ91" s="71"/>
      <c r="HAK91" s="71"/>
      <c r="HAL91" s="71"/>
      <c r="HAM91" s="71"/>
      <c r="HAN91" s="71"/>
      <c r="HAO91" s="71"/>
      <c r="HAP91" s="71"/>
      <c r="HAQ91" s="71"/>
      <c r="HAR91" s="71"/>
      <c r="HAS91" s="71"/>
      <c r="HAT91" s="71"/>
      <c r="HAU91" s="71"/>
      <c r="HAV91" s="71"/>
      <c r="HAW91" s="71"/>
      <c r="HAX91" s="71"/>
      <c r="HAY91" s="71"/>
      <c r="HAZ91" s="71"/>
      <c r="HBA91" s="71"/>
      <c r="HBB91" s="71"/>
      <c r="HBC91" s="71"/>
      <c r="HBD91" s="71"/>
      <c r="HBE91" s="71"/>
      <c r="HBF91" s="71"/>
      <c r="HBG91" s="71"/>
      <c r="HBH91" s="71"/>
      <c r="HBI91" s="71"/>
      <c r="HBJ91" s="71"/>
      <c r="HBK91" s="71"/>
      <c r="HBL91" s="71"/>
      <c r="HBM91" s="71"/>
      <c r="HBN91" s="71"/>
      <c r="HBO91" s="71"/>
      <c r="HBP91" s="71"/>
      <c r="HBQ91" s="71"/>
      <c r="HBR91" s="71"/>
      <c r="HBS91" s="71"/>
      <c r="HBT91" s="71"/>
      <c r="HBU91" s="71"/>
      <c r="HBV91" s="71"/>
      <c r="HBW91" s="71"/>
      <c r="HBX91" s="71"/>
      <c r="HBY91" s="71"/>
      <c r="HBZ91" s="71"/>
      <c r="HCA91" s="71"/>
      <c r="HCB91" s="71"/>
      <c r="HCC91" s="71"/>
      <c r="HCD91" s="71"/>
      <c r="HCE91" s="71"/>
      <c r="HCF91" s="71"/>
      <c r="HCG91" s="71"/>
      <c r="HCH91" s="71"/>
      <c r="HCI91" s="71"/>
      <c r="HCJ91" s="71"/>
      <c r="HCK91" s="71"/>
      <c r="HCL91" s="71"/>
      <c r="HCM91" s="71"/>
      <c r="HCN91" s="71"/>
      <c r="HCO91" s="71"/>
      <c r="HCP91" s="71"/>
      <c r="HCQ91" s="71"/>
      <c r="HCR91" s="71"/>
      <c r="HCS91" s="71"/>
      <c r="HCT91" s="71"/>
      <c r="HCU91" s="71"/>
      <c r="HCV91" s="71"/>
      <c r="HCW91" s="71"/>
      <c r="HCX91" s="71"/>
      <c r="HCY91" s="71"/>
      <c r="HCZ91" s="71"/>
      <c r="HDA91" s="71"/>
      <c r="HDB91" s="71"/>
      <c r="HDC91" s="71"/>
      <c r="HDD91" s="71"/>
      <c r="HDE91" s="71"/>
      <c r="HDF91" s="71"/>
      <c r="HDG91" s="71"/>
      <c r="HDH91" s="71"/>
      <c r="HDI91" s="71"/>
      <c r="HDJ91" s="71"/>
      <c r="HDK91" s="71"/>
      <c r="HDL91" s="71"/>
      <c r="HDM91" s="71"/>
      <c r="HDN91" s="71"/>
      <c r="HDO91" s="71"/>
      <c r="HDP91" s="71"/>
      <c r="HDQ91" s="71"/>
      <c r="HDR91" s="71"/>
      <c r="HDS91" s="71"/>
      <c r="HDT91" s="71"/>
      <c r="HDU91" s="71"/>
      <c r="HDV91" s="71"/>
      <c r="HDW91" s="71"/>
      <c r="HDX91" s="71"/>
      <c r="HDY91" s="71"/>
      <c r="HDZ91" s="71"/>
      <c r="HEA91" s="71"/>
      <c r="HEB91" s="71"/>
      <c r="HEC91" s="71"/>
      <c r="HED91" s="71"/>
      <c r="HEE91" s="71"/>
      <c r="HEF91" s="71"/>
      <c r="HEG91" s="71"/>
      <c r="HEH91" s="71"/>
      <c r="HEI91" s="71"/>
      <c r="HEJ91" s="71"/>
      <c r="HEK91" s="71"/>
      <c r="HEL91" s="71"/>
      <c r="HEM91" s="71"/>
      <c r="HEN91" s="71"/>
      <c r="HEO91" s="71"/>
      <c r="HEP91" s="71"/>
      <c r="HEQ91" s="71"/>
      <c r="HER91" s="71"/>
      <c r="HES91" s="71"/>
      <c r="HET91" s="71"/>
      <c r="HEU91" s="71"/>
      <c r="HEV91" s="71"/>
      <c r="HEW91" s="71"/>
      <c r="HEX91" s="71"/>
      <c r="HEY91" s="71"/>
      <c r="HEZ91" s="71"/>
      <c r="HFA91" s="71"/>
      <c r="HFB91" s="71"/>
      <c r="HFC91" s="71"/>
      <c r="HFD91" s="71"/>
      <c r="HFE91" s="71"/>
      <c r="HFF91" s="71"/>
      <c r="HFG91" s="71"/>
      <c r="HFH91" s="71"/>
      <c r="HFI91" s="71"/>
      <c r="HFJ91" s="71"/>
      <c r="HFK91" s="71"/>
      <c r="HFL91" s="71"/>
      <c r="HFM91" s="71"/>
      <c r="HFN91" s="71"/>
      <c r="HFO91" s="71"/>
      <c r="HFP91" s="71"/>
      <c r="HFQ91" s="71"/>
      <c r="HFR91" s="71"/>
      <c r="HFS91" s="71"/>
      <c r="HFT91" s="71"/>
      <c r="HFU91" s="71"/>
      <c r="HFV91" s="71"/>
      <c r="HFW91" s="71"/>
      <c r="HFX91" s="71"/>
      <c r="HFY91" s="71"/>
      <c r="HFZ91" s="71"/>
      <c r="HGA91" s="71"/>
      <c r="HGB91" s="71"/>
      <c r="HGC91" s="71"/>
      <c r="HGD91" s="71"/>
      <c r="HGE91" s="71"/>
      <c r="HGF91" s="71"/>
      <c r="HGG91" s="71"/>
      <c r="HGH91" s="71"/>
      <c r="HGI91" s="71"/>
      <c r="HGJ91" s="71"/>
      <c r="HGK91" s="71"/>
      <c r="HGL91" s="71"/>
      <c r="HGM91" s="71"/>
      <c r="HGN91" s="71"/>
      <c r="HGO91" s="71"/>
      <c r="HGP91" s="71"/>
      <c r="HGQ91" s="71"/>
      <c r="HGR91" s="71"/>
      <c r="HGS91" s="71"/>
      <c r="HGT91" s="71"/>
      <c r="HGU91" s="71"/>
      <c r="HGV91" s="71"/>
      <c r="HGW91" s="71"/>
      <c r="HGX91" s="71"/>
      <c r="HGY91" s="71"/>
      <c r="HGZ91" s="71"/>
      <c r="HHA91" s="71"/>
      <c r="HHB91" s="71"/>
      <c r="HHC91" s="71"/>
      <c r="HHD91" s="71"/>
      <c r="HHE91" s="71"/>
      <c r="HHF91" s="71"/>
      <c r="HHG91" s="71"/>
      <c r="HHH91" s="71"/>
      <c r="HHI91" s="71"/>
      <c r="HHJ91" s="71"/>
      <c r="HHK91" s="71"/>
      <c r="HHL91" s="71"/>
      <c r="HHM91" s="71"/>
      <c r="HHN91" s="71"/>
      <c r="HHO91" s="71"/>
      <c r="HHP91" s="71"/>
      <c r="HHQ91" s="71"/>
      <c r="HHR91" s="71"/>
      <c r="HHS91" s="71"/>
      <c r="HHT91" s="71"/>
      <c r="HHU91" s="71"/>
      <c r="HHV91" s="71"/>
      <c r="HHW91" s="71"/>
      <c r="HHX91" s="71"/>
      <c r="HHY91" s="71"/>
      <c r="HHZ91" s="71"/>
      <c r="HIA91" s="71"/>
      <c r="HIB91" s="71"/>
      <c r="HIC91" s="71"/>
      <c r="HID91" s="71"/>
      <c r="HIE91" s="71"/>
      <c r="HIF91" s="71"/>
      <c r="HIG91" s="71"/>
      <c r="HIH91" s="71"/>
      <c r="HII91" s="71"/>
      <c r="HIJ91" s="71"/>
      <c r="HIK91" s="71"/>
      <c r="HIL91" s="71"/>
      <c r="HIM91" s="71"/>
      <c r="HIN91" s="71"/>
      <c r="HIO91" s="71"/>
      <c r="HIP91" s="71"/>
      <c r="HIQ91" s="71"/>
      <c r="HIR91" s="71"/>
      <c r="HIS91" s="71"/>
      <c r="HIT91" s="71"/>
      <c r="HIU91" s="71"/>
      <c r="HIV91" s="71"/>
      <c r="HIW91" s="71"/>
      <c r="HIX91" s="71"/>
      <c r="HIY91" s="71"/>
      <c r="HIZ91" s="71"/>
      <c r="HJA91" s="71"/>
      <c r="HJB91" s="71"/>
      <c r="HJC91" s="71"/>
      <c r="HJD91" s="71"/>
      <c r="HJE91" s="71"/>
      <c r="HJF91" s="71"/>
      <c r="HJG91" s="71"/>
      <c r="HJH91" s="71"/>
      <c r="HJI91" s="71"/>
      <c r="HJJ91" s="71"/>
      <c r="HJK91" s="71"/>
      <c r="HJL91" s="71"/>
      <c r="HJM91" s="71"/>
      <c r="HJN91" s="71"/>
      <c r="HJO91" s="71"/>
      <c r="HJP91" s="71"/>
      <c r="HJQ91" s="71"/>
      <c r="HJR91" s="71"/>
      <c r="HJS91" s="71"/>
      <c r="HJT91" s="71"/>
      <c r="HJU91" s="71"/>
      <c r="HJV91" s="71"/>
      <c r="HJW91" s="71"/>
      <c r="HJX91" s="71"/>
      <c r="HJY91" s="71"/>
      <c r="HJZ91" s="71"/>
      <c r="HKA91" s="71"/>
      <c r="HKB91" s="71"/>
      <c r="HKC91" s="71"/>
      <c r="HKD91" s="71"/>
      <c r="HKE91" s="71"/>
      <c r="HKF91" s="71"/>
      <c r="HKG91" s="71"/>
      <c r="HKH91" s="71"/>
      <c r="HKI91" s="71"/>
      <c r="HKJ91" s="71"/>
      <c r="HKK91" s="71"/>
      <c r="HKL91" s="71"/>
      <c r="HKM91" s="71"/>
      <c r="HKN91" s="71"/>
      <c r="HKO91" s="71"/>
      <c r="HKP91" s="71"/>
      <c r="HKQ91" s="71"/>
      <c r="HKR91" s="71"/>
      <c r="HKS91" s="71"/>
      <c r="HKT91" s="71"/>
      <c r="HKU91" s="71"/>
      <c r="HKV91" s="71"/>
      <c r="HKW91" s="71"/>
      <c r="HKX91" s="71"/>
      <c r="HKY91" s="71"/>
      <c r="HKZ91" s="71"/>
      <c r="HLA91" s="71"/>
      <c r="HLB91" s="71"/>
      <c r="HLC91" s="71"/>
      <c r="HLD91" s="71"/>
      <c r="HLE91" s="71"/>
      <c r="HLF91" s="71"/>
      <c r="HLG91" s="71"/>
      <c r="HLH91" s="71"/>
      <c r="HLI91" s="71"/>
      <c r="HLJ91" s="71"/>
      <c r="HLK91" s="71"/>
      <c r="HLL91" s="71"/>
      <c r="HLM91" s="71"/>
      <c r="HLN91" s="71"/>
      <c r="HLO91" s="71"/>
      <c r="HLP91" s="71"/>
      <c r="HLQ91" s="71"/>
      <c r="HLR91" s="71"/>
      <c r="HLS91" s="71"/>
      <c r="HLT91" s="71"/>
      <c r="HLU91" s="71"/>
      <c r="HLV91" s="71"/>
      <c r="HLW91" s="71"/>
      <c r="HLX91" s="71"/>
      <c r="HLY91" s="71"/>
      <c r="HLZ91" s="71"/>
      <c r="HMA91" s="71"/>
      <c r="HMB91" s="71"/>
      <c r="HMC91" s="71"/>
      <c r="HMD91" s="71"/>
      <c r="HME91" s="71"/>
      <c r="HMF91" s="71"/>
      <c r="HMG91" s="71"/>
      <c r="HMH91" s="71"/>
      <c r="HMI91" s="71"/>
      <c r="HMJ91" s="71"/>
      <c r="HMK91" s="71"/>
      <c r="HML91" s="71"/>
      <c r="HMM91" s="71"/>
      <c r="HMN91" s="71"/>
      <c r="HMO91" s="71"/>
      <c r="HMP91" s="71"/>
      <c r="HMQ91" s="71"/>
      <c r="HMR91" s="71"/>
      <c r="HMS91" s="71"/>
      <c r="HMT91" s="71"/>
      <c r="HMU91" s="71"/>
      <c r="HMV91" s="71"/>
      <c r="HMW91" s="71"/>
      <c r="HMX91" s="71"/>
      <c r="HMY91" s="71"/>
      <c r="HMZ91" s="71"/>
      <c r="HNA91" s="71"/>
      <c r="HNB91" s="71"/>
      <c r="HNC91" s="71"/>
      <c r="HND91" s="71"/>
      <c r="HNE91" s="71"/>
      <c r="HNF91" s="71"/>
      <c r="HNG91" s="71"/>
      <c r="HNH91" s="71"/>
      <c r="HNI91" s="71"/>
      <c r="HNJ91" s="71"/>
      <c r="HNK91" s="71"/>
      <c r="HNL91" s="71"/>
      <c r="HNM91" s="71"/>
      <c r="HNN91" s="71"/>
      <c r="HNO91" s="71"/>
      <c r="HNP91" s="71"/>
      <c r="HNQ91" s="71"/>
      <c r="HNR91" s="71"/>
      <c r="HNS91" s="71"/>
      <c r="HNT91" s="71"/>
      <c r="HNU91" s="71"/>
      <c r="HNV91" s="71"/>
      <c r="HNW91" s="71"/>
      <c r="HNX91" s="71"/>
      <c r="HNY91" s="71"/>
      <c r="HNZ91" s="71"/>
      <c r="HOA91" s="71"/>
      <c r="HOB91" s="71"/>
      <c r="HOC91" s="71"/>
      <c r="HOD91" s="71"/>
      <c r="HOE91" s="71"/>
      <c r="HOF91" s="71"/>
      <c r="HOG91" s="71"/>
      <c r="HOH91" s="71"/>
      <c r="HOI91" s="71"/>
      <c r="HOJ91" s="71"/>
      <c r="HOK91" s="71"/>
      <c r="HOL91" s="71"/>
      <c r="HOM91" s="71"/>
      <c r="HON91" s="71"/>
      <c r="HOO91" s="71"/>
      <c r="HOP91" s="71"/>
      <c r="HOQ91" s="71"/>
      <c r="HOR91" s="71"/>
      <c r="HOS91" s="71"/>
      <c r="HOT91" s="71"/>
      <c r="HOU91" s="71"/>
      <c r="HOV91" s="71"/>
      <c r="HOW91" s="71"/>
      <c r="HOX91" s="71"/>
      <c r="HOY91" s="71"/>
      <c r="HOZ91" s="71"/>
      <c r="HPA91" s="71"/>
      <c r="HPB91" s="71"/>
      <c r="HPC91" s="71"/>
      <c r="HPD91" s="71"/>
      <c r="HPE91" s="71"/>
      <c r="HPF91" s="71"/>
      <c r="HPG91" s="71"/>
      <c r="HPH91" s="71"/>
      <c r="HPI91" s="71"/>
      <c r="HPJ91" s="71"/>
      <c r="HPK91" s="71"/>
      <c r="HPL91" s="71"/>
      <c r="HPM91" s="71"/>
      <c r="HPN91" s="71"/>
      <c r="HPO91" s="71"/>
      <c r="HPP91" s="71"/>
      <c r="HPQ91" s="71"/>
      <c r="HPR91" s="71"/>
      <c r="HPS91" s="71"/>
      <c r="HPT91" s="71"/>
      <c r="HPU91" s="71"/>
      <c r="HPV91" s="71"/>
      <c r="HPW91" s="71"/>
      <c r="HPX91" s="71"/>
      <c r="HPY91" s="71"/>
      <c r="HPZ91" s="71"/>
      <c r="HQA91" s="71"/>
      <c r="HQB91" s="71"/>
      <c r="HQC91" s="71"/>
      <c r="HQD91" s="71"/>
      <c r="HQE91" s="71"/>
      <c r="HQF91" s="71"/>
      <c r="HQG91" s="71"/>
      <c r="HQH91" s="71"/>
      <c r="HQI91" s="71"/>
      <c r="HQJ91" s="71"/>
      <c r="HQK91" s="71"/>
      <c r="HQL91" s="71"/>
      <c r="HQM91" s="71"/>
      <c r="HQN91" s="71"/>
      <c r="HQO91" s="71"/>
      <c r="HQP91" s="71"/>
      <c r="HQQ91" s="71"/>
      <c r="HQR91" s="71"/>
      <c r="HQS91" s="71"/>
      <c r="HQT91" s="71"/>
      <c r="HQU91" s="71"/>
      <c r="HQV91" s="71"/>
      <c r="HQW91" s="71"/>
      <c r="HQX91" s="71"/>
      <c r="HQY91" s="71"/>
      <c r="HQZ91" s="71"/>
      <c r="HRA91" s="71"/>
      <c r="HRB91" s="71"/>
      <c r="HRC91" s="71"/>
      <c r="HRD91" s="71"/>
      <c r="HRE91" s="71"/>
      <c r="HRF91" s="71"/>
      <c r="HRG91" s="71"/>
      <c r="HRH91" s="71"/>
      <c r="HRI91" s="71"/>
      <c r="HRJ91" s="71"/>
      <c r="HRK91" s="71"/>
      <c r="HRL91" s="71"/>
      <c r="HRM91" s="71"/>
      <c r="HRN91" s="71"/>
      <c r="HRO91" s="71"/>
      <c r="HRP91" s="71"/>
      <c r="HRQ91" s="71"/>
      <c r="HRR91" s="71"/>
      <c r="HRS91" s="71"/>
      <c r="HRT91" s="71"/>
      <c r="HRU91" s="71"/>
      <c r="HRV91" s="71"/>
      <c r="HRW91" s="71"/>
      <c r="HRX91" s="71"/>
      <c r="HRY91" s="71"/>
      <c r="HRZ91" s="71"/>
      <c r="HSA91" s="71"/>
      <c r="HSB91" s="71"/>
      <c r="HSC91" s="71"/>
      <c r="HSD91" s="71"/>
      <c r="HSE91" s="71"/>
      <c r="HSF91" s="71"/>
      <c r="HSG91" s="71"/>
      <c r="HSH91" s="71"/>
      <c r="HSI91" s="71"/>
      <c r="HSJ91" s="71"/>
      <c r="HSK91" s="71"/>
      <c r="HSL91" s="71"/>
      <c r="HSM91" s="71"/>
      <c r="HSN91" s="71"/>
      <c r="HSO91" s="71"/>
      <c r="HSP91" s="71"/>
      <c r="HSQ91" s="71"/>
      <c r="HSR91" s="71"/>
      <c r="HSS91" s="71"/>
      <c r="HST91" s="71"/>
      <c r="HSU91" s="71"/>
      <c r="HSV91" s="71"/>
      <c r="HSW91" s="71"/>
      <c r="HSX91" s="71"/>
      <c r="HSY91" s="71"/>
      <c r="HSZ91" s="71"/>
      <c r="HTA91" s="71"/>
      <c r="HTB91" s="71"/>
      <c r="HTC91" s="71"/>
      <c r="HTD91" s="71"/>
      <c r="HTE91" s="71"/>
      <c r="HTF91" s="71"/>
      <c r="HTG91" s="71"/>
      <c r="HTH91" s="71"/>
      <c r="HTI91" s="71"/>
      <c r="HTJ91" s="71"/>
      <c r="HTK91" s="71"/>
      <c r="HTL91" s="71"/>
      <c r="HTM91" s="71"/>
      <c r="HTN91" s="71"/>
      <c r="HTO91" s="71"/>
      <c r="HTP91" s="71"/>
      <c r="HTQ91" s="71"/>
      <c r="HTR91" s="71"/>
      <c r="HTS91" s="71"/>
      <c r="HTT91" s="71"/>
      <c r="HTU91" s="71"/>
      <c r="HTV91" s="71"/>
      <c r="HTW91" s="71"/>
      <c r="HTX91" s="71"/>
      <c r="HTY91" s="71"/>
      <c r="HTZ91" s="71"/>
      <c r="HUA91" s="71"/>
      <c r="HUB91" s="71"/>
      <c r="HUC91" s="71"/>
      <c r="HUD91" s="71"/>
      <c r="HUE91" s="71"/>
      <c r="HUF91" s="71"/>
      <c r="HUG91" s="71"/>
      <c r="HUH91" s="71"/>
      <c r="HUI91" s="71"/>
      <c r="HUJ91" s="71"/>
      <c r="HUK91" s="71"/>
      <c r="HUL91" s="71"/>
      <c r="HUM91" s="71"/>
      <c r="HUN91" s="71"/>
      <c r="HUO91" s="71"/>
      <c r="HUP91" s="71"/>
      <c r="HUQ91" s="71"/>
      <c r="HUR91" s="71"/>
      <c r="HUS91" s="71"/>
      <c r="HUT91" s="71"/>
      <c r="HUU91" s="71"/>
      <c r="HUV91" s="71"/>
      <c r="HUW91" s="71"/>
      <c r="HUX91" s="71"/>
      <c r="HUY91" s="71"/>
      <c r="HUZ91" s="71"/>
      <c r="HVA91" s="71"/>
      <c r="HVB91" s="71"/>
      <c r="HVC91" s="71"/>
      <c r="HVD91" s="71"/>
      <c r="HVE91" s="71"/>
      <c r="HVF91" s="71"/>
      <c r="HVG91" s="71"/>
      <c r="HVH91" s="71"/>
      <c r="HVI91" s="71"/>
      <c r="HVJ91" s="71"/>
      <c r="HVK91" s="71"/>
      <c r="HVL91" s="71"/>
      <c r="HVM91" s="71"/>
      <c r="HVN91" s="71"/>
      <c r="HVO91" s="71"/>
      <c r="HVP91" s="71"/>
      <c r="HVQ91" s="71"/>
      <c r="HVR91" s="71"/>
      <c r="HVS91" s="71"/>
      <c r="HVT91" s="71"/>
      <c r="HVU91" s="71"/>
      <c r="HVV91" s="71"/>
      <c r="HVW91" s="71"/>
      <c r="HVX91" s="71"/>
      <c r="HVY91" s="71"/>
      <c r="HVZ91" s="71"/>
      <c r="HWA91" s="71"/>
      <c r="HWB91" s="71"/>
      <c r="HWC91" s="71"/>
      <c r="HWD91" s="71"/>
      <c r="HWE91" s="71"/>
      <c r="HWF91" s="71"/>
      <c r="HWG91" s="71"/>
      <c r="HWH91" s="71"/>
      <c r="HWI91" s="71"/>
      <c r="HWJ91" s="71"/>
      <c r="HWK91" s="71"/>
      <c r="HWL91" s="71"/>
      <c r="HWM91" s="71"/>
      <c r="HWN91" s="71"/>
      <c r="HWO91" s="71"/>
      <c r="HWP91" s="71"/>
      <c r="HWQ91" s="71"/>
      <c r="HWR91" s="71"/>
      <c r="HWS91" s="71"/>
      <c r="HWT91" s="71"/>
      <c r="HWU91" s="71"/>
      <c r="HWV91" s="71"/>
      <c r="HWW91" s="71"/>
      <c r="HWX91" s="71"/>
      <c r="HWY91" s="71"/>
      <c r="HWZ91" s="71"/>
      <c r="HXA91" s="71"/>
      <c r="HXB91" s="71"/>
      <c r="HXC91" s="71"/>
      <c r="HXD91" s="71"/>
      <c r="HXE91" s="71"/>
      <c r="HXF91" s="71"/>
      <c r="HXG91" s="71"/>
      <c r="HXH91" s="71"/>
      <c r="HXI91" s="71"/>
      <c r="HXJ91" s="71"/>
      <c r="HXK91" s="71"/>
      <c r="HXL91" s="71"/>
      <c r="HXM91" s="71"/>
      <c r="HXN91" s="71"/>
      <c r="HXO91" s="71"/>
      <c r="HXP91" s="71"/>
      <c r="HXQ91" s="71"/>
      <c r="HXR91" s="71"/>
      <c r="HXS91" s="71"/>
      <c r="HXT91" s="71"/>
      <c r="HXU91" s="71"/>
      <c r="HXV91" s="71"/>
      <c r="HXW91" s="71"/>
      <c r="HXX91" s="71"/>
      <c r="HXY91" s="71"/>
      <c r="HXZ91" s="71"/>
      <c r="HYA91" s="71"/>
      <c r="HYB91" s="71"/>
      <c r="HYC91" s="71"/>
      <c r="HYD91" s="71"/>
      <c r="HYE91" s="71"/>
      <c r="HYF91" s="71"/>
      <c r="HYG91" s="71"/>
      <c r="HYH91" s="71"/>
      <c r="HYI91" s="71"/>
      <c r="HYJ91" s="71"/>
      <c r="HYK91" s="71"/>
      <c r="HYL91" s="71"/>
      <c r="HYM91" s="71"/>
      <c r="HYN91" s="71"/>
      <c r="HYO91" s="71"/>
      <c r="HYP91" s="71"/>
      <c r="HYQ91" s="71"/>
      <c r="HYR91" s="71"/>
      <c r="HYS91" s="71"/>
      <c r="HYT91" s="71"/>
      <c r="HYU91" s="71"/>
      <c r="HYV91" s="71"/>
      <c r="HYW91" s="71"/>
      <c r="HYX91" s="71"/>
      <c r="HYY91" s="71"/>
      <c r="HYZ91" s="71"/>
      <c r="HZA91" s="71"/>
      <c r="HZB91" s="71"/>
      <c r="HZC91" s="71"/>
      <c r="HZD91" s="71"/>
      <c r="HZE91" s="71"/>
      <c r="HZF91" s="71"/>
      <c r="HZG91" s="71"/>
      <c r="HZH91" s="71"/>
      <c r="HZI91" s="71"/>
      <c r="HZJ91" s="71"/>
      <c r="HZK91" s="71"/>
      <c r="HZL91" s="71"/>
      <c r="HZM91" s="71"/>
      <c r="HZN91" s="71"/>
      <c r="HZO91" s="71"/>
      <c r="HZP91" s="71"/>
      <c r="HZQ91" s="71"/>
      <c r="HZR91" s="71"/>
      <c r="HZS91" s="71"/>
      <c r="HZT91" s="71"/>
      <c r="HZU91" s="71"/>
      <c r="HZV91" s="71"/>
      <c r="HZW91" s="71"/>
      <c r="HZX91" s="71"/>
      <c r="HZY91" s="71"/>
      <c r="HZZ91" s="71"/>
      <c r="IAA91" s="71"/>
      <c r="IAB91" s="71"/>
      <c r="IAC91" s="71"/>
      <c r="IAD91" s="71"/>
      <c r="IAE91" s="71"/>
      <c r="IAF91" s="71"/>
      <c r="IAG91" s="71"/>
      <c r="IAH91" s="71"/>
      <c r="IAI91" s="71"/>
      <c r="IAJ91" s="71"/>
      <c r="IAK91" s="71"/>
      <c r="IAL91" s="71"/>
      <c r="IAM91" s="71"/>
      <c r="IAN91" s="71"/>
      <c r="IAO91" s="71"/>
      <c r="IAP91" s="71"/>
      <c r="IAQ91" s="71"/>
      <c r="IAR91" s="71"/>
      <c r="IAS91" s="71"/>
      <c r="IAT91" s="71"/>
      <c r="IAU91" s="71"/>
      <c r="IAV91" s="71"/>
      <c r="IAW91" s="71"/>
      <c r="IAX91" s="71"/>
      <c r="IAY91" s="71"/>
      <c r="IAZ91" s="71"/>
      <c r="IBA91" s="71"/>
      <c r="IBB91" s="71"/>
      <c r="IBC91" s="71"/>
      <c r="IBD91" s="71"/>
      <c r="IBE91" s="71"/>
      <c r="IBF91" s="71"/>
      <c r="IBG91" s="71"/>
      <c r="IBH91" s="71"/>
      <c r="IBI91" s="71"/>
      <c r="IBJ91" s="71"/>
      <c r="IBK91" s="71"/>
      <c r="IBL91" s="71"/>
      <c r="IBM91" s="71"/>
      <c r="IBN91" s="71"/>
      <c r="IBO91" s="71"/>
      <c r="IBP91" s="71"/>
      <c r="IBQ91" s="71"/>
      <c r="IBR91" s="71"/>
      <c r="IBS91" s="71"/>
      <c r="IBT91" s="71"/>
      <c r="IBU91" s="71"/>
      <c r="IBV91" s="71"/>
      <c r="IBW91" s="71"/>
      <c r="IBX91" s="71"/>
      <c r="IBY91" s="71"/>
      <c r="IBZ91" s="71"/>
      <c r="ICA91" s="71"/>
      <c r="ICB91" s="71"/>
      <c r="ICC91" s="71"/>
      <c r="ICD91" s="71"/>
      <c r="ICE91" s="71"/>
      <c r="ICF91" s="71"/>
      <c r="ICG91" s="71"/>
      <c r="ICH91" s="71"/>
      <c r="ICI91" s="71"/>
      <c r="ICJ91" s="71"/>
      <c r="ICK91" s="71"/>
      <c r="ICL91" s="71"/>
      <c r="ICM91" s="71"/>
      <c r="ICN91" s="71"/>
      <c r="ICO91" s="71"/>
      <c r="ICP91" s="71"/>
      <c r="ICQ91" s="71"/>
      <c r="ICR91" s="71"/>
      <c r="ICS91" s="71"/>
      <c r="ICT91" s="71"/>
      <c r="ICU91" s="71"/>
      <c r="ICV91" s="71"/>
      <c r="ICW91" s="71"/>
      <c r="ICX91" s="71"/>
      <c r="ICY91" s="71"/>
      <c r="ICZ91" s="71"/>
      <c r="IDA91" s="71"/>
      <c r="IDB91" s="71"/>
      <c r="IDC91" s="71"/>
      <c r="IDD91" s="71"/>
      <c r="IDE91" s="71"/>
      <c r="IDF91" s="71"/>
      <c r="IDG91" s="71"/>
      <c r="IDH91" s="71"/>
      <c r="IDI91" s="71"/>
      <c r="IDJ91" s="71"/>
      <c r="IDK91" s="71"/>
      <c r="IDL91" s="71"/>
      <c r="IDM91" s="71"/>
      <c r="IDN91" s="71"/>
      <c r="IDO91" s="71"/>
      <c r="IDP91" s="71"/>
      <c r="IDQ91" s="71"/>
      <c r="IDR91" s="71"/>
      <c r="IDS91" s="71"/>
      <c r="IDT91" s="71"/>
      <c r="IDU91" s="71"/>
      <c r="IDV91" s="71"/>
      <c r="IDW91" s="71"/>
      <c r="IDX91" s="71"/>
      <c r="IDY91" s="71"/>
      <c r="IDZ91" s="71"/>
      <c r="IEA91" s="71"/>
      <c r="IEB91" s="71"/>
      <c r="IEC91" s="71"/>
      <c r="IED91" s="71"/>
      <c r="IEE91" s="71"/>
      <c r="IEF91" s="71"/>
      <c r="IEG91" s="71"/>
      <c r="IEH91" s="71"/>
      <c r="IEI91" s="71"/>
      <c r="IEJ91" s="71"/>
      <c r="IEK91" s="71"/>
      <c r="IEL91" s="71"/>
      <c r="IEM91" s="71"/>
      <c r="IEN91" s="71"/>
      <c r="IEO91" s="71"/>
      <c r="IEP91" s="71"/>
      <c r="IEQ91" s="71"/>
      <c r="IER91" s="71"/>
      <c r="IES91" s="71"/>
      <c r="IET91" s="71"/>
      <c r="IEU91" s="71"/>
      <c r="IEV91" s="71"/>
      <c r="IEW91" s="71"/>
      <c r="IEX91" s="71"/>
      <c r="IEY91" s="71"/>
      <c r="IEZ91" s="71"/>
      <c r="IFA91" s="71"/>
      <c r="IFB91" s="71"/>
      <c r="IFC91" s="71"/>
      <c r="IFD91" s="71"/>
      <c r="IFE91" s="71"/>
      <c r="IFF91" s="71"/>
      <c r="IFG91" s="71"/>
      <c r="IFH91" s="71"/>
      <c r="IFI91" s="71"/>
      <c r="IFJ91" s="71"/>
      <c r="IFK91" s="71"/>
      <c r="IFL91" s="71"/>
      <c r="IFM91" s="71"/>
      <c r="IFN91" s="71"/>
      <c r="IFO91" s="71"/>
      <c r="IFP91" s="71"/>
      <c r="IFQ91" s="71"/>
      <c r="IFR91" s="71"/>
      <c r="IFS91" s="71"/>
      <c r="IFT91" s="71"/>
      <c r="IFU91" s="71"/>
      <c r="IFV91" s="71"/>
      <c r="IFW91" s="71"/>
      <c r="IFX91" s="71"/>
      <c r="IFY91" s="71"/>
      <c r="IFZ91" s="71"/>
      <c r="IGA91" s="71"/>
      <c r="IGB91" s="71"/>
      <c r="IGC91" s="71"/>
      <c r="IGD91" s="71"/>
      <c r="IGE91" s="71"/>
      <c r="IGF91" s="71"/>
      <c r="IGG91" s="71"/>
      <c r="IGH91" s="71"/>
      <c r="IGI91" s="71"/>
      <c r="IGJ91" s="71"/>
      <c r="IGK91" s="71"/>
      <c r="IGL91" s="71"/>
      <c r="IGM91" s="71"/>
      <c r="IGN91" s="71"/>
      <c r="IGO91" s="71"/>
      <c r="IGP91" s="71"/>
      <c r="IGQ91" s="71"/>
      <c r="IGR91" s="71"/>
      <c r="IGS91" s="71"/>
      <c r="IGT91" s="71"/>
      <c r="IGU91" s="71"/>
      <c r="IGV91" s="71"/>
      <c r="IGW91" s="71"/>
      <c r="IGX91" s="71"/>
      <c r="IGY91" s="71"/>
      <c r="IGZ91" s="71"/>
      <c r="IHA91" s="71"/>
      <c r="IHB91" s="71"/>
      <c r="IHC91" s="71"/>
      <c r="IHD91" s="71"/>
      <c r="IHE91" s="71"/>
      <c r="IHF91" s="71"/>
      <c r="IHG91" s="71"/>
      <c r="IHH91" s="71"/>
      <c r="IHI91" s="71"/>
      <c r="IHJ91" s="71"/>
      <c r="IHK91" s="71"/>
      <c r="IHL91" s="71"/>
      <c r="IHM91" s="71"/>
      <c r="IHN91" s="71"/>
      <c r="IHO91" s="71"/>
      <c r="IHP91" s="71"/>
      <c r="IHQ91" s="71"/>
      <c r="IHR91" s="71"/>
      <c r="IHS91" s="71"/>
      <c r="IHT91" s="71"/>
      <c r="IHU91" s="71"/>
      <c r="IHV91" s="71"/>
      <c r="IHW91" s="71"/>
      <c r="IHX91" s="71"/>
      <c r="IHY91" s="71"/>
      <c r="IHZ91" s="71"/>
      <c r="IIA91" s="71"/>
      <c r="IIB91" s="71"/>
      <c r="IIC91" s="71"/>
      <c r="IID91" s="71"/>
      <c r="IIE91" s="71"/>
      <c r="IIF91" s="71"/>
      <c r="IIG91" s="71"/>
      <c r="IIH91" s="71"/>
      <c r="III91" s="71"/>
      <c r="IIJ91" s="71"/>
      <c r="IIK91" s="71"/>
      <c r="IIL91" s="71"/>
      <c r="IIM91" s="71"/>
      <c r="IIN91" s="71"/>
      <c r="IIO91" s="71"/>
      <c r="IIP91" s="71"/>
      <c r="IIQ91" s="71"/>
      <c r="IIR91" s="71"/>
      <c r="IIS91" s="71"/>
      <c r="IIT91" s="71"/>
      <c r="IIU91" s="71"/>
      <c r="IIV91" s="71"/>
      <c r="IIW91" s="71"/>
      <c r="IIX91" s="71"/>
      <c r="IIY91" s="71"/>
      <c r="IIZ91" s="71"/>
      <c r="IJA91" s="71"/>
      <c r="IJB91" s="71"/>
      <c r="IJC91" s="71"/>
      <c r="IJD91" s="71"/>
      <c r="IJE91" s="71"/>
      <c r="IJF91" s="71"/>
      <c r="IJG91" s="71"/>
      <c r="IJH91" s="71"/>
      <c r="IJI91" s="71"/>
      <c r="IJJ91" s="71"/>
      <c r="IJK91" s="71"/>
      <c r="IJL91" s="71"/>
      <c r="IJM91" s="71"/>
      <c r="IJN91" s="71"/>
      <c r="IJO91" s="71"/>
      <c r="IJP91" s="71"/>
      <c r="IJQ91" s="71"/>
      <c r="IJR91" s="71"/>
      <c r="IJS91" s="71"/>
      <c r="IJT91" s="71"/>
      <c r="IJU91" s="71"/>
      <c r="IJV91" s="71"/>
      <c r="IJW91" s="71"/>
      <c r="IJX91" s="71"/>
      <c r="IJY91" s="71"/>
      <c r="IJZ91" s="71"/>
      <c r="IKA91" s="71"/>
      <c r="IKB91" s="71"/>
      <c r="IKC91" s="71"/>
      <c r="IKD91" s="71"/>
      <c r="IKE91" s="71"/>
      <c r="IKF91" s="71"/>
      <c r="IKG91" s="71"/>
      <c r="IKH91" s="71"/>
      <c r="IKI91" s="71"/>
      <c r="IKJ91" s="71"/>
      <c r="IKK91" s="71"/>
      <c r="IKL91" s="71"/>
      <c r="IKM91" s="71"/>
      <c r="IKN91" s="71"/>
      <c r="IKO91" s="71"/>
      <c r="IKP91" s="71"/>
      <c r="IKQ91" s="71"/>
      <c r="IKR91" s="71"/>
      <c r="IKS91" s="71"/>
      <c r="IKT91" s="71"/>
      <c r="IKU91" s="71"/>
      <c r="IKV91" s="71"/>
      <c r="IKW91" s="71"/>
      <c r="IKX91" s="71"/>
      <c r="IKY91" s="71"/>
      <c r="IKZ91" s="71"/>
      <c r="ILA91" s="71"/>
      <c r="ILB91" s="71"/>
      <c r="ILC91" s="71"/>
      <c r="ILD91" s="71"/>
      <c r="ILE91" s="71"/>
      <c r="ILF91" s="71"/>
      <c r="ILG91" s="71"/>
      <c r="ILH91" s="71"/>
      <c r="ILI91" s="71"/>
      <c r="ILJ91" s="71"/>
      <c r="ILK91" s="71"/>
      <c r="ILL91" s="71"/>
      <c r="ILM91" s="71"/>
      <c r="ILN91" s="71"/>
      <c r="ILO91" s="71"/>
      <c r="ILP91" s="71"/>
      <c r="ILQ91" s="71"/>
      <c r="ILR91" s="71"/>
      <c r="ILS91" s="71"/>
      <c r="ILT91" s="71"/>
      <c r="ILU91" s="71"/>
      <c r="ILV91" s="71"/>
      <c r="ILW91" s="71"/>
      <c r="ILX91" s="71"/>
      <c r="ILY91" s="71"/>
      <c r="ILZ91" s="71"/>
      <c r="IMA91" s="71"/>
      <c r="IMB91" s="71"/>
      <c r="IMC91" s="71"/>
      <c r="IMD91" s="71"/>
      <c r="IME91" s="71"/>
      <c r="IMF91" s="71"/>
      <c r="IMG91" s="71"/>
      <c r="IMH91" s="71"/>
      <c r="IMI91" s="71"/>
      <c r="IMJ91" s="71"/>
      <c r="IMK91" s="71"/>
      <c r="IML91" s="71"/>
      <c r="IMM91" s="71"/>
      <c r="IMN91" s="71"/>
      <c r="IMO91" s="71"/>
      <c r="IMP91" s="71"/>
      <c r="IMQ91" s="71"/>
      <c r="IMR91" s="71"/>
      <c r="IMS91" s="71"/>
      <c r="IMT91" s="71"/>
      <c r="IMU91" s="71"/>
      <c r="IMV91" s="71"/>
      <c r="IMW91" s="71"/>
      <c r="IMX91" s="71"/>
      <c r="IMY91" s="71"/>
      <c r="IMZ91" s="71"/>
      <c r="INA91" s="71"/>
      <c r="INB91" s="71"/>
      <c r="INC91" s="71"/>
      <c r="IND91" s="71"/>
      <c r="INE91" s="71"/>
      <c r="INF91" s="71"/>
      <c r="ING91" s="71"/>
      <c r="INH91" s="71"/>
      <c r="INI91" s="71"/>
      <c r="INJ91" s="71"/>
      <c r="INK91" s="71"/>
      <c r="INL91" s="71"/>
      <c r="INM91" s="71"/>
      <c r="INN91" s="71"/>
      <c r="INO91" s="71"/>
      <c r="INP91" s="71"/>
      <c r="INQ91" s="71"/>
      <c r="INR91" s="71"/>
      <c r="INS91" s="71"/>
      <c r="INT91" s="71"/>
      <c r="INU91" s="71"/>
      <c r="INV91" s="71"/>
      <c r="INW91" s="71"/>
      <c r="INX91" s="71"/>
      <c r="INY91" s="71"/>
      <c r="INZ91" s="71"/>
      <c r="IOA91" s="71"/>
      <c r="IOB91" s="71"/>
      <c r="IOC91" s="71"/>
      <c r="IOD91" s="71"/>
      <c r="IOE91" s="71"/>
      <c r="IOF91" s="71"/>
      <c r="IOG91" s="71"/>
      <c r="IOH91" s="71"/>
      <c r="IOI91" s="71"/>
      <c r="IOJ91" s="71"/>
      <c r="IOK91" s="71"/>
      <c r="IOL91" s="71"/>
      <c r="IOM91" s="71"/>
      <c r="ION91" s="71"/>
      <c r="IOO91" s="71"/>
      <c r="IOP91" s="71"/>
      <c r="IOQ91" s="71"/>
      <c r="IOR91" s="71"/>
      <c r="IOS91" s="71"/>
      <c r="IOT91" s="71"/>
      <c r="IOU91" s="71"/>
      <c r="IOV91" s="71"/>
      <c r="IOW91" s="71"/>
      <c r="IOX91" s="71"/>
      <c r="IOY91" s="71"/>
      <c r="IOZ91" s="71"/>
      <c r="IPA91" s="71"/>
      <c r="IPB91" s="71"/>
      <c r="IPC91" s="71"/>
      <c r="IPD91" s="71"/>
      <c r="IPE91" s="71"/>
      <c r="IPF91" s="71"/>
      <c r="IPG91" s="71"/>
      <c r="IPH91" s="71"/>
      <c r="IPI91" s="71"/>
      <c r="IPJ91" s="71"/>
      <c r="IPK91" s="71"/>
      <c r="IPL91" s="71"/>
      <c r="IPM91" s="71"/>
      <c r="IPN91" s="71"/>
      <c r="IPO91" s="71"/>
      <c r="IPP91" s="71"/>
      <c r="IPQ91" s="71"/>
      <c r="IPR91" s="71"/>
      <c r="IPS91" s="71"/>
      <c r="IPT91" s="71"/>
      <c r="IPU91" s="71"/>
      <c r="IPV91" s="71"/>
      <c r="IPW91" s="71"/>
      <c r="IPX91" s="71"/>
      <c r="IPY91" s="71"/>
      <c r="IPZ91" s="71"/>
      <c r="IQA91" s="71"/>
      <c r="IQB91" s="71"/>
      <c r="IQC91" s="71"/>
      <c r="IQD91" s="71"/>
      <c r="IQE91" s="71"/>
      <c r="IQF91" s="71"/>
      <c r="IQG91" s="71"/>
      <c r="IQH91" s="71"/>
      <c r="IQI91" s="71"/>
      <c r="IQJ91" s="71"/>
      <c r="IQK91" s="71"/>
      <c r="IQL91" s="71"/>
      <c r="IQM91" s="71"/>
      <c r="IQN91" s="71"/>
      <c r="IQO91" s="71"/>
      <c r="IQP91" s="71"/>
      <c r="IQQ91" s="71"/>
      <c r="IQR91" s="71"/>
      <c r="IQS91" s="71"/>
      <c r="IQT91" s="71"/>
      <c r="IQU91" s="71"/>
      <c r="IQV91" s="71"/>
      <c r="IQW91" s="71"/>
      <c r="IQX91" s="71"/>
      <c r="IQY91" s="71"/>
      <c r="IQZ91" s="71"/>
      <c r="IRA91" s="71"/>
      <c r="IRB91" s="71"/>
      <c r="IRC91" s="71"/>
      <c r="IRD91" s="71"/>
      <c r="IRE91" s="71"/>
      <c r="IRF91" s="71"/>
      <c r="IRG91" s="71"/>
      <c r="IRH91" s="71"/>
      <c r="IRI91" s="71"/>
      <c r="IRJ91" s="71"/>
      <c r="IRK91" s="71"/>
      <c r="IRL91" s="71"/>
      <c r="IRM91" s="71"/>
      <c r="IRN91" s="71"/>
      <c r="IRO91" s="71"/>
      <c r="IRP91" s="71"/>
      <c r="IRQ91" s="71"/>
      <c r="IRR91" s="71"/>
      <c r="IRS91" s="71"/>
      <c r="IRT91" s="71"/>
      <c r="IRU91" s="71"/>
      <c r="IRV91" s="71"/>
      <c r="IRW91" s="71"/>
      <c r="IRX91" s="71"/>
      <c r="IRY91" s="71"/>
      <c r="IRZ91" s="71"/>
      <c r="ISA91" s="71"/>
      <c r="ISB91" s="71"/>
      <c r="ISC91" s="71"/>
      <c r="ISD91" s="71"/>
      <c r="ISE91" s="71"/>
      <c r="ISF91" s="71"/>
      <c r="ISG91" s="71"/>
      <c r="ISH91" s="71"/>
      <c r="ISI91" s="71"/>
      <c r="ISJ91" s="71"/>
      <c r="ISK91" s="71"/>
      <c r="ISL91" s="71"/>
      <c r="ISM91" s="71"/>
      <c r="ISN91" s="71"/>
      <c r="ISO91" s="71"/>
      <c r="ISP91" s="71"/>
      <c r="ISQ91" s="71"/>
      <c r="ISR91" s="71"/>
      <c r="ISS91" s="71"/>
      <c r="IST91" s="71"/>
      <c r="ISU91" s="71"/>
      <c r="ISV91" s="71"/>
      <c r="ISW91" s="71"/>
      <c r="ISX91" s="71"/>
      <c r="ISY91" s="71"/>
      <c r="ISZ91" s="71"/>
      <c r="ITA91" s="71"/>
      <c r="ITB91" s="71"/>
      <c r="ITC91" s="71"/>
      <c r="ITD91" s="71"/>
      <c r="ITE91" s="71"/>
      <c r="ITF91" s="71"/>
      <c r="ITG91" s="71"/>
      <c r="ITH91" s="71"/>
      <c r="ITI91" s="71"/>
      <c r="ITJ91" s="71"/>
      <c r="ITK91" s="71"/>
      <c r="ITL91" s="71"/>
      <c r="ITM91" s="71"/>
      <c r="ITN91" s="71"/>
      <c r="ITO91" s="71"/>
      <c r="ITP91" s="71"/>
      <c r="ITQ91" s="71"/>
      <c r="ITR91" s="71"/>
      <c r="ITS91" s="71"/>
      <c r="ITT91" s="71"/>
      <c r="ITU91" s="71"/>
      <c r="ITV91" s="71"/>
      <c r="ITW91" s="71"/>
      <c r="ITX91" s="71"/>
      <c r="ITY91" s="71"/>
      <c r="ITZ91" s="71"/>
      <c r="IUA91" s="71"/>
      <c r="IUB91" s="71"/>
      <c r="IUC91" s="71"/>
      <c r="IUD91" s="71"/>
      <c r="IUE91" s="71"/>
      <c r="IUF91" s="71"/>
      <c r="IUG91" s="71"/>
      <c r="IUH91" s="71"/>
      <c r="IUI91" s="71"/>
      <c r="IUJ91" s="71"/>
      <c r="IUK91" s="71"/>
      <c r="IUL91" s="71"/>
      <c r="IUM91" s="71"/>
      <c r="IUN91" s="71"/>
      <c r="IUO91" s="71"/>
      <c r="IUP91" s="71"/>
      <c r="IUQ91" s="71"/>
      <c r="IUR91" s="71"/>
      <c r="IUS91" s="71"/>
      <c r="IUT91" s="71"/>
      <c r="IUU91" s="71"/>
      <c r="IUV91" s="71"/>
      <c r="IUW91" s="71"/>
      <c r="IUX91" s="71"/>
      <c r="IUY91" s="71"/>
      <c r="IUZ91" s="71"/>
      <c r="IVA91" s="71"/>
      <c r="IVB91" s="71"/>
      <c r="IVC91" s="71"/>
      <c r="IVD91" s="71"/>
      <c r="IVE91" s="71"/>
      <c r="IVF91" s="71"/>
      <c r="IVG91" s="71"/>
      <c r="IVH91" s="71"/>
      <c r="IVI91" s="71"/>
      <c r="IVJ91" s="71"/>
      <c r="IVK91" s="71"/>
      <c r="IVL91" s="71"/>
      <c r="IVM91" s="71"/>
      <c r="IVN91" s="71"/>
      <c r="IVO91" s="71"/>
      <c r="IVP91" s="71"/>
      <c r="IVQ91" s="71"/>
      <c r="IVR91" s="71"/>
      <c r="IVS91" s="71"/>
      <c r="IVT91" s="71"/>
      <c r="IVU91" s="71"/>
      <c r="IVV91" s="71"/>
      <c r="IVW91" s="71"/>
      <c r="IVX91" s="71"/>
      <c r="IVY91" s="71"/>
      <c r="IVZ91" s="71"/>
      <c r="IWA91" s="71"/>
      <c r="IWB91" s="71"/>
      <c r="IWC91" s="71"/>
      <c r="IWD91" s="71"/>
      <c r="IWE91" s="71"/>
      <c r="IWF91" s="71"/>
      <c r="IWG91" s="71"/>
      <c r="IWH91" s="71"/>
      <c r="IWI91" s="71"/>
      <c r="IWJ91" s="71"/>
      <c r="IWK91" s="71"/>
      <c r="IWL91" s="71"/>
      <c r="IWM91" s="71"/>
      <c r="IWN91" s="71"/>
      <c r="IWO91" s="71"/>
      <c r="IWP91" s="71"/>
      <c r="IWQ91" s="71"/>
      <c r="IWR91" s="71"/>
      <c r="IWS91" s="71"/>
      <c r="IWT91" s="71"/>
      <c r="IWU91" s="71"/>
      <c r="IWV91" s="71"/>
      <c r="IWW91" s="71"/>
      <c r="IWX91" s="71"/>
      <c r="IWY91" s="71"/>
      <c r="IWZ91" s="71"/>
      <c r="IXA91" s="71"/>
      <c r="IXB91" s="71"/>
      <c r="IXC91" s="71"/>
      <c r="IXD91" s="71"/>
      <c r="IXE91" s="71"/>
      <c r="IXF91" s="71"/>
      <c r="IXG91" s="71"/>
      <c r="IXH91" s="71"/>
      <c r="IXI91" s="71"/>
      <c r="IXJ91" s="71"/>
      <c r="IXK91" s="71"/>
      <c r="IXL91" s="71"/>
      <c r="IXM91" s="71"/>
      <c r="IXN91" s="71"/>
      <c r="IXO91" s="71"/>
      <c r="IXP91" s="71"/>
      <c r="IXQ91" s="71"/>
      <c r="IXR91" s="71"/>
      <c r="IXS91" s="71"/>
      <c r="IXT91" s="71"/>
      <c r="IXU91" s="71"/>
      <c r="IXV91" s="71"/>
      <c r="IXW91" s="71"/>
      <c r="IXX91" s="71"/>
      <c r="IXY91" s="71"/>
      <c r="IXZ91" s="71"/>
      <c r="IYA91" s="71"/>
      <c r="IYB91" s="71"/>
      <c r="IYC91" s="71"/>
      <c r="IYD91" s="71"/>
      <c r="IYE91" s="71"/>
      <c r="IYF91" s="71"/>
      <c r="IYG91" s="71"/>
      <c r="IYH91" s="71"/>
      <c r="IYI91" s="71"/>
      <c r="IYJ91" s="71"/>
      <c r="IYK91" s="71"/>
      <c r="IYL91" s="71"/>
      <c r="IYM91" s="71"/>
      <c r="IYN91" s="71"/>
      <c r="IYO91" s="71"/>
      <c r="IYP91" s="71"/>
      <c r="IYQ91" s="71"/>
      <c r="IYR91" s="71"/>
      <c r="IYS91" s="71"/>
      <c r="IYT91" s="71"/>
      <c r="IYU91" s="71"/>
      <c r="IYV91" s="71"/>
      <c r="IYW91" s="71"/>
      <c r="IYX91" s="71"/>
      <c r="IYY91" s="71"/>
      <c r="IYZ91" s="71"/>
      <c r="IZA91" s="71"/>
      <c r="IZB91" s="71"/>
      <c r="IZC91" s="71"/>
      <c r="IZD91" s="71"/>
      <c r="IZE91" s="71"/>
      <c r="IZF91" s="71"/>
      <c r="IZG91" s="71"/>
      <c r="IZH91" s="71"/>
      <c r="IZI91" s="71"/>
      <c r="IZJ91" s="71"/>
      <c r="IZK91" s="71"/>
      <c r="IZL91" s="71"/>
      <c r="IZM91" s="71"/>
      <c r="IZN91" s="71"/>
      <c r="IZO91" s="71"/>
      <c r="IZP91" s="71"/>
      <c r="IZQ91" s="71"/>
      <c r="IZR91" s="71"/>
      <c r="IZS91" s="71"/>
      <c r="IZT91" s="71"/>
      <c r="IZU91" s="71"/>
      <c r="IZV91" s="71"/>
      <c r="IZW91" s="71"/>
      <c r="IZX91" s="71"/>
      <c r="IZY91" s="71"/>
      <c r="IZZ91" s="71"/>
      <c r="JAA91" s="71"/>
      <c r="JAB91" s="71"/>
      <c r="JAC91" s="71"/>
      <c r="JAD91" s="71"/>
      <c r="JAE91" s="71"/>
      <c r="JAF91" s="71"/>
      <c r="JAG91" s="71"/>
      <c r="JAH91" s="71"/>
      <c r="JAI91" s="71"/>
      <c r="JAJ91" s="71"/>
      <c r="JAK91" s="71"/>
      <c r="JAL91" s="71"/>
      <c r="JAM91" s="71"/>
      <c r="JAN91" s="71"/>
      <c r="JAO91" s="71"/>
      <c r="JAP91" s="71"/>
      <c r="JAQ91" s="71"/>
      <c r="JAR91" s="71"/>
      <c r="JAS91" s="71"/>
      <c r="JAT91" s="71"/>
      <c r="JAU91" s="71"/>
      <c r="JAV91" s="71"/>
      <c r="JAW91" s="71"/>
      <c r="JAX91" s="71"/>
      <c r="JAY91" s="71"/>
      <c r="JAZ91" s="71"/>
      <c r="JBA91" s="71"/>
      <c r="JBB91" s="71"/>
      <c r="JBC91" s="71"/>
      <c r="JBD91" s="71"/>
      <c r="JBE91" s="71"/>
      <c r="JBF91" s="71"/>
      <c r="JBG91" s="71"/>
      <c r="JBH91" s="71"/>
      <c r="JBI91" s="71"/>
      <c r="JBJ91" s="71"/>
      <c r="JBK91" s="71"/>
      <c r="JBL91" s="71"/>
      <c r="JBM91" s="71"/>
      <c r="JBN91" s="71"/>
      <c r="JBO91" s="71"/>
      <c r="JBP91" s="71"/>
      <c r="JBQ91" s="71"/>
      <c r="JBR91" s="71"/>
      <c r="JBS91" s="71"/>
      <c r="JBT91" s="71"/>
      <c r="JBU91" s="71"/>
      <c r="JBV91" s="71"/>
      <c r="JBW91" s="71"/>
      <c r="JBX91" s="71"/>
      <c r="JBY91" s="71"/>
      <c r="JBZ91" s="71"/>
      <c r="JCA91" s="71"/>
      <c r="JCB91" s="71"/>
      <c r="JCC91" s="71"/>
      <c r="JCD91" s="71"/>
      <c r="JCE91" s="71"/>
      <c r="JCF91" s="71"/>
      <c r="JCG91" s="71"/>
      <c r="JCH91" s="71"/>
      <c r="JCI91" s="71"/>
      <c r="JCJ91" s="71"/>
      <c r="JCK91" s="71"/>
      <c r="JCL91" s="71"/>
      <c r="JCM91" s="71"/>
      <c r="JCN91" s="71"/>
      <c r="JCO91" s="71"/>
      <c r="JCP91" s="71"/>
      <c r="JCQ91" s="71"/>
      <c r="JCR91" s="71"/>
      <c r="JCS91" s="71"/>
      <c r="JCT91" s="71"/>
      <c r="JCU91" s="71"/>
      <c r="JCV91" s="71"/>
      <c r="JCW91" s="71"/>
      <c r="JCX91" s="71"/>
      <c r="JCY91" s="71"/>
      <c r="JCZ91" s="71"/>
      <c r="JDA91" s="71"/>
      <c r="JDB91" s="71"/>
      <c r="JDC91" s="71"/>
      <c r="JDD91" s="71"/>
      <c r="JDE91" s="71"/>
      <c r="JDF91" s="71"/>
      <c r="JDG91" s="71"/>
      <c r="JDH91" s="71"/>
      <c r="JDI91" s="71"/>
      <c r="JDJ91" s="71"/>
      <c r="JDK91" s="71"/>
      <c r="JDL91" s="71"/>
      <c r="JDM91" s="71"/>
      <c r="JDN91" s="71"/>
      <c r="JDO91" s="71"/>
      <c r="JDP91" s="71"/>
      <c r="JDQ91" s="71"/>
      <c r="JDR91" s="71"/>
      <c r="JDS91" s="71"/>
      <c r="JDT91" s="71"/>
      <c r="JDU91" s="71"/>
      <c r="JDV91" s="71"/>
      <c r="JDW91" s="71"/>
      <c r="JDX91" s="71"/>
      <c r="JDY91" s="71"/>
      <c r="JDZ91" s="71"/>
      <c r="JEA91" s="71"/>
      <c r="JEB91" s="71"/>
      <c r="JEC91" s="71"/>
      <c r="JED91" s="71"/>
      <c r="JEE91" s="71"/>
      <c r="JEF91" s="71"/>
      <c r="JEG91" s="71"/>
      <c r="JEH91" s="71"/>
      <c r="JEI91" s="71"/>
      <c r="JEJ91" s="71"/>
      <c r="JEK91" s="71"/>
      <c r="JEL91" s="71"/>
      <c r="JEM91" s="71"/>
      <c r="JEN91" s="71"/>
      <c r="JEO91" s="71"/>
      <c r="JEP91" s="71"/>
      <c r="JEQ91" s="71"/>
      <c r="JER91" s="71"/>
      <c r="JES91" s="71"/>
      <c r="JET91" s="71"/>
      <c r="JEU91" s="71"/>
      <c r="JEV91" s="71"/>
      <c r="JEW91" s="71"/>
      <c r="JEX91" s="71"/>
      <c r="JEY91" s="71"/>
      <c r="JEZ91" s="71"/>
      <c r="JFA91" s="71"/>
      <c r="JFB91" s="71"/>
      <c r="JFC91" s="71"/>
      <c r="JFD91" s="71"/>
      <c r="JFE91" s="71"/>
      <c r="JFF91" s="71"/>
      <c r="JFG91" s="71"/>
      <c r="JFH91" s="71"/>
      <c r="JFI91" s="71"/>
      <c r="JFJ91" s="71"/>
      <c r="JFK91" s="71"/>
      <c r="JFL91" s="71"/>
      <c r="JFM91" s="71"/>
      <c r="JFN91" s="71"/>
      <c r="JFO91" s="71"/>
      <c r="JFP91" s="71"/>
      <c r="JFQ91" s="71"/>
      <c r="JFR91" s="71"/>
      <c r="JFS91" s="71"/>
      <c r="JFT91" s="71"/>
      <c r="JFU91" s="71"/>
      <c r="JFV91" s="71"/>
      <c r="JFW91" s="71"/>
      <c r="JFX91" s="71"/>
      <c r="JFY91" s="71"/>
      <c r="JFZ91" s="71"/>
      <c r="JGA91" s="71"/>
      <c r="JGB91" s="71"/>
      <c r="JGC91" s="71"/>
      <c r="JGD91" s="71"/>
      <c r="JGE91" s="71"/>
      <c r="JGF91" s="71"/>
      <c r="JGG91" s="71"/>
      <c r="JGH91" s="71"/>
      <c r="JGI91" s="71"/>
      <c r="JGJ91" s="71"/>
      <c r="JGK91" s="71"/>
      <c r="JGL91" s="71"/>
      <c r="JGM91" s="71"/>
      <c r="JGN91" s="71"/>
      <c r="JGO91" s="71"/>
      <c r="JGP91" s="71"/>
      <c r="JGQ91" s="71"/>
      <c r="JGR91" s="71"/>
      <c r="JGS91" s="71"/>
      <c r="JGT91" s="71"/>
      <c r="JGU91" s="71"/>
      <c r="JGV91" s="71"/>
      <c r="JGW91" s="71"/>
      <c r="JGX91" s="71"/>
      <c r="JGY91" s="71"/>
      <c r="JGZ91" s="71"/>
      <c r="JHA91" s="71"/>
      <c r="JHB91" s="71"/>
      <c r="JHC91" s="71"/>
      <c r="JHD91" s="71"/>
      <c r="JHE91" s="71"/>
      <c r="JHF91" s="71"/>
      <c r="JHG91" s="71"/>
      <c r="JHH91" s="71"/>
      <c r="JHI91" s="71"/>
      <c r="JHJ91" s="71"/>
      <c r="JHK91" s="71"/>
      <c r="JHL91" s="71"/>
      <c r="JHM91" s="71"/>
      <c r="JHN91" s="71"/>
      <c r="JHO91" s="71"/>
      <c r="JHP91" s="71"/>
      <c r="JHQ91" s="71"/>
      <c r="JHR91" s="71"/>
      <c r="JHS91" s="71"/>
      <c r="JHT91" s="71"/>
      <c r="JHU91" s="71"/>
      <c r="JHV91" s="71"/>
      <c r="JHW91" s="71"/>
      <c r="JHX91" s="71"/>
      <c r="JHY91" s="71"/>
      <c r="JHZ91" s="71"/>
      <c r="JIA91" s="71"/>
      <c r="JIB91" s="71"/>
      <c r="JIC91" s="71"/>
      <c r="JID91" s="71"/>
      <c r="JIE91" s="71"/>
      <c r="JIF91" s="71"/>
      <c r="JIG91" s="71"/>
      <c r="JIH91" s="71"/>
      <c r="JII91" s="71"/>
      <c r="JIJ91" s="71"/>
      <c r="JIK91" s="71"/>
      <c r="JIL91" s="71"/>
      <c r="JIM91" s="71"/>
      <c r="JIN91" s="71"/>
      <c r="JIO91" s="71"/>
      <c r="JIP91" s="71"/>
      <c r="JIQ91" s="71"/>
      <c r="JIR91" s="71"/>
      <c r="JIS91" s="71"/>
      <c r="JIT91" s="71"/>
      <c r="JIU91" s="71"/>
      <c r="JIV91" s="71"/>
      <c r="JIW91" s="71"/>
      <c r="JIX91" s="71"/>
      <c r="JIY91" s="71"/>
      <c r="JIZ91" s="71"/>
      <c r="JJA91" s="71"/>
      <c r="JJB91" s="71"/>
      <c r="JJC91" s="71"/>
      <c r="JJD91" s="71"/>
      <c r="JJE91" s="71"/>
      <c r="JJF91" s="71"/>
      <c r="JJG91" s="71"/>
      <c r="JJH91" s="71"/>
      <c r="JJI91" s="71"/>
      <c r="JJJ91" s="71"/>
      <c r="JJK91" s="71"/>
      <c r="JJL91" s="71"/>
      <c r="JJM91" s="71"/>
      <c r="JJN91" s="71"/>
      <c r="JJO91" s="71"/>
      <c r="JJP91" s="71"/>
      <c r="JJQ91" s="71"/>
      <c r="JJR91" s="71"/>
      <c r="JJS91" s="71"/>
      <c r="JJT91" s="71"/>
      <c r="JJU91" s="71"/>
      <c r="JJV91" s="71"/>
      <c r="JJW91" s="71"/>
      <c r="JJX91" s="71"/>
      <c r="JJY91" s="71"/>
      <c r="JJZ91" s="71"/>
      <c r="JKA91" s="71"/>
      <c r="JKB91" s="71"/>
      <c r="JKC91" s="71"/>
      <c r="JKD91" s="71"/>
      <c r="JKE91" s="71"/>
      <c r="JKF91" s="71"/>
      <c r="JKG91" s="71"/>
      <c r="JKH91" s="71"/>
      <c r="JKI91" s="71"/>
      <c r="JKJ91" s="71"/>
      <c r="JKK91" s="71"/>
      <c r="JKL91" s="71"/>
      <c r="JKM91" s="71"/>
      <c r="JKN91" s="71"/>
      <c r="JKO91" s="71"/>
      <c r="JKP91" s="71"/>
      <c r="JKQ91" s="71"/>
      <c r="JKR91" s="71"/>
      <c r="JKS91" s="71"/>
      <c r="JKT91" s="71"/>
      <c r="JKU91" s="71"/>
      <c r="JKV91" s="71"/>
      <c r="JKW91" s="71"/>
      <c r="JKX91" s="71"/>
      <c r="JKY91" s="71"/>
      <c r="JKZ91" s="71"/>
      <c r="JLA91" s="71"/>
      <c r="JLB91" s="71"/>
      <c r="JLC91" s="71"/>
      <c r="JLD91" s="71"/>
      <c r="JLE91" s="71"/>
      <c r="JLF91" s="71"/>
      <c r="JLG91" s="71"/>
      <c r="JLH91" s="71"/>
      <c r="JLI91" s="71"/>
      <c r="JLJ91" s="71"/>
      <c r="JLK91" s="71"/>
      <c r="JLL91" s="71"/>
      <c r="JLM91" s="71"/>
      <c r="JLN91" s="71"/>
      <c r="JLO91" s="71"/>
      <c r="JLP91" s="71"/>
      <c r="JLQ91" s="71"/>
      <c r="JLR91" s="71"/>
      <c r="JLS91" s="71"/>
      <c r="JLT91" s="71"/>
      <c r="JLU91" s="71"/>
      <c r="JLV91" s="71"/>
      <c r="JLW91" s="71"/>
      <c r="JLX91" s="71"/>
      <c r="JLY91" s="71"/>
      <c r="JLZ91" s="71"/>
      <c r="JMA91" s="71"/>
      <c r="JMB91" s="71"/>
      <c r="JMC91" s="71"/>
      <c r="JMD91" s="71"/>
      <c r="JME91" s="71"/>
      <c r="JMF91" s="71"/>
      <c r="JMG91" s="71"/>
      <c r="JMH91" s="71"/>
      <c r="JMI91" s="71"/>
      <c r="JMJ91" s="71"/>
      <c r="JMK91" s="71"/>
      <c r="JML91" s="71"/>
      <c r="JMM91" s="71"/>
      <c r="JMN91" s="71"/>
      <c r="JMO91" s="71"/>
      <c r="JMP91" s="71"/>
      <c r="JMQ91" s="71"/>
      <c r="JMR91" s="71"/>
      <c r="JMS91" s="71"/>
      <c r="JMT91" s="71"/>
      <c r="JMU91" s="71"/>
      <c r="JMV91" s="71"/>
      <c r="JMW91" s="71"/>
      <c r="JMX91" s="71"/>
      <c r="JMY91" s="71"/>
      <c r="JMZ91" s="71"/>
      <c r="JNA91" s="71"/>
      <c r="JNB91" s="71"/>
      <c r="JNC91" s="71"/>
      <c r="JND91" s="71"/>
      <c r="JNE91" s="71"/>
      <c r="JNF91" s="71"/>
      <c r="JNG91" s="71"/>
      <c r="JNH91" s="71"/>
      <c r="JNI91" s="71"/>
      <c r="JNJ91" s="71"/>
      <c r="JNK91" s="71"/>
      <c r="JNL91" s="71"/>
      <c r="JNM91" s="71"/>
      <c r="JNN91" s="71"/>
      <c r="JNO91" s="71"/>
      <c r="JNP91" s="71"/>
      <c r="JNQ91" s="71"/>
      <c r="JNR91" s="71"/>
      <c r="JNS91" s="71"/>
      <c r="JNT91" s="71"/>
      <c r="JNU91" s="71"/>
      <c r="JNV91" s="71"/>
      <c r="JNW91" s="71"/>
      <c r="JNX91" s="71"/>
      <c r="JNY91" s="71"/>
      <c r="JNZ91" s="71"/>
      <c r="JOA91" s="71"/>
      <c r="JOB91" s="71"/>
      <c r="JOC91" s="71"/>
      <c r="JOD91" s="71"/>
      <c r="JOE91" s="71"/>
      <c r="JOF91" s="71"/>
      <c r="JOG91" s="71"/>
      <c r="JOH91" s="71"/>
      <c r="JOI91" s="71"/>
      <c r="JOJ91" s="71"/>
      <c r="JOK91" s="71"/>
      <c r="JOL91" s="71"/>
      <c r="JOM91" s="71"/>
      <c r="JON91" s="71"/>
      <c r="JOO91" s="71"/>
      <c r="JOP91" s="71"/>
      <c r="JOQ91" s="71"/>
      <c r="JOR91" s="71"/>
      <c r="JOS91" s="71"/>
      <c r="JOT91" s="71"/>
      <c r="JOU91" s="71"/>
      <c r="JOV91" s="71"/>
      <c r="JOW91" s="71"/>
      <c r="JOX91" s="71"/>
      <c r="JOY91" s="71"/>
      <c r="JOZ91" s="71"/>
      <c r="JPA91" s="71"/>
      <c r="JPB91" s="71"/>
      <c r="JPC91" s="71"/>
      <c r="JPD91" s="71"/>
      <c r="JPE91" s="71"/>
      <c r="JPF91" s="71"/>
      <c r="JPG91" s="71"/>
      <c r="JPH91" s="71"/>
      <c r="JPI91" s="71"/>
      <c r="JPJ91" s="71"/>
      <c r="JPK91" s="71"/>
      <c r="JPL91" s="71"/>
      <c r="JPM91" s="71"/>
      <c r="JPN91" s="71"/>
      <c r="JPO91" s="71"/>
      <c r="JPP91" s="71"/>
      <c r="JPQ91" s="71"/>
      <c r="JPR91" s="71"/>
      <c r="JPS91" s="71"/>
      <c r="JPT91" s="71"/>
      <c r="JPU91" s="71"/>
      <c r="JPV91" s="71"/>
      <c r="JPW91" s="71"/>
      <c r="JPX91" s="71"/>
      <c r="JPY91" s="71"/>
      <c r="JPZ91" s="71"/>
      <c r="JQA91" s="71"/>
      <c r="JQB91" s="71"/>
      <c r="JQC91" s="71"/>
      <c r="JQD91" s="71"/>
      <c r="JQE91" s="71"/>
      <c r="JQF91" s="71"/>
      <c r="JQG91" s="71"/>
      <c r="JQH91" s="71"/>
      <c r="JQI91" s="71"/>
      <c r="JQJ91" s="71"/>
      <c r="JQK91" s="71"/>
      <c r="JQL91" s="71"/>
      <c r="JQM91" s="71"/>
      <c r="JQN91" s="71"/>
      <c r="JQO91" s="71"/>
      <c r="JQP91" s="71"/>
      <c r="JQQ91" s="71"/>
      <c r="JQR91" s="71"/>
      <c r="JQS91" s="71"/>
      <c r="JQT91" s="71"/>
      <c r="JQU91" s="71"/>
      <c r="JQV91" s="71"/>
      <c r="JQW91" s="71"/>
      <c r="JQX91" s="71"/>
      <c r="JQY91" s="71"/>
      <c r="JQZ91" s="71"/>
      <c r="JRA91" s="71"/>
      <c r="JRB91" s="71"/>
      <c r="JRC91" s="71"/>
      <c r="JRD91" s="71"/>
      <c r="JRE91" s="71"/>
      <c r="JRF91" s="71"/>
      <c r="JRG91" s="71"/>
      <c r="JRH91" s="71"/>
      <c r="JRI91" s="71"/>
      <c r="JRJ91" s="71"/>
      <c r="JRK91" s="71"/>
      <c r="JRL91" s="71"/>
      <c r="JRM91" s="71"/>
      <c r="JRN91" s="71"/>
      <c r="JRO91" s="71"/>
      <c r="JRP91" s="71"/>
      <c r="JRQ91" s="71"/>
      <c r="JRR91" s="71"/>
      <c r="JRS91" s="71"/>
      <c r="JRT91" s="71"/>
      <c r="JRU91" s="71"/>
      <c r="JRV91" s="71"/>
      <c r="JRW91" s="71"/>
      <c r="JRX91" s="71"/>
      <c r="JRY91" s="71"/>
      <c r="JRZ91" s="71"/>
      <c r="JSA91" s="71"/>
      <c r="JSB91" s="71"/>
      <c r="JSC91" s="71"/>
      <c r="JSD91" s="71"/>
      <c r="JSE91" s="71"/>
      <c r="JSF91" s="71"/>
      <c r="JSG91" s="71"/>
      <c r="JSH91" s="71"/>
      <c r="JSI91" s="71"/>
      <c r="JSJ91" s="71"/>
      <c r="JSK91" s="71"/>
      <c r="JSL91" s="71"/>
      <c r="JSM91" s="71"/>
      <c r="JSN91" s="71"/>
      <c r="JSO91" s="71"/>
      <c r="JSP91" s="71"/>
      <c r="JSQ91" s="71"/>
      <c r="JSR91" s="71"/>
      <c r="JSS91" s="71"/>
      <c r="JST91" s="71"/>
      <c r="JSU91" s="71"/>
      <c r="JSV91" s="71"/>
      <c r="JSW91" s="71"/>
      <c r="JSX91" s="71"/>
      <c r="JSY91" s="71"/>
      <c r="JSZ91" s="71"/>
      <c r="JTA91" s="71"/>
      <c r="JTB91" s="71"/>
      <c r="JTC91" s="71"/>
      <c r="JTD91" s="71"/>
      <c r="JTE91" s="71"/>
      <c r="JTF91" s="71"/>
      <c r="JTG91" s="71"/>
      <c r="JTH91" s="71"/>
      <c r="JTI91" s="71"/>
      <c r="JTJ91" s="71"/>
      <c r="JTK91" s="71"/>
      <c r="JTL91" s="71"/>
      <c r="JTM91" s="71"/>
      <c r="JTN91" s="71"/>
      <c r="JTO91" s="71"/>
      <c r="JTP91" s="71"/>
      <c r="JTQ91" s="71"/>
      <c r="JTR91" s="71"/>
      <c r="JTS91" s="71"/>
      <c r="JTT91" s="71"/>
      <c r="JTU91" s="71"/>
      <c r="JTV91" s="71"/>
      <c r="JTW91" s="71"/>
      <c r="JTX91" s="71"/>
      <c r="JTY91" s="71"/>
      <c r="JTZ91" s="71"/>
      <c r="JUA91" s="71"/>
      <c r="JUB91" s="71"/>
      <c r="JUC91" s="71"/>
      <c r="JUD91" s="71"/>
      <c r="JUE91" s="71"/>
      <c r="JUF91" s="71"/>
      <c r="JUG91" s="71"/>
      <c r="JUH91" s="71"/>
      <c r="JUI91" s="71"/>
      <c r="JUJ91" s="71"/>
      <c r="JUK91" s="71"/>
      <c r="JUL91" s="71"/>
      <c r="JUM91" s="71"/>
      <c r="JUN91" s="71"/>
      <c r="JUO91" s="71"/>
      <c r="JUP91" s="71"/>
      <c r="JUQ91" s="71"/>
      <c r="JUR91" s="71"/>
      <c r="JUS91" s="71"/>
      <c r="JUT91" s="71"/>
      <c r="JUU91" s="71"/>
      <c r="JUV91" s="71"/>
      <c r="JUW91" s="71"/>
      <c r="JUX91" s="71"/>
      <c r="JUY91" s="71"/>
      <c r="JUZ91" s="71"/>
      <c r="JVA91" s="71"/>
      <c r="JVB91" s="71"/>
      <c r="JVC91" s="71"/>
      <c r="JVD91" s="71"/>
      <c r="JVE91" s="71"/>
      <c r="JVF91" s="71"/>
      <c r="JVG91" s="71"/>
      <c r="JVH91" s="71"/>
      <c r="JVI91" s="71"/>
      <c r="JVJ91" s="71"/>
      <c r="JVK91" s="71"/>
      <c r="JVL91" s="71"/>
      <c r="JVM91" s="71"/>
      <c r="JVN91" s="71"/>
      <c r="JVO91" s="71"/>
      <c r="JVP91" s="71"/>
      <c r="JVQ91" s="71"/>
      <c r="JVR91" s="71"/>
      <c r="JVS91" s="71"/>
      <c r="JVT91" s="71"/>
      <c r="JVU91" s="71"/>
      <c r="JVV91" s="71"/>
      <c r="JVW91" s="71"/>
      <c r="JVX91" s="71"/>
      <c r="JVY91" s="71"/>
      <c r="JVZ91" s="71"/>
      <c r="JWA91" s="71"/>
      <c r="JWB91" s="71"/>
      <c r="JWC91" s="71"/>
      <c r="JWD91" s="71"/>
      <c r="JWE91" s="71"/>
      <c r="JWF91" s="71"/>
      <c r="JWG91" s="71"/>
      <c r="JWH91" s="71"/>
      <c r="JWI91" s="71"/>
      <c r="JWJ91" s="71"/>
      <c r="JWK91" s="71"/>
      <c r="JWL91" s="71"/>
      <c r="JWM91" s="71"/>
      <c r="JWN91" s="71"/>
      <c r="JWO91" s="71"/>
      <c r="JWP91" s="71"/>
      <c r="JWQ91" s="71"/>
      <c r="JWR91" s="71"/>
      <c r="JWS91" s="71"/>
      <c r="JWT91" s="71"/>
      <c r="JWU91" s="71"/>
      <c r="JWV91" s="71"/>
      <c r="JWW91" s="71"/>
      <c r="JWX91" s="71"/>
      <c r="JWY91" s="71"/>
      <c r="JWZ91" s="71"/>
      <c r="JXA91" s="71"/>
      <c r="JXB91" s="71"/>
      <c r="JXC91" s="71"/>
      <c r="JXD91" s="71"/>
      <c r="JXE91" s="71"/>
      <c r="JXF91" s="71"/>
      <c r="JXG91" s="71"/>
      <c r="JXH91" s="71"/>
      <c r="JXI91" s="71"/>
      <c r="JXJ91" s="71"/>
      <c r="JXK91" s="71"/>
      <c r="JXL91" s="71"/>
      <c r="JXM91" s="71"/>
      <c r="JXN91" s="71"/>
      <c r="JXO91" s="71"/>
      <c r="JXP91" s="71"/>
      <c r="JXQ91" s="71"/>
      <c r="JXR91" s="71"/>
      <c r="JXS91" s="71"/>
      <c r="JXT91" s="71"/>
      <c r="JXU91" s="71"/>
      <c r="JXV91" s="71"/>
      <c r="JXW91" s="71"/>
      <c r="JXX91" s="71"/>
      <c r="JXY91" s="71"/>
      <c r="JXZ91" s="71"/>
      <c r="JYA91" s="71"/>
      <c r="JYB91" s="71"/>
      <c r="JYC91" s="71"/>
      <c r="JYD91" s="71"/>
      <c r="JYE91" s="71"/>
      <c r="JYF91" s="71"/>
      <c r="JYG91" s="71"/>
      <c r="JYH91" s="71"/>
      <c r="JYI91" s="71"/>
      <c r="JYJ91" s="71"/>
      <c r="JYK91" s="71"/>
      <c r="JYL91" s="71"/>
      <c r="JYM91" s="71"/>
      <c r="JYN91" s="71"/>
      <c r="JYO91" s="71"/>
      <c r="JYP91" s="71"/>
      <c r="JYQ91" s="71"/>
      <c r="JYR91" s="71"/>
      <c r="JYS91" s="71"/>
      <c r="JYT91" s="71"/>
      <c r="JYU91" s="71"/>
      <c r="JYV91" s="71"/>
      <c r="JYW91" s="71"/>
      <c r="JYX91" s="71"/>
      <c r="JYY91" s="71"/>
      <c r="JYZ91" s="71"/>
      <c r="JZA91" s="71"/>
      <c r="JZB91" s="71"/>
      <c r="JZC91" s="71"/>
      <c r="JZD91" s="71"/>
      <c r="JZE91" s="71"/>
      <c r="JZF91" s="71"/>
      <c r="JZG91" s="71"/>
      <c r="JZH91" s="71"/>
      <c r="JZI91" s="71"/>
      <c r="JZJ91" s="71"/>
      <c r="JZK91" s="71"/>
      <c r="JZL91" s="71"/>
      <c r="JZM91" s="71"/>
      <c r="JZN91" s="71"/>
      <c r="JZO91" s="71"/>
      <c r="JZP91" s="71"/>
      <c r="JZQ91" s="71"/>
      <c r="JZR91" s="71"/>
      <c r="JZS91" s="71"/>
      <c r="JZT91" s="71"/>
      <c r="JZU91" s="71"/>
      <c r="JZV91" s="71"/>
      <c r="JZW91" s="71"/>
      <c r="JZX91" s="71"/>
      <c r="JZY91" s="71"/>
      <c r="JZZ91" s="71"/>
      <c r="KAA91" s="71"/>
      <c r="KAB91" s="71"/>
      <c r="KAC91" s="71"/>
      <c r="KAD91" s="71"/>
      <c r="KAE91" s="71"/>
      <c r="KAF91" s="71"/>
      <c r="KAG91" s="71"/>
      <c r="KAH91" s="71"/>
      <c r="KAI91" s="71"/>
      <c r="KAJ91" s="71"/>
      <c r="KAK91" s="71"/>
      <c r="KAL91" s="71"/>
      <c r="KAM91" s="71"/>
      <c r="KAN91" s="71"/>
      <c r="KAO91" s="71"/>
      <c r="KAP91" s="71"/>
      <c r="KAQ91" s="71"/>
      <c r="KAR91" s="71"/>
      <c r="KAS91" s="71"/>
      <c r="KAT91" s="71"/>
      <c r="KAU91" s="71"/>
      <c r="KAV91" s="71"/>
      <c r="KAW91" s="71"/>
      <c r="KAX91" s="71"/>
      <c r="KAY91" s="71"/>
      <c r="KAZ91" s="71"/>
      <c r="KBA91" s="71"/>
      <c r="KBB91" s="71"/>
      <c r="KBC91" s="71"/>
      <c r="KBD91" s="71"/>
      <c r="KBE91" s="71"/>
      <c r="KBF91" s="71"/>
      <c r="KBG91" s="71"/>
      <c r="KBH91" s="71"/>
      <c r="KBI91" s="71"/>
      <c r="KBJ91" s="71"/>
      <c r="KBK91" s="71"/>
      <c r="KBL91" s="71"/>
      <c r="KBM91" s="71"/>
      <c r="KBN91" s="71"/>
      <c r="KBO91" s="71"/>
      <c r="KBP91" s="71"/>
      <c r="KBQ91" s="71"/>
      <c r="KBR91" s="71"/>
      <c r="KBS91" s="71"/>
      <c r="KBT91" s="71"/>
      <c r="KBU91" s="71"/>
      <c r="KBV91" s="71"/>
      <c r="KBW91" s="71"/>
      <c r="KBX91" s="71"/>
      <c r="KBY91" s="71"/>
      <c r="KBZ91" s="71"/>
      <c r="KCA91" s="71"/>
      <c r="KCB91" s="71"/>
      <c r="KCC91" s="71"/>
      <c r="KCD91" s="71"/>
      <c r="KCE91" s="71"/>
      <c r="KCF91" s="71"/>
      <c r="KCG91" s="71"/>
      <c r="KCH91" s="71"/>
      <c r="KCI91" s="71"/>
      <c r="KCJ91" s="71"/>
      <c r="KCK91" s="71"/>
      <c r="KCL91" s="71"/>
      <c r="KCM91" s="71"/>
      <c r="KCN91" s="71"/>
      <c r="KCO91" s="71"/>
      <c r="KCP91" s="71"/>
      <c r="KCQ91" s="71"/>
      <c r="KCR91" s="71"/>
      <c r="KCS91" s="71"/>
      <c r="KCT91" s="71"/>
      <c r="KCU91" s="71"/>
      <c r="KCV91" s="71"/>
      <c r="KCW91" s="71"/>
      <c r="KCX91" s="71"/>
      <c r="KCY91" s="71"/>
      <c r="KCZ91" s="71"/>
      <c r="KDA91" s="71"/>
      <c r="KDB91" s="71"/>
      <c r="KDC91" s="71"/>
      <c r="KDD91" s="71"/>
      <c r="KDE91" s="71"/>
      <c r="KDF91" s="71"/>
      <c r="KDG91" s="71"/>
      <c r="KDH91" s="71"/>
      <c r="KDI91" s="71"/>
      <c r="KDJ91" s="71"/>
      <c r="KDK91" s="71"/>
      <c r="KDL91" s="71"/>
      <c r="KDM91" s="71"/>
      <c r="KDN91" s="71"/>
      <c r="KDO91" s="71"/>
      <c r="KDP91" s="71"/>
      <c r="KDQ91" s="71"/>
      <c r="KDR91" s="71"/>
      <c r="KDS91" s="71"/>
      <c r="KDT91" s="71"/>
      <c r="KDU91" s="71"/>
      <c r="KDV91" s="71"/>
      <c r="KDW91" s="71"/>
      <c r="KDX91" s="71"/>
      <c r="KDY91" s="71"/>
      <c r="KDZ91" s="71"/>
      <c r="KEA91" s="71"/>
      <c r="KEB91" s="71"/>
      <c r="KEC91" s="71"/>
      <c r="KED91" s="71"/>
      <c r="KEE91" s="71"/>
      <c r="KEF91" s="71"/>
      <c r="KEG91" s="71"/>
      <c r="KEH91" s="71"/>
      <c r="KEI91" s="71"/>
      <c r="KEJ91" s="71"/>
      <c r="KEK91" s="71"/>
      <c r="KEL91" s="71"/>
      <c r="KEM91" s="71"/>
      <c r="KEN91" s="71"/>
      <c r="KEO91" s="71"/>
      <c r="KEP91" s="71"/>
      <c r="KEQ91" s="71"/>
      <c r="KER91" s="71"/>
      <c r="KES91" s="71"/>
      <c r="KET91" s="71"/>
      <c r="KEU91" s="71"/>
      <c r="KEV91" s="71"/>
      <c r="KEW91" s="71"/>
      <c r="KEX91" s="71"/>
      <c r="KEY91" s="71"/>
      <c r="KEZ91" s="71"/>
      <c r="KFA91" s="71"/>
      <c r="KFB91" s="71"/>
      <c r="KFC91" s="71"/>
      <c r="KFD91" s="71"/>
      <c r="KFE91" s="71"/>
      <c r="KFF91" s="71"/>
      <c r="KFG91" s="71"/>
      <c r="KFH91" s="71"/>
      <c r="KFI91" s="71"/>
      <c r="KFJ91" s="71"/>
      <c r="KFK91" s="71"/>
      <c r="KFL91" s="71"/>
      <c r="KFM91" s="71"/>
      <c r="KFN91" s="71"/>
      <c r="KFO91" s="71"/>
      <c r="KFP91" s="71"/>
      <c r="KFQ91" s="71"/>
      <c r="KFR91" s="71"/>
      <c r="KFS91" s="71"/>
      <c r="KFT91" s="71"/>
      <c r="KFU91" s="71"/>
      <c r="KFV91" s="71"/>
      <c r="KFW91" s="71"/>
      <c r="KFX91" s="71"/>
      <c r="KFY91" s="71"/>
      <c r="KFZ91" s="71"/>
      <c r="KGA91" s="71"/>
      <c r="KGB91" s="71"/>
      <c r="KGC91" s="71"/>
      <c r="KGD91" s="71"/>
      <c r="KGE91" s="71"/>
      <c r="KGF91" s="71"/>
      <c r="KGG91" s="71"/>
      <c r="KGH91" s="71"/>
      <c r="KGI91" s="71"/>
      <c r="KGJ91" s="71"/>
      <c r="KGK91" s="71"/>
      <c r="KGL91" s="71"/>
      <c r="KGM91" s="71"/>
      <c r="KGN91" s="71"/>
      <c r="KGO91" s="71"/>
      <c r="KGP91" s="71"/>
      <c r="KGQ91" s="71"/>
      <c r="KGR91" s="71"/>
      <c r="KGS91" s="71"/>
      <c r="KGT91" s="71"/>
      <c r="KGU91" s="71"/>
      <c r="KGV91" s="71"/>
      <c r="KGW91" s="71"/>
      <c r="KGX91" s="71"/>
      <c r="KGY91" s="71"/>
      <c r="KGZ91" s="71"/>
      <c r="KHA91" s="71"/>
      <c r="KHB91" s="71"/>
      <c r="KHC91" s="71"/>
      <c r="KHD91" s="71"/>
      <c r="KHE91" s="71"/>
      <c r="KHF91" s="71"/>
      <c r="KHG91" s="71"/>
      <c r="KHH91" s="71"/>
      <c r="KHI91" s="71"/>
      <c r="KHJ91" s="71"/>
      <c r="KHK91" s="71"/>
      <c r="KHL91" s="71"/>
      <c r="KHM91" s="71"/>
      <c r="KHN91" s="71"/>
      <c r="KHO91" s="71"/>
      <c r="KHP91" s="71"/>
      <c r="KHQ91" s="71"/>
      <c r="KHR91" s="71"/>
      <c r="KHS91" s="71"/>
      <c r="KHT91" s="71"/>
      <c r="KHU91" s="71"/>
      <c r="KHV91" s="71"/>
      <c r="KHW91" s="71"/>
      <c r="KHX91" s="71"/>
      <c r="KHY91" s="71"/>
      <c r="KHZ91" s="71"/>
      <c r="KIA91" s="71"/>
      <c r="KIB91" s="71"/>
      <c r="KIC91" s="71"/>
      <c r="KID91" s="71"/>
      <c r="KIE91" s="71"/>
      <c r="KIF91" s="71"/>
      <c r="KIG91" s="71"/>
      <c r="KIH91" s="71"/>
      <c r="KII91" s="71"/>
      <c r="KIJ91" s="71"/>
      <c r="KIK91" s="71"/>
      <c r="KIL91" s="71"/>
      <c r="KIM91" s="71"/>
      <c r="KIN91" s="71"/>
      <c r="KIO91" s="71"/>
      <c r="KIP91" s="71"/>
      <c r="KIQ91" s="71"/>
      <c r="KIR91" s="71"/>
      <c r="KIS91" s="71"/>
      <c r="KIT91" s="71"/>
      <c r="KIU91" s="71"/>
      <c r="KIV91" s="71"/>
      <c r="KIW91" s="71"/>
      <c r="KIX91" s="71"/>
      <c r="KIY91" s="71"/>
      <c r="KIZ91" s="71"/>
      <c r="KJA91" s="71"/>
      <c r="KJB91" s="71"/>
      <c r="KJC91" s="71"/>
      <c r="KJD91" s="71"/>
      <c r="KJE91" s="71"/>
      <c r="KJF91" s="71"/>
      <c r="KJG91" s="71"/>
      <c r="KJH91" s="71"/>
      <c r="KJI91" s="71"/>
      <c r="KJJ91" s="71"/>
      <c r="KJK91" s="71"/>
      <c r="KJL91" s="71"/>
      <c r="KJM91" s="71"/>
      <c r="KJN91" s="71"/>
      <c r="KJO91" s="71"/>
      <c r="KJP91" s="71"/>
      <c r="KJQ91" s="71"/>
      <c r="KJR91" s="71"/>
      <c r="KJS91" s="71"/>
      <c r="KJT91" s="71"/>
      <c r="KJU91" s="71"/>
      <c r="KJV91" s="71"/>
      <c r="KJW91" s="71"/>
      <c r="KJX91" s="71"/>
      <c r="KJY91" s="71"/>
      <c r="KJZ91" s="71"/>
      <c r="KKA91" s="71"/>
      <c r="KKB91" s="71"/>
      <c r="KKC91" s="71"/>
      <c r="KKD91" s="71"/>
      <c r="KKE91" s="71"/>
      <c r="KKF91" s="71"/>
      <c r="KKG91" s="71"/>
      <c r="KKH91" s="71"/>
      <c r="KKI91" s="71"/>
      <c r="KKJ91" s="71"/>
      <c r="KKK91" s="71"/>
      <c r="KKL91" s="71"/>
      <c r="KKM91" s="71"/>
      <c r="KKN91" s="71"/>
      <c r="KKO91" s="71"/>
      <c r="KKP91" s="71"/>
      <c r="KKQ91" s="71"/>
      <c r="KKR91" s="71"/>
      <c r="KKS91" s="71"/>
      <c r="KKT91" s="71"/>
      <c r="KKU91" s="71"/>
      <c r="KKV91" s="71"/>
      <c r="KKW91" s="71"/>
      <c r="KKX91" s="71"/>
      <c r="KKY91" s="71"/>
      <c r="KKZ91" s="71"/>
      <c r="KLA91" s="71"/>
      <c r="KLB91" s="71"/>
      <c r="KLC91" s="71"/>
      <c r="KLD91" s="71"/>
      <c r="KLE91" s="71"/>
      <c r="KLF91" s="71"/>
      <c r="KLG91" s="71"/>
      <c r="KLH91" s="71"/>
      <c r="KLI91" s="71"/>
      <c r="KLJ91" s="71"/>
      <c r="KLK91" s="71"/>
      <c r="KLL91" s="71"/>
      <c r="KLM91" s="71"/>
      <c r="KLN91" s="71"/>
      <c r="KLO91" s="71"/>
      <c r="KLP91" s="71"/>
      <c r="KLQ91" s="71"/>
      <c r="KLR91" s="71"/>
      <c r="KLS91" s="71"/>
      <c r="KLT91" s="71"/>
      <c r="KLU91" s="71"/>
      <c r="KLV91" s="71"/>
      <c r="KLW91" s="71"/>
      <c r="KLX91" s="71"/>
      <c r="KLY91" s="71"/>
      <c r="KLZ91" s="71"/>
      <c r="KMA91" s="71"/>
      <c r="KMB91" s="71"/>
      <c r="KMC91" s="71"/>
      <c r="KMD91" s="71"/>
      <c r="KME91" s="71"/>
      <c r="KMF91" s="71"/>
      <c r="KMG91" s="71"/>
      <c r="KMH91" s="71"/>
      <c r="KMI91" s="71"/>
      <c r="KMJ91" s="71"/>
      <c r="KMK91" s="71"/>
      <c r="KML91" s="71"/>
      <c r="KMM91" s="71"/>
      <c r="KMN91" s="71"/>
      <c r="KMO91" s="71"/>
      <c r="KMP91" s="71"/>
      <c r="KMQ91" s="71"/>
      <c r="KMR91" s="71"/>
      <c r="KMS91" s="71"/>
      <c r="KMT91" s="71"/>
      <c r="KMU91" s="71"/>
      <c r="KMV91" s="71"/>
      <c r="KMW91" s="71"/>
      <c r="KMX91" s="71"/>
      <c r="KMY91" s="71"/>
      <c r="KMZ91" s="71"/>
      <c r="KNA91" s="71"/>
      <c r="KNB91" s="71"/>
      <c r="KNC91" s="71"/>
      <c r="KND91" s="71"/>
      <c r="KNE91" s="71"/>
      <c r="KNF91" s="71"/>
      <c r="KNG91" s="71"/>
      <c r="KNH91" s="71"/>
      <c r="KNI91" s="71"/>
      <c r="KNJ91" s="71"/>
      <c r="KNK91" s="71"/>
      <c r="KNL91" s="71"/>
      <c r="KNM91" s="71"/>
      <c r="KNN91" s="71"/>
      <c r="KNO91" s="71"/>
      <c r="KNP91" s="71"/>
      <c r="KNQ91" s="71"/>
      <c r="KNR91" s="71"/>
      <c r="KNS91" s="71"/>
      <c r="KNT91" s="71"/>
      <c r="KNU91" s="71"/>
      <c r="KNV91" s="71"/>
      <c r="KNW91" s="71"/>
      <c r="KNX91" s="71"/>
      <c r="KNY91" s="71"/>
      <c r="KNZ91" s="71"/>
      <c r="KOA91" s="71"/>
      <c r="KOB91" s="71"/>
      <c r="KOC91" s="71"/>
      <c r="KOD91" s="71"/>
      <c r="KOE91" s="71"/>
      <c r="KOF91" s="71"/>
      <c r="KOG91" s="71"/>
      <c r="KOH91" s="71"/>
      <c r="KOI91" s="71"/>
      <c r="KOJ91" s="71"/>
      <c r="KOK91" s="71"/>
      <c r="KOL91" s="71"/>
      <c r="KOM91" s="71"/>
      <c r="KON91" s="71"/>
      <c r="KOO91" s="71"/>
      <c r="KOP91" s="71"/>
      <c r="KOQ91" s="71"/>
      <c r="KOR91" s="71"/>
      <c r="KOS91" s="71"/>
      <c r="KOT91" s="71"/>
      <c r="KOU91" s="71"/>
      <c r="KOV91" s="71"/>
      <c r="KOW91" s="71"/>
      <c r="KOX91" s="71"/>
      <c r="KOY91" s="71"/>
      <c r="KOZ91" s="71"/>
      <c r="KPA91" s="71"/>
      <c r="KPB91" s="71"/>
      <c r="KPC91" s="71"/>
      <c r="KPD91" s="71"/>
      <c r="KPE91" s="71"/>
      <c r="KPF91" s="71"/>
      <c r="KPG91" s="71"/>
      <c r="KPH91" s="71"/>
      <c r="KPI91" s="71"/>
      <c r="KPJ91" s="71"/>
      <c r="KPK91" s="71"/>
      <c r="KPL91" s="71"/>
      <c r="KPM91" s="71"/>
      <c r="KPN91" s="71"/>
      <c r="KPO91" s="71"/>
      <c r="KPP91" s="71"/>
      <c r="KPQ91" s="71"/>
      <c r="KPR91" s="71"/>
      <c r="KPS91" s="71"/>
      <c r="KPT91" s="71"/>
      <c r="KPU91" s="71"/>
      <c r="KPV91" s="71"/>
      <c r="KPW91" s="71"/>
      <c r="KPX91" s="71"/>
      <c r="KPY91" s="71"/>
      <c r="KPZ91" s="71"/>
      <c r="KQA91" s="71"/>
      <c r="KQB91" s="71"/>
      <c r="KQC91" s="71"/>
      <c r="KQD91" s="71"/>
      <c r="KQE91" s="71"/>
      <c r="KQF91" s="71"/>
      <c r="KQG91" s="71"/>
      <c r="KQH91" s="71"/>
      <c r="KQI91" s="71"/>
      <c r="KQJ91" s="71"/>
      <c r="KQK91" s="71"/>
      <c r="KQL91" s="71"/>
      <c r="KQM91" s="71"/>
      <c r="KQN91" s="71"/>
      <c r="KQO91" s="71"/>
      <c r="KQP91" s="71"/>
      <c r="KQQ91" s="71"/>
      <c r="KQR91" s="71"/>
      <c r="KQS91" s="71"/>
      <c r="KQT91" s="71"/>
      <c r="KQU91" s="71"/>
      <c r="KQV91" s="71"/>
      <c r="KQW91" s="71"/>
      <c r="KQX91" s="71"/>
      <c r="KQY91" s="71"/>
      <c r="KQZ91" s="71"/>
      <c r="KRA91" s="71"/>
      <c r="KRB91" s="71"/>
      <c r="KRC91" s="71"/>
      <c r="KRD91" s="71"/>
      <c r="KRE91" s="71"/>
      <c r="KRF91" s="71"/>
      <c r="KRG91" s="71"/>
      <c r="KRH91" s="71"/>
      <c r="KRI91" s="71"/>
      <c r="KRJ91" s="71"/>
      <c r="KRK91" s="71"/>
      <c r="KRL91" s="71"/>
      <c r="KRM91" s="71"/>
      <c r="KRN91" s="71"/>
      <c r="KRO91" s="71"/>
      <c r="KRP91" s="71"/>
      <c r="KRQ91" s="71"/>
      <c r="KRR91" s="71"/>
      <c r="KRS91" s="71"/>
      <c r="KRT91" s="71"/>
      <c r="KRU91" s="71"/>
      <c r="KRV91" s="71"/>
      <c r="KRW91" s="71"/>
      <c r="KRX91" s="71"/>
      <c r="KRY91" s="71"/>
      <c r="KRZ91" s="71"/>
      <c r="KSA91" s="71"/>
      <c r="KSB91" s="71"/>
      <c r="KSC91" s="71"/>
      <c r="KSD91" s="71"/>
      <c r="KSE91" s="71"/>
      <c r="KSF91" s="71"/>
      <c r="KSG91" s="71"/>
      <c r="KSH91" s="71"/>
      <c r="KSI91" s="71"/>
      <c r="KSJ91" s="71"/>
      <c r="KSK91" s="71"/>
      <c r="KSL91" s="71"/>
      <c r="KSM91" s="71"/>
      <c r="KSN91" s="71"/>
      <c r="KSO91" s="71"/>
      <c r="KSP91" s="71"/>
      <c r="KSQ91" s="71"/>
      <c r="KSR91" s="71"/>
      <c r="KSS91" s="71"/>
      <c r="KST91" s="71"/>
      <c r="KSU91" s="71"/>
      <c r="KSV91" s="71"/>
      <c r="KSW91" s="71"/>
      <c r="KSX91" s="71"/>
      <c r="KSY91" s="71"/>
      <c r="KSZ91" s="71"/>
      <c r="KTA91" s="71"/>
      <c r="KTB91" s="71"/>
      <c r="KTC91" s="71"/>
      <c r="KTD91" s="71"/>
      <c r="KTE91" s="71"/>
      <c r="KTF91" s="71"/>
      <c r="KTG91" s="71"/>
      <c r="KTH91" s="71"/>
      <c r="KTI91" s="71"/>
      <c r="KTJ91" s="71"/>
      <c r="KTK91" s="71"/>
      <c r="KTL91" s="71"/>
      <c r="KTM91" s="71"/>
      <c r="KTN91" s="71"/>
      <c r="KTO91" s="71"/>
      <c r="KTP91" s="71"/>
      <c r="KTQ91" s="71"/>
      <c r="KTR91" s="71"/>
      <c r="KTS91" s="71"/>
      <c r="KTT91" s="71"/>
      <c r="KTU91" s="71"/>
      <c r="KTV91" s="71"/>
      <c r="KTW91" s="71"/>
      <c r="KTX91" s="71"/>
      <c r="KTY91" s="71"/>
      <c r="KTZ91" s="71"/>
      <c r="KUA91" s="71"/>
      <c r="KUB91" s="71"/>
      <c r="KUC91" s="71"/>
      <c r="KUD91" s="71"/>
      <c r="KUE91" s="71"/>
      <c r="KUF91" s="71"/>
      <c r="KUG91" s="71"/>
      <c r="KUH91" s="71"/>
      <c r="KUI91" s="71"/>
      <c r="KUJ91" s="71"/>
      <c r="KUK91" s="71"/>
      <c r="KUL91" s="71"/>
      <c r="KUM91" s="71"/>
      <c r="KUN91" s="71"/>
      <c r="KUO91" s="71"/>
      <c r="KUP91" s="71"/>
      <c r="KUQ91" s="71"/>
      <c r="KUR91" s="71"/>
      <c r="KUS91" s="71"/>
      <c r="KUT91" s="71"/>
      <c r="KUU91" s="71"/>
      <c r="KUV91" s="71"/>
      <c r="KUW91" s="71"/>
      <c r="KUX91" s="71"/>
      <c r="KUY91" s="71"/>
      <c r="KUZ91" s="71"/>
      <c r="KVA91" s="71"/>
      <c r="KVB91" s="71"/>
      <c r="KVC91" s="71"/>
      <c r="KVD91" s="71"/>
      <c r="KVE91" s="71"/>
      <c r="KVF91" s="71"/>
      <c r="KVG91" s="71"/>
      <c r="KVH91" s="71"/>
      <c r="KVI91" s="71"/>
      <c r="KVJ91" s="71"/>
      <c r="KVK91" s="71"/>
      <c r="KVL91" s="71"/>
      <c r="KVM91" s="71"/>
      <c r="KVN91" s="71"/>
      <c r="KVO91" s="71"/>
      <c r="KVP91" s="71"/>
      <c r="KVQ91" s="71"/>
      <c r="KVR91" s="71"/>
      <c r="KVS91" s="71"/>
      <c r="KVT91" s="71"/>
      <c r="KVU91" s="71"/>
      <c r="KVV91" s="71"/>
      <c r="KVW91" s="71"/>
      <c r="KVX91" s="71"/>
      <c r="KVY91" s="71"/>
      <c r="KVZ91" s="71"/>
      <c r="KWA91" s="71"/>
      <c r="KWB91" s="71"/>
      <c r="KWC91" s="71"/>
      <c r="KWD91" s="71"/>
      <c r="KWE91" s="71"/>
      <c r="KWF91" s="71"/>
      <c r="KWG91" s="71"/>
      <c r="KWH91" s="71"/>
      <c r="KWI91" s="71"/>
      <c r="KWJ91" s="71"/>
      <c r="KWK91" s="71"/>
      <c r="KWL91" s="71"/>
      <c r="KWM91" s="71"/>
      <c r="KWN91" s="71"/>
      <c r="KWO91" s="71"/>
      <c r="KWP91" s="71"/>
      <c r="KWQ91" s="71"/>
      <c r="KWR91" s="71"/>
      <c r="KWS91" s="71"/>
      <c r="KWT91" s="71"/>
      <c r="KWU91" s="71"/>
      <c r="KWV91" s="71"/>
      <c r="KWW91" s="71"/>
      <c r="KWX91" s="71"/>
      <c r="KWY91" s="71"/>
      <c r="KWZ91" s="71"/>
      <c r="KXA91" s="71"/>
      <c r="KXB91" s="71"/>
      <c r="KXC91" s="71"/>
      <c r="KXD91" s="71"/>
      <c r="KXE91" s="71"/>
      <c r="KXF91" s="71"/>
      <c r="KXG91" s="71"/>
      <c r="KXH91" s="71"/>
      <c r="KXI91" s="71"/>
      <c r="KXJ91" s="71"/>
      <c r="KXK91" s="71"/>
      <c r="KXL91" s="71"/>
      <c r="KXM91" s="71"/>
      <c r="KXN91" s="71"/>
      <c r="KXO91" s="71"/>
      <c r="KXP91" s="71"/>
      <c r="KXQ91" s="71"/>
      <c r="KXR91" s="71"/>
      <c r="KXS91" s="71"/>
      <c r="KXT91" s="71"/>
      <c r="KXU91" s="71"/>
      <c r="KXV91" s="71"/>
      <c r="KXW91" s="71"/>
      <c r="KXX91" s="71"/>
      <c r="KXY91" s="71"/>
      <c r="KXZ91" s="71"/>
      <c r="KYA91" s="71"/>
      <c r="KYB91" s="71"/>
      <c r="KYC91" s="71"/>
      <c r="KYD91" s="71"/>
      <c r="KYE91" s="71"/>
      <c r="KYF91" s="71"/>
      <c r="KYG91" s="71"/>
      <c r="KYH91" s="71"/>
      <c r="KYI91" s="71"/>
      <c r="KYJ91" s="71"/>
      <c r="KYK91" s="71"/>
      <c r="KYL91" s="71"/>
      <c r="KYM91" s="71"/>
      <c r="KYN91" s="71"/>
      <c r="KYO91" s="71"/>
      <c r="KYP91" s="71"/>
      <c r="KYQ91" s="71"/>
      <c r="KYR91" s="71"/>
      <c r="KYS91" s="71"/>
      <c r="KYT91" s="71"/>
      <c r="KYU91" s="71"/>
      <c r="KYV91" s="71"/>
      <c r="KYW91" s="71"/>
      <c r="KYX91" s="71"/>
      <c r="KYY91" s="71"/>
      <c r="KYZ91" s="71"/>
      <c r="KZA91" s="71"/>
      <c r="KZB91" s="71"/>
      <c r="KZC91" s="71"/>
      <c r="KZD91" s="71"/>
      <c r="KZE91" s="71"/>
      <c r="KZF91" s="71"/>
      <c r="KZG91" s="71"/>
      <c r="KZH91" s="71"/>
      <c r="KZI91" s="71"/>
      <c r="KZJ91" s="71"/>
      <c r="KZK91" s="71"/>
      <c r="KZL91" s="71"/>
      <c r="KZM91" s="71"/>
      <c r="KZN91" s="71"/>
      <c r="KZO91" s="71"/>
      <c r="KZP91" s="71"/>
      <c r="KZQ91" s="71"/>
      <c r="KZR91" s="71"/>
      <c r="KZS91" s="71"/>
      <c r="KZT91" s="71"/>
      <c r="KZU91" s="71"/>
      <c r="KZV91" s="71"/>
      <c r="KZW91" s="71"/>
      <c r="KZX91" s="71"/>
      <c r="KZY91" s="71"/>
      <c r="KZZ91" s="71"/>
      <c r="LAA91" s="71"/>
      <c r="LAB91" s="71"/>
      <c r="LAC91" s="71"/>
      <c r="LAD91" s="71"/>
      <c r="LAE91" s="71"/>
      <c r="LAF91" s="71"/>
      <c r="LAG91" s="71"/>
      <c r="LAH91" s="71"/>
      <c r="LAI91" s="71"/>
      <c r="LAJ91" s="71"/>
      <c r="LAK91" s="71"/>
      <c r="LAL91" s="71"/>
      <c r="LAM91" s="71"/>
      <c r="LAN91" s="71"/>
      <c r="LAO91" s="71"/>
      <c r="LAP91" s="71"/>
      <c r="LAQ91" s="71"/>
      <c r="LAR91" s="71"/>
      <c r="LAS91" s="71"/>
      <c r="LAT91" s="71"/>
      <c r="LAU91" s="71"/>
      <c r="LAV91" s="71"/>
      <c r="LAW91" s="71"/>
      <c r="LAX91" s="71"/>
      <c r="LAY91" s="71"/>
      <c r="LAZ91" s="71"/>
      <c r="LBA91" s="71"/>
      <c r="LBB91" s="71"/>
      <c r="LBC91" s="71"/>
      <c r="LBD91" s="71"/>
      <c r="LBE91" s="71"/>
      <c r="LBF91" s="71"/>
      <c r="LBG91" s="71"/>
      <c r="LBH91" s="71"/>
      <c r="LBI91" s="71"/>
      <c r="LBJ91" s="71"/>
      <c r="LBK91" s="71"/>
      <c r="LBL91" s="71"/>
      <c r="LBM91" s="71"/>
      <c r="LBN91" s="71"/>
      <c r="LBO91" s="71"/>
      <c r="LBP91" s="71"/>
      <c r="LBQ91" s="71"/>
      <c r="LBR91" s="71"/>
      <c r="LBS91" s="71"/>
      <c r="LBT91" s="71"/>
      <c r="LBU91" s="71"/>
      <c r="LBV91" s="71"/>
      <c r="LBW91" s="71"/>
      <c r="LBX91" s="71"/>
      <c r="LBY91" s="71"/>
      <c r="LBZ91" s="71"/>
      <c r="LCA91" s="71"/>
      <c r="LCB91" s="71"/>
      <c r="LCC91" s="71"/>
      <c r="LCD91" s="71"/>
      <c r="LCE91" s="71"/>
      <c r="LCF91" s="71"/>
      <c r="LCG91" s="71"/>
      <c r="LCH91" s="71"/>
      <c r="LCI91" s="71"/>
      <c r="LCJ91" s="71"/>
      <c r="LCK91" s="71"/>
      <c r="LCL91" s="71"/>
      <c r="LCM91" s="71"/>
      <c r="LCN91" s="71"/>
      <c r="LCO91" s="71"/>
      <c r="LCP91" s="71"/>
      <c r="LCQ91" s="71"/>
      <c r="LCR91" s="71"/>
      <c r="LCS91" s="71"/>
      <c r="LCT91" s="71"/>
      <c r="LCU91" s="71"/>
      <c r="LCV91" s="71"/>
      <c r="LCW91" s="71"/>
      <c r="LCX91" s="71"/>
      <c r="LCY91" s="71"/>
      <c r="LCZ91" s="71"/>
      <c r="LDA91" s="71"/>
      <c r="LDB91" s="71"/>
      <c r="LDC91" s="71"/>
      <c r="LDD91" s="71"/>
      <c r="LDE91" s="71"/>
      <c r="LDF91" s="71"/>
      <c r="LDG91" s="71"/>
      <c r="LDH91" s="71"/>
      <c r="LDI91" s="71"/>
      <c r="LDJ91" s="71"/>
      <c r="LDK91" s="71"/>
      <c r="LDL91" s="71"/>
      <c r="LDM91" s="71"/>
      <c r="LDN91" s="71"/>
      <c r="LDO91" s="71"/>
      <c r="LDP91" s="71"/>
      <c r="LDQ91" s="71"/>
      <c r="LDR91" s="71"/>
      <c r="LDS91" s="71"/>
      <c r="LDT91" s="71"/>
      <c r="LDU91" s="71"/>
      <c r="LDV91" s="71"/>
      <c r="LDW91" s="71"/>
      <c r="LDX91" s="71"/>
      <c r="LDY91" s="71"/>
      <c r="LDZ91" s="71"/>
      <c r="LEA91" s="71"/>
      <c r="LEB91" s="71"/>
      <c r="LEC91" s="71"/>
      <c r="LED91" s="71"/>
      <c r="LEE91" s="71"/>
      <c r="LEF91" s="71"/>
      <c r="LEG91" s="71"/>
      <c r="LEH91" s="71"/>
      <c r="LEI91" s="71"/>
      <c r="LEJ91" s="71"/>
      <c r="LEK91" s="71"/>
      <c r="LEL91" s="71"/>
      <c r="LEM91" s="71"/>
      <c r="LEN91" s="71"/>
      <c r="LEO91" s="71"/>
      <c r="LEP91" s="71"/>
      <c r="LEQ91" s="71"/>
      <c r="LER91" s="71"/>
      <c r="LES91" s="71"/>
      <c r="LET91" s="71"/>
      <c r="LEU91" s="71"/>
      <c r="LEV91" s="71"/>
      <c r="LEW91" s="71"/>
      <c r="LEX91" s="71"/>
      <c r="LEY91" s="71"/>
      <c r="LEZ91" s="71"/>
      <c r="LFA91" s="71"/>
      <c r="LFB91" s="71"/>
      <c r="LFC91" s="71"/>
      <c r="LFD91" s="71"/>
      <c r="LFE91" s="71"/>
      <c r="LFF91" s="71"/>
      <c r="LFG91" s="71"/>
      <c r="LFH91" s="71"/>
      <c r="LFI91" s="71"/>
      <c r="LFJ91" s="71"/>
      <c r="LFK91" s="71"/>
      <c r="LFL91" s="71"/>
      <c r="LFM91" s="71"/>
      <c r="LFN91" s="71"/>
      <c r="LFO91" s="71"/>
      <c r="LFP91" s="71"/>
      <c r="LFQ91" s="71"/>
      <c r="LFR91" s="71"/>
      <c r="LFS91" s="71"/>
      <c r="LFT91" s="71"/>
      <c r="LFU91" s="71"/>
      <c r="LFV91" s="71"/>
      <c r="LFW91" s="71"/>
      <c r="LFX91" s="71"/>
      <c r="LFY91" s="71"/>
      <c r="LFZ91" s="71"/>
      <c r="LGA91" s="71"/>
      <c r="LGB91" s="71"/>
      <c r="LGC91" s="71"/>
      <c r="LGD91" s="71"/>
      <c r="LGE91" s="71"/>
      <c r="LGF91" s="71"/>
      <c r="LGG91" s="71"/>
      <c r="LGH91" s="71"/>
      <c r="LGI91" s="71"/>
      <c r="LGJ91" s="71"/>
      <c r="LGK91" s="71"/>
      <c r="LGL91" s="71"/>
      <c r="LGM91" s="71"/>
      <c r="LGN91" s="71"/>
      <c r="LGO91" s="71"/>
      <c r="LGP91" s="71"/>
      <c r="LGQ91" s="71"/>
      <c r="LGR91" s="71"/>
      <c r="LGS91" s="71"/>
      <c r="LGT91" s="71"/>
      <c r="LGU91" s="71"/>
      <c r="LGV91" s="71"/>
      <c r="LGW91" s="71"/>
      <c r="LGX91" s="71"/>
      <c r="LGY91" s="71"/>
      <c r="LGZ91" s="71"/>
      <c r="LHA91" s="71"/>
      <c r="LHB91" s="71"/>
      <c r="LHC91" s="71"/>
      <c r="LHD91" s="71"/>
      <c r="LHE91" s="71"/>
      <c r="LHF91" s="71"/>
      <c r="LHG91" s="71"/>
      <c r="LHH91" s="71"/>
      <c r="LHI91" s="71"/>
      <c r="LHJ91" s="71"/>
      <c r="LHK91" s="71"/>
      <c r="LHL91" s="71"/>
      <c r="LHM91" s="71"/>
      <c r="LHN91" s="71"/>
      <c r="LHO91" s="71"/>
      <c r="LHP91" s="71"/>
      <c r="LHQ91" s="71"/>
      <c r="LHR91" s="71"/>
      <c r="LHS91" s="71"/>
      <c r="LHT91" s="71"/>
      <c r="LHU91" s="71"/>
      <c r="LHV91" s="71"/>
      <c r="LHW91" s="71"/>
      <c r="LHX91" s="71"/>
      <c r="LHY91" s="71"/>
      <c r="LHZ91" s="71"/>
      <c r="LIA91" s="71"/>
      <c r="LIB91" s="71"/>
      <c r="LIC91" s="71"/>
      <c r="LID91" s="71"/>
      <c r="LIE91" s="71"/>
      <c r="LIF91" s="71"/>
      <c r="LIG91" s="71"/>
      <c r="LIH91" s="71"/>
      <c r="LII91" s="71"/>
      <c r="LIJ91" s="71"/>
      <c r="LIK91" s="71"/>
      <c r="LIL91" s="71"/>
      <c r="LIM91" s="71"/>
      <c r="LIN91" s="71"/>
      <c r="LIO91" s="71"/>
      <c r="LIP91" s="71"/>
      <c r="LIQ91" s="71"/>
      <c r="LIR91" s="71"/>
      <c r="LIS91" s="71"/>
      <c r="LIT91" s="71"/>
      <c r="LIU91" s="71"/>
      <c r="LIV91" s="71"/>
      <c r="LIW91" s="71"/>
      <c r="LIX91" s="71"/>
      <c r="LIY91" s="71"/>
      <c r="LIZ91" s="71"/>
      <c r="LJA91" s="71"/>
      <c r="LJB91" s="71"/>
      <c r="LJC91" s="71"/>
      <c r="LJD91" s="71"/>
      <c r="LJE91" s="71"/>
      <c r="LJF91" s="71"/>
      <c r="LJG91" s="71"/>
      <c r="LJH91" s="71"/>
      <c r="LJI91" s="71"/>
      <c r="LJJ91" s="71"/>
      <c r="LJK91" s="71"/>
      <c r="LJL91" s="71"/>
      <c r="LJM91" s="71"/>
      <c r="LJN91" s="71"/>
      <c r="LJO91" s="71"/>
      <c r="LJP91" s="71"/>
      <c r="LJQ91" s="71"/>
      <c r="LJR91" s="71"/>
      <c r="LJS91" s="71"/>
      <c r="LJT91" s="71"/>
      <c r="LJU91" s="71"/>
      <c r="LJV91" s="71"/>
      <c r="LJW91" s="71"/>
      <c r="LJX91" s="71"/>
      <c r="LJY91" s="71"/>
      <c r="LJZ91" s="71"/>
      <c r="LKA91" s="71"/>
      <c r="LKB91" s="71"/>
      <c r="LKC91" s="71"/>
      <c r="LKD91" s="71"/>
      <c r="LKE91" s="71"/>
      <c r="LKF91" s="71"/>
      <c r="LKG91" s="71"/>
      <c r="LKH91" s="71"/>
      <c r="LKI91" s="71"/>
      <c r="LKJ91" s="71"/>
      <c r="LKK91" s="71"/>
      <c r="LKL91" s="71"/>
      <c r="LKM91" s="71"/>
      <c r="LKN91" s="71"/>
      <c r="LKO91" s="71"/>
      <c r="LKP91" s="71"/>
      <c r="LKQ91" s="71"/>
      <c r="LKR91" s="71"/>
      <c r="LKS91" s="71"/>
      <c r="LKT91" s="71"/>
      <c r="LKU91" s="71"/>
      <c r="LKV91" s="71"/>
      <c r="LKW91" s="71"/>
      <c r="LKX91" s="71"/>
      <c r="LKY91" s="71"/>
      <c r="LKZ91" s="71"/>
      <c r="LLA91" s="71"/>
      <c r="LLB91" s="71"/>
      <c r="LLC91" s="71"/>
      <c r="LLD91" s="71"/>
      <c r="LLE91" s="71"/>
      <c r="LLF91" s="71"/>
      <c r="LLG91" s="71"/>
      <c r="LLH91" s="71"/>
      <c r="LLI91" s="71"/>
      <c r="LLJ91" s="71"/>
      <c r="LLK91" s="71"/>
      <c r="LLL91" s="71"/>
      <c r="LLM91" s="71"/>
      <c r="LLN91" s="71"/>
      <c r="LLO91" s="71"/>
      <c r="LLP91" s="71"/>
      <c r="LLQ91" s="71"/>
      <c r="LLR91" s="71"/>
      <c r="LLS91" s="71"/>
      <c r="LLT91" s="71"/>
      <c r="LLU91" s="71"/>
      <c r="LLV91" s="71"/>
      <c r="LLW91" s="71"/>
      <c r="LLX91" s="71"/>
      <c r="LLY91" s="71"/>
      <c r="LLZ91" s="71"/>
      <c r="LMA91" s="71"/>
      <c r="LMB91" s="71"/>
      <c r="LMC91" s="71"/>
      <c r="LMD91" s="71"/>
      <c r="LME91" s="71"/>
      <c r="LMF91" s="71"/>
      <c r="LMG91" s="71"/>
      <c r="LMH91" s="71"/>
      <c r="LMI91" s="71"/>
      <c r="LMJ91" s="71"/>
      <c r="LMK91" s="71"/>
      <c r="LML91" s="71"/>
      <c r="LMM91" s="71"/>
      <c r="LMN91" s="71"/>
      <c r="LMO91" s="71"/>
      <c r="LMP91" s="71"/>
      <c r="LMQ91" s="71"/>
      <c r="LMR91" s="71"/>
      <c r="LMS91" s="71"/>
      <c r="LMT91" s="71"/>
      <c r="LMU91" s="71"/>
      <c r="LMV91" s="71"/>
      <c r="LMW91" s="71"/>
      <c r="LMX91" s="71"/>
      <c r="LMY91" s="71"/>
      <c r="LMZ91" s="71"/>
      <c r="LNA91" s="71"/>
      <c r="LNB91" s="71"/>
      <c r="LNC91" s="71"/>
      <c r="LND91" s="71"/>
      <c r="LNE91" s="71"/>
      <c r="LNF91" s="71"/>
      <c r="LNG91" s="71"/>
      <c r="LNH91" s="71"/>
      <c r="LNI91" s="71"/>
      <c r="LNJ91" s="71"/>
      <c r="LNK91" s="71"/>
      <c r="LNL91" s="71"/>
      <c r="LNM91" s="71"/>
      <c r="LNN91" s="71"/>
      <c r="LNO91" s="71"/>
      <c r="LNP91" s="71"/>
      <c r="LNQ91" s="71"/>
      <c r="LNR91" s="71"/>
      <c r="LNS91" s="71"/>
      <c r="LNT91" s="71"/>
      <c r="LNU91" s="71"/>
      <c r="LNV91" s="71"/>
      <c r="LNW91" s="71"/>
      <c r="LNX91" s="71"/>
      <c r="LNY91" s="71"/>
      <c r="LNZ91" s="71"/>
      <c r="LOA91" s="71"/>
      <c r="LOB91" s="71"/>
      <c r="LOC91" s="71"/>
      <c r="LOD91" s="71"/>
      <c r="LOE91" s="71"/>
      <c r="LOF91" s="71"/>
      <c r="LOG91" s="71"/>
      <c r="LOH91" s="71"/>
      <c r="LOI91" s="71"/>
      <c r="LOJ91" s="71"/>
      <c r="LOK91" s="71"/>
      <c r="LOL91" s="71"/>
      <c r="LOM91" s="71"/>
      <c r="LON91" s="71"/>
      <c r="LOO91" s="71"/>
      <c r="LOP91" s="71"/>
      <c r="LOQ91" s="71"/>
      <c r="LOR91" s="71"/>
      <c r="LOS91" s="71"/>
      <c r="LOT91" s="71"/>
      <c r="LOU91" s="71"/>
      <c r="LOV91" s="71"/>
      <c r="LOW91" s="71"/>
      <c r="LOX91" s="71"/>
      <c r="LOY91" s="71"/>
      <c r="LOZ91" s="71"/>
      <c r="LPA91" s="71"/>
      <c r="LPB91" s="71"/>
      <c r="LPC91" s="71"/>
      <c r="LPD91" s="71"/>
      <c r="LPE91" s="71"/>
      <c r="LPF91" s="71"/>
      <c r="LPG91" s="71"/>
      <c r="LPH91" s="71"/>
      <c r="LPI91" s="71"/>
      <c r="LPJ91" s="71"/>
      <c r="LPK91" s="71"/>
      <c r="LPL91" s="71"/>
      <c r="LPM91" s="71"/>
      <c r="LPN91" s="71"/>
      <c r="LPO91" s="71"/>
      <c r="LPP91" s="71"/>
      <c r="LPQ91" s="71"/>
      <c r="LPR91" s="71"/>
      <c r="LPS91" s="71"/>
      <c r="LPT91" s="71"/>
      <c r="LPU91" s="71"/>
      <c r="LPV91" s="71"/>
      <c r="LPW91" s="71"/>
      <c r="LPX91" s="71"/>
      <c r="LPY91" s="71"/>
      <c r="LPZ91" s="71"/>
      <c r="LQA91" s="71"/>
      <c r="LQB91" s="71"/>
      <c r="LQC91" s="71"/>
      <c r="LQD91" s="71"/>
      <c r="LQE91" s="71"/>
      <c r="LQF91" s="71"/>
      <c r="LQG91" s="71"/>
      <c r="LQH91" s="71"/>
      <c r="LQI91" s="71"/>
      <c r="LQJ91" s="71"/>
      <c r="LQK91" s="71"/>
      <c r="LQL91" s="71"/>
      <c r="LQM91" s="71"/>
      <c r="LQN91" s="71"/>
      <c r="LQO91" s="71"/>
      <c r="LQP91" s="71"/>
      <c r="LQQ91" s="71"/>
      <c r="LQR91" s="71"/>
      <c r="LQS91" s="71"/>
      <c r="LQT91" s="71"/>
      <c r="LQU91" s="71"/>
      <c r="LQV91" s="71"/>
      <c r="LQW91" s="71"/>
      <c r="LQX91" s="71"/>
      <c r="LQY91" s="71"/>
      <c r="LQZ91" s="71"/>
      <c r="LRA91" s="71"/>
      <c r="LRB91" s="71"/>
      <c r="LRC91" s="71"/>
      <c r="LRD91" s="71"/>
      <c r="LRE91" s="71"/>
      <c r="LRF91" s="71"/>
      <c r="LRG91" s="71"/>
      <c r="LRH91" s="71"/>
      <c r="LRI91" s="71"/>
      <c r="LRJ91" s="71"/>
      <c r="LRK91" s="71"/>
      <c r="LRL91" s="71"/>
      <c r="LRM91" s="71"/>
      <c r="LRN91" s="71"/>
      <c r="LRO91" s="71"/>
      <c r="LRP91" s="71"/>
      <c r="LRQ91" s="71"/>
      <c r="LRR91" s="71"/>
      <c r="LRS91" s="71"/>
      <c r="LRT91" s="71"/>
      <c r="LRU91" s="71"/>
      <c r="LRV91" s="71"/>
      <c r="LRW91" s="71"/>
      <c r="LRX91" s="71"/>
      <c r="LRY91" s="71"/>
      <c r="LRZ91" s="71"/>
      <c r="LSA91" s="71"/>
      <c r="LSB91" s="71"/>
      <c r="LSC91" s="71"/>
      <c r="LSD91" s="71"/>
      <c r="LSE91" s="71"/>
      <c r="LSF91" s="71"/>
      <c r="LSG91" s="71"/>
      <c r="LSH91" s="71"/>
      <c r="LSI91" s="71"/>
      <c r="LSJ91" s="71"/>
      <c r="LSK91" s="71"/>
      <c r="LSL91" s="71"/>
      <c r="LSM91" s="71"/>
      <c r="LSN91" s="71"/>
      <c r="LSO91" s="71"/>
      <c r="LSP91" s="71"/>
      <c r="LSQ91" s="71"/>
      <c r="LSR91" s="71"/>
      <c r="LSS91" s="71"/>
      <c r="LST91" s="71"/>
      <c r="LSU91" s="71"/>
      <c r="LSV91" s="71"/>
      <c r="LSW91" s="71"/>
      <c r="LSX91" s="71"/>
      <c r="LSY91" s="71"/>
      <c r="LSZ91" s="71"/>
      <c r="LTA91" s="71"/>
      <c r="LTB91" s="71"/>
      <c r="LTC91" s="71"/>
      <c r="LTD91" s="71"/>
      <c r="LTE91" s="71"/>
      <c r="LTF91" s="71"/>
      <c r="LTG91" s="71"/>
      <c r="LTH91" s="71"/>
      <c r="LTI91" s="71"/>
      <c r="LTJ91" s="71"/>
      <c r="LTK91" s="71"/>
      <c r="LTL91" s="71"/>
      <c r="LTM91" s="71"/>
      <c r="LTN91" s="71"/>
      <c r="LTO91" s="71"/>
      <c r="LTP91" s="71"/>
      <c r="LTQ91" s="71"/>
      <c r="LTR91" s="71"/>
      <c r="LTS91" s="71"/>
      <c r="LTT91" s="71"/>
      <c r="LTU91" s="71"/>
      <c r="LTV91" s="71"/>
      <c r="LTW91" s="71"/>
      <c r="LTX91" s="71"/>
      <c r="LTY91" s="71"/>
      <c r="LTZ91" s="71"/>
      <c r="LUA91" s="71"/>
      <c r="LUB91" s="71"/>
      <c r="LUC91" s="71"/>
      <c r="LUD91" s="71"/>
      <c r="LUE91" s="71"/>
      <c r="LUF91" s="71"/>
      <c r="LUG91" s="71"/>
      <c r="LUH91" s="71"/>
      <c r="LUI91" s="71"/>
      <c r="LUJ91" s="71"/>
      <c r="LUK91" s="71"/>
      <c r="LUL91" s="71"/>
      <c r="LUM91" s="71"/>
      <c r="LUN91" s="71"/>
      <c r="LUO91" s="71"/>
      <c r="LUP91" s="71"/>
      <c r="LUQ91" s="71"/>
      <c r="LUR91" s="71"/>
      <c r="LUS91" s="71"/>
      <c r="LUT91" s="71"/>
      <c r="LUU91" s="71"/>
      <c r="LUV91" s="71"/>
      <c r="LUW91" s="71"/>
      <c r="LUX91" s="71"/>
      <c r="LUY91" s="71"/>
      <c r="LUZ91" s="71"/>
      <c r="LVA91" s="71"/>
      <c r="LVB91" s="71"/>
      <c r="LVC91" s="71"/>
      <c r="LVD91" s="71"/>
      <c r="LVE91" s="71"/>
      <c r="LVF91" s="71"/>
      <c r="LVG91" s="71"/>
      <c r="LVH91" s="71"/>
      <c r="LVI91" s="71"/>
      <c r="LVJ91" s="71"/>
      <c r="LVK91" s="71"/>
      <c r="LVL91" s="71"/>
      <c r="LVM91" s="71"/>
      <c r="LVN91" s="71"/>
      <c r="LVO91" s="71"/>
      <c r="LVP91" s="71"/>
      <c r="LVQ91" s="71"/>
      <c r="LVR91" s="71"/>
      <c r="LVS91" s="71"/>
      <c r="LVT91" s="71"/>
      <c r="LVU91" s="71"/>
      <c r="LVV91" s="71"/>
      <c r="LVW91" s="71"/>
      <c r="LVX91" s="71"/>
      <c r="LVY91" s="71"/>
      <c r="LVZ91" s="71"/>
      <c r="LWA91" s="71"/>
      <c r="LWB91" s="71"/>
      <c r="LWC91" s="71"/>
      <c r="LWD91" s="71"/>
      <c r="LWE91" s="71"/>
      <c r="LWF91" s="71"/>
      <c r="LWG91" s="71"/>
      <c r="LWH91" s="71"/>
      <c r="LWI91" s="71"/>
      <c r="LWJ91" s="71"/>
      <c r="LWK91" s="71"/>
      <c r="LWL91" s="71"/>
      <c r="LWM91" s="71"/>
      <c r="LWN91" s="71"/>
      <c r="LWO91" s="71"/>
      <c r="LWP91" s="71"/>
      <c r="LWQ91" s="71"/>
      <c r="LWR91" s="71"/>
      <c r="LWS91" s="71"/>
      <c r="LWT91" s="71"/>
      <c r="LWU91" s="71"/>
      <c r="LWV91" s="71"/>
      <c r="LWW91" s="71"/>
      <c r="LWX91" s="71"/>
      <c r="LWY91" s="71"/>
      <c r="LWZ91" s="71"/>
      <c r="LXA91" s="71"/>
      <c r="LXB91" s="71"/>
      <c r="LXC91" s="71"/>
      <c r="LXD91" s="71"/>
      <c r="LXE91" s="71"/>
      <c r="LXF91" s="71"/>
      <c r="LXG91" s="71"/>
      <c r="LXH91" s="71"/>
      <c r="LXI91" s="71"/>
      <c r="LXJ91" s="71"/>
      <c r="LXK91" s="71"/>
      <c r="LXL91" s="71"/>
      <c r="LXM91" s="71"/>
      <c r="LXN91" s="71"/>
      <c r="LXO91" s="71"/>
      <c r="LXP91" s="71"/>
      <c r="LXQ91" s="71"/>
      <c r="LXR91" s="71"/>
      <c r="LXS91" s="71"/>
      <c r="LXT91" s="71"/>
      <c r="LXU91" s="71"/>
      <c r="LXV91" s="71"/>
      <c r="LXW91" s="71"/>
      <c r="LXX91" s="71"/>
      <c r="LXY91" s="71"/>
      <c r="LXZ91" s="71"/>
      <c r="LYA91" s="71"/>
      <c r="LYB91" s="71"/>
      <c r="LYC91" s="71"/>
      <c r="LYD91" s="71"/>
      <c r="LYE91" s="71"/>
      <c r="LYF91" s="71"/>
      <c r="LYG91" s="71"/>
      <c r="LYH91" s="71"/>
      <c r="LYI91" s="71"/>
      <c r="LYJ91" s="71"/>
      <c r="LYK91" s="71"/>
      <c r="LYL91" s="71"/>
      <c r="LYM91" s="71"/>
      <c r="LYN91" s="71"/>
      <c r="LYO91" s="71"/>
      <c r="LYP91" s="71"/>
      <c r="LYQ91" s="71"/>
      <c r="LYR91" s="71"/>
      <c r="LYS91" s="71"/>
      <c r="LYT91" s="71"/>
      <c r="LYU91" s="71"/>
      <c r="LYV91" s="71"/>
      <c r="LYW91" s="71"/>
      <c r="LYX91" s="71"/>
      <c r="LYY91" s="71"/>
      <c r="LYZ91" s="71"/>
      <c r="LZA91" s="71"/>
      <c r="LZB91" s="71"/>
      <c r="LZC91" s="71"/>
      <c r="LZD91" s="71"/>
      <c r="LZE91" s="71"/>
      <c r="LZF91" s="71"/>
      <c r="LZG91" s="71"/>
      <c r="LZH91" s="71"/>
      <c r="LZI91" s="71"/>
      <c r="LZJ91" s="71"/>
      <c r="LZK91" s="71"/>
      <c r="LZL91" s="71"/>
      <c r="LZM91" s="71"/>
      <c r="LZN91" s="71"/>
      <c r="LZO91" s="71"/>
      <c r="LZP91" s="71"/>
      <c r="LZQ91" s="71"/>
      <c r="LZR91" s="71"/>
      <c r="LZS91" s="71"/>
      <c r="LZT91" s="71"/>
      <c r="LZU91" s="71"/>
      <c r="LZV91" s="71"/>
      <c r="LZW91" s="71"/>
      <c r="LZX91" s="71"/>
      <c r="LZY91" s="71"/>
      <c r="LZZ91" s="71"/>
      <c r="MAA91" s="71"/>
      <c r="MAB91" s="71"/>
      <c r="MAC91" s="71"/>
      <c r="MAD91" s="71"/>
      <c r="MAE91" s="71"/>
      <c r="MAF91" s="71"/>
      <c r="MAG91" s="71"/>
      <c r="MAH91" s="71"/>
      <c r="MAI91" s="71"/>
      <c r="MAJ91" s="71"/>
      <c r="MAK91" s="71"/>
      <c r="MAL91" s="71"/>
      <c r="MAM91" s="71"/>
      <c r="MAN91" s="71"/>
      <c r="MAO91" s="71"/>
      <c r="MAP91" s="71"/>
      <c r="MAQ91" s="71"/>
      <c r="MAR91" s="71"/>
      <c r="MAS91" s="71"/>
      <c r="MAT91" s="71"/>
      <c r="MAU91" s="71"/>
      <c r="MAV91" s="71"/>
      <c r="MAW91" s="71"/>
      <c r="MAX91" s="71"/>
      <c r="MAY91" s="71"/>
      <c r="MAZ91" s="71"/>
      <c r="MBA91" s="71"/>
      <c r="MBB91" s="71"/>
      <c r="MBC91" s="71"/>
      <c r="MBD91" s="71"/>
      <c r="MBE91" s="71"/>
      <c r="MBF91" s="71"/>
      <c r="MBG91" s="71"/>
      <c r="MBH91" s="71"/>
      <c r="MBI91" s="71"/>
      <c r="MBJ91" s="71"/>
      <c r="MBK91" s="71"/>
      <c r="MBL91" s="71"/>
      <c r="MBM91" s="71"/>
      <c r="MBN91" s="71"/>
      <c r="MBO91" s="71"/>
      <c r="MBP91" s="71"/>
      <c r="MBQ91" s="71"/>
      <c r="MBR91" s="71"/>
      <c r="MBS91" s="71"/>
      <c r="MBT91" s="71"/>
      <c r="MBU91" s="71"/>
      <c r="MBV91" s="71"/>
      <c r="MBW91" s="71"/>
      <c r="MBX91" s="71"/>
      <c r="MBY91" s="71"/>
      <c r="MBZ91" s="71"/>
      <c r="MCA91" s="71"/>
      <c r="MCB91" s="71"/>
      <c r="MCC91" s="71"/>
      <c r="MCD91" s="71"/>
      <c r="MCE91" s="71"/>
      <c r="MCF91" s="71"/>
      <c r="MCG91" s="71"/>
      <c r="MCH91" s="71"/>
      <c r="MCI91" s="71"/>
      <c r="MCJ91" s="71"/>
      <c r="MCK91" s="71"/>
      <c r="MCL91" s="71"/>
      <c r="MCM91" s="71"/>
      <c r="MCN91" s="71"/>
      <c r="MCO91" s="71"/>
      <c r="MCP91" s="71"/>
      <c r="MCQ91" s="71"/>
      <c r="MCR91" s="71"/>
      <c r="MCS91" s="71"/>
      <c r="MCT91" s="71"/>
      <c r="MCU91" s="71"/>
      <c r="MCV91" s="71"/>
      <c r="MCW91" s="71"/>
      <c r="MCX91" s="71"/>
      <c r="MCY91" s="71"/>
      <c r="MCZ91" s="71"/>
      <c r="MDA91" s="71"/>
      <c r="MDB91" s="71"/>
      <c r="MDC91" s="71"/>
      <c r="MDD91" s="71"/>
      <c r="MDE91" s="71"/>
      <c r="MDF91" s="71"/>
      <c r="MDG91" s="71"/>
      <c r="MDH91" s="71"/>
      <c r="MDI91" s="71"/>
      <c r="MDJ91" s="71"/>
      <c r="MDK91" s="71"/>
      <c r="MDL91" s="71"/>
      <c r="MDM91" s="71"/>
      <c r="MDN91" s="71"/>
      <c r="MDO91" s="71"/>
      <c r="MDP91" s="71"/>
      <c r="MDQ91" s="71"/>
      <c r="MDR91" s="71"/>
      <c r="MDS91" s="71"/>
      <c r="MDT91" s="71"/>
      <c r="MDU91" s="71"/>
      <c r="MDV91" s="71"/>
      <c r="MDW91" s="71"/>
      <c r="MDX91" s="71"/>
      <c r="MDY91" s="71"/>
      <c r="MDZ91" s="71"/>
      <c r="MEA91" s="71"/>
      <c r="MEB91" s="71"/>
      <c r="MEC91" s="71"/>
      <c r="MED91" s="71"/>
      <c r="MEE91" s="71"/>
      <c r="MEF91" s="71"/>
      <c r="MEG91" s="71"/>
      <c r="MEH91" s="71"/>
      <c r="MEI91" s="71"/>
      <c r="MEJ91" s="71"/>
      <c r="MEK91" s="71"/>
      <c r="MEL91" s="71"/>
      <c r="MEM91" s="71"/>
      <c r="MEN91" s="71"/>
      <c r="MEO91" s="71"/>
      <c r="MEP91" s="71"/>
      <c r="MEQ91" s="71"/>
      <c r="MER91" s="71"/>
      <c r="MES91" s="71"/>
      <c r="MET91" s="71"/>
      <c r="MEU91" s="71"/>
      <c r="MEV91" s="71"/>
      <c r="MEW91" s="71"/>
      <c r="MEX91" s="71"/>
      <c r="MEY91" s="71"/>
      <c r="MEZ91" s="71"/>
      <c r="MFA91" s="71"/>
      <c r="MFB91" s="71"/>
      <c r="MFC91" s="71"/>
      <c r="MFD91" s="71"/>
      <c r="MFE91" s="71"/>
      <c r="MFF91" s="71"/>
      <c r="MFG91" s="71"/>
      <c r="MFH91" s="71"/>
      <c r="MFI91" s="71"/>
      <c r="MFJ91" s="71"/>
      <c r="MFK91" s="71"/>
      <c r="MFL91" s="71"/>
      <c r="MFM91" s="71"/>
      <c r="MFN91" s="71"/>
      <c r="MFO91" s="71"/>
      <c r="MFP91" s="71"/>
      <c r="MFQ91" s="71"/>
      <c r="MFR91" s="71"/>
      <c r="MFS91" s="71"/>
      <c r="MFT91" s="71"/>
      <c r="MFU91" s="71"/>
      <c r="MFV91" s="71"/>
      <c r="MFW91" s="71"/>
      <c r="MFX91" s="71"/>
      <c r="MFY91" s="71"/>
      <c r="MFZ91" s="71"/>
      <c r="MGA91" s="71"/>
      <c r="MGB91" s="71"/>
      <c r="MGC91" s="71"/>
      <c r="MGD91" s="71"/>
      <c r="MGE91" s="71"/>
      <c r="MGF91" s="71"/>
      <c r="MGG91" s="71"/>
      <c r="MGH91" s="71"/>
      <c r="MGI91" s="71"/>
      <c r="MGJ91" s="71"/>
      <c r="MGK91" s="71"/>
      <c r="MGL91" s="71"/>
      <c r="MGM91" s="71"/>
      <c r="MGN91" s="71"/>
      <c r="MGO91" s="71"/>
      <c r="MGP91" s="71"/>
      <c r="MGQ91" s="71"/>
      <c r="MGR91" s="71"/>
      <c r="MGS91" s="71"/>
      <c r="MGT91" s="71"/>
      <c r="MGU91" s="71"/>
      <c r="MGV91" s="71"/>
      <c r="MGW91" s="71"/>
      <c r="MGX91" s="71"/>
      <c r="MGY91" s="71"/>
      <c r="MGZ91" s="71"/>
      <c r="MHA91" s="71"/>
      <c r="MHB91" s="71"/>
      <c r="MHC91" s="71"/>
      <c r="MHD91" s="71"/>
      <c r="MHE91" s="71"/>
      <c r="MHF91" s="71"/>
      <c r="MHG91" s="71"/>
      <c r="MHH91" s="71"/>
      <c r="MHI91" s="71"/>
      <c r="MHJ91" s="71"/>
      <c r="MHK91" s="71"/>
      <c r="MHL91" s="71"/>
      <c r="MHM91" s="71"/>
      <c r="MHN91" s="71"/>
      <c r="MHO91" s="71"/>
      <c r="MHP91" s="71"/>
      <c r="MHQ91" s="71"/>
      <c r="MHR91" s="71"/>
      <c r="MHS91" s="71"/>
      <c r="MHT91" s="71"/>
      <c r="MHU91" s="71"/>
      <c r="MHV91" s="71"/>
      <c r="MHW91" s="71"/>
      <c r="MHX91" s="71"/>
      <c r="MHY91" s="71"/>
      <c r="MHZ91" s="71"/>
      <c r="MIA91" s="71"/>
      <c r="MIB91" s="71"/>
      <c r="MIC91" s="71"/>
      <c r="MID91" s="71"/>
      <c r="MIE91" s="71"/>
      <c r="MIF91" s="71"/>
      <c r="MIG91" s="71"/>
      <c r="MIH91" s="71"/>
      <c r="MII91" s="71"/>
      <c r="MIJ91" s="71"/>
      <c r="MIK91" s="71"/>
      <c r="MIL91" s="71"/>
      <c r="MIM91" s="71"/>
      <c r="MIN91" s="71"/>
      <c r="MIO91" s="71"/>
      <c r="MIP91" s="71"/>
      <c r="MIQ91" s="71"/>
      <c r="MIR91" s="71"/>
      <c r="MIS91" s="71"/>
      <c r="MIT91" s="71"/>
      <c r="MIU91" s="71"/>
      <c r="MIV91" s="71"/>
      <c r="MIW91" s="71"/>
      <c r="MIX91" s="71"/>
      <c r="MIY91" s="71"/>
      <c r="MIZ91" s="71"/>
      <c r="MJA91" s="71"/>
      <c r="MJB91" s="71"/>
      <c r="MJC91" s="71"/>
      <c r="MJD91" s="71"/>
      <c r="MJE91" s="71"/>
      <c r="MJF91" s="71"/>
      <c r="MJG91" s="71"/>
      <c r="MJH91" s="71"/>
      <c r="MJI91" s="71"/>
      <c r="MJJ91" s="71"/>
      <c r="MJK91" s="71"/>
      <c r="MJL91" s="71"/>
      <c r="MJM91" s="71"/>
      <c r="MJN91" s="71"/>
      <c r="MJO91" s="71"/>
      <c r="MJP91" s="71"/>
      <c r="MJQ91" s="71"/>
      <c r="MJR91" s="71"/>
      <c r="MJS91" s="71"/>
      <c r="MJT91" s="71"/>
      <c r="MJU91" s="71"/>
      <c r="MJV91" s="71"/>
      <c r="MJW91" s="71"/>
      <c r="MJX91" s="71"/>
      <c r="MJY91" s="71"/>
      <c r="MJZ91" s="71"/>
      <c r="MKA91" s="71"/>
      <c r="MKB91" s="71"/>
      <c r="MKC91" s="71"/>
      <c r="MKD91" s="71"/>
      <c r="MKE91" s="71"/>
      <c r="MKF91" s="71"/>
      <c r="MKG91" s="71"/>
      <c r="MKH91" s="71"/>
      <c r="MKI91" s="71"/>
      <c r="MKJ91" s="71"/>
      <c r="MKK91" s="71"/>
      <c r="MKL91" s="71"/>
      <c r="MKM91" s="71"/>
      <c r="MKN91" s="71"/>
      <c r="MKO91" s="71"/>
      <c r="MKP91" s="71"/>
      <c r="MKQ91" s="71"/>
      <c r="MKR91" s="71"/>
      <c r="MKS91" s="71"/>
      <c r="MKT91" s="71"/>
      <c r="MKU91" s="71"/>
      <c r="MKV91" s="71"/>
      <c r="MKW91" s="71"/>
      <c r="MKX91" s="71"/>
      <c r="MKY91" s="71"/>
      <c r="MKZ91" s="71"/>
      <c r="MLA91" s="71"/>
      <c r="MLB91" s="71"/>
      <c r="MLC91" s="71"/>
      <c r="MLD91" s="71"/>
      <c r="MLE91" s="71"/>
      <c r="MLF91" s="71"/>
      <c r="MLG91" s="71"/>
      <c r="MLH91" s="71"/>
      <c r="MLI91" s="71"/>
      <c r="MLJ91" s="71"/>
      <c r="MLK91" s="71"/>
      <c r="MLL91" s="71"/>
      <c r="MLM91" s="71"/>
      <c r="MLN91" s="71"/>
      <c r="MLO91" s="71"/>
      <c r="MLP91" s="71"/>
      <c r="MLQ91" s="71"/>
      <c r="MLR91" s="71"/>
      <c r="MLS91" s="71"/>
      <c r="MLT91" s="71"/>
      <c r="MLU91" s="71"/>
      <c r="MLV91" s="71"/>
      <c r="MLW91" s="71"/>
      <c r="MLX91" s="71"/>
      <c r="MLY91" s="71"/>
      <c r="MLZ91" s="71"/>
      <c r="MMA91" s="71"/>
      <c r="MMB91" s="71"/>
      <c r="MMC91" s="71"/>
      <c r="MMD91" s="71"/>
      <c r="MME91" s="71"/>
      <c r="MMF91" s="71"/>
      <c r="MMG91" s="71"/>
      <c r="MMH91" s="71"/>
      <c r="MMI91" s="71"/>
      <c r="MMJ91" s="71"/>
      <c r="MMK91" s="71"/>
      <c r="MML91" s="71"/>
      <c r="MMM91" s="71"/>
      <c r="MMN91" s="71"/>
      <c r="MMO91" s="71"/>
      <c r="MMP91" s="71"/>
      <c r="MMQ91" s="71"/>
      <c r="MMR91" s="71"/>
      <c r="MMS91" s="71"/>
      <c r="MMT91" s="71"/>
      <c r="MMU91" s="71"/>
      <c r="MMV91" s="71"/>
      <c r="MMW91" s="71"/>
      <c r="MMX91" s="71"/>
      <c r="MMY91" s="71"/>
      <c r="MMZ91" s="71"/>
      <c r="MNA91" s="71"/>
      <c r="MNB91" s="71"/>
      <c r="MNC91" s="71"/>
      <c r="MND91" s="71"/>
      <c r="MNE91" s="71"/>
      <c r="MNF91" s="71"/>
      <c r="MNG91" s="71"/>
      <c r="MNH91" s="71"/>
      <c r="MNI91" s="71"/>
      <c r="MNJ91" s="71"/>
      <c r="MNK91" s="71"/>
      <c r="MNL91" s="71"/>
      <c r="MNM91" s="71"/>
      <c r="MNN91" s="71"/>
      <c r="MNO91" s="71"/>
      <c r="MNP91" s="71"/>
      <c r="MNQ91" s="71"/>
      <c r="MNR91" s="71"/>
      <c r="MNS91" s="71"/>
      <c r="MNT91" s="71"/>
      <c r="MNU91" s="71"/>
      <c r="MNV91" s="71"/>
      <c r="MNW91" s="71"/>
      <c r="MNX91" s="71"/>
      <c r="MNY91" s="71"/>
      <c r="MNZ91" s="71"/>
      <c r="MOA91" s="71"/>
      <c r="MOB91" s="71"/>
      <c r="MOC91" s="71"/>
      <c r="MOD91" s="71"/>
      <c r="MOE91" s="71"/>
      <c r="MOF91" s="71"/>
      <c r="MOG91" s="71"/>
      <c r="MOH91" s="71"/>
      <c r="MOI91" s="71"/>
      <c r="MOJ91" s="71"/>
      <c r="MOK91" s="71"/>
      <c r="MOL91" s="71"/>
      <c r="MOM91" s="71"/>
      <c r="MON91" s="71"/>
      <c r="MOO91" s="71"/>
      <c r="MOP91" s="71"/>
      <c r="MOQ91" s="71"/>
      <c r="MOR91" s="71"/>
      <c r="MOS91" s="71"/>
      <c r="MOT91" s="71"/>
      <c r="MOU91" s="71"/>
      <c r="MOV91" s="71"/>
      <c r="MOW91" s="71"/>
      <c r="MOX91" s="71"/>
      <c r="MOY91" s="71"/>
      <c r="MOZ91" s="71"/>
      <c r="MPA91" s="71"/>
      <c r="MPB91" s="71"/>
      <c r="MPC91" s="71"/>
      <c r="MPD91" s="71"/>
      <c r="MPE91" s="71"/>
      <c r="MPF91" s="71"/>
      <c r="MPG91" s="71"/>
      <c r="MPH91" s="71"/>
      <c r="MPI91" s="71"/>
      <c r="MPJ91" s="71"/>
      <c r="MPK91" s="71"/>
      <c r="MPL91" s="71"/>
      <c r="MPM91" s="71"/>
      <c r="MPN91" s="71"/>
      <c r="MPO91" s="71"/>
      <c r="MPP91" s="71"/>
      <c r="MPQ91" s="71"/>
      <c r="MPR91" s="71"/>
      <c r="MPS91" s="71"/>
      <c r="MPT91" s="71"/>
      <c r="MPU91" s="71"/>
      <c r="MPV91" s="71"/>
      <c r="MPW91" s="71"/>
      <c r="MPX91" s="71"/>
      <c r="MPY91" s="71"/>
      <c r="MPZ91" s="71"/>
      <c r="MQA91" s="71"/>
      <c r="MQB91" s="71"/>
      <c r="MQC91" s="71"/>
      <c r="MQD91" s="71"/>
      <c r="MQE91" s="71"/>
      <c r="MQF91" s="71"/>
      <c r="MQG91" s="71"/>
      <c r="MQH91" s="71"/>
      <c r="MQI91" s="71"/>
      <c r="MQJ91" s="71"/>
      <c r="MQK91" s="71"/>
      <c r="MQL91" s="71"/>
      <c r="MQM91" s="71"/>
      <c r="MQN91" s="71"/>
      <c r="MQO91" s="71"/>
      <c r="MQP91" s="71"/>
      <c r="MQQ91" s="71"/>
      <c r="MQR91" s="71"/>
      <c r="MQS91" s="71"/>
      <c r="MQT91" s="71"/>
      <c r="MQU91" s="71"/>
      <c r="MQV91" s="71"/>
      <c r="MQW91" s="71"/>
      <c r="MQX91" s="71"/>
      <c r="MQY91" s="71"/>
      <c r="MQZ91" s="71"/>
      <c r="MRA91" s="71"/>
      <c r="MRB91" s="71"/>
      <c r="MRC91" s="71"/>
      <c r="MRD91" s="71"/>
      <c r="MRE91" s="71"/>
      <c r="MRF91" s="71"/>
      <c r="MRG91" s="71"/>
      <c r="MRH91" s="71"/>
      <c r="MRI91" s="71"/>
      <c r="MRJ91" s="71"/>
      <c r="MRK91" s="71"/>
      <c r="MRL91" s="71"/>
      <c r="MRM91" s="71"/>
      <c r="MRN91" s="71"/>
      <c r="MRO91" s="71"/>
      <c r="MRP91" s="71"/>
      <c r="MRQ91" s="71"/>
      <c r="MRR91" s="71"/>
      <c r="MRS91" s="71"/>
      <c r="MRT91" s="71"/>
      <c r="MRU91" s="71"/>
      <c r="MRV91" s="71"/>
      <c r="MRW91" s="71"/>
      <c r="MRX91" s="71"/>
      <c r="MRY91" s="71"/>
      <c r="MRZ91" s="71"/>
      <c r="MSA91" s="71"/>
      <c r="MSB91" s="71"/>
      <c r="MSC91" s="71"/>
      <c r="MSD91" s="71"/>
      <c r="MSE91" s="71"/>
      <c r="MSF91" s="71"/>
      <c r="MSG91" s="71"/>
      <c r="MSH91" s="71"/>
      <c r="MSI91" s="71"/>
      <c r="MSJ91" s="71"/>
      <c r="MSK91" s="71"/>
      <c r="MSL91" s="71"/>
      <c r="MSM91" s="71"/>
      <c r="MSN91" s="71"/>
      <c r="MSO91" s="71"/>
      <c r="MSP91" s="71"/>
      <c r="MSQ91" s="71"/>
      <c r="MSR91" s="71"/>
      <c r="MSS91" s="71"/>
      <c r="MST91" s="71"/>
      <c r="MSU91" s="71"/>
      <c r="MSV91" s="71"/>
      <c r="MSW91" s="71"/>
      <c r="MSX91" s="71"/>
      <c r="MSY91" s="71"/>
      <c r="MSZ91" s="71"/>
      <c r="MTA91" s="71"/>
      <c r="MTB91" s="71"/>
      <c r="MTC91" s="71"/>
      <c r="MTD91" s="71"/>
      <c r="MTE91" s="71"/>
      <c r="MTF91" s="71"/>
      <c r="MTG91" s="71"/>
      <c r="MTH91" s="71"/>
      <c r="MTI91" s="71"/>
      <c r="MTJ91" s="71"/>
      <c r="MTK91" s="71"/>
      <c r="MTL91" s="71"/>
      <c r="MTM91" s="71"/>
      <c r="MTN91" s="71"/>
      <c r="MTO91" s="71"/>
      <c r="MTP91" s="71"/>
      <c r="MTQ91" s="71"/>
      <c r="MTR91" s="71"/>
      <c r="MTS91" s="71"/>
      <c r="MTT91" s="71"/>
      <c r="MTU91" s="71"/>
      <c r="MTV91" s="71"/>
      <c r="MTW91" s="71"/>
      <c r="MTX91" s="71"/>
      <c r="MTY91" s="71"/>
      <c r="MTZ91" s="71"/>
      <c r="MUA91" s="71"/>
      <c r="MUB91" s="71"/>
      <c r="MUC91" s="71"/>
      <c r="MUD91" s="71"/>
      <c r="MUE91" s="71"/>
      <c r="MUF91" s="71"/>
      <c r="MUG91" s="71"/>
      <c r="MUH91" s="71"/>
      <c r="MUI91" s="71"/>
      <c r="MUJ91" s="71"/>
      <c r="MUK91" s="71"/>
      <c r="MUL91" s="71"/>
      <c r="MUM91" s="71"/>
      <c r="MUN91" s="71"/>
      <c r="MUO91" s="71"/>
      <c r="MUP91" s="71"/>
      <c r="MUQ91" s="71"/>
      <c r="MUR91" s="71"/>
      <c r="MUS91" s="71"/>
      <c r="MUT91" s="71"/>
      <c r="MUU91" s="71"/>
      <c r="MUV91" s="71"/>
      <c r="MUW91" s="71"/>
      <c r="MUX91" s="71"/>
      <c r="MUY91" s="71"/>
      <c r="MUZ91" s="71"/>
      <c r="MVA91" s="71"/>
      <c r="MVB91" s="71"/>
      <c r="MVC91" s="71"/>
      <c r="MVD91" s="71"/>
      <c r="MVE91" s="71"/>
      <c r="MVF91" s="71"/>
      <c r="MVG91" s="71"/>
      <c r="MVH91" s="71"/>
      <c r="MVI91" s="71"/>
      <c r="MVJ91" s="71"/>
      <c r="MVK91" s="71"/>
      <c r="MVL91" s="71"/>
      <c r="MVM91" s="71"/>
      <c r="MVN91" s="71"/>
      <c r="MVO91" s="71"/>
      <c r="MVP91" s="71"/>
      <c r="MVQ91" s="71"/>
      <c r="MVR91" s="71"/>
      <c r="MVS91" s="71"/>
      <c r="MVT91" s="71"/>
      <c r="MVU91" s="71"/>
      <c r="MVV91" s="71"/>
      <c r="MVW91" s="71"/>
      <c r="MVX91" s="71"/>
      <c r="MVY91" s="71"/>
      <c r="MVZ91" s="71"/>
      <c r="MWA91" s="71"/>
      <c r="MWB91" s="71"/>
      <c r="MWC91" s="71"/>
      <c r="MWD91" s="71"/>
      <c r="MWE91" s="71"/>
      <c r="MWF91" s="71"/>
      <c r="MWG91" s="71"/>
      <c r="MWH91" s="71"/>
      <c r="MWI91" s="71"/>
      <c r="MWJ91" s="71"/>
      <c r="MWK91" s="71"/>
      <c r="MWL91" s="71"/>
      <c r="MWM91" s="71"/>
      <c r="MWN91" s="71"/>
      <c r="MWO91" s="71"/>
      <c r="MWP91" s="71"/>
      <c r="MWQ91" s="71"/>
      <c r="MWR91" s="71"/>
      <c r="MWS91" s="71"/>
      <c r="MWT91" s="71"/>
      <c r="MWU91" s="71"/>
      <c r="MWV91" s="71"/>
      <c r="MWW91" s="71"/>
      <c r="MWX91" s="71"/>
      <c r="MWY91" s="71"/>
      <c r="MWZ91" s="71"/>
      <c r="MXA91" s="71"/>
      <c r="MXB91" s="71"/>
      <c r="MXC91" s="71"/>
      <c r="MXD91" s="71"/>
      <c r="MXE91" s="71"/>
      <c r="MXF91" s="71"/>
      <c r="MXG91" s="71"/>
      <c r="MXH91" s="71"/>
      <c r="MXI91" s="71"/>
      <c r="MXJ91" s="71"/>
      <c r="MXK91" s="71"/>
      <c r="MXL91" s="71"/>
      <c r="MXM91" s="71"/>
      <c r="MXN91" s="71"/>
      <c r="MXO91" s="71"/>
      <c r="MXP91" s="71"/>
      <c r="MXQ91" s="71"/>
      <c r="MXR91" s="71"/>
      <c r="MXS91" s="71"/>
      <c r="MXT91" s="71"/>
      <c r="MXU91" s="71"/>
      <c r="MXV91" s="71"/>
      <c r="MXW91" s="71"/>
      <c r="MXX91" s="71"/>
      <c r="MXY91" s="71"/>
      <c r="MXZ91" s="71"/>
      <c r="MYA91" s="71"/>
      <c r="MYB91" s="71"/>
      <c r="MYC91" s="71"/>
      <c r="MYD91" s="71"/>
      <c r="MYE91" s="71"/>
      <c r="MYF91" s="71"/>
      <c r="MYG91" s="71"/>
      <c r="MYH91" s="71"/>
      <c r="MYI91" s="71"/>
      <c r="MYJ91" s="71"/>
      <c r="MYK91" s="71"/>
      <c r="MYL91" s="71"/>
      <c r="MYM91" s="71"/>
      <c r="MYN91" s="71"/>
      <c r="MYO91" s="71"/>
      <c r="MYP91" s="71"/>
      <c r="MYQ91" s="71"/>
      <c r="MYR91" s="71"/>
      <c r="MYS91" s="71"/>
      <c r="MYT91" s="71"/>
      <c r="MYU91" s="71"/>
      <c r="MYV91" s="71"/>
      <c r="MYW91" s="71"/>
      <c r="MYX91" s="71"/>
      <c r="MYY91" s="71"/>
      <c r="MYZ91" s="71"/>
      <c r="MZA91" s="71"/>
      <c r="MZB91" s="71"/>
      <c r="MZC91" s="71"/>
      <c r="MZD91" s="71"/>
      <c r="MZE91" s="71"/>
      <c r="MZF91" s="71"/>
      <c r="MZG91" s="71"/>
      <c r="MZH91" s="71"/>
      <c r="MZI91" s="71"/>
      <c r="MZJ91" s="71"/>
      <c r="MZK91" s="71"/>
      <c r="MZL91" s="71"/>
      <c r="MZM91" s="71"/>
      <c r="MZN91" s="71"/>
      <c r="MZO91" s="71"/>
      <c r="MZP91" s="71"/>
      <c r="MZQ91" s="71"/>
      <c r="MZR91" s="71"/>
      <c r="MZS91" s="71"/>
      <c r="MZT91" s="71"/>
      <c r="MZU91" s="71"/>
      <c r="MZV91" s="71"/>
      <c r="MZW91" s="71"/>
      <c r="MZX91" s="71"/>
      <c r="MZY91" s="71"/>
      <c r="MZZ91" s="71"/>
      <c r="NAA91" s="71"/>
      <c r="NAB91" s="71"/>
      <c r="NAC91" s="71"/>
      <c r="NAD91" s="71"/>
      <c r="NAE91" s="71"/>
      <c r="NAF91" s="71"/>
      <c r="NAG91" s="71"/>
      <c r="NAH91" s="71"/>
      <c r="NAI91" s="71"/>
      <c r="NAJ91" s="71"/>
      <c r="NAK91" s="71"/>
      <c r="NAL91" s="71"/>
      <c r="NAM91" s="71"/>
      <c r="NAN91" s="71"/>
      <c r="NAO91" s="71"/>
      <c r="NAP91" s="71"/>
      <c r="NAQ91" s="71"/>
      <c r="NAR91" s="71"/>
      <c r="NAS91" s="71"/>
      <c r="NAT91" s="71"/>
      <c r="NAU91" s="71"/>
      <c r="NAV91" s="71"/>
      <c r="NAW91" s="71"/>
      <c r="NAX91" s="71"/>
      <c r="NAY91" s="71"/>
      <c r="NAZ91" s="71"/>
      <c r="NBA91" s="71"/>
      <c r="NBB91" s="71"/>
      <c r="NBC91" s="71"/>
      <c r="NBD91" s="71"/>
      <c r="NBE91" s="71"/>
      <c r="NBF91" s="71"/>
      <c r="NBG91" s="71"/>
      <c r="NBH91" s="71"/>
      <c r="NBI91" s="71"/>
      <c r="NBJ91" s="71"/>
      <c r="NBK91" s="71"/>
      <c r="NBL91" s="71"/>
      <c r="NBM91" s="71"/>
      <c r="NBN91" s="71"/>
      <c r="NBO91" s="71"/>
      <c r="NBP91" s="71"/>
      <c r="NBQ91" s="71"/>
      <c r="NBR91" s="71"/>
      <c r="NBS91" s="71"/>
      <c r="NBT91" s="71"/>
      <c r="NBU91" s="71"/>
      <c r="NBV91" s="71"/>
      <c r="NBW91" s="71"/>
      <c r="NBX91" s="71"/>
      <c r="NBY91" s="71"/>
      <c r="NBZ91" s="71"/>
      <c r="NCA91" s="71"/>
      <c r="NCB91" s="71"/>
      <c r="NCC91" s="71"/>
      <c r="NCD91" s="71"/>
      <c r="NCE91" s="71"/>
      <c r="NCF91" s="71"/>
      <c r="NCG91" s="71"/>
      <c r="NCH91" s="71"/>
      <c r="NCI91" s="71"/>
      <c r="NCJ91" s="71"/>
      <c r="NCK91" s="71"/>
      <c r="NCL91" s="71"/>
      <c r="NCM91" s="71"/>
      <c r="NCN91" s="71"/>
      <c r="NCO91" s="71"/>
      <c r="NCP91" s="71"/>
      <c r="NCQ91" s="71"/>
      <c r="NCR91" s="71"/>
      <c r="NCS91" s="71"/>
      <c r="NCT91" s="71"/>
      <c r="NCU91" s="71"/>
      <c r="NCV91" s="71"/>
      <c r="NCW91" s="71"/>
      <c r="NCX91" s="71"/>
      <c r="NCY91" s="71"/>
      <c r="NCZ91" s="71"/>
      <c r="NDA91" s="71"/>
      <c r="NDB91" s="71"/>
      <c r="NDC91" s="71"/>
      <c r="NDD91" s="71"/>
      <c r="NDE91" s="71"/>
      <c r="NDF91" s="71"/>
      <c r="NDG91" s="71"/>
      <c r="NDH91" s="71"/>
      <c r="NDI91" s="71"/>
      <c r="NDJ91" s="71"/>
      <c r="NDK91" s="71"/>
      <c r="NDL91" s="71"/>
      <c r="NDM91" s="71"/>
      <c r="NDN91" s="71"/>
      <c r="NDO91" s="71"/>
      <c r="NDP91" s="71"/>
      <c r="NDQ91" s="71"/>
      <c r="NDR91" s="71"/>
      <c r="NDS91" s="71"/>
      <c r="NDT91" s="71"/>
      <c r="NDU91" s="71"/>
      <c r="NDV91" s="71"/>
      <c r="NDW91" s="71"/>
      <c r="NDX91" s="71"/>
      <c r="NDY91" s="71"/>
      <c r="NDZ91" s="71"/>
      <c r="NEA91" s="71"/>
      <c r="NEB91" s="71"/>
      <c r="NEC91" s="71"/>
      <c r="NED91" s="71"/>
      <c r="NEE91" s="71"/>
      <c r="NEF91" s="71"/>
      <c r="NEG91" s="71"/>
      <c r="NEH91" s="71"/>
      <c r="NEI91" s="71"/>
      <c r="NEJ91" s="71"/>
      <c r="NEK91" s="71"/>
      <c r="NEL91" s="71"/>
      <c r="NEM91" s="71"/>
      <c r="NEN91" s="71"/>
      <c r="NEO91" s="71"/>
      <c r="NEP91" s="71"/>
      <c r="NEQ91" s="71"/>
      <c r="NER91" s="71"/>
      <c r="NES91" s="71"/>
      <c r="NET91" s="71"/>
      <c r="NEU91" s="71"/>
      <c r="NEV91" s="71"/>
      <c r="NEW91" s="71"/>
      <c r="NEX91" s="71"/>
      <c r="NEY91" s="71"/>
      <c r="NEZ91" s="71"/>
      <c r="NFA91" s="71"/>
      <c r="NFB91" s="71"/>
      <c r="NFC91" s="71"/>
      <c r="NFD91" s="71"/>
      <c r="NFE91" s="71"/>
      <c r="NFF91" s="71"/>
      <c r="NFG91" s="71"/>
      <c r="NFH91" s="71"/>
      <c r="NFI91" s="71"/>
      <c r="NFJ91" s="71"/>
      <c r="NFK91" s="71"/>
      <c r="NFL91" s="71"/>
      <c r="NFM91" s="71"/>
      <c r="NFN91" s="71"/>
      <c r="NFO91" s="71"/>
      <c r="NFP91" s="71"/>
      <c r="NFQ91" s="71"/>
      <c r="NFR91" s="71"/>
      <c r="NFS91" s="71"/>
      <c r="NFT91" s="71"/>
      <c r="NFU91" s="71"/>
      <c r="NFV91" s="71"/>
      <c r="NFW91" s="71"/>
      <c r="NFX91" s="71"/>
      <c r="NFY91" s="71"/>
      <c r="NFZ91" s="71"/>
      <c r="NGA91" s="71"/>
      <c r="NGB91" s="71"/>
      <c r="NGC91" s="71"/>
      <c r="NGD91" s="71"/>
      <c r="NGE91" s="71"/>
      <c r="NGF91" s="71"/>
      <c r="NGG91" s="71"/>
      <c r="NGH91" s="71"/>
      <c r="NGI91" s="71"/>
      <c r="NGJ91" s="71"/>
      <c r="NGK91" s="71"/>
      <c r="NGL91" s="71"/>
      <c r="NGM91" s="71"/>
      <c r="NGN91" s="71"/>
      <c r="NGO91" s="71"/>
      <c r="NGP91" s="71"/>
      <c r="NGQ91" s="71"/>
      <c r="NGR91" s="71"/>
      <c r="NGS91" s="71"/>
      <c r="NGT91" s="71"/>
      <c r="NGU91" s="71"/>
      <c r="NGV91" s="71"/>
      <c r="NGW91" s="71"/>
      <c r="NGX91" s="71"/>
      <c r="NGY91" s="71"/>
      <c r="NGZ91" s="71"/>
      <c r="NHA91" s="71"/>
      <c r="NHB91" s="71"/>
      <c r="NHC91" s="71"/>
      <c r="NHD91" s="71"/>
      <c r="NHE91" s="71"/>
      <c r="NHF91" s="71"/>
      <c r="NHG91" s="71"/>
      <c r="NHH91" s="71"/>
      <c r="NHI91" s="71"/>
      <c r="NHJ91" s="71"/>
      <c r="NHK91" s="71"/>
      <c r="NHL91" s="71"/>
      <c r="NHM91" s="71"/>
      <c r="NHN91" s="71"/>
      <c r="NHO91" s="71"/>
      <c r="NHP91" s="71"/>
      <c r="NHQ91" s="71"/>
      <c r="NHR91" s="71"/>
      <c r="NHS91" s="71"/>
      <c r="NHT91" s="71"/>
      <c r="NHU91" s="71"/>
      <c r="NHV91" s="71"/>
      <c r="NHW91" s="71"/>
      <c r="NHX91" s="71"/>
      <c r="NHY91" s="71"/>
      <c r="NHZ91" s="71"/>
      <c r="NIA91" s="71"/>
      <c r="NIB91" s="71"/>
      <c r="NIC91" s="71"/>
      <c r="NID91" s="71"/>
      <c r="NIE91" s="71"/>
      <c r="NIF91" s="71"/>
      <c r="NIG91" s="71"/>
      <c r="NIH91" s="71"/>
      <c r="NII91" s="71"/>
      <c r="NIJ91" s="71"/>
      <c r="NIK91" s="71"/>
      <c r="NIL91" s="71"/>
      <c r="NIM91" s="71"/>
      <c r="NIN91" s="71"/>
      <c r="NIO91" s="71"/>
      <c r="NIP91" s="71"/>
      <c r="NIQ91" s="71"/>
      <c r="NIR91" s="71"/>
      <c r="NIS91" s="71"/>
      <c r="NIT91" s="71"/>
      <c r="NIU91" s="71"/>
      <c r="NIV91" s="71"/>
      <c r="NIW91" s="71"/>
      <c r="NIX91" s="71"/>
      <c r="NIY91" s="71"/>
      <c r="NIZ91" s="71"/>
      <c r="NJA91" s="71"/>
      <c r="NJB91" s="71"/>
      <c r="NJC91" s="71"/>
      <c r="NJD91" s="71"/>
      <c r="NJE91" s="71"/>
      <c r="NJF91" s="71"/>
      <c r="NJG91" s="71"/>
      <c r="NJH91" s="71"/>
      <c r="NJI91" s="71"/>
      <c r="NJJ91" s="71"/>
      <c r="NJK91" s="71"/>
      <c r="NJL91" s="71"/>
      <c r="NJM91" s="71"/>
      <c r="NJN91" s="71"/>
      <c r="NJO91" s="71"/>
      <c r="NJP91" s="71"/>
      <c r="NJQ91" s="71"/>
      <c r="NJR91" s="71"/>
      <c r="NJS91" s="71"/>
      <c r="NJT91" s="71"/>
      <c r="NJU91" s="71"/>
      <c r="NJV91" s="71"/>
      <c r="NJW91" s="71"/>
      <c r="NJX91" s="71"/>
      <c r="NJY91" s="71"/>
      <c r="NJZ91" s="71"/>
      <c r="NKA91" s="71"/>
      <c r="NKB91" s="71"/>
      <c r="NKC91" s="71"/>
      <c r="NKD91" s="71"/>
      <c r="NKE91" s="71"/>
      <c r="NKF91" s="71"/>
      <c r="NKG91" s="71"/>
      <c r="NKH91" s="71"/>
      <c r="NKI91" s="71"/>
      <c r="NKJ91" s="71"/>
      <c r="NKK91" s="71"/>
      <c r="NKL91" s="71"/>
      <c r="NKM91" s="71"/>
      <c r="NKN91" s="71"/>
      <c r="NKO91" s="71"/>
      <c r="NKP91" s="71"/>
      <c r="NKQ91" s="71"/>
      <c r="NKR91" s="71"/>
      <c r="NKS91" s="71"/>
      <c r="NKT91" s="71"/>
      <c r="NKU91" s="71"/>
      <c r="NKV91" s="71"/>
      <c r="NKW91" s="71"/>
      <c r="NKX91" s="71"/>
      <c r="NKY91" s="71"/>
      <c r="NKZ91" s="71"/>
      <c r="NLA91" s="71"/>
      <c r="NLB91" s="71"/>
      <c r="NLC91" s="71"/>
      <c r="NLD91" s="71"/>
      <c r="NLE91" s="71"/>
      <c r="NLF91" s="71"/>
      <c r="NLG91" s="71"/>
      <c r="NLH91" s="71"/>
      <c r="NLI91" s="71"/>
      <c r="NLJ91" s="71"/>
      <c r="NLK91" s="71"/>
      <c r="NLL91" s="71"/>
      <c r="NLM91" s="71"/>
      <c r="NLN91" s="71"/>
      <c r="NLO91" s="71"/>
      <c r="NLP91" s="71"/>
      <c r="NLQ91" s="71"/>
      <c r="NLR91" s="71"/>
      <c r="NLS91" s="71"/>
      <c r="NLT91" s="71"/>
      <c r="NLU91" s="71"/>
      <c r="NLV91" s="71"/>
      <c r="NLW91" s="71"/>
      <c r="NLX91" s="71"/>
      <c r="NLY91" s="71"/>
      <c r="NLZ91" s="71"/>
      <c r="NMA91" s="71"/>
      <c r="NMB91" s="71"/>
      <c r="NMC91" s="71"/>
      <c r="NMD91" s="71"/>
      <c r="NME91" s="71"/>
      <c r="NMF91" s="71"/>
      <c r="NMG91" s="71"/>
      <c r="NMH91" s="71"/>
      <c r="NMI91" s="71"/>
      <c r="NMJ91" s="71"/>
      <c r="NMK91" s="71"/>
      <c r="NML91" s="71"/>
      <c r="NMM91" s="71"/>
      <c r="NMN91" s="71"/>
      <c r="NMO91" s="71"/>
      <c r="NMP91" s="71"/>
      <c r="NMQ91" s="71"/>
      <c r="NMR91" s="71"/>
      <c r="NMS91" s="71"/>
      <c r="NMT91" s="71"/>
      <c r="NMU91" s="71"/>
      <c r="NMV91" s="71"/>
      <c r="NMW91" s="71"/>
      <c r="NMX91" s="71"/>
      <c r="NMY91" s="71"/>
      <c r="NMZ91" s="71"/>
      <c r="NNA91" s="71"/>
      <c r="NNB91" s="71"/>
      <c r="NNC91" s="71"/>
      <c r="NND91" s="71"/>
      <c r="NNE91" s="71"/>
      <c r="NNF91" s="71"/>
      <c r="NNG91" s="71"/>
      <c r="NNH91" s="71"/>
      <c r="NNI91" s="71"/>
      <c r="NNJ91" s="71"/>
      <c r="NNK91" s="71"/>
      <c r="NNL91" s="71"/>
      <c r="NNM91" s="71"/>
      <c r="NNN91" s="71"/>
      <c r="NNO91" s="71"/>
      <c r="NNP91" s="71"/>
      <c r="NNQ91" s="71"/>
      <c r="NNR91" s="71"/>
      <c r="NNS91" s="71"/>
      <c r="NNT91" s="71"/>
      <c r="NNU91" s="71"/>
      <c r="NNV91" s="71"/>
      <c r="NNW91" s="71"/>
      <c r="NNX91" s="71"/>
      <c r="NNY91" s="71"/>
      <c r="NNZ91" s="71"/>
      <c r="NOA91" s="71"/>
      <c r="NOB91" s="71"/>
      <c r="NOC91" s="71"/>
      <c r="NOD91" s="71"/>
      <c r="NOE91" s="71"/>
      <c r="NOF91" s="71"/>
      <c r="NOG91" s="71"/>
      <c r="NOH91" s="71"/>
      <c r="NOI91" s="71"/>
      <c r="NOJ91" s="71"/>
      <c r="NOK91" s="71"/>
      <c r="NOL91" s="71"/>
      <c r="NOM91" s="71"/>
      <c r="NON91" s="71"/>
      <c r="NOO91" s="71"/>
      <c r="NOP91" s="71"/>
      <c r="NOQ91" s="71"/>
      <c r="NOR91" s="71"/>
      <c r="NOS91" s="71"/>
      <c r="NOT91" s="71"/>
      <c r="NOU91" s="71"/>
      <c r="NOV91" s="71"/>
      <c r="NOW91" s="71"/>
      <c r="NOX91" s="71"/>
      <c r="NOY91" s="71"/>
      <c r="NOZ91" s="71"/>
      <c r="NPA91" s="71"/>
      <c r="NPB91" s="71"/>
      <c r="NPC91" s="71"/>
      <c r="NPD91" s="71"/>
      <c r="NPE91" s="71"/>
      <c r="NPF91" s="71"/>
      <c r="NPG91" s="71"/>
      <c r="NPH91" s="71"/>
      <c r="NPI91" s="71"/>
      <c r="NPJ91" s="71"/>
      <c r="NPK91" s="71"/>
      <c r="NPL91" s="71"/>
      <c r="NPM91" s="71"/>
      <c r="NPN91" s="71"/>
      <c r="NPO91" s="71"/>
      <c r="NPP91" s="71"/>
      <c r="NPQ91" s="71"/>
      <c r="NPR91" s="71"/>
      <c r="NPS91" s="71"/>
      <c r="NPT91" s="71"/>
      <c r="NPU91" s="71"/>
      <c r="NPV91" s="71"/>
      <c r="NPW91" s="71"/>
      <c r="NPX91" s="71"/>
      <c r="NPY91" s="71"/>
      <c r="NPZ91" s="71"/>
      <c r="NQA91" s="71"/>
      <c r="NQB91" s="71"/>
      <c r="NQC91" s="71"/>
      <c r="NQD91" s="71"/>
      <c r="NQE91" s="71"/>
      <c r="NQF91" s="71"/>
      <c r="NQG91" s="71"/>
      <c r="NQH91" s="71"/>
      <c r="NQI91" s="71"/>
      <c r="NQJ91" s="71"/>
      <c r="NQK91" s="71"/>
      <c r="NQL91" s="71"/>
      <c r="NQM91" s="71"/>
      <c r="NQN91" s="71"/>
      <c r="NQO91" s="71"/>
      <c r="NQP91" s="71"/>
      <c r="NQQ91" s="71"/>
      <c r="NQR91" s="71"/>
      <c r="NQS91" s="71"/>
      <c r="NQT91" s="71"/>
      <c r="NQU91" s="71"/>
      <c r="NQV91" s="71"/>
      <c r="NQW91" s="71"/>
      <c r="NQX91" s="71"/>
      <c r="NQY91" s="71"/>
      <c r="NQZ91" s="71"/>
      <c r="NRA91" s="71"/>
      <c r="NRB91" s="71"/>
      <c r="NRC91" s="71"/>
      <c r="NRD91" s="71"/>
      <c r="NRE91" s="71"/>
      <c r="NRF91" s="71"/>
      <c r="NRG91" s="71"/>
      <c r="NRH91" s="71"/>
      <c r="NRI91" s="71"/>
      <c r="NRJ91" s="71"/>
      <c r="NRK91" s="71"/>
      <c r="NRL91" s="71"/>
      <c r="NRM91" s="71"/>
      <c r="NRN91" s="71"/>
      <c r="NRO91" s="71"/>
      <c r="NRP91" s="71"/>
      <c r="NRQ91" s="71"/>
      <c r="NRR91" s="71"/>
      <c r="NRS91" s="71"/>
      <c r="NRT91" s="71"/>
      <c r="NRU91" s="71"/>
      <c r="NRV91" s="71"/>
      <c r="NRW91" s="71"/>
      <c r="NRX91" s="71"/>
      <c r="NRY91" s="71"/>
      <c r="NRZ91" s="71"/>
      <c r="NSA91" s="71"/>
      <c r="NSB91" s="71"/>
      <c r="NSC91" s="71"/>
      <c r="NSD91" s="71"/>
      <c r="NSE91" s="71"/>
      <c r="NSF91" s="71"/>
      <c r="NSG91" s="71"/>
      <c r="NSH91" s="71"/>
      <c r="NSI91" s="71"/>
      <c r="NSJ91" s="71"/>
      <c r="NSK91" s="71"/>
      <c r="NSL91" s="71"/>
      <c r="NSM91" s="71"/>
      <c r="NSN91" s="71"/>
      <c r="NSO91" s="71"/>
      <c r="NSP91" s="71"/>
      <c r="NSQ91" s="71"/>
      <c r="NSR91" s="71"/>
      <c r="NSS91" s="71"/>
      <c r="NST91" s="71"/>
      <c r="NSU91" s="71"/>
      <c r="NSV91" s="71"/>
      <c r="NSW91" s="71"/>
      <c r="NSX91" s="71"/>
      <c r="NSY91" s="71"/>
      <c r="NSZ91" s="71"/>
      <c r="NTA91" s="71"/>
      <c r="NTB91" s="71"/>
      <c r="NTC91" s="71"/>
      <c r="NTD91" s="71"/>
      <c r="NTE91" s="71"/>
      <c r="NTF91" s="71"/>
      <c r="NTG91" s="71"/>
      <c r="NTH91" s="71"/>
      <c r="NTI91" s="71"/>
      <c r="NTJ91" s="71"/>
      <c r="NTK91" s="71"/>
      <c r="NTL91" s="71"/>
      <c r="NTM91" s="71"/>
      <c r="NTN91" s="71"/>
      <c r="NTO91" s="71"/>
      <c r="NTP91" s="71"/>
      <c r="NTQ91" s="71"/>
      <c r="NTR91" s="71"/>
      <c r="NTS91" s="71"/>
      <c r="NTT91" s="71"/>
      <c r="NTU91" s="71"/>
      <c r="NTV91" s="71"/>
      <c r="NTW91" s="71"/>
      <c r="NTX91" s="71"/>
      <c r="NTY91" s="71"/>
      <c r="NTZ91" s="71"/>
      <c r="NUA91" s="71"/>
      <c r="NUB91" s="71"/>
      <c r="NUC91" s="71"/>
      <c r="NUD91" s="71"/>
      <c r="NUE91" s="71"/>
      <c r="NUF91" s="71"/>
      <c r="NUG91" s="71"/>
      <c r="NUH91" s="71"/>
      <c r="NUI91" s="71"/>
      <c r="NUJ91" s="71"/>
      <c r="NUK91" s="71"/>
      <c r="NUL91" s="71"/>
      <c r="NUM91" s="71"/>
      <c r="NUN91" s="71"/>
      <c r="NUO91" s="71"/>
      <c r="NUP91" s="71"/>
      <c r="NUQ91" s="71"/>
      <c r="NUR91" s="71"/>
      <c r="NUS91" s="71"/>
      <c r="NUT91" s="71"/>
      <c r="NUU91" s="71"/>
      <c r="NUV91" s="71"/>
      <c r="NUW91" s="71"/>
      <c r="NUX91" s="71"/>
      <c r="NUY91" s="71"/>
      <c r="NUZ91" s="71"/>
      <c r="NVA91" s="71"/>
      <c r="NVB91" s="71"/>
      <c r="NVC91" s="71"/>
      <c r="NVD91" s="71"/>
      <c r="NVE91" s="71"/>
      <c r="NVF91" s="71"/>
      <c r="NVG91" s="71"/>
      <c r="NVH91" s="71"/>
      <c r="NVI91" s="71"/>
      <c r="NVJ91" s="71"/>
      <c r="NVK91" s="71"/>
      <c r="NVL91" s="71"/>
      <c r="NVM91" s="71"/>
      <c r="NVN91" s="71"/>
      <c r="NVO91" s="71"/>
      <c r="NVP91" s="71"/>
      <c r="NVQ91" s="71"/>
      <c r="NVR91" s="71"/>
      <c r="NVS91" s="71"/>
      <c r="NVT91" s="71"/>
      <c r="NVU91" s="71"/>
      <c r="NVV91" s="71"/>
      <c r="NVW91" s="71"/>
      <c r="NVX91" s="71"/>
      <c r="NVY91" s="71"/>
      <c r="NVZ91" s="71"/>
      <c r="NWA91" s="71"/>
      <c r="NWB91" s="71"/>
      <c r="NWC91" s="71"/>
      <c r="NWD91" s="71"/>
      <c r="NWE91" s="71"/>
      <c r="NWF91" s="71"/>
      <c r="NWG91" s="71"/>
      <c r="NWH91" s="71"/>
      <c r="NWI91" s="71"/>
      <c r="NWJ91" s="71"/>
      <c r="NWK91" s="71"/>
      <c r="NWL91" s="71"/>
      <c r="NWM91" s="71"/>
      <c r="NWN91" s="71"/>
      <c r="NWO91" s="71"/>
      <c r="NWP91" s="71"/>
      <c r="NWQ91" s="71"/>
      <c r="NWR91" s="71"/>
      <c r="NWS91" s="71"/>
      <c r="NWT91" s="71"/>
      <c r="NWU91" s="71"/>
      <c r="NWV91" s="71"/>
      <c r="NWW91" s="71"/>
      <c r="NWX91" s="71"/>
      <c r="NWY91" s="71"/>
      <c r="NWZ91" s="71"/>
      <c r="NXA91" s="71"/>
      <c r="NXB91" s="71"/>
      <c r="NXC91" s="71"/>
      <c r="NXD91" s="71"/>
      <c r="NXE91" s="71"/>
      <c r="NXF91" s="71"/>
      <c r="NXG91" s="71"/>
      <c r="NXH91" s="71"/>
      <c r="NXI91" s="71"/>
      <c r="NXJ91" s="71"/>
      <c r="NXK91" s="71"/>
      <c r="NXL91" s="71"/>
      <c r="NXM91" s="71"/>
      <c r="NXN91" s="71"/>
      <c r="NXO91" s="71"/>
      <c r="NXP91" s="71"/>
      <c r="NXQ91" s="71"/>
      <c r="NXR91" s="71"/>
      <c r="NXS91" s="71"/>
      <c r="NXT91" s="71"/>
      <c r="NXU91" s="71"/>
      <c r="NXV91" s="71"/>
      <c r="NXW91" s="71"/>
      <c r="NXX91" s="71"/>
      <c r="NXY91" s="71"/>
      <c r="NXZ91" s="71"/>
      <c r="NYA91" s="71"/>
      <c r="NYB91" s="71"/>
      <c r="NYC91" s="71"/>
      <c r="NYD91" s="71"/>
      <c r="NYE91" s="71"/>
      <c r="NYF91" s="71"/>
      <c r="NYG91" s="71"/>
      <c r="NYH91" s="71"/>
      <c r="NYI91" s="71"/>
      <c r="NYJ91" s="71"/>
      <c r="NYK91" s="71"/>
      <c r="NYL91" s="71"/>
      <c r="NYM91" s="71"/>
      <c r="NYN91" s="71"/>
      <c r="NYO91" s="71"/>
      <c r="NYP91" s="71"/>
      <c r="NYQ91" s="71"/>
      <c r="NYR91" s="71"/>
      <c r="NYS91" s="71"/>
      <c r="NYT91" s="71"/>
      <c r="NYU91" s="71"/>
      <c r="NYV91" s="71"/>
      <c r="NYW91" s="71"/>
      <c r="NYX91" s="71"/>
      <c r="NYY91" s="71"/>
      <c r="NYZ91" s="71"/>
      <c r="NZA91" s="71"/>
      <c r="NZB91" s="71"/>
      <c r="NZC91" s="71"/>
      <c r="NZD91" s="71"/>
      <c r="NZE91" s="71"/>
      <c r="NZF91" s="71"/>
      <c r="NZG91" s="71"/>
      <c r="NZH91" s="71"/>
      <c r="NZI91" s="71"/>
      <c r="NZJ91" s="71"/>
      <c r="NZK91" s="71"/>
      <c r="NZL91" s="71"/>
      <c r="NZM91" s="71"/>
      <c r="NZN91" s="71"/>
      <c r="NZO91" s="71"/>
      <c r="NZP91" s="71"/>
      <c r="NZQ91" s="71"/>
      <c r="NZR91" s="71"/>
      <c r="NZS91" s="71"/>
      <c r="NZT91" s="71"/>
      <c r="NZU91" s="71"/>
      <c r="NZV91" s="71"/>
      <c r="NZW91" s="71"/>
      <c r="NZX91" s="71"/>
      <c r="NZY91" s="71"/>
      <c r="NZZ91" s="71"/>
      <c r="OAA91" s="71"/>
      <c r="OAB91" s="71"/>
      <c r="OAC91" s="71"/>
      <c r="OAD91" s="71"/>
      <c r="OAE91" s="71"/>
      <c r="OAF91" s="71"/>
      <c r="OAG91" s="71"/>
      <c r="OAH91" s="71"/>
      <c r="OAI91" s="71"/>
      <c r="OAJ91" s="71"/>
      <c r="OAK91" s="71"/>
      <c r="OAL91" s="71"/>
      <c r="OAM91" s="71"/>
      <c r="OAN91" s="71"/>
      <c r="OAO91" s="71"/>
      <c r="OAP91" s="71"/>
      <c r="OAQ91" s="71"/>
      <c r="OAR91" s="71"/>
      <c r="OAS91" s="71"/>
      <c r="OAT91" s="71"/>
      <c r="OAU91" s="71"/>
      <c r="OAV91" s="71"/>
      <c r="OAW91" s="71"/>
      <c r="OAX91" s="71"/>
      <c r="OAY91" s="71"/>
      <c r="OAZ91" s="71"/>
      <c r="OBA91" s="71"/>
      <c r="OBB91" s="71"/>
      <c r="OBC91" s="71"/>
      <c r="OBD91" s="71"/>
      <c r="OBE91" s="71"/>
      <c r="OBF91" s="71"/>
      <c r="OBG91" s="71"/>
      <c r="OBH91" s="71"/>
      <c r="OBI91" s="71"/>
      <c r="OBJ91" s="71"/>
      <c r="OBK91" s="71"/>
      <c r="OBL91" s="71"/>
      <c r="OBM91" s="71"/>
      <c r="OBN91" s="71"/>
      <c r="OBO91" s="71"/>
      <c r="OBP91" s="71"/>
      <c r="OBQ91" s="71"/>
      <c r="OBR91" s="71"/>
      <c r="OBS91" s="71"/>
      <c r="OBT91" s="71"/>
      <c r="OBU91" s="71"/>
      <c r="OBV91" s="71"/>
      <c r="OBW91" s="71"/>
      <c r="OBX91" s="71"/>
      <c r="OBY91" s="71"/>
      <c r="OBZ91" s="71"/>
      <c r="OCA91" s="71"/>
      <c r="OCB91" s="71"/>
      <c r="OCC91" s="71"/>
      <c r="OCD91" s="71"/>
      <c r="OCE91" s="71"/>
      <c r="OCF91" s="71"/>
      <c r="OCG91" s="71"/>
      <c r="OCH91" s="71"/>
      <c r="OCI91" s="71"/>
      <c r="OCJ91" s="71"/>
      <c r="OCK91" s="71"/>
      <c r="OCL91" s="71"/>
      <c r="OCM91" s="71"/>
      <c r="OCN91" s="71"/>
      <c r="OCO91" s="71"/>
      <c r="OCP91" s="71"/>
      <c r="OCQ91" s="71"/>
      <c r="OCR91" s="71"/>
      <c r="OCS91" s="71"/>
      <c r="OCT91" s="71"/>
      <c r="OCU91" s="71"/>
      <c r="OCV91" s="71"/>
      <c r="OCW91" s="71"/>
      <c r="OCX91" s="71"/>
      <c r="OCY91" s="71"/>
      <c r="OCZ91" s="71"/>
      <c r="ODA91" s="71"/>
      <c r="ODB91" s="71"/>
      <c r="ODC91" s="71"/>
      <c r="ODD91" s="71"/>
      <c r="ODE91" s="71"/>
      <c r="ODF91" s="71"/>
      <c r="ODG91" s="71"/>
      <c r="ODH91" s="71"/>
      <c r="ODI91" s="71"/>
      <c r="ODJ91" s="71"/>
      <c r="ODK91" s="71"/>
      <c r="ODL91" s="71"/>
      <c r="ODM91" s="71"/>
      <c r="ODN91" s="71"/>
      <c r="ODO91" s="71"/>
      <c r="ODP91" s="71"/>
      <c r="ODQ91" s="71"/>
      <c r="ODR91" s="71"/>
      <c r="ODS91" s="71"/>
      <c r="ODT91" s="71"/>
      <c r="ODU91" s="71"/>
      <c r="ODV91" s="71"/>
      <c r="ODW91" s="71"/>
      <c r="ODX91" s="71"/>
      <c r="ODY91" s="71"/>
      <c r="ODZ91" s="71"/>
      <c r="OEA91" s="71"/>
      <c r="OEB91" s="71"/>
      <c r="OEC91" s="71"/>
      <c r="OED91" s="71"/>
      <c r="OEE91" s="71"/>
      <c r="OEF91" s="71"/>
      <c r="OEG91" s="71"/>
      <c r="OEH91" s="71"/>
      <c r="OEI91" s="71"/>
      <c r="OEJ91" s="71"/>
      <c r="OEK91" s="71"/>
      <c r="OEL91" s="71"/>
      <c r="OEM91" s="71"/>
      <c r="OEN91" s="71"/>
      <c r="OEO91" s="71"/>
      <c r="OEP91" s="71"/>
      <c r="OEQ91" s="71"/>
      <c r="OER91" s="71"/>
      <c r="OES91" s="71"/>
      <c r="OET91" s="71"/>
      <c r="OEU91" s="71"/>
      <c r="OEV91" s="71"/>
      <c r="OEW91" s="71"/>
      <c r="OEX91" s="71"/>
      <c r="OEY91" s="71"/>
      <c r="OEZ91" s="71"/>
      <c r="OFA91" s="71"/>
      <c r="OFB91" s="71"/>
      <c r="OFC91" s="71"/>
      <c r="OFD91" s="71"/>
      <c r="OFE91" s="71"/>
      <c r="OFF91" s="71"/>
      <c r="OFG91" s="71"/>
      <c r="OFH91" s="71"/>
      <c r="OFI91" s="71"/>
      <c r="OFJ91" s="71"/>
      <c r="OFK91" s="71"/>
      <c r="OFL91" s="71"/>
      <c r="OFM91" s="71"/>
      <c r="OFN91" s="71"/>
      <c r="OFO91" s="71"/>
      <c r="OFP91" s="71"/>
      <c r="OFQ91" s="71"/>
      <c r="OFR91" s="71"/>
      <c r="OFS91" s="71"/>
      <c r="OFT91" s="71"/>
      <c r="OFU91" s="71"/>
      <c r="OFV91" s="71"/>
      <c r="OFW91" s="71"/>
      <c r="OFX91" s="71"/>
      <c r="OFY91" s="71"/>
      <c r="OFZ91" s="71"/>
      <c r="OGA91" s="71"/>
      <c r="OGB91" s="71"/>
      <c r="OGC91" s="71"/>
      <c r="OGD91" s="71"/>
      <c r="OGE91" s="71"/>
      <c r="OGF91" s="71"/>
      <c r="OGG91" s="71"/>
      <c r="OGH91" s="71"/>
      <c r="OGI91" s="71"/>
      <c r="OGJ91" s="71"/>
      <c r="OGK91" s="71"/>
      <c r="OGL91" s="71"/>
      <c r="OGM91" s="71"/>
      <c r="OGN91" s="71"/>
      <c r="OGO91" s="71"/>
      <c r="OGP91" s="71"/>
      <c r="OGQ91" s="71"/>
      <c r="OGR91" s="71"/>
      <c r="OGS91" s="71"/>
      <c r="OGT91" s="71"/>
      <c r="OGU91" s="71"/>
      <c r="OGV91" s="71"/>
      <c r="OGW91" s="71"/>
      <c r="OGX91" s="71"/>
      <c r="OGY91" s="71"/>
      <c r="OGZ91" s="71"/>
      <c r="OHA91" s="71"/>
      <c r="OHB91" s="71"/>
      <c r="OHC91" s="71"/>
      <c r="OHD91" s="71"/>
      <c r="OHE91" s="71"/>
      <c r="OHF91" s="71"/>
      <c r="OHG91" s="71"/>
      <c r="OHH91" s="71"/>
      <c r="OHI91" s="71"/>
      <c r="OHJ91" s="71"/>
      <c r="OHK91" s="71"/>
      <c r="OHL91" s="71"/>
      <c r="OHM91" s="71"/>
      <c r="OHN91" s="71"/>
      <c r="OHO91" s="71"/>
      <c r="OHP91" s="71"/>
      <c r="OHQ91" s="71"/>
      <c r="OHR91" s="71"/>
      <c r="OHS91" s="71"/>
      <c r="OHT91" s="71"/>
      <c r="OHU91" s="71"/>
      <c r="OHV91" s="71"/>
      <c r="OHW91" s="71"/>
      <c r="OHX91" s="71"/>
      <c r="OHY91" s="71"/>
      <c r="OHZ91" s="71"/>
      <c r="OIA91" s="71"/>
      <c r="OIB91" s="71"/>
      <c r="OIC91" s="71"/>
      <c r="OID91" s="71"/>
      <c r="OIE91" s="71"/>
      <c r="OIF91" s="71"/>
      <c r="OIG91" s="71"/>
      <c r="OIH91" s="71"/>
      <c r="OII91" s="71"/>
      <c r="OIJ91" s="71"/>
      <c r="OIK91" s="71"/>
      <c r="OIL91" s="71"/>
      <c r="OIM91" s="71"/>
      <c r="OIN91" s="71"/>
      <c r="OIO91" s="71"/>
      <c r="OIP91" s="71"/>
      <c r="OIQ91" s="71"/>
      <c r="OIR91" s="71"/>
      <c r="OIS91" s="71"/>
      <c r="OIT91" s="71"/>
      <c r="OIU91" s="71"/>
      <c r="OIV91" s="71"/>
      <c r="OIW91" s="71"/>
      <c r="OIX91" s="71"/>
      <c r="OIY91" s="71"/>
      <c r="OIZ91" s="71"/>
      <c r="OJA91" s="71"/>
      <c r="OJB91" s="71"/>
      <c r="OJC91" s="71"/>
      <c r="OJD91" s="71"/>
      <c r="OJE91" s="71"/>
      <c r="OJF91" s="71"/>
      <c r="OJG91" s="71"/>
      <c r="OJH91" s="71"/>
      <c r="OJI91" s="71"/>
      <c r="OJJ91" s="71"/>
      <c r="OJK91" s="71"/>
      <c r="OJL91" s="71"/>
      <c r="OJM91" s="71"/>
      <c r="OJN91" s="71"/>
      <c r="OJO91" s="71"/>
      <c r="OJP91" s="71"/>
      <c r="OJQ91" s="71"/>
      <c r="OJR91" s="71"/>
      <c r="OJS91" s="71"/>
      <c r="OJT91" s="71"/>
      <c r="OJU91" s="71"/>
      <c r="OJV91" s="71"/>
      <c r="OJW91" s="71"/>
      <c r="OJX91" s="71"/>
      <c r="OJY91" s="71"/>
      <c r="OJZ91" s="71"/>
      <c r="OKA91" s="71"/>
      <c r="OKB91" s="71"/>
      <c r="OKC91" s="71"/>
      <c r="OKD91" s="71"/>
      <c r="OKE91" s="71"/>
      <c r="OKF91" s="71"/>
      <c r="OKG91" s="71"/>
      <c r="OKH91" s="71"/>
      <c r="OKI91" s="71"/>
      <c r="OKJ91" s="71"/>
      <c r="OKK91" s="71"/>
      <c r="OKL91" s="71"/>
      <c r="OKM91" s="71"/>
      <c r="OKN91" s="71"/>
      <c r="OKO91" s="71"/>
      <c r="OKP91" s="71"/>
      <c r="OKQ91" s="71"/>
      <c r="OKR91" s="71"/>
      <c r="OKS91" s="71"/>
      <c r="OKT91" s="71"/>
      <c r="OKU91" s="71"/>
      <c r="OKV91" s="71"/>
      <c r="OKW91" s="71"/>
      <c r="OKX91" s="71"/>
      <c r="OKY91" s="71"/>
      <c r="OKZ91" s="71"/>
      <c r="OLA91" s="71"/>
      <c r="OLB91" s="71"/>
      <c r="OLC91" s="71"/>
      <c r="OLD91" s="71"/>
      <c r="OLE91" s="71"/>
      <c r="OLF91" s="71"/>
      <c r="OLG91" s="71"/>
      <c r="OLH91" s="71"/>
      <c r="OLI91" s="71"/>
      <c r="OLJ91" s="71"/>
      <c r="OLK91" s="71"/>
      <c r="OLL91" s="71"/>
      <c r="OLM91" s="71"/>
      <c r="OLN91" s="71"/>
      <c r="OLO91" s="71"/>
      <c r="OLP91" s="71"/>
      <c r="OLQ91" s="71"/>
      <c r="OLR91" s="71"/>
      <c r="OLS91" s="71"/>
      <c r="OLT91" s="71"/>
      <c r="OLU91" s="71"/>
      <c r="OLV91" s="71"/>
      <c r="OLW91" s="71"/>
      <c r="OLX91" s="71"/>
      <c r="OLY91" s="71"/>
      <c r="OLZ91" s="71"/>
      <c r="OMA91" s="71"/>
      <c r="OMB91" s="71"/>
      <c r="OMC91" s="71"/>
      <c r="OMD91" s="71"/>
      <c r="OME91" s="71"/>
      <c r="OMF91" s="71"/>
      <c r="OMG91" s="71"/>
      <c r="OMH91" s="71"/>
      <c r="OMI91" s="71"/>
      <c r="OMJ91" s="71"/>
      <c r="OMK91" s="71"/>
      <c r="OML91" s="71"/>
      <c r="OMM91" s="71"/>
      <c r="OMN91" s="71"/>
      <c r="OMO91" s="71"/>
      <c r="OMP91" s="71"/>
      <c r="OMQ91" s="71"/>
      <c r="OMR91" s="71"/>
      <c r="OMS91" s="71"/>
      <c r="OMT91" s="71"/>
      <c r="OMU91" s="71"/>
      <c r="OMV91" s="71"/>
      <c r="OMW91" s="71"/>
      <c r="OMX91" s="71"/>
      <c r="OMY91" s="71"/>
      <c r="OMZ91" s="71"/>
      <c r="ONA91" s="71"/>
      <c r="ONB91" s="71"/>
      <c r="ONC91" s="71"/>
      <c r="OND91" s="71"/>
      <c r="ONE91" s="71"/>
      <c r="ONF91" s="71"/>
      <c r="ONG91" s="71"/>
      <c r="ONH91" s="71"/>
      <c r="ONI91" s="71"/>
      <c r="ONJ91" s="71"/>
      <c r="ONK91" s="71"/>
      <c r="ONL91" s="71"/>
      <c r="ONM91" s="71"/>
      <c r="ONN91" s="71"/>
      <c r="ONO91" s="71"/>
      <c r="ONP91" s="71"/>
      <c r="ONQ91" s="71"/>
      <c r="ONR91" s="71"/>
      <c r="ONS91" s="71"/>
      <c r="ONT91" s="71"/>
      <c r="ONU91" s="71"/>
      <c r="ONV91" s="71"/>
      <c r="ONW91" s="71"/>
      <c r="ONX91" s="71"/>
      <c r="ONY91" s="71"/>
      <c r="ONZ91" s="71"/>
      <c r="OOA91" s="71"/>
      <c r="OOB91" s="71"/>
      <c r="OOC91" s="71"/>
      <c r="OOD91" s="71"/>
      <c r="OOE91" s="71"/>
      <c r="OOF91" s="71"/>
      <c r="OOG91" s="71"/>
      <c r="OOH91" s="71"/>
      <c r="OOI91" s="71"/>
      <c r="OOJ91" s="71"/>
      <c r="OOK91" s="71"/>
      <c r="OOL91" s="71"/>
      <c r="OOM91" s="71"/>
      <c r="OON91" s="71"/>
      <c r="OOO91" s="71"/>
      <c r="OOP91" s="71"/>
      <c r="OOQ91" s="71"/>
      <c r="OOR91" s="71"/>
      <c r="OOS91" s="71"/>
      <c r="OOT91" s="71"/>
      <c r="OOU91" s="71"/>
      <c r="OOV91" s="71"/>
      <c r="OOW91" s="71"/>
      <c r="OOX91" s="71"/>
      <c r="OOY91" s="71"/>
      <c r="OOZ91" s="71"/>
      <c r="OPA91" s="71"/>
      <c r="OPB91" s="71"/>
      <c r="OPC91" s="71"/>
      <c r="OPD91" s="71"/>
      <c r="OPE91" s="71"/>
      <c r="OPF91" s="71"/>
      <c r="OPG91" s="71"/>
      <c r="OPH91" s="71"/>
      <c r="OPI91" s="71"/>
      <c r="OPJ91" s="71"/>
      <c r="OPK91" s="71"/>
      <c r="OPL91" s="71"/>
      <c r="OPM91" s="71"/>
      <c r="OPN91" s="71"/>
      <c r="OPO91" s="71"/>
      <c r="OPP91" s="71"/>
      <c r="OPQ91" s="71"/>
      <c r="OPR91" s="71"/>
      <c r="OPS91" s="71"/>
      <c r="OPT91" s="71"/>
      <c r="OPU91" s="71"/>
      <c r="OPV91" s="71"/>
      <c r="OPW91" s="71"/>
      <c r="OPX91" s="71"/>
      <c r="OPY91" s="71"/>
      <c r="OPZ91" s="71"/>
      <c r="OQA91" s="71"/>
      <c r="OQB91" s="71"/>
      <c r="OQC91" s="71"/>
      <c r="OQD91" s="71"/>
      <c r="OQE91" s="71"/>
      <c r="OQF91" s="71"/>
      <c r="OQG91" s="71"/>
      <c r="OQH91" s="71"/>
      <c r="OQI91" s="71"/>
      <c r="OQJ91" s="71"/>
      <c r="OQK91" s="71"/>
      <c r="OQL91" s="71"/>
      <c r="OQM91" s="71"/>
      <c r="OQN91" s="71"/>
      <c r="OQO91" s="71"/>
      <c r="OQP91" s="71"/>
      <c r="OQQ91" s="71"/>
      <c r="OQR91" s="71"/>
      <c r="OQS91" s="71"/>
      <c r="OQT91" s="71"/>
      <c r="OQU91" s="71"/>
      <c r="OQV91" s="71"/>
      <c r="OQW91" s="71"/>
      <c r="OQX91" s="71"/>
      <c r="OQY91" s="71"/>
      <c r="OQZ91" s="71"/>
      <c r="ORA91" s="71"/>
      <c r="ORB91" s="71"/>
      <c r="ORC91" s="71"/>
      <c r="ORD91" s="71"/>
      <c r="ORE91" s="71"/>
      <c r="ORF91" s="71"/>
      <c r="ORG91" s="71"/>
      <c r="ORH91" s="71"/>
      <c r="ORI91" s="71"/>
      <c r="ORJ91" s="71"/>
      <c r="ORK91" s="71"/>
      <c r="ORL91" s="71"/>
      <c r="ORM91" s="71"/>
      <c r="ORN91" s="71"/>
      <c r="ORO91" s="71"/>
      <c r="ORP91" s="71"/>
      <c r="ORQ91" s="71"/>
      <c r="ORR91" s="71"/>
      <c r="ORS91" s="71"/>
      <c r="ORT91" s="71"/>
      <c r="ORU91" s="71"/>
      <c r="ORV91" s="71"/>
      <c r="ORW91" s="71"/>
      <c r="ORX91" s="71"/>
      <c r="ORY91" s="71"/>
      <c r="ORZ91" s="71"/>
      <c r="OSA91" s="71"/>
      <c r="OSB91" s="71"/>
      <c r="OSC91" s="71"/>
      <c r="OSD91" s="71"/>
      <c r="OSE91" s="71"/>
      <c r="OSF91" s="71"/>
      <c r="OSG91" s="71"/>
      <c r="OSH91" s="71"/>
      <c r="OSI91" s="71"/>
      <c r="OSJ91" s="71"/>
      <c r="OSK91" s="71"/>
      <c r="OSL91" s="71"/>
      <c r="OSM91" s="71"/>
      <c r="OSN91" s="71"/>
      <c r="OSO91" s="71"/>
      <c r="OSP91" s="71"/>
      <c r="OSQ91" s="71"/>
      <c r="OSR91" s="71"/>
      <c r="OSS91" s="71"/>
      <c r="OST91" s="71"/>
      <c r="OSU91" s="71"/>
      <c r="OSV91" s="71"/>
      <c r="OSW91" s="71"/>
      <c r="OSX91" s="71"/>
      <c r="OSY91" s="71"/>
      <c r="OSZ91" s="71"/>
      <c r="OTA91" s="71"/>
      <c r="OTB91" s="71"/>
      <c r="OTC91" s="71"/>
      <c r="OTD91" s="71"/>
      <c r="OTE91" s="71"/>
      <c r="OTF91" s="71"/>
      <c r="OTG91" s="71"/>
      <c r="OTH91" s="71"/>
      <c r="OTI91" s="71"/>
      <c r="OTJ91" s="71"/>
      <c r="OTK91" s="71"/>
      <c r="OTL91" s="71"/>
      <c r="OTM91" s="71"/>
      <c r="OTN91" s="71"/>
      <c r="OTO91" s="71"/>
      <c r="OTP91" s="71"/>
      <c r="OTQ91" s="71"/>
      <c r="OTR91" s="71"/>
      <c r="OTS91" s="71"/>
      <c r="OTT91" s="71"/>
      <c r="OTU91" s="71"/>
      <c r="OTV91" s="71"/>
      <c r="OTW91" s="71"/>
      <c r="OTX91" s="71"/>
      <c r="OTY91" s="71"/>
      <c r="OTZ91" s="71"/>
      <c r="OUA91" s="71"/>
      <c r="OUB91" s="71"/>
      <c r="OUC91" s="71"/>
      <c r="OUD91" s="71"/>
      <c r="OUE91" s="71"/>
      <c r="OUF91" s="71"/>
      <c r="OUG91" s="71"/>
      <c r="OUH91" s="71"/>
      <c r="OUI91" s="71"/>
      <c r="OUJ91" s="71"/>
      <c r="OUK91" s="71"/>
      <c r="OUL91" s="71"/>
      <c r="OUM91" s="71"/>
      <c r="OUN91" s="71"/>
      <c r="OUO91" s="71"/>
      <c r="OUP91" s="71"/>
      <c r="OUQ91" s="71"/>
      <c r="OUR91" s="71"/>
      <c r="OUS91" s="71"/>
      <c r="OUT91" s="71"/>
      <c r="OUU91" s="71"/>
      <c r="OUV91" s="71"/>
      <c r="OUW91" s="71"/>
      <c r="OUX91" s="71"/>
      <c r="OUY91" s="71"/>
      <c r="OUZ91" s="71"/>
      <c r="OVA91" s="71"/>
      <c r="OVB91" s="71"/>
      <c r="OVC91" s="71"/>
      <c r="OVD91" s="71"/>
      <c r="OVE91" s="71"/>
      <c r="OVF91" s="71"/>
      <c r="OVG91" s="71"/>
      <c r="OVH91" s="71"/>
      <c r="OVI91" s="71"/>
      <c r="OVJ91" s="71"/>
      <c r="OVK91" s="71"/>
      <c r="OVL91" s="71"/>
      <c r="OVM91" s="71"/>
      <c r="OVN91" s="71"/>
      <c r="OVO91" s="71"/>
      <c r="OVP91" s="71"/>
      <c r="OVQ91" s="71"/>
      <c r="OVR91" s="71"/>
      <c r="OVS91" s="71"/>
      <c r="OVT91" s="71"/>
      <c r="OVU91" s="71"/>
      <c r="OVV91" s="71"/>
      <c r="OVW91" s="71"/>
      <c r="OVX91" s="71"/>
      <c r="OVY91" s="71"/>
      <c r="OVZ91" s="71"/>
      <c r="OWA91" s="71"/>
      <c r="OWB91" s="71"/>
      <c r="OWC91" s="71"/>
      <c r="OWD91" s="71"/>
      <c r="OWE91" s="71"/>
      <c r="OWF91" s="71"/>
      <c r="OWG91" s="71"/>
      <c r="OWH91" s="71"/>
      <c r="OWI91" s="71"/>
      <c r="OWJ91" s="71"/>
      <c r="OWK91" s="71"/>
      <c r="OWL91" s="71"/>
      <c r="OWM91" s="71"/>
      <c r="OWN91" s="71"/>
      <c r="OWO91" s="71"/>
      <c r="OWP91" s="71"/>
      <c r="OWQ91" s="71"/>
      <c r="OWR91" s="71"/>
      <c r="OWS91" s="71"/>
      <c r="OWT91" s="71"/>
      <c r="OWU91" s="71"/>
      <c r="OWV91" s="71"/>
      <c r="OWW91" s="71"/>
      <c r="OWX91" s="71"/>
      <c r="OWY91" s="71"/>
      <c r="OWZ91" s="71"/>
      <c r="OXA91" s="71"/>
      <c r="OXB91" s="71"/>
      <c r="OXC91" s="71"/>
      <c r="OXD91" s="71"/>
      <c r="OXE91" s="71"/>
      <c r="OXF91" s="71"/>
      <c r="OXG91" s="71"/>
      <c r="OXH91" s="71"/>
      <c r="OXI91" s="71"/>
      <c r="OXJ91" s="71"/>
      <c r="OXK91" s="71"/>
      <c r="OXL91" s="71"/>
      <c r="OXM91" s="71"/>
      <c r="OXN91" s="71"/>
      <c r="OXO91" s="71"/>
      <c r="OXP91" s="71"/>
      <c r="OXQ91" s="71"/>
      <c r="OXR91" s="71"/>
      <c r="OXS91" s="71"/>
      <c r="OXT91" s="71"/>
      <c r="OXU91" s="71"/>
      <c r="OXV91" s="71"/>
      <c r="OXW91" s="71"/>
      <c r="OXX91" s="71"/>
      <c r="OXY91" s="71"/>
      <c r="OXZ91" s="71"/>
      <c r="OYA91" s="71"/>
      <c r="OYB91" s="71"/>
      <c r="OYC91" s="71"/>
      <c r="OYD91" s="71"/>
      <c r="OYE91" s="71"/>
      <c r="OYF91" s="71"/>
      <c r="OYG91" s="71"/>
      <c r="OYH91" s="71"/>
      <c r="OYI91" s="71"/>
      <c r="OYJ91" s="71"/>
      <c r="OYK91" s="71"/>
      <c r="OYL91" s="71"/>
      <c r="OYM91" s="71"/>
      <c r="OYN91" s="71"/>
      <c r="OYO91" s="71"/>
      <c r="OYP91" s="71"/>
      <c r="OYQ91" s="71"/>
      <c r="OYR91" s="71"/>
      <c r="OYS91" s="71"/>
      <c r="OYT91" s="71"/>
      <c r="OYU91" s="71"/>
      <c r="OYV91" s="71"/>
      <c r="OYW91" s="71"/>
      <c r="OYX91" s="71"/>
      <c r="OYY91" s="71"/>
      <c r="OYZ91" s="71"/>
      <c r="OZA91" s="71"/>
      <c r="OZB91" s="71"/>
      <c r="OZC91" s="71"/>
      <c r="OZD91" s="71"/>
      <c r="OZE91" s="71"/>
      <c r="OZF91" s="71"/>
      <c r="OZG91" s="71"/>
      <c r="OZH91" s="71"/>
      <c r="OZI91" s="71"/>
      <c r="OZJ91" s="71"/>
      <c r="OZK91" s="71"/>
      <c r="OZL91" s="71"/>
      <c r="OZM91" s="71"/>
      <c r="OZN91" s="71"/>
      <c r="OZO91" s="71"/>
      <c r="OZP91" s="71"/>
      <c r="OZQ91" s="71"/>
      <c r="OZR91" s="71"/>
      <c r="OZS91" s="71"/>
      <c r="OZT91" s="71"/>
      <c r="OZU91" s="71"/>
      <c r="OZV91" s="71"/>
      <c r="OZW91" s="71"/>
      <c r="OZX91" s="71"/>
      <c r="OZY91" s="71"/>
      <c r="OZZ91" s="71"/>
      <c r="PAA91" s="71"/>
      <c r="PAB91" s="71"/>
      <c r="PAC91" s="71"/>
      <c r="PAD91" s="71"/>
      <c r="PAE91" s="71"/>
      <c r="PAF91" s="71"/>
      <c r="PAG91" s="71"/>
      <c r="PAH91" s="71"/>
      <c r="PAI91" s="71"/>
      <c r="PAJ91" s="71"/>
      <c r="PAK91" s="71"/>
      <c r="PAL91" s="71"/>
      <c r="PAM91" s="71"/>
      <c r="PAN91" s="71"/>
      <c r="PAO91" s="71"/>
      <c r="PAP91" s="71"/>
      <c r="PAQ91" s="71"/>
      <c r="PAR91" s="71"/>
      <c r="PAS91" s="71"/>
      <c r="PAT91" s="71"/>
      <c r="PAU91" s="71"/>
      <c r="PAV91" s="71"/>
      <c r="PAW91" s="71"/>
      <c r="PAX91" s="71"/>
      <c r="PAY91" s="71"/>
      <c r="PAZ91" s="71"/>
      <c r="PBA91" s="71"/>
      <c r="PBB91" s="71"/>
      <c r="PBC91" s="71"/>
      <c r="PBD91" s="71"/>
      <c r="PBE91" s="71"/>
      <c r="PBF91" s="71"/>
      <c r="PBG91" s="71"/>
      <c r="PBH91" s="71"/>
      <c r="PBI91" s="71"/>
      <c r="PBJ91" s="71"/>
      <c r="PBK91" s="71"/>
      <c r="PBL91" s="71"/>
      <c r="PBM91" s="71"/>
      <c r="PBN91" s="71"/>
      <c r="PBO91" s="71"/>
      <c r="PBP91" s="71"/>
      <c r="PBQ91" s="71"/>
      <c r="PBR91" s="71"/>
      <c r="PBS91" s="71"/>
      <c r="PBT91" s="71"/>
      <c r="PBU91" s="71"/>
      <c r="PBV91" s="71"/>
      <c r="PBW91" s="71"/>
      <c r="PBX91" s="71"/>
      <c r="PBY91" s="71"/>
      <c r="PBZ91" s="71"/>
      <c r="PCA91" s="71"/>
      <c r="PCB91" s="71"/>
      <c r="PCC91" s="71"/>
      <c r="PCD91" s="71"/>
      <c r="PCE91" s="71"/>
      <c r="PCF91" s="71"/>
      <c r="PCG91" s="71"/>
      <c r="PCH91" s="71"/>
      <c r="PCI91" s="71"/>
      <c r="PCJ91" s="71"/>
      <c r="PCK91" s="71"/>
      <c r="PCL91" s="71"/>
      <c r="PCM91" s="71"/>
      <c r="PCN91" s="71"/>
      <c r="PCO91" s="71"/>
      <c r="PCP91" s="71"/>
      <c r="PCQ91" s="71"/>
      <c r="PCR91" s="71"/>
      <c r="PCS91" s="71"/>
      <c r="PCT91" s="71"/>
      <c r="PCU91" s="71"/>
      <c r="PCV91" s="71"/>
      <c r="PCW91" s="71"/>
      <c r="PCX91" s="71"/>
      <c r="PCY91" s="71"/>
      <c r="PCZ91" s="71"/>
      <c r="PDA91" s="71"/>
      <c r="PDB91" s="71"/>
      <c r="PDC91" s="71"/>
      <c r="PDD91" s="71"/>
      <c r="PDE91" s="71"/>
      <c r="PDF91" s="71"/>
      <c r="PDG91" s="71"/>
      <c r="PDH91" s="71"/>
      <c r="PDI91" s="71"/>
      <c r="PDJ91" s="71"/>
      <c r="PDK91" s="71"/>
      <c r="PDL91" s="71"/>
      <c r="PDM91" s="71"/>
      <c r="PDN91" s="71"/>
      <c r="PDO91" s="71"/>
      <c r="PDP91" s="71"/>
      <c r="PDQ91" s="71"/>
      <c r="PDR91" s="71"/>
      <c r="PDS91" s="71"/>
      <c r="PDT91" s="71"/>
      <c r="PDU91" s="71"/>
      <c r="PDV91" s="71"/>
      <c r="PDW91" s="71"/>
      <c r="PDX91" s="71"/>
      <c r="PDY91" s="71"/>
      <c r="PDZ91" s="71"/>
      <c r="PEA91" s="71"/>
      <c r="PEB91" s="71"/>
      <c r="PEC91" s="71"/>
      <c r="PED91" s="71"/>
      <c r="PEE91" s="71"/>
      <c r="PEF91" s="71"/>
      <c r="PEG91" s="71"/>
      <c r="PEH91" s="71"/>
      <c r="PEI91" s="71"/>
      <c r="PEJ91" s="71"/>
      <c r="PEK91" s="71"/>
      <c r="PEL91" s="71"/>
      <c r="PEM91" s="71"/>
      <c r="PEN91" s="71"/>
      <c r="PEO91" s="71"/>
      <c r="PEP91" s="71"/>
      <c r="PEQ91" s="71"/>
      <c r="PER91" s="71"/>
      <c r="PES91" s="71"/>
      <c r="PET91" s="71"/>
      <c r="PEU91" s="71"/>
      <c r="PEV91" s="71"/>
      <c r="PEW91" s="71"/>
      <c r="PEX91" s="71"/>
      <c r="PEY91" s="71"/>
      <c r="PEZ91" s="71"/>
      <c r="PFA91" s="71"/>
      <c r="PFB91" s="71"/>
      <c r="PFC91" s="71"/>
      <c r="PFD91" s="71"/>
      <c r="PFE91" s="71"/>
      <c r="PFF91" s="71"/>
      <c r="PFG91" s="71"/>
      <c r="PFH91" s="71"/>
      <c r="PFI91" s="71"/>
      <c r="PFJ91" s="71"/>
      <c r="PFK91" s="71"/>
      <c r="PFL91" s="71"/>
      <c r="PFM91" s="71"/>
      <c r="PFN91" s="71"/>
      <c r="PFO91" s="71"/>
      <c r="PFP91" s="71"/>
      <c r="PFQ91" s="71"/>
      <c r="PFR91" s="71"/>
      <c r="PFS91" s="71"/>
      <c r="PFT91" s="71"/>
      <c r="PFU91" s="71"/>
      <c r="PFV91" s="71"/>
      <c r="PFW91" s="71"/>
      <c r="PFX91" s="71"/>
      <c r="PFY91" s="71"/>
      <c r="PFZ91" s="71"/>
      <c r="PGA91" s="71"/>
      <c r="PGB91" s="71"/>
      <c r="PGC91" s="71"/>
      <c r="PGD91" s="71"/>
      <c r="PGE91" s="71"/>
      <c r="PGF91" s="71"/>
      <c r="PGG91" s="71"/>
      <c r="PGH91" s="71"/>
      <c r="PGI91" s="71"/>
      <c r="PGJ91" s="71"/>
      <c r="PGK91" s="71"/>
      <c r="PGL91" s="71"/>
      <c r="PGM91" s="71"/>
      <c r="PGN91" s="71"/>
      <c r="PGO91" s="71"/>
      <c r="PGP91" s="71"/>
      <c r="PGQ91" s="71"/>
      <c r="PGR91" s="71"/>
      <c r="PGS91" s="71"/>
      <c r="PGT91" s="71"/>
      <c r="PGU91" s="71"/>
      <c r="PGV91" s="71"/>
      <c r="PGW91" s="71"/>
      <c r="PGX91" s="71"/>
      <c r="PGY91" s="71"/>
      <c r="PGZ91" s="71"/>
      <c r="PHA91" s="71"/>
      <c r="PHB91" s="71"/>
      <c r="PHC91" s="71"/>
      <c r="PHD91" s="71"/>
      <c r="PHE91" s="71"/>
      <c r="PHF91" s="71"/>
      <c r="PHG91" s="71"/>
      <c r="PHH91" s="71"/>
      <c r="PHI91" s="71"/>
      <c r="PHJ91" s="71"/>
      <c r="PHK91" s="71"/>
      <c r="PHL91" s="71"/>
      <c r="PHM91" s="71"/>
      <c r="PHN91" s="71"/>
      <c r="PHO91" s="71"/>
      <c r="PHP91" s="71"/>
      <c r="PHQ91" s="71"/>
      <c r="PHR91" s="71"/>
      <c r="PHS91" s="71"/>
      <c r="PHT91" s="71"/>
      <c r="PHU91" s="71"/>
      <c r="PHV91" s="71"/>
      <c r="PHW91" s="71"/>
      <c r="PHX91" s="71"/>
      <c r="PHY91" s="71"/>
      <c r="PHZ91" s="71"/>
      <c r="PIA91" s="71"/>
      <c r="PIB91" s="71"/>
      <c r="PIC91" s="71"/>
      <c r="PID91" s="71"/>
      <c r="PIE91" s="71"/>
      <c r="PIF91" s="71"/>
      <c r="PIG91" s="71"/>
      <c r="PIH91" s="71"/>
      <c r="PII91" s="71"/>
      <c r="PIJ91" s="71"/>
      <c r="PIK91" s="71"/>
      <c r="PIL91" s="71"/>
      <c r="PIM91" s="71"/>
      <c r="PIN91" s="71"/>
      <c r="PIO91" s="71"/>
      <c r="PIP91" s="71"/>
      <c r="PIQ91" s="71"/>
      <c r="PIR91" s="71"/>
      <c r="PIS91" s="71"/>
      <c r="PIT91" s="71"/>
      <c r="PIU91" s="71"/>
      <c r="PIV91" s="71"/>
      <c r="PIW91" s="71"/>
      <c r="PIX91" s="71"/>
      <c r="PIY91" s="71"/>
      <c r="PIZ91" s="71"/>
      <c r="PJA91" s="71"/>
      <c r="PJB91" s="71"/>
      <c r="PJC91" s="71"/>
      <c r="PJD91" s="71"/>
      <c r="PJE91" s="71"/>
      <c r="PJF91" s="71"/>
      <c r="PJG91" s="71"/>
      <c r="PJH91" s="71"/>
      <c r="PJI91" s="71"/>
      <c r="PJJ91" s="71"/>
      <c r="PJK91" s="71"/>
      <c r="PJL91" s="71"/>
      <c r="PJM91" s="71"/>
      <c r="PJN91" s="71"/>
      <c r="PJO91" s="71"/>
      <c r="PJP91" s="71"/>
      <c r="PJQ91" s="71"/>
      <c r="PJR91" s="71"/>
      <c r="PJS91" s="71"/>
      <c r="PJT91" s="71"/>
      <c r="PJU91" s="71"/>
      <c r="PJV91" s="71"/>
      <c r="PJW91" s="71"/>
      <c r="PJX91" s="71"/>
      <c r="PJY91" s="71"/>
      <c r="PJZ91" s="71"/>
      <c r="PKA91" s="71"/>
      <c r="PKB91" s="71"/>
      <c r="PKC91" s="71"/>
      <c r="PKD91" s="71"/>
      <c r="PKE91" s="71"/>
      <c r="PKF91" s="71"/>
      <c r="PKG91" s="71"/>
      <c r="PKH91" s="71"/>
      <c r="PKI91" s="71"/>
      <c r="PKJ91" s="71"/>
      <c r="PKK91" s="71"/>
      <c r="PKL91" s="71"/>
      <c r="PKM91" s="71"/>
      <c r="PKN91" s="71"/>
      <c r="PKO91" s="71"/>
      <c r="PKP91" s="71"/>
      <c r="PKQ91" s="71"/>
      <c r="PKR91" s="71"/>
      <c r="PKS91" s="71"/>
      <c r="PKT91" s="71"/>
      <c r="PKU91" s="71"/>
      <c r="PKV91" s="71"/>
      <c r="PKW91" s="71"/>
      <c r="PKX91" s="71"/>
      <c r="PKY91" s="71"/>
      <c r="PKZ91" s="71"/>
      <c r="PLA91" s="71"/>
      <c r="PLB91" s="71"/>
      <c r="PLC91" s="71"/>
      <c r="PLD91" s="71"/>
      <c r="PLE91" s="71"/>
      <c r="PLF91" s="71"/>
      <c r="PLG91" s="71"/>
      <c r="PLH91" s="71"/>
      <c r="PLI91" s="71"/>
      <c r="PLJ91" s="71"/>
      <c r="PLK91" s="71"/>
      <c r="PLL91" s="71"/>
      <c r="PLM91" s="71"/>
      <c r="PLN91" s="71"/>
      <c r="PLO91" s="71"/>
      <c r="PLP91" s="71"/>
      <c r="PLQ91" s="71"/>
      <c r="PLR91" s="71"/>
      <c r="PLS91" s="71"/>
      <c r="PLT91" s="71"/>
      <c r="PLU91" s="71"/>
      <c r="PLV91" s="71"/>
      <c r="PLW91" s="71"/>
      <c r="PLX91" s="71"/>
      <c r="PLY91" s="71"/>
      <c r="PLZ91" s="71"/>
      <c r="PMA91" s="71"/>
      <c r="PMB91" s="71"/>
      <c r="PMC91" s="71"/>
      <c r="PMD91" s="71"/>
      <c r="PME91" s="71"/>
      <c r="PMF91" s="71"/>
      <c r="PMG91" s="71"/>
      <c r="PMH91" s="71"/>
      <c r="PMI91" s="71"/>
      <c r="PMJ91" s="71"/>
      <c r="PMK91" s="71"/>
      <c r="PML91" s="71"/>
      <c r="PMM91" s="71"/>
      <c r="PMN91" s="71"/>
      <c r="PMO91" s="71"/>
      <c r="PMP91" s="71"/>
      <c r="PMQ91" s="71"/>
      <c r="PMR91" s="71"/>
      <c r="PMS91" s="71"/>
      <c r="PMT91" s="71"/>
      <c r="PMU91" s="71"/>
      <c r="PMV91" s="71"/>
      <c r="PMW91" s="71"/>
      <c r="PMX91" s="71"/>
      <c r="PMY91" s="71"/>
      <c r="PMZ91" s="71"/>
      <c r="PNA91" s="71"/>
      <c r="PNB91" s="71"/>
      <c r="PNC91" s="71"/>
      <c r="PND91" s="71"/>
      <c r="PNE91" s="71"/>
      <c r="PNF91" s="71"/>
      <c r="PNG91" s="71"/>
      <c r="PNH91" s="71"/>
      <c r="PNI91" s="71"/>
      <c r="PNJ91" s="71"/>
      <c r="PNK91" s="71"/>
      <c r="PNL91" s="71"/>
      <c r="PNM91" s="71"/>
      <c r="PNN91" s="71"/>
      <c r="PNO91" s="71"/>
      <c r="PNP91" s="71"/>
      <c r="PNQ91" s="71"/>
      <c r="PNR91" s="71"/>
      <c r="PNS91" s="71"/>
      <c r="PNT91" s="71"/>
      <c r="PNU91" s="71"/>
      <c r="PNV91" s="71"/>
      <c r="PNW91" s="71"/>
      <c r="PNX91" s="71"/>
      <c r="PNY91" s="71"/>
      <c r="PNZ91" s="71"/>
      <c r="POA91" s="71"/>
      <c r="POB91" s="71"/>
      <c r="POC91" s="71"/>
      <c r="POD91" s="71"/>
      <c r="POE91" s="71"/>
      <c r="POF91" s="71"/>
      <c r="POG91" s="71"/>
      <c r="POH91" s="71"/>
      <c r="POI91" s="71"/>
      <c r="POJ91" s="71"/>
      <c r="POK91" s="71"/>
      <c r="POL91" s="71"/>
      <c r="POM91" s="71"/>
      <c r="PON91" s="71"/>
      <c r="POO91" s="71"/>
      <c r="POP91" s="71"/>
      <c r="POQ91" s="71"/>
      <c r="POR91" s="71"/>
      <c r="POS91" s="71"/>
      <c r="POT91" s="71"/>
      <c r="POU91" s="71"/>
      <c r="POV91" s="71"/>
      <c r="POW91" s="71"/>
      <c r="POX91" s="71"/>
      <c r="POY91" s="71"/>
      <c r="POZ91" s="71"/>
      <c r="PPA91" s="71"/>
      <c r="PPB91" s="71"/>
      <c r="PPC91" s="71"/>
      <c r="PPD91" s="71"/>
      <c r="PPE91" s="71"/>
      <c r="PPF91" s="71"/>
      <c r="PPG91" s="71"/>
      <c r="PPH91" s="71"/>
      <c r="PPI91" s="71"/>
      <c r="PPJ91" s="71"/>
      <c r="PPK91" s="71"/>
      <c r="PPL91" s="71"/>
      <c r="PPM91" s="71"/>
      <c r="PPN91" s="71"/>
      <c r="PPO91" s="71"/>
      <c r="PPP91" s="71"/>
      <c r="PPQ91" s="71"/>
      <c r="PPR91" s="71"/>
      <c r="PPS91" s="71"/>
      <c r="PPT91" s="71"/>
      <c r="PPU91" s="71"/>
      <c r="PPV91" s="71"/>
      <c r="PPW91" s="71"/>
      <c r="PPX91" s="71"/>
      <c r="PPY91" s="71"/>
      <c r="PPZ91" s="71"/>
      <c r="PQA91" s="71"/>
      <c r="PQB91" s="71"/>
      <c r="PQC91" s="71"/>
      <c r="PQD91" s="71"/>
      <c r="PQE91" s="71"/>
      <c r="PQF91" s="71"/>
      <c r="PQG91" s="71"/>
      <c r="PQH91" s="71"/>
      <c r="PQI91" s="71"/>
      <c r="PQJ91" s="71"/>
      <c r="PQK91" s="71"/>
      <c r="PQL91" s="71"/>
      <c r="PQM91" s="71"/>
      <c r="PQN91" s="71"/>
      <c r="PQO91" s="71"/>
      <c r="PQP91" s="71"/>
      <c r="PQQ91" s="71"/>
      <c r="PQR91" s="71"/>
      <c r="PQS91" s="71"/>
      <c r="PQT91" s="71"/>
      <c r="PQU91" s="71"/>
      <c r="PQV91" s="71"/>
      <c r="PQW91" s="71"/>
      <c r="PQX91" s="71"/>
      <c r="PQY91" s="71"/>
      <c r="PQZ91" s="71"/>
      <c r="PRA91" s="71"/>
      <c r="PRB91" s="71"/>
      <c r="PRC91" s="71"/>
      <c r="PRD91" s="71"/>
      <c r="PRE91" s="71"/>
      <c r="PRF91" s="71"/>
      <c r="PRG91" s="71"/>
      <c r="PRH91" s="71"/>
      <c r="PRI91" s="71"/>
      <c r="PRJ91" s="71"/>
      <c r="PRK91" s="71"/>
      <c r="PRL91" s="71"/>
      <c r="PRM91" s="71"/>
      <c r="PRN91" s="71"/>
      <c r="PRO91" s="71"/>
      <c r="PRP91" s="71"/>
      <c r="PRQ91" s="71"/>
      <c r="PRR91" s="71"/>
      <c r="PRS91" s="71"/>
      <c r="PRT91" s="71"/>
      <c r="PRU91" s="71"/>
      <c r="PRV91" s="71"/>
      <c r="PRW91" s="71"/>
      <c r="PRX91" s="71"/>
      <c r="PRY91" s="71"/>
      <c r="PRZ91" s="71"/>
      <c r="PSA91" s="71"/>
      <c r="PSB91" s="71"/>
      <c r="PSC91" s="71"/>
      <c r="PSD91" s="71"/>
      <c r="PSE91" s="71"/>
      <c r="PSF91" s="71"/>
      <c r="PSG91" s="71"/>
      <c r="PSH91" s="71"/>
      <c r="PSI91" s="71"/>
      <c r="PSJ91" s="71"/>
      <c r="PSK91" s="71"/>
      <c r="PSL91" s="71"/>
      <c r="PSM91" s="71"/>
      <c r="PSN91" s="71"/>
      <c r="PSO91" s="71"/>
      <c r="PSP91" s="71"/>
      <c r="PSQ91" s="71"/>
      <c r="PSR91" s="71"/>
      <c r="PSS91" s="71"/>
      <c r="PST91" s="71"/>
      <c r="PSU91" s="71"/>
      <c r="PSV91" s="71"/>
      <c r="PSW91" s="71"/>
      <c r="PSX91" s="71"/>
      <c r="PSY91" s="71"/>
      <c r="PSZ91" s="71"/>
      <c r="PTA91" s="71"/>
      <c r="PTB91" s="71"/>
      <c r="PTC91" s="71"/>
      <c r="PTD91" s="71"/>
      <c r="PTE91" s="71"/>
      <c r="PTF91" s="71"/>
      <c r="PTG91" s="71"/>
      <c r="PTH91" s="71"/>
      <c r="PTI91" s="71"/>
      <c r="PTJ91" s="71"/>
      <c r="PTK91" s="71"/>
      <c r="PTL91" s="71"/>
      <c r="PTM91" s="71"/>
      <c r="PTN91" s="71"/>
      <c r="PTO91" s="71"/>
      <c r="PTP91" s="71"/>
      <c r="PTQ91" s="71"/>
      <c r="PTR91" s="71"/>
      <c r="PTS91" s="71"/>
      <c r="PTT91" s="71"/>
      <c r="PTU91" s="71"/>
      <c r="PTV91" s="71"/>
      <c r="PTW91" s="71"/>
      <c r="PTX91" s="71"/>
      <c r="PTY91" s="71"/>
      <c r="PTZ91" s="71"/>
      <c r="PUA91" s="71"/>
      <c r="PUB91" s="71"/>
      <c r="PUC91" s="71"/>
      <c r="PUD91" s="71"/>
      <c r="PUE91" s="71"/>
      <c r="PUF91" s="71"/>
      <c r="PUG91" s="71"/>
      <c r="PUH91" s="71"/>
      <c r="PUI91" s="71"/>
      <c r="PUJ91" s="71"/>
      <c r="PUK91" s="71"/>
      <c r="PUL91" s="71"/>
      <c r="PUM91" s="71"/>
      <c r="PUN91" s="71"/>
      <c r="PUO91" s="71"/>
      <c r="PUP91" s="71"/>
      <c r="PUQ91" s="71"/>
      <c r="PUR91" s="71"/>
      <c r="PUS91" s="71"/>
      <c r="PUT91" s="71"/>
      <c r="PUU91" s="71"/>
      <c r="PUV91" s="71"/>
      <c r="PUW91" s="71"/>
      <c r="PUX91" s="71"/>
      <c r="PUY91" s="71"/>
      <c r="PUZ91" s="71"/>
      <c r="PVA91" s="71"/>
      <c r="PVB91" s="71"/>
      <c r="PVC91" s="71"/>
      <c r="PVD91" s="71"/>
      <c r="PVE91" s="71"/>
      <c r="PVF91" s="71"/>
      <c r="PVG91" s="71"/>
      <c r="PVH91" s="71"/>
      <c r="PVI91" s="71"/>
      <c r="PVJ91" s="71"/>
      <c r="PVK91" s="71"/>
      <c r="PVL91" s="71"/>
      <c r="PVM91" s="71"/>
      <c r="PVN91" s="71"/>
      <c r="PVO91" s="71"/>
      <c r="PVP91" s="71"/>
      <c r="PVQ91" s="71"/>
      <c r="PVR91" s="71"/>
      <c r="PVS91" s="71"/>
      <c r="PVT91" s="71"/>
      <c r="PVU91" s="71"/>
      <c r="PVV91" s="71"/>
      <c r="PVW91" s="71"/>
      <c r="PVX91" s="71"/>
      <c r="PVY91" s="71"/>
      <c r="PVZ91" s="71"/>
      <c r="PWA91" s="71"/>
      <c r="PWB91" s="71"/>
      <c r="PWC91" s="71"/>
      <c r="PWD91" s="71"/>
      <c r="PWE91" s="71"/>
      <c r="PWF91" s="71"/>
      <c r="PWG91" s="71"/>
      <c r="PWH91" s="71"/>
      <c r="PWI91" s="71"/>
      <c r="PWJ91" s="71"/>
      <c r="PWK91" s="71"/>
      <c r="PWL91" s="71"/>
      <c r="PWM91" s="71"/>
      <c r="PWN91" s="71"/>
      <c r="PWO91" s="71"/>
      <c r="PWP91" s="71"/>
      <c r="PWQ91" s="71"/>
      <c r="PWR91" s="71"/>
      <c r="PWS91" s="71"/>
      <c r="PWT91" s="71"/>
      <c r="PWU91" s="71"/>
      <c r="PWV91" s="71"/>
      <c r="PWW91" s="71"/>
      <c r="PWX91" s="71"/>
      <c r="PWY91" s="71"/>
      <c r="PWZ91" s="71"/>
      <c r="PXA91" s="71"/>
      <c r="PXB91" s="71"/>
      <c r="PXC91" s="71"/>
      <c r="PXD91" s="71"/>
      <c r="PXE91" s="71"/>
      <c r="PXF91" s="71"/>
      <c r="PXG91" s="71"/>
      <c r="PXH91" s="71"/>
      <c r="PXI91" s="71"/>
      <c r="PXJ91" s="71"/>
      <c r="PXK91" s="71"/>
      <c r="PXL91" s="71"/>
      <c r="PXM91" s="71"/>
      <c r="PXN91" s="71"/>
      <c r="PXO91" s="71"/>
      <c r="PXP91" s="71"/>
      <c r="PXQ91" s="71"/>
      <c r="PXR91" s="71"/>
      <c r="PXS91" s="71"/>
      <c r="PXT91" s="71"/>
      <c r="PXU91" s="71"/>
      <c r="PXV91" s="71"/>
      <c r="PXW91" s="71"/>
      <c r="PXX91" s="71"/>
      <c r="PXY91" s="71"/>
      <c r="PXZ91" s="71"/>
      <c r="PYA91" s="71"/>
      <c r="PYB91" s="71"/>
      <c r="PYC91" s="71"/>
      <c r="PYD91" s="71"/>
      <c r="PYE91" s="71"/>
      <c r="PYF91" s="71"/>
      <c r="PYG91" s="71"/>
      <c r="PYH91" s="71"/>
      <c r="PYI91" s="71"/>
      <c r="PYJ91" s="71"/>
      <c r="PYK91" s="71"/>
      <c r="PYL91" s="71"/>
      <c r="PYM91" s="71"/>
      <c r="PYN91" s="71"/>
      <c r="PYO91" s="71"/>
      <c r="PYP91" s="71"/>
      <c r="PYQ91" s="71"/>
      <c r="PYR91" s="71"/>
      <c r="PYS91" s="71"/>
      <c r="PYT91" s="71"/>
      <c r="PYU91" s="71"/>
      <c r="PYV91" s="71"/>
      <c r="PYW91" s="71"/>
      <c r="PYX91" s="71"/>
      <c r="PYY91" s="71"/>
      <c r="PYZ91" s="71"/>
      <c r="PZA91" s="71"/>
      <c r="PZB91" s="71"/>
      <c r="PZC91" s="71"/>
      <c r="PZD91" s="71"/>
      <c r="PZE91" s="71"/>
      <c r="PZF91" s="71"/>
      <c r="PZG91" s="71"/>
      <c r="PZH91" s="71"/>
      <c r="PZI91" s="71"/>
      <c r="PZJ91" s="71"/>
      <c r="PZK91" s="71"/>
      <c r="PZL91" s="71"/>
      <c r="PZM91" s="71"/>
      <c r="PZN91" s="71"/>
      <c r="PZO91" s="71"/>
      <c r="PZP91" s="71"/>
      <c r="PZQ91" s="71"/>
      <c r="PZR91" s="71"/>
      <c r="PZS91" s="71"/>
      <c r="PZT91" s="71"/>
      <c r="PZU91" s="71"/>
      <c r="PZV91" s="71"/>
      <c r="PZW91" s="71"/>
      <c r="PZX91" s="71"/>
      <c r="PZY91" s="71"/>
      <c r="PZZ91" s="71"/>
      <c r="QAA91" s="71"/>
      <c r="QAB91" s="71"/>
      <c r="QAC91" s="71"/>
      <c r="QAD91" s="71"/>
      <c r="QAE91" s="71"/>
      <c r="QAF91" s="71"/>
      <c r="QAG91" s="71"/>
      <c r="QAH91" s="71"/>
      <c r="QAI91" s="71"/>
      <c r="QAJ91" s="71"/>
      <c r="QAK91" s="71"/>
      <c r="QAL91" s="71"/>
      <c r="QAM91" s="71"/>
      <c r="QAN91" s="71"/>
      <c r="QAO91" s="71"/>
      <c r="QAP91" s="71"/>
      <c r="QAQ91" s="71"/>
      <c r="QAR91" s="71"/>
      <c r="QAS91" s="71"/>
      <c r="QAT91" s="71"/>
      <c r="QAU91" s="71"/>
      <c r="QAV91" s="71"/>
      <c r="QAW91" s="71"/>
      <c r="QAX91" s="71"/>
      <c r="QAY91" s="71"/>
      <c r="QAZ91" s="71"/>
      <c r="QBA91" s="71"/>
      <c r="QBB91" s="71"/>
      <c r="QBC91" s="71"/>
      <c r="QBD91" s="71"/>
      <c r="QBE91" s="71"/>
      <c r="QBF91" s="71"/>
      <c r="QBG91" s="71"/>
      <c r="QBH91" s="71"/>
      <c r="QBI91" s="71"/>
      <c r="QBJ91" s="71"/>
      <c r="QBK91" s="71"/>
      <c r="QBL91" s="71"/>
      <c r="QBM91" s="71"/>
      <c r="QBN91" s="71"/>
      <c r="QBO91" s="71"/>
      <c r="QBP91" s="71"/>
      <c r="QBQ91" s="71"/>
      <c r="QBR91" s="71"/>
      <c r="QBS91" s="71"/>
      <c r="QBT91" s="71"/>
      <c r="QBU91" s="71"/>
      <c r="QBV91" s="71"/>
      <c r="QBW91" s="71"/>
      <c r="QBX91" s="71"/>
      <c r="QBY91" s="71"/>
      <c r="QBZ91" s="71"/>
      <c r="QCA91" s="71"/>
      <c r="QCB91" s="71"/>
      <c r="QCC91" s="71"/>
      <c r="QCD91" s="71"/>
      <c r="QCE91" s="71"/>
      <c r="QCF91" s="71"/>
      <c r="QCG91" s="71"/>
      <c r="QCH91" s="71"/>
      <c r="QCI91" s="71"/>
      <c r="QCJ91" s="71"/>
      <c r="QCK91" s="71"/>
      <c r="QCL91" s="71"/>
      <c r="QCM91" s="71"/>
      <c r="QCN91" s="71"/>
      <c r="QCO91" s="71"/>
      <c r="QCP91" s="71"/>
      <c r="QCQ91" s="71"/>
      <c r="QCR91" s="71"/>
      <c r="QCS91" s="71"/>
      <c r="QCT91" s="71"/>
      <c r="QCU91" s="71"/>
      <c r="QCV91" s="71"/>
      <c r="QCW91" s="71"/>
      <c r="QCX91" s="71"/>
      <c r="QCY91" s="71"/>
      <c r="QCZ91" s="71"/>
      <c r="QDA91" s="71"/>
      <c r="QDB91" s="71"/>
      <c r="QDC91" s="71"/>
      <c r="QDD91" s="71"/>
      <c r="QDE91" s="71"/>
      <c r="QDF91" s="71"/>
      <c r="QDG91" s="71"/>
      <c r="QDH91" s="71"/>
      <c r="QDI91" s="71"/>
      <c r="QDJ91" s="71"/>
      <c r="QDK91" s="71"/>
      <c r="QDL91" s="71"/>
      <c r="QDM91" s="71"/>
      <c r="QDN91" s="71"/>
      <c r="QDO91" s="71"/>
      <c r="QDP91" s="71"/>
      <c r="QDQ91" s="71"/>
      <c r="QDR91" s="71"/>
      <c r="QDS91" s="71"/>
      <c r="QDT91" s="71"/>
      <c r="QDU91" s="71"/>
      <c r="QDV91" s="71"/>
      <c r="QDW91" s="71"/>
      <c r="QDX91" s="71"/>
      <c r="QDY91" s="71"/>
      <c r="QDZ91" s="71"/>
      <c r="QEA91" s="71"/>
      <c r="QEB91" s="71"/>
      <c r="QEC91" s="71"/>
      <c r="QED91" s="71"/>
      <c r="QEE91" s="71"/>
      <c r="QEF91" s="71"/>
      <c r="QEG91" s="71"/>
      <c r="QEH91" s="71"/>
      <c r="QEI91" s="71"/>
      <c r="QEJ91" s="71"/>
      <c r="QEK91" s="71"/>
      <c r="QEL91" s="71"/>
      <c r="QEM91" s="71"/>
      <c r="QEN91" s="71"/>
      <c r="QEO91" s="71"/>
      <c r="QEP91" s="71"/>
      <c r="QEQ91" s="71"/>
      <c r="QER91" s="71"/>
      <c r="QES91" s="71"/>
      <c r="QET91" s="71"/>
      <c r="QEU91" s="71"/>
      <c r="QEV91" s="71"/>
      <c r="QEW91" s="71"/>
      <c r="QEX91" s="71"/>
      <c r="QEY91" s="71"/>
      <c r="QEZ91" s="71"/>
      <c r="QFA91" s="71"/>
      <c r="QFB91" s="71"/>
      <c r="QFC91" s="71"/>
      <c r="QFD91" s="71"/>
      <c r="QFE91" s="71"/>
      <c r="QFF91" s="71"/>
      <c r="QFG91" s="71"/>
      <c r="QFH91" s="71"/>
      <c r="QFI91" s="71"/>
      <c r="QFJ91" s="71"/>
      <c r="QFK91" s="71"/>
      <c r="QFL91" s="71"/>
      <c r="QFM91" s="71"/>
      <c r="QFN91" s="71"/>
      <c r="QFO91" s="71"/>
      <c r="QFP91" s="71"/>
      <c r="QFQ91" s="71"/>
      <c r="QFR91" s="71"/>
      <c r="QFS91" s="71"/>
      <c r="QFT91" s="71"/>
      <c r="QFU91" s="71"/>
      <c r="QFV91" s="71"/>
      <c r="QFW91" s="71"/>
      <c r="QFX91" s="71"/>
      <c r="QFY91" s="71"/>
      <c r="QFZ91" s="71"/>
      <c r="QGA91" s="71"/>
      <c r="QGB91" s="71"/>
      <c r="QGC91" s="71"/>
      <c r="QGD91" s="71"/>
      <c r="QGE91" s="71"/>
      <c r="QGF91" s="71"/>
      <c r="QGG91" s="71"/>
      <c r="QGH91" s="71"/>
      <c r="QGI91" s="71"/>
      <c r="QGJ91" s="71"/>
      <c r="QGK91" s="71"/>
      <c r="QGL91" s="71"/>
      <c r="QGM91" s="71"/>
      <c r="QGN91" s="71"/>
      <c r="QGO91" s="71"/>
      <c r="QGP91" s="71"/>
      <c r="QGQ91" s="71"/>
      <c r="QGR91" s="71"/>
      <c r="QGS91" s="71"/>
      <c r="QGT91" s="71"/>
      <c r="QGU91" s="71"/>
      <c r="QGV91" s="71"/>
      <c r="QGW91" s="71"/>
      <c r="QGX91" s="71"/>
      <c r="QGY91" s="71"/>
      <c r="QGZ91" s="71"/>
      <c r="QHA91" s="71"/>
      <c r="QHB91" s="71"/>
      <c r="QHC91" s="71"/>
      <c r="QHD91" s="71"/>
      <c r="QHE91" s="71"/>
      <c r="QHF91" s="71"/>
      <c r="QHG91" s="71"/>
      <c r="QHH91" s="71"/>
      <c r="QHI91" s="71"/>
      <c r="QHJ91" s="71"/>
      <c r="QHK91" s="71"/>
      <c r="QHL91" s="71"/>
      <c r="QHM91" s="71"/>
      <c r="QHN91" s="71"/>
      <c r="QHO91" s="71"/>
      <c r="QHP91" s="71"/>
      <c r="QHQ91" s="71"/>
      <c r="QHR91" s="71"/>
      <c r="QHS91" s="71"/>
      <c r="QHT91" s="71"/>
      <c r="QHU91" s="71"/>
      <c r="QHV91" s="71"/>
      <c r="QHW91" s="71"/>
      <c r="QHX91" s="71"/>
      <c r="QHY91" s="71"/>
      <c r="QHZ91" s="71"/>
      <c r="QIA91" s="71"/>
      <c r="QIB91" s="71"/>
      <c r="QIC91" s="71"/>
      <c r="QID91" s="71"/>
      <c r="QIE91" s="71"/>
      <c r="QIF91" s="71"/>
      <c r="QIG91" s="71"/>
      <c r="QIH91" s="71"/>
      <c r="QII91" s="71"/>
      <c r="QIJ91" s="71"/>
      <c r="QIK91" s="71"/>
      <c r="QIL91" s="71"/>
      <c r="QIM91" s="71"/>
      <c r="QIN91" s="71"/>
      <c r="QIO91" s="71"/>
      <c r="QIP91" s="71"/>
      <c r="QIQ91" s="71"/>
      <c r="QIR91" s="71"/>
      <c r="QIS91" s="71"/>
      <c r="QIT91" s="71"/>
      <c r="QIU91" s="71"/>
      <c r="QIV91" s="71"/>
      <c r="QIW91" s="71"/>
      <c r="QIX91" s="71"/>
      <c r="QIY91" s="71"/>
      <c r="QIZ91" s="71"/>
      <c r="QJA91" s="71"/>
      <c r="QJB91" s="71"/>
      <c r="QJC91" s="71"/>
      <c r="QJD91" s="71"/>
      <c r="QJE91" s="71"/>
      <c r="QJF91" s="71"/>
      <c r="QJG91" s="71"/>
      <c r="QJH91" s="71"/>
      <c r="QJI91" s="71"/>
      <c r="QJJ91" s="71"/>
      <c r="QJK91" s="71"/>
      <c r="QJL91" s="71"/>
      <c r="QJM91" s="71"/>
      <c r="QJN91" s="71"/>
      <c r="QJO91" s="71"/>
      <c r="QJP91" s="71"/>
      <c r="QJQ91" s="71"/>
      <c r="QJR91" s="71"/>
      <c r="QJS91" s="71"/>
      <c r="QJT91" s="71"/>
      <c r="QJU91" s="71"/>
      <c r="QJV91" s="71"/>
      <c r="QJW91" s="71"/>
      <c r="QJX91" s="71"/>
      <c r="QJY91" s="71"/>
      <c r="QJZ91" s="71"/>
      <c r="QKA91" s="71"/>
      <c r="QKB91" s="71"/>
      <c r="QKC91" s="71"/>
      <c r="QKD91" s="71"/>
      <c r="QKE91" s="71"/>
      <c r="QKF91" s="71"/>
      <c r="QKG91" s="71"/>
      <c r="QKH91" s="71"/>
      <c r="QKI91" s="71"/>
      <c r="QKJ91" s="71"/>
      <c r="QKK91" s="71"/>
      <c r="QKL91" s="71"/>
      <c r="QKM91" s="71"/>
      <c r="QKN91" s="71"/>
      <c r="QKO91" s="71"/>
      <c r="QKP91" s="71"/>
      <c r="QKQ91" s="71"/>
      <c r="QKR91" s="71"/>
      <c r="QKS91" s="71"/>
      <c r="QKT91" s="71"/>
      <c r="QKU91" s="71"/>
      <c r="QKV91" s="71"/>
      <c r="QKW91" s="71"/>
      <c r="QKX91" s="71"/>
      <c r="QKY91" s="71"/>
      <c r="QKZ91" s="71"/>
      <c r="QLA91" s="71"/>
      <c r="QLB91" s="71"/>
      <c r="QLC91" s="71"/>
      <c r="QLD91" s="71"/>
      <c r="QLE91" s="71"/>
      <c r="QLF91" s="71"/>
      <c r="QLG91" s="71"/>
      <c r="QLH91" s="71"/>
      <c r="QLI91" s="71"/>
      <c r="QLJ91" s="71"/>
      <c r="QLK91" s="71"/>
      <c r="QLL91" s="71"/>
      <c r="QLM91" s="71"/>
      <c r="QLN91" s="71"/>
      <c r="QLO91" s="71"/>
      <c r="QLP91" s="71"/>
      <c r="QLQ91" s="71"/>
      <c r="QLR91" s="71"/>
      <c r="QLS91" s="71"/>
      <c r="QLT91" s="71"/>
      <c r="QLU91" s="71"/>
      <c r="QLV91" s="71"/>
      <c r="QLW91" s="71"/>
      <c r="QLX91" s="71"/>
      <c r="QLY91" s="71"/>
      <c r="QLZ91" s="71"/>
      <c r="QMA91" s="71"/>
      <c r="QMB91" s="71"/>
      <c r="QMC91" s="71"/>
      <c r="QMD91" s="71"/>
      <c r="QME91" s="71"/>
      <c r="QMF91" s="71"/>
      <c r="QMG91" s="71"/>
      <c r="QMH91" s="71"/>
      <c r="QMI91" s="71"/>
      <c r="QMJ91" s="71"/>
      <c r="QMK91" s="71"/>
      <c r="QML91" s="71"/>
      <c r="QMM91" s="71"/>
      <c r="QMN91" s="71"/>
      <c r="QMO91" s="71"/>
      <c r="QMP91" s="71"/>
      <c r="QMQ91" s="71"/>
      <c r="QMR91" s="71"/>
      <c r="QMS91" s="71"/>
      <c r="QMT91" s="71"/>
      <c r="QMU91" s="71"/>
      <c r="QMV91" s="71"/>
      <c r="QMW91" s="71"/>
      <c r="QMX91" s="71"/>
      <c r="QMY91" s="71"/>
      <c r="QMZ91" s="71"/>
      <c r="QNA91" s="71"/>
      <c r="QNB91" s="71"/>
      <c r="QNC91" s="71"/>
      <c r="QND91" s="71"/>
      <c r="QNE91" s="71"/>
      <c r="QNF91" s="71"/>
      <c r="QNG91" s="71"/>
      <c r="QNH91" s="71"/>
      <c r="QNI91" s="71"/>
      <c r="QNJ91" s="71"/>
      <c r="QNK91" s="71"/>
      <c r="QNL91" s="71"/>
      <c r="QNM91" s="71"/>
      <c r="QNN91" s="71"/>
      <c r="QNO91" s="71"/>
      <c r="QNP91" s="71"/>
      <c r="QNQ91" s="71"/>
      <c r="QNR91" s="71"/>
      <c r="QNS91" s="71"/>
      <c r="QNT91" s="71"/>
      <c r="QNU91" s="71"/>
      <c r="QNV91" s="71"/>
      <c r="QNW91" s="71"/>
      <c r="QNX91" s="71"/>
      <c r="QNY91" s="71"/>
      <c r="QNZ91" s="71"/>
      <c r="QOA91" s="71"/>
      <c r="QOB91" s="71"/>
      <c r="QOC91" s="71"/>
      <c r="QOD91" s="71"/>
      <c r="QOE91" s="71"/>
      <c r="QOF91" s="71"/>
      <c r="QOG91" s="71"/>
      <c r="QOH91" s="71"/>
      <c r="QOI91" s="71"/>
      <c r="QOJ91" s="71"/>
      <c r="QOK91" s="71"/>
      <c r="QOL91" s="71"/>
      <c r="QOM91" s="71"/>
      <c r="QON91" s="71"/>
      <c r="QOO91" s="71"/>
      <c r="QOP91" s="71"/>
      <c r="QOQ91" s="71"/>
      <c r="QOR91" s="71"/>
      <c r="QOS91" s="71"/>
      <c r="QOT91" s="71"/>
      <c r="QOU91" s="71"/>
      <c r="QOV91" s="71"/>
      <c r="QOW91" s="71"/>
      <c r="QOX91" s="71"/>
      <c r="QOY91" s="71"/>
      <c r="QOZ91" s="71"/>
      <c r="QPA91" s="71"/>
      <c r="QPB91" s="71"/>
      <c r="QPC91" s="71"/>
      <c r="QPD91" s="71"/>
      <c r="QPE91" s="71"/>
      <c r="QPF91" s="71"/>
      <c r="QPG91" s="71"/>
      <c r="QPH91" s="71"/>
      <c r="QPI91" s="71"/>
      <c r="QPJ91" s="71"/>
      <c r="QPK91" s="71"/>
      <c r="QPL91" s="71"/>
      <c r="QPM91" s="71"/>
      <c r="QPN91" s="71"/>
      <c r="QPO91" s="71"/>
      <c r="QPP91" s="71"/>
      <c r="QPQ91" s="71"/>
      <c r="QPR91" s="71"/>
      <c r="QPS91" s="71"/>
      <c r="QPT91" s="71"/>
      <c r="QPU91" s="71"/>
      <c r="QPV91" s="71"/>
      <c r="QPW91" s="71"/>
      <c r="QPX91" s="71"/>
      <c r="QPY91" s="71"/>
      <c r="QPZ91" s="71"/>
      <c r="QQA91" s="71"/>
      <c r="QQB91" s="71"/>
      <c r="QQC91" s="71"/>
      <c r="QQD91" s="71"/>
      <c r="QQE91" s="71"/>
      <c r="QQF91" s="71"/>
      <c r="QQG91" s="71"/>
      <c r="QQH91" s="71"/>
      <c r="QQI91" s="71"/>
      <c r="QQJ91" s="71"/>
      <c r="QQK91" s="71"/>
      <c r="QQL91" s="71"/>
      <c r="QQM91" s="71"/>
      <c r="QQN91" s="71"/>
      <c r="QQO91" s="71"/>
      <c r="QQP91" s="71"/>
      <c r="QQQ91" s="71"/>
      <c r="QQR91" s="71"/>
      <c r="QQS91" s="71"/>
      <c r="QQT91" s="71"/>
      <c r="QQU91" s="71"/>
      <c r="QQV91" s="71"/>
      <c r="QQW91" s="71"/>
      <c r="QQX91" s="71"/>
      <c r="QQY91" s="71"/>
      <c r="QQZ91" s="71"/>
      <c r="QRA91" s="71"/>
      <c r="QRB91" s="71"/>
      <c r="QRC91" s="71"/>
      <c r="QRD91" s="71"/>
      <c r="QRE91" s="71"/>
      <c r="QRF91" s="71"/>
      <c r="QRG91" s="71"/>
      <c r="QRH91" s="71"/>
      <c r="QRI91" s="71"/>
      <c r="QRJ91" s="71"/>
      <c r="QRK91" s="71"/>
      <c r="QRL91" s="71"/>
      <c r="QRM91" s="71"/>
      <c r="QRN91" s="71"/>
      <c r="QRO91" s="71"/>
      <c r="QRP91" s="71"/>
      <c r="QRQ91" s="71"/>
      <c r="QRR91" s="71"/>
      <c r="QRS91" s="71"/>
      <c r="QRT91" s="71"/>
      <c r="QRU91" s="71"/>
      <c r="QRV91" s="71"/>
      <c r="QRW91" s="71"/>
      <c r="QRX91" s="71"/>
      <c r="QRY91" s="71"/>
      <c r="QRZ91" s="71"/>
      <c r="QSA91" s="71"/>
      <c r="QSB91" s="71"/>
      <c r="QSC91" s="71"/>
      <c r="QSD91" s="71"/>
      <c r="QSE91" s="71"/>
      <c r="QSF91" s="71"/>
      <c r="QSG91" s="71"/>
      <c r="QSH91" s="71"/>
      <c r="QSI91" s="71"/>
      <c r="QSJ91" s="71"/>
      <c r="QSK91" s="71"/>
      <c r="QSL91" s="71"/>
      <c r="QSM91" s="71"/>
      <c r="QSN91" s="71"/>
      <c r="QSO91" s="71"/>
      <c r="QSP91" s="71"/>
      <c r="QSQ91" s="71"/>
      <c r="QSR91" s="71"/>
      <c r="QSS91" s="71"/>
      <c r="QST91" s="71"/>
      <c r="QSU91" s="71"/>
      <c r="QSV91" s="71"/>
      <c r="QSW91" s="71"/>
      <c r="QSX91" s="71"/>
      <c r="QSY91" s="71"/>
      <c r="QSZ91" s="71"/>
      <c r="QTA91" s="71"/>
      <c r="QTB91" s="71"/>
      <c r="QTC91" s="71"/>
      <c r="QTD91" s="71"/>
      <c r="QTE91" s="71"/>
      <c r="QTF91" s="71"/>
      <c r="QTG91" s="71"/>
      <c r="QTH91" s="71"/>
      <c r="QTI91" s="71"/>
      <c r="QTJ91" s="71"/>
      <c r="QTK91" s="71"/>
      <c r="QTL91" s="71"/>
      <c r="QTM91" s="71"/>
      <c r="QTN91" s="71"/>
      <c r="QTO91" s="71"/>
      <c r="QTP91" s="71"/>
      <c r="QTQ91" s="71"/>
      <c r="QTR91" s="71"/>
      <c r="QTS91" s="71"/>
      <c r="QTT91" s="71"/>
      <c r="QTU91" s="71"/>
      <c r="QTV91" s="71"/>
      <c r="QTW91" s="71"/>
      <c r="QTX91" s="71"/>
      <c r="QTY91" s="71"/>
      <c r="QTZ91" s="71"/>
      <c r="QUA91" s="71"/>
      <c r="QUB91" s="71"/>
      <c r="QUC91" s="71"/>
      <c r="QUD91" s="71"/>
      <c r="QUE91" s="71"/>
      <c r="QUF91" s="71"/>
      <c r="QUG91" s="71"/>
      <c r="QUH91" s="71"/>
      <c r="QUI91" s="71"/>
      <c r="QUJ91" s="71"/>
      <c r="QUK91" s="71"/>
      <c r="QUL91" s="71"/>
      <c r="QUM91" s="71"/>
      <c r="QUN91" s="71"/>
      <c r="QUO91" s="71"/>
      <c r="QUP91" s="71"/>
      <c r="QUQ91" s="71"/>
      <c r="QUR91" s="71"/>
      <c r="QUS91" s="71"/>
      <c r="QUT91" s="71"/>
      <c r="QUU91" s="71"/>
      <c r="QUV91" s="71"/>
      <c r="QUW91" s="71"/>
      <c r="QUX91" s="71"/>
      <c r="QUY91" s="71"/>
      <c r="QUZ91" s="71"/>
      <c r="QVA91" s="71"/>
      <c r="QVB91" s="71"/>
      <c r="QVC91" s="71"/>
      <c r="QVD91" s="71"/>
      <c r="QVE91" s="71"/>
      <c r="QVF91" s="71"/>
      <c r="QVG91" s="71"/>
      <c r="QVH91" s="71"/>
      <c r="QVI91" s="71"/>
      <c r="QVJ91" s="71"/>
      <c r="QVK91" s="71"/>
      <c r="QVL91" s="71"/>
      <c r="QVM91" s="71"/>
      <c r="QVN91" s="71"/>
      <c r="QVO91" s="71"/>
      <c r="QVP91" s="71"/>
      <c r="QVQ91" s="71"/>
      <c r="QVR91" s="71"/>
      <c r="QVS91" s="71"/>
      <c r="QVT91" s="71"/>
      <c r="QVU91" s="71"/>
      <c r="QVV91" s="71"/>
      <c r="QVW91" s="71"/>
      <c r="QVX91" s="71"/>
      <c r="QVY91" s="71"/>
      <c r="QVZ91" s="71"/>
      <c r="QWA91" s="71"/>
      <c r="QWB91" s="71"/>
      <c r="QWC91" s="71"/>
      <c r="QWD91" s="71"/>
      <c r="QWE91" s="71"/>
      <c r="QWF91" s="71"/>
      <c r="QWG91" s="71"/>
      <c r="QWH91" s="71"/>
      <c r="QWI91" s="71"/>
      <c r="QWJ91" s="71"/>
      <c r="QWK91" s="71"/>
      <c r="QWL91" s="71"/>
      <c r="QWM91" s="71"/>
      <c r="QWN91" s="71"/>
      <c r="QWO91" s="71"/>
      <c r="QWP91" s="71"/>
      <c r="QWQ91" s="71"/>
      <c r="QWR91" s="71"/>
      <c r="QWS91" s="71"/>
      <c r="QWT91" s="71"/>
      <c r="QWU91" s="71"/>
      <c r="QWV91" s="71"/>
      <c r="QWW91" s="71"/>
      <c r="QWX91" s="71"/>
      <c r="QWY91" s="71"/>
      <c r="QWZ91" s="71"/>
      <c r="QXA91" s="71"/>
      <c r="QXB91" s="71"/>
      <c r="QXC91" s="71"/>
      <c r="QXD91" s="71"/>
      <c r="QXE91" s="71"/>
      <c r="QXF91" s="71"/>
      <c r="QXG91" s="71"/>
      <c r="QXH91" s="71"/>
      <c r="QXI91" s="71"/>
      <c r="QXJ91" s="71"/>
      <c r="QXK91" s="71"/>
      <c r="QXL91" s="71"/>
      <c r="QXM91" s="71"/>
      <c r="QXN91" s="71"/>
      <c r="QXO91" s="71"/>
      <c r="QXP91" s="71"/>
      <c r="QXQ91" s="71"/>
      <c r="QXR91" s="71"/>
      <c r="QXS91" s="71"/>
      <c r="QXT91" s="71"/>
      <c r="QXU91" s="71"/>
      <c r="QXV91" s="71"/>
      <c r="QXW91" s="71"/>
      <c r="QXX91" s="71"/>
      <c r="QXY91" s="71"/>
      <c r="QXZ91" s="71"/>
      <c r="QYA91" s="71"/>
      <c r="QYB91" s="71"/>
      <c r="QYC91" s="71"/>
      <c r="QYD91" s="71"/>
      <c r="QYE91" s="71"/>
      <c r="QYF91" s="71"/>
      <c r="QYG91" s="71"/>
      <c r="QYH91" s="71"/>
      <c r="QYI91" s="71"/>
      <c r="QYJ91" s="71"/>
      <c r="QYK91" s="71"/>
      <c r="QYL91" s="71"/>
      <c r="QYM91" s="71"/>
      <c r="QYN91" s="71"/>
      <c r="QYO91" s="71"/>
      <c r="QYP91" s="71"/>
      <c r="QYQ91" s="71"/>
      <c r="QYR91" s="71"/>
      <c r="QYS91" s="71"/>
      <c r="QYT91" s="71"/>
      <c r="QYU91" s="71"/>
      <c r="QYV91" s="71"/>
      <c r="QYW91" s="71"/>
      <c r="QYX91" s="71"/>
      <c r="QYY91" s="71"/>
      <c r="QYZ91" s="71"/>
      <c r="QZA91" s="71"/>
      <c r="QZB91" s="71"/>
      <c r="QZC91" s="71"/>
      <c r="QZD91" s="71"/>
      <c r="QZE91" s="71"/>
      <c r="QZF91" s="71"/>
      <c r="QZG91" s="71"/>
      <c r="QZH91" s="71"/>
      <c r="QZI91" s="71"/>
      <c r="QZJ91" s="71"/>
      <c r="QZK91" s="71"/>
      <c r="QZL91" s="71"/>
      <c r="QZM91" s="71"/>
      <c r="QZN91" s="71"/>
      <c r="QZO91" s="71"/>
      <c r="QZP91" s="71"/>
      <c r="QZQ91" s="71"/>
      <c r="QZR91" s="71"/>
      <c r="QZS91" s="71"/>
      <c r="QZT91" s="71"/>
      <c r="QZU91" s="71"/>
      <c r="QZV91" s="71"/>
      <c r="QZW91" s="71"/>
      <c r="QZX91" s="71"/>
      <c r="QZY91" s="71"/>
      <c r="QZZ91" s="71"/>
      <c r="RAA91" s="71"/>
      <c r="RAB91" s="71"/>
      <c r="RAC91" s="71"/>
      <c r="RAD91" s="71"/>
      <c r="RAE91" s="71"/>
      <c r="RAF91" s="71"/>
      <c r="RAG91" s="71"/>
      <c r="RAH91" s="71"/>
      <c r="RAI91" s="71"/>
      <c r="RAJ91" s="71"/>
      <c r="RAK91" s="71"/>
      <c r="RAL91" s="71"/>
      <c r="RAM91" s="71"/>
      <c r="RAN91" s="71"/>
      <c r="RAO91" s="71"/>
      <c r="RAP91" s="71"/>
      <c r="RAQ91" s="71"/>
      <c r="RAR91" s="71"/>
      <c r="RAS91" s="71"/>
      <c r="RAT91" s="71"/>
      <c r="RAU91" s="71"/>
      <c r="RAV91" s="71"/>
      <c r="RAW91" s="71"/>
      <c r="RAX91" s="71"/>
      <c r="RAY91" s="71"/>
      <c r="RAZ91" s="71"/>
      <c r="RBA91" s="71"/>
      <c r="RBB91" s="71"/>
      <c r="RBC91" s="71"/>
      <c r="RBD91" s="71"/>
      <c r="RBE91" s="71"/>
      <c r="RBF91" s="71"/>
      <c r="RBG91" s="71"/>
      <c r="RBH91" s="71"/>
      <c r="RBI91" s="71"/>
      <c r="RBJ91" s="71"/>
      <c r="RBK91" s="71"/>
      <c r="RBL91" s="71"/>
      <c r="RBM91" s="71"/>
      <c r="RBN91" s="71"/>
      <c r="RBO91" s="71"/>
      <c r="RBP91" s="71"/>
      <c r="RBQ91" s="71"/>
      <c r="RBR91" s="71"/>
      <c r="RBS91" s="71"/>
      <c r="RBT91" s="71"/>
      <c r="RBU91" s="71"/>
      <c r="RBV91" s="71"/>
      <c r="RBW91" s="71"/>
      <c r="RBX91" s="71"/>
      <c r="RBY91" s="71"/>
      <c r="RBZ91" s="71"/>
      <c r="RCA91" s="71"/>
      <c r="RCB91" s="71"/>
      <c r="RCC91" s="71"/>
      <c r="RCD91" s="71"/>
      <c r="RCE91" s="71"/>
      <c r="RCF91" s="71"/>
      <c r="RCG91" s="71"/>
      <c r="RCH91" s="71"/>
      <c r="RCI91" s="71"/>
      <c r="RCJ91" s="71"/>
      <c r="RCK91" s="71"/>
      <c r="RCL91" s="71"/>
      <c r="RCM91" s="71"/>
      <c r="RCN91" s="71"/>
      <c r="RCO91" s="71"/>
      <c r="RCP91" s="71"/>
      <c r="RCQ91" s="71"/>
      <c r="RCR91" s="71"/>
      <c r="RCS91" s="71"/>
      <c r="RCT91" s="71"/>
      <c r="RCU91" s="71"/>
      <c r="RCV91" s="71"/>
      <c r="RCW91" s="71"/>
      <c r="RCX91" s="71"/>
      <c r="RCY91" s="71"/>
      <c r="RCZ91" s="71"/>
      <c r="RDA91" s="71"/>
      <c r="RDB91" s="71"/>
      <c r="RDC91" s="71"/>
      <c r="RDD91" s="71"/>
      <c r="RDE91" s="71"/>
      <c r="RDF91" s="71"/>
      <c r="RDG91" s="71"/>
      <c r="RDH91" s="71"/>
      <c r="RDI91" s="71"/>
      <c r="RDJ91" s="71"/>
      <c r="RDK91" s="71"/>
      <c r="RDL91" s="71"/>
      <c r="RDM91" s="71"/>
      <c r="RDN91" s="71"/>
      <c r="RDO91" s="71"/>
      <c r="RDP91" s="71"/>
      <c r="RDQ91" s="71"/>
      <c r="RDR91" s="71"/>
      <c r="RDS91" s="71"/>
      <c r="RDT91" s="71"/>
      <c r="RDU91" s="71"/>
      <c r="RDV91" s="71"/>
      <c r="RDW91" s="71"/>
      <c r="RDX91" s="71"/>
      <c r="RDY91" s="71"/>
      <c r="RDZ91" s="71"/>
      <c r="REA91" s="71"/>
      <c r="REB91" s="71"/>
      <c r="REC91" s="71"/>
      <c r="RED91" s="71"/>
      <c r="REE91" s="71"/>
      <c r="REF91" s="71"/>
      <c r="REG91" s="71"/>
      <c r="REH91" s="71"/>
      <c r="REI91" s="71"/>
      <c r="REJ91" s="71"/>
      <c r="REK91" s="71"/>
      <c r="REL91" s="71"/>
      <c r="REM91" s="71"/>
      <c r="REN91" s="71"/>
      <c r="REO91" s="71"/>
      <c r="REP91" s="71"/>
      <c r="REQ91" s="71"/>
      <c r="RER91" s="71"/>
      <c r="RES91" s="71"/>
      <c r="RET91" s="71"/>
      <c r="REU91" s="71"/>
      <c r="REV91" s="71"/>
      <c r="REW91" s="71"/>
      <c r="REX91" s="71"/>
      <c r="REY91" s="71"/>
      <c r="REZ91" s="71"/>
      <c r="RFA91" s="71"/>
      <c r="RFB91" s="71"/>
      <c r="RFC91" s="71"/>
      <c r="RFD91" s="71"/>
      <c r="RFE91" s="71"/>
      <c r="RFF91" s="71"/>
      <c r="RFG91" s="71"/>
      <c r="RFH91" s="71"/>
      <c r="RFI91" s="71"/>
      <c r="RFJ91" s="71"/>
      <c r="RFK91" s="71"/>
      <c r="RFL91" s="71"/>
      <c r="RFM91" s="71"/>
      <c r="RFN91" s="71"/>
      <c r="RFO91" s="71"/>
      <c r="RFP91" s="71"/>
      <c r="RFQ91" s="71"/>
      <c r="RFR91" s="71"/>
      <c r="RFS91" s="71"/>
      <c r="RFT91" s="71"/>
      <c r="RFU91" s="71"/>
      <c r="RFV91" s="71"/>
      <c r="RFW91" s="71"/>
      <c r="RFX91" s="71"/>
      <c r="RFY91" s="71"/>
      <c r="RFZ91" s="71"/>
      <c r="RGA91" s="71"/>
      <c r="RGB91" s="71"/>
      <c r="RGC91" s="71"/>
      <c r="RGD91" s="71"/>
      <c r="RGE91" s="71"/>
      <c r="RGF91" s="71"/>
      <c r="RGG91" s="71"/>
      <c r="RGH91" s="71"/>
      <c r="RGI91" s="71"/>
      <c r="RGJ91" s="71"/>
      <c r="RGK91" s="71"/>
      <c r="RGL91" s="71"/>
      <c r="RGM91" s="71"/>
      <c r="RGN91" s="71"/>
      <c r="RGO91" s="71"/>
      <c r="RGP91" s="71"/>
      <c r="RGQ91" s="71"/>
      <c r="RGR91" s="71"/>
      <c r="RGS91" s="71"/>
      <c r="RGT91" s="71"/>
      <c r="RGU91" s="71"/>
      <c r="RGV91" s="71"/>
      <c r="RGW91" s="71"/>
      <c r="RGX91" s="71"/>
      <c r="RGY91" s="71"/>
      <c r="RGZ91" s="71"/>
      <c r="RHA91" s="71"/>
      <c r="RHB91" s="71"/>
      <c r="RHC91" s="71"/>
      <c r="RHD91" s="71"/>
      <c r="RHE91" s="71"/>
      <c r="RHF91" s="71"/>
      <c r="RHG91" s="71"/>
      <c r="RHH91" s="71"/>
      <c r="RHI91" s="71"/>
      <c r="RHJ91" s="71"/>
      <c r="RHK91" s="71"/>
      <c r="RHL91" s="71"/>
      <c r="RHM91" s="71"/>
      <c r="RHN91" s="71"/>
      <c r="RHO91" s="71"/>
      <c r="RHP91" s="71"/>
      <c r="RHQ91" s="71"/>
      <c r="RHR91" s="71"/>
      <c r="RHS91" s="71"/>
      <c r="RHT91" s="71"/>
      <c r="RHU91" s="71"/>
      <c r="RHV91" s="71"/>
      <c r="RHW91" s="71"/>
      <c r="RHX91" s="71"/>
      <c r="RHY91" s="71"/>
      <c r="RHZ91" s="71"/>
      <c r="RIA91" s="71"/>
      <c r="RIB91" s="71"/>
      <c r="RIC91" s="71"/>
      <c r="RID91" s="71"/>
      <c r="RIE91" s="71"/>
      <c r="RIF91" s="71"/>
      <c r="RIG91" s="71"/>
      <c r="RIH91" s="71"/>
      <c r="RII91" s="71"/>
      <c r="RIJ91" s="71"/>
      <c r="RIK91" s="71"/>
      <c r="RIL91" s="71"/>
      <c r="RIM91" s="71"/>
      <c r="RIN91" s="71"/>
      <c r="RIO91" s="71"/>
      <c r="RIP91" s="71"/>
      <c r="RIQ91" s="71"/>
      <c r="RIR91" s="71"/>
      <c r="RIS91" s="71"/>
      <c r="RIT91" s="71"/>
      <c r="RIU91" s="71"/>
      <c r="RIV91" s="71"/>
      <c r="RIW91" s="71"/>
      <c r="RIX91" s="71"/>
      <c r="RIY91" s="71"/>
      <c r="RIZ91" s="71"/>
      <c r="RJA91" s="71"/>
      <c r="RJB91" s="71"/>
      <c r="RJC91" s="71"/>
      <c r="RJD91" s="71"/>
      <c r="RJE91" s="71"/>
      <c r="RJF91" s="71"/>
      <c r="RJG91" s="71"/>
      <c r="RJH91" s="71"/>
      <c r="RJI91" s="71"/>
      <c r="RJJ91" s="71"/>
      <c r="RJK91" s="71"/>
      <c r="RJL91" s="71"/>
      <c r="RJM91" s="71"/>
      <c r="RJN91" s="71"/>
      <c r="RJO91" s="71"/>
      <c r="RJP91" s="71"/>
      <c r="RJQ91" s="71"/>
      <c r="RJR91" s="71"/>
      <c r="RJS91" s="71"/>
      <c r="RJT91" s="71"/>
      <c r="RJU91" s="71"/>
      <c r="RJV91" s="71"/>
      <c r="RJW91" s="71"/>
      <c r="RJX91" s="71"/>
      <c r="RJY91" s="71"/>
      <c r="RJZ91" s="71"/>
      <c r="RKA91" s="71"/>
      <c r="RKB91" s="71"/>
      <c r="RKC91" s="71"/>
      <c r="RKD91" s="71"/>
      <c r="RKE91" s="71"/>
      <c r="RKF91" s="71"/>
      <c r="RKG91" s="71"/>
      <c r="RKH91" s="71"/>
      <c r="RKI91" s="71"/>
      <c r="RKJ91" s="71"/>
      <c r="RKK91" s="71"/>
      <c r="RKL91" s="71"/>
      <c r="RKM91" s="71"/>
      <c r="RKN91" s="71"/>
      <c r="RKO91" s="71"/>
      <c r="RKP91" s="71"/>
      <c r="RKQ91" s="71"/>
      <c r="RKR91" s="71"/>
      <c r="RKS91" s="71"/>
      <c r="RKT91" s="71"/>
      <c r="RKU91" s="71"/>
      <c r="RKV91" s="71"/>
      <c r="RKW91" s="71"/>
      <c r="RKX91" s="71"/>
      <c r="RKY91" s="71"/>
      <c r="RKZ91" s="71"/>
      <c r="RLA91" s="71"/>
      <c r="RLB91" s="71"/>
      <c r="RLC91" s="71"/>
      <c r="RLD91" s="71"/>
      <c r="RLE91" s="71"/>
      <c r="RLF91" s="71"/>
      <c r="RLG91" s="71"/>
      <c r="RLH91" s="71"/>
      <c r="RLI91" s="71"/>
      <c r="RLJ91" s="71"/>
      <c r="RLK91" s="71"/>
      <c r="RLL91" s="71"/>
      <c r="RLM91" s="71"/>
      <c r="RLN91" s="71"/>
      <c r="RLO91" s="71"/>
      <c r="RLP91" s="71"/>
      <c r="RLQ91" s="71"/>
      <c r="RLR91" s="71"/>
      <c r="RLS91" s="71"/>
      <c r="RLT91" s="71"/>
      <c r="RLU91" s="71"/>
      <c r="RLV91" s="71"/>
      <c r="RLW91" s="71"/>
      <c r="RLX91" s="71"/>
      <c r="RLY91" s="71"/>
      <c r="RLZ91" s="71"/>
      <c r="RMA91" s="71"/>
      <c r="RMB91" s="71"/>
      <c r="RMC91" s="71"/>
      <c r="RMD91" s="71"/>
      <c r="RME91" s="71"/>
      <c r="RMF91" s="71"/>
      <c r="RMG91" s="71"/>
      <c r="RMH91" s="71"/>
      <c r="RMI91" s="71"/>
      <c r="RMJ91" s="71"/>
      <c r="RMK91" s="71"/>
      <c r="RML91" s="71"/>
      <c r="RMM91" s="71"/>
      <c r="RMN91" s="71"/>
      <c r="RMO91" s="71"/>
      <c r="RMP91" s="71"/>
      <c r="RMQ91" s="71"/>
      <c r="RMR91" s="71"/>
      <c r="RMS91" s="71"/>
      <c r="RMT91" s="71"/>
      <c r="RMU91" s="71"/>
      <c r="RMV91" s="71"/>
      <c r="RMW91" s="71"/>
      <c r="RMX91" s="71"/>
      <c r="RMY91" s="71"/>
      <c r="RMZ91" s="71"/>
      <c r="RNA91" s="71"/>
      <c r="RNB91" s="71"/>
      <c r="RNC91" s="71"/>
      <c r="RND91" s="71"/>
      <c r="RNE91" s="71"/>
      <c r="RNF91" s="71"/>
      <c r="RNG91" s="71"/>
      <c r="RNH91" s="71"/>
      <c r="RNI91" s="71"/>
      <c r="RNJ91" s="71"/>
      <c r="RNK91" s="71"/>
      <c r="RNL91" s="71"/>
      <c r="RNM91" s="71"/>
      <c r="RNN91" s="71"/>
      <c r="RNO91" s="71"/>
      <c r="RNP91" s="71"/>
      <c r="RNQ91" s="71"/>
      <c r="RNR91" s="71"/>
      <c r="RNS91" s="71"/>
      <c r="RNT91" s="71"/>
      <c r="RNU91" s="71"/>
      <c r="RNV91" s="71"/>
      <c r="RNW91" s="71"/>
      <c r="RNX91" s="71"/>
      <c r="RNY91" s="71"/>
      <c r="RNZ91" s="71"/>
      <c r="ROA91" s="71"/>
      <c r="ROB91" s="71"/>
      <c r="ROC91" s="71"/>
      <c r="ROD91" s="71"/>
      <c r="ROE91" s="71"/>
      <c r="ROF91" s="71"/>
      <c r="ROG91" s="71"/>
      <c r="ROH91" s="71"/>
      <c r="ROI91" s="71"/>
      <c r="ROJ91" s="71"/>
      <c r="ROK91" s="71"/>
      <c r="ROL91" s="71"/>
      <c r="ROM91" s="71"/>
      <c r="RON91" s="71"/>
      <c r="ROO91" s="71"/>
      <c r="ROP91" s="71"/>
      <c r="ROQ91" s="71"/>
      <c r="ROR91" s="71"/>
      <c r="ROS91" s="71"/>
      <c r="ROT91" s="71"/>
      <c r="ROU91" s="71"/>
      <c r="ROV91" s="71"/>
      <c r="ROW91" s="71"/>
      <c r="ROX91" s="71"/>
      <c r="ROY91" s="71"/>
      <c r="ROZ91" s="71"/>
      <c r="RPA91" s="71"/>
      <c r="RPB91" s="71"/>
      <c r="RPC91" s="71"/>
      <c r="RPD91" s="71"/>
      <c r="RPE91" s="71"/>
      <c r="RPF91" s="71"/>
      <c r="RPG91" s="71"/>
      <c r="RPH91" s="71"/>
      <c r="RPI91" s="71"/>
      <c r="RPJ91" s="71"/>
      <c r="RPK91" s="71"/>
      <c r="RPL91" s="71"/>
      <c r="RPM91" s="71"/>
      <c r="RPN91" s="71"/>
      <c r="RPO91" s="71"/>
      <c r="RPP91" s="71"/>
      <c r="RPQ91" s="71"/>
      <c r="RPR91" s="71"/>
      <c r="RPS91" s="71"/>
      <c r="RPT91" s="71"/>
      <c r="RPU91" s="71"/>
      <c r="RPV91" s="71"/>
      <c r="RPW91" s="71"/>
      <c r="RPX91" s="71"/>
      <c r="RPY91" s="71"/>
      <c r="RPZ91" s="71"/>
      <c r="RQA91" s="71"/>
      <c r="RQB91" s="71"/>
      <c r="RQC91" s="71"/>
      <c r="RQD91" s="71"/>
      <c r="RQE91" s="71"/>
      <c r="RQF91" s="71"/>
      <c r="RQG91" s="71"/>
      <c r="RQH91" s="71"/>
      <c r="RQI91" s="71"/>
      <c r="RQJ91" s="71"/>
      <c r="RQK91" s="71"/>
      <c r="RQL91" s="71"/>
      <c r="RQM91" s="71"/>
      <c r="RQN91" s="71"/>
      <c r="RQO91" s="71"/>
      <c r="RQP91" s="71"/>
      <c r="RQQ91" s="71"/>
      <c r="RQR91" s="71"/>
      <c r="RQS91" s="71"/>
      <c r="RQT91" s="71"/>
      <c r="RQU91" s="71"/>
      <c r="RQV91" s="71"/>
      <c r="RQW91" s="71"/>
      <c r="RQX91" s="71"/>
      <c r="RQY91" s="71"/>
      <c r="RQZ91" s="71"/>
      <c r="RRA91" s="71"/>
      <c r="RRB91" s="71"/>
      <c r="RRC91" s="71"/>
      <c r="RRD91" s="71"/>
      <c r="RRE91" s="71"/>
      <c r="RRF91" s="71"/>
      <c r="RRG91" s="71"/>
      <c r="RRH91" s="71"/>
      <c r="RRI91" s="71"/>
      <c r="RRJ91" s="71"/>
      <c r="RRK91" s="71"/>
      <c r="RRL91" s="71"/>
      <c r="RRM91" s="71"/>
      <c r="RRN91" s="71"/>
      <c r="RRO91" s="71"/>
      <c r="RRP91" s="71"/>
      <c r="RRQ91" s="71"/>
      <c r="RRR91" s="71"/>
      <c r="RRS91" s="71"/>
      <c r="RRT91" s="71"/>
      <c r="RRU91" s="71"/>
      <c r="RRV91" s="71"/>
      <c r="RRW91" s="71"/>
      <c r="RRX91" s="71"/>
      <c r="RRY91" s="71"/>
      <c r="RRZ91" s="71"/>
      <c r="RSA91" s="71"/>
      <c r="RSB91" s="71"/>
      <c r="RSC91" s="71"/>
      <c r="RSD91" s="71"/>
      <c r="RSE91" s="71"/>
      <c r="RSF91" s="71"/>
      <c r="RSG91" s="71"/>
      <c r="RSH91" s="71"/>
      <c r="RSI91" s="71"/>
      <c r="RSJ91" s="71"/>
      <c r="RSK91" s="71"/>
      <c r="RSL91" s="71"/>
      <c r="RSM91" s="71"/>
      <c r="RSN91" s="71"/>
      <c r="RSO91" s="71"/>
      <c r="RSP91" s="71"/>
      <c r="RSQ91" s="71"/>
      <c r="RSR91" s="71"/>
      <c r="RSS91" s="71"/>
      <c r="RST91" s="71"/>
      <c r="RSU91" s="71"/>
      <c r="RSV91" s="71"/>
      <c r="RSW91" s="71"/>
      <c r="RSX91" s="71"/>
      <c r="RSY91" s="71"/>
      <c r="RSZ91" s="71"/>
      <c r="RTA91" s="71"/>
      <c r="RTB91" s="71"/>
      <c r="RTC91" s="71"/>
      <c r="RTD91" s="71"/>
      <c r="RTE91" s="71"/>
      <c r="RTF91" s="71"/>
      <c r="RTG91" s="71"/>
      <c r="RTH91" s="71"/>
      <c r="RTI91" s="71"/>
      <c r="RTJ91" s="71"/>
      <c r="RTK91" s="71"/>
      <c r="RTL91" s="71"/>
      <c r="RTM91" s="71"/>
      <c r="RTN91" s="71"/>
      <c r="RTO91" s="71"/>
      <c r="RTP91" s="71"/>
      <c r="RTQ91" s="71"/>
      <c r="RTR91" s="71"/>
      <c r="RTS91" s="71"/>
      <c r="RTT91" s="71"/>
      <c r="RTU91" s="71"/>
      <c r="RTV91" s="71"/>
      <c r="RTW91" s="71"/>
      <c r="RTX91" s="71"/>
      <c r="RTY91" s="71"/>
      <c r="RTZ91" s="71"/>
      <c r="RUA91" s="71"/>
      <c r="RUB91" s="71"/>
      <c r="RUC91" s="71"/>
      <c r="RUD91" s="71"/>
      <c r="RUE91" s="71"/>
      <c r="RUF91" s="71"/>
      <c r="RUG91" s="71"/>
      <c r="RUH91" s="71"/>
      <c r="RUI91" s="71"/>
      <c r="RUJ91" s="71"/>
      <c r="RUK91" s="71"/>
      <c r="RUL91" s="71"/>
      <c r="RUM91" s="71"/>
      <c r="RUN91" s="71"/>
      <c r="RUO91" s="71"/>
      <c r="RUP91" s="71"/>
      <c r="RUQ91" s="71"/>
      <c r="RUR91" s="71"/>
      <c r="RUS91" s="71"/>
      <c r="RUT91" s="71"/>
      <c r="RUU91" s="71"/>
      <c r="RUV91" s="71"/>
      <c r="RUW91" s="71"/>
      <c r="RUX91" s="71"/>
      <c r="RUY91" s="71"/>
      <c r="RUZ91" s="71"/>
      <c r="RVA91" s="71"/>
      <c r="RVB91" s="71"/>
      <c r="RVC91" s="71"/>
      <c r="RVD91" s="71"/>
      <c r="RVE91" s="71"/>
      <c r="RVF91" s="71"/>
      <c r="RVG91" s="71"/>
      <c r="RVH91" s="71"/>
      <c r="RVI91" s="71"/>
      <c r="RVJ91" s="71"/>
      <c r="RVK91" s="71"/>
      <c r="RVL91" s="71"/>
      <c r="RVM91" s="71"/>
      <c r="RVN91" s="71"/>
      <c r="RVO91" s="71"/>
      <c r="RVP91" s="71"/>
      <c r="RVQ91" s="71"/>
      <c r="RVR91" s="71"/>
      <c r="RVS91" s="71"/>
      <c r="RVT91" s="71"/>
      <c r="RVU91" s="71"/>
      <c r="RVV91" s="71"/>
      <c r="RVW91" s="71"/>
      <c r="RVX91" s="71"/>
      <c r="RVY91" s="71"/>
      <c r="RVZ91" s="71"/>
      <c r="RWA91" s="71"/>
      <c r="RWB91" s="71"/>
      <c r="RWC91" s="71"/>
      <c r="RWD91" s="71"/>
      <c r="RWE91" s="71"/>
      <c r="RWF91" s="71"/>
      <c r="RWG91" s="71"/>
      <c r="RWH91" s="71"/>
      <c r="RWI91" s="71"/>
      <c r="RWJ91" s="71"/>
      <c r="RWK91" s="71"/>
      <c r="RWL91" s="71"/>
      <c r="RWM91" s="71"/>
      <c r="RWN91" s="71"/>
      <c r="RWO91" s="71"/>
      <c r="RWP91" s="71"/>
      <c r="RWQ91" s="71"/>
      <c r="RWR91" s="71"/>
      <c r="RWS91" s="71"/>
      <c r="RWT91" s="71"/>
      <c r="RWU91" s="71"/>
      <c r="RWV91" s="71"/>
      <c r="RWW91" s="71"/>
      <c r="RWX91" s="71"/>
      <c r="RWY91" s="71"/>
      <c r="RWZ91" s="71"/>
      <c r="RXA91" s="71"/>
      <c r="RXB91" s="71"/>
      <c r="RXC91" s="71"/>
      <c r="RXD91" s="71"/>
      <c r="RXE91" s="71"/>
      <c r="RXF91" s="71"/>
      <c r="RXG91" s="71"/>
      <c r="RXH91" s="71"/>
      <c r="RXI91" s="71"/>
      <c r="RXJ91" s="71"/>
      <c r="RXK91" s="71"/>
      <c r="RXL91" s="71"/>
      <c r="RXM91" s="71"/>
      <c r="RXN91" s="71"/>
      <c r="RXO91" s="71"/>
      <c r="RXP91" s="71"/>
      <c r="RXQ91" s="71"/>
      <c r="RXR91" s="71"/>
      <c r="RXS91" s="71"/>
      <c r="RXT91" s="71"/>
      <c r="RXU91" s="71"/>
      <c r="RXV91" s="71"/>
      <c r="RXW91" s="71"/>
      <c r="RXX91" s="71"/>
      <c r="RXY91" s="71"/>
      <c r="RXZ91" s="71"/>
      <c r="RYA91" s="71"/>
      <c r="RYB91" s="71"/>
      <c r="RYC91" s="71"/>
      <c r="RYD91" s="71"/>
      <c r="RYE91" s="71"/>
      <c r="RYF91" s="71"/>
      <c r="RYG91" s="71"/>
      <c r="RYH91" s="71"/>
      <c r="RYI91" s="71"/>
      <c r="RYJ91" s="71"/>
      <c r="RYK91" s="71"/>
      <c r="RYL91" s="71"/>
      <c r="RYM91" s="71"/>
      <c r="RYN91" s="71"/>
      <c r="RYO91" s="71"/>
      <c r="RYP91" s="71"/>
      <c r="RYQ91" s="71"/>
      <c r="RYR91" s="71"/>
      <c r="RYS91" s="71"/>
      <c r="RYT91" s="71"/>
      <c r="RYU91" s="71"/>
      <c r="RYV91" s="71"/>
      <c r="RYW91" s="71"/>
      <c r="RYX91" s="71"/>
      <c r="RYY91" s="71"/>
      <c r="RYZ91" s="71"/>
      <c r="RZA91" s="71"/>
      <c r="RZB91" s="71"/>
      <c r="RZC91" s="71"/>
      <c r="RZD91" s="71"/>
      <c r="RZE91" s="71"/>
      <c r="RZF91" s="71"/>
      <c r="RZG91" s="71"/>
      <c r="RZH91" s="71"/>
      <c r="RZI91" s="71"/>
      <c r="RZJ91" s="71"/>
      <c r="RZK91" s="71"/>
      <c r="RZL91" s="71"/>
      <c r="RZM91" s="71"/>
      <c r="RZN91" s="71"/>
      <c r="RZO91" s="71"/>
      <c r="RZP91" s="71"/>
      <c r="RZQ91" s="71"/>
      <c r="RZR91" s="71"/>
      <c r="RZS91" s="71"/>
      <c r="RZT91" s="71"/>
      <c r="RZU91" s="71"/>
      <c r="RZV91" s="71"/>
      <c r="RZW91" s="71"/>
      <c r="RZX91" s="71"/>
      <c r="RZY91" s="71"/>
      <c r="RZZ91" s="71"/>
      <c r="SAA91" s="71"/>
      <c r="SAB91" s="71"/>
      <c r="SAC91" s="71"/>
      <c r="SAD91" s="71"/>
      <c r="SAE91" s="71"/>
      <c r="SAF91" s="71"/>
      <c r="SAG91" s="71"/>
      <c r="SAH91" s="71"/>
      <c r="SAI91" s="71"/>
      <c r="SAJ91" s="71"/>
      <c r="SAK91" s="71"/>
      <c r="SAL91" s="71"/>
      <c r="SAM91" s="71"/>
      <c r="SAN91" s="71"/>
      <c r="SAO91" s="71"/>
      <c r="SAP91" s="71"/>
      <c r="SAQ91" s="71"/>
      <c r="SAR91" s="71"/>
      <c r="SAS91" s="71"/>
      <c r="SAT91" s="71"/>
      <c r="SAU91" s="71"/>
      <c r="SAV91" s="71"/>
      <c r="SAW91" s="71"/>
      <c r="SAX91" s="71"/>
      <c r="SAY91" s="71"/>
      <c r="SAZ91" s="71"/>
      <c r="SBA91" s="71"/>
      <c r="SBB91" s="71"/>
      <c r="SBC91" s="71"/>
      <c r="SBD91" s="71"/>
      <c r="SBE91" s="71"/>
      <c r="SBF91" s="71"/>
      <c r="SBG91" s="71"/>
      <c r="SBH91" s="71"/>
      <c r="SBI91" s="71"/>
      <c r="SBJ91" s="71"/>
      <c r="SBK91" s="71"/>
      <c r="SBL91" s="71"/>
      <c r="SBM91" s="71"/>
      <c r="SBN91" s="71"/>
      <c r="SBO91" s="71"/>
      <c r="SBP91" s="71"/>
      <c r="SBQ91" s="71"/>
      <c r="SBR91" s="71"/>
      <c r="SBS91" s="71"/>
      <c r="SBT91" s="71"/>
      <c r="SBU91" s="71"/>
      <c r="SBV91" s="71"/>
      <c r="SBW91" s="71"/>
      <c r="SBX91" s="71"/>
      <c r="SBY91" s="71"/>
      <c r="SBZ91" s="71"/>
      <c r="SCA91" s="71"/>
      <c r="SCB91" s="71"/>
      <c r="SCC91" s="71"/>
      <c r="SCD91" s="71"/>
      <c r="SCE91" s="71"/>
      <c r="SCF91" s="71"/>
      <c r="SCG91" s="71"/>
      <c r="SCH91" s="71"/>
      <c r="SCI91" s="71"/>
      <c r="SCJ91" s="71"/>
      <c r="SCK91" s="71"/>
      <c r="SCL91" s="71"/>
      <c r="SCM91" s="71"/>
      <c r="SCN91" s="71"/>
      <c r="SCO91" s="71"/>
      <c r="SCP91" s="71"/>
      <c r="SCQ91" s="71"/>
      <c r="SCR91" s="71"/>
      <c r="SCS91" s="71"/>
      <c r="SCT91" s="71"/>
      <c r="SCU91" s="71"/>
      <c r="SCV91" s="71"/>
      <c r="SCW91" s="71"/>
      <c r="SCX91" s="71"/>
      <c r="SCY91" s="71"/>
      <c r="SCZ91" s="71"/>
      <c r="SDA91" s="71"/>
      <c r="SDB91" s="71"/>
      <c r="SDC91" s="71"/>
      <c r="SDD91" s="71"/>
      <c r="SDE91" s="71"/>
      <c r="SDF91" s="71"/>
      <c r="SDG91" s="71"/>
      <c r="SDH91" s="71"/>
      <c r="SDI91" s="71"/>
      <c r="SDJ91" s="71"/>
      <c r="SDK91" s="71"/>
      <c r="SDL91" s="71"/>
      <c r="SDM91" s="71"/>
      <c r="SDN91" s="71"/>
      <c r="SDO91" s="71"/>
      <c r="SDP91" s="71"/>
      <c r="SDQ91" s="71"/>
      <c r="SDR91" s="71"/>
      <c r="SDS91" s="71"/>
      <c r="SDT91" s="71"/>
      <c r="SDU91" s="71"/>
      <c r="SDV91" s="71"/>
      <c r="SDW91" s="71"/>
      <c r="SDX91" s="71"/>
      <c r="SDY91" s="71"/>
      <c r="SDZ91" s="71"/>
      <c r="SEA91" s="71"/>
      <c r="SEB91" s="71"/>
      <c r="SEC91" s="71"/>
      <c r="SED91" s="71"/>
      <c r="SEE91" s="71"/>
      <c r="SEF91" s="71"/>
      <c r="SEG91" s="71"/>
      <c r="SEH91" s="71"/>
      <c r="SEI91" s="71"/>
      <c r="SEJ91" s="71"/>
      <c r="SEK91" s="71"/>
      <c r="SEL91" s="71"/>
      <c r="SEM91" s="71"/>
      <c r="SEN91" s="71"/>
      <c r="SEO91" s="71"/>
      <c r="SEP91" s="71"/>
      <c r="SEQ91" s="71"/>
      <c r="SER91" s="71"/>
      <c r="SES91" s="71"/>
      <c r="SET91" s="71"/>
      <c r="SEU91" s="71"/>
      <c r="SEV91" s="71"/>
      <c r="SEW91" s="71"/>
      <c r="SEX91" s="71"/>
      <c r="SEY91" s="71"/>
      <c r="SEZ91" s="71"/>
      <c r="SFA91" s="71"/>
      <c r="SFB91" s="71"/>
      <c r="SFC91" s="71"/>
      <c r="SFD91" s="71"/>
      <c r="SFE91" s="71"/>
      <c r="SFF91" s="71"/>
      <c r="SFG91" s="71"/>
      <c r="SFH91" s="71"/>
      <c r="SFI91" s="71"/>
      <c r="SFJ91" s="71"/>
      <c r="SFK91" s="71"/>
      <c r="SFL91" s="71"/>
      <c r="SFM91" s="71"/>
      <c r="SFN91" s="71"/>
      <c r="SFO91" s="71"/>
      <c r="SFP91" s="71"/>
      <c r="SFQ91" s="71"/>
      <c r="SFR91" s="71"/>
      <c r="SFS91" s="71"/>
      <c r="SFT91" s="71"/>
      <c r="SFU91" s="71"/>
      <c r="SFV91" s="71"/>
      <c r="SFW91" s="71"/>
      <c r="SFX91" s="71"/>
      <c r="SFY91" s="71"/>
      <c r="SFZ91" s="71"/>
      <c r="SGA91" s="71"/>
      <c r="SGB91" s="71"/>
      <c r="SGC91" s="71"/>
      <c r="SGD91" s="71"/>
      <c r="SGE91" s="71"/>
      <c r="SGF91" s="71"/>
      <c r="SGG91" s="71"/>
      <c r="SGH91" s="71"/>
      <c r="SGI91" s="71"/>
      <c r="SGJ91" s="71"/>
      <c r="SGK91" s="71"/>
      <c r="SGL91" s="71"/>
      <c r="SGM91" s="71"/>
      <c r="SGN91" s="71"/>
      <c r="SGO91" s="71"/>
      <c r="SGP91" s="71"/>
      <c r="SGQ91" s="71"/>
      <c r="SGR91" s="71"/>
      <c r="SGS91" s="71"/>
      <c r="SGT91" s="71"/>
      <c r="SGU91" s="71"/>
      <c r="SGV91" s="71"/>
      <c r="SGW91" s="71"/>
      <c r="SGX91" s="71"/>
      <c r="SGY91" s="71"/>
      <c r="SGZ91" s="71"/>
      <c r="SHA91" s="71"/>
      <c r="SHB91" s="71"/>
      <c r="SHC91" s="71"/>
      <c r="SHD91" s="71"/>
      <c r="SHE91" s="71"/>
      <c r="SHF91" s="71"/>
      <c r="SHG91" s="71"/>
      <c r="SHH91" s="71"/>
      <c r="SHI91" s="71"/>
      <c r="SHJ91" s="71"/>
      <c r="SHK91" s="71"/>
      <c r="SHL91" s="71"/>
      <c r="SHM91" s="71"/>
      <c r="SHN91" s="71"/>
      <c r="SHO91" s="71"/>
      <c r="SHP91" s="71"/>
      <c r="SHQ91" s="71"/>
      <c r="SHR91" s="71"/>
      <c r="SHS91" s="71"/>
      <c r="SHT91" s="71"/>
      <c r="SHU91" s="71"/>
      <c r="SHV91" s="71"/>
      <c r="SHW91" s="71"/>
      <c r="SHX91" s="71"/>
      <c r="SHY91" s="71"/>
      <c r="SHZ91" s="71"/>
      <c r="SIA91" s="71"/>
      <c r="SIB91" s="71"/>
      <c r="SIC91" s="71"/>
      <c r="SID91" s="71"/>
      <c r="SIE91" s="71"/>
      <c r="SIF91" s="71"/>
      <c r="SIG91" s="71"/>
      <c r="SIH91" s="71"/>
      <c r="SII91" s="71"/>
      <c r="SIJ91" s="71"/>
      <c r="SIK91" s="71"/>
      <c r="SIL91" s="71"/>
      <c r="SIM91" s="71"/>
      <c r="SIN91" s="71"/>
      <c r="SIO91" s="71"/>
      <c r="SIP91" s="71"/>
      <c r="SIQ91" s="71"/>
      <c r="SIR91" s="71"/>
      <c r="SIS91" s="71"/>
      <c r="SIT91" s="71"/>
      <c r="SIU91" s="71"/>
      <c r="SIV91" s="71"/>
      <c r="SIW91" s="71"/>
      <c r="SIX91" s="71"/>
      <c r="SIY91" s="71"/>
      <c r="SIZ91" s="71"/>
      <c r="SJA91" s="71"/>
      <c r="SJB91" s="71"/>
      <c r="SJC91" s="71"/>
      <c r="SJD91" s="71"/>
      <c r="SJE91" s="71"/>
      <c r="SJF91" s="71"/>
      <c r="SJG91" s="71"/>
      <c r="SJH91" s="71"/>
      <c r="SJI91" s="71"/>
      <c r="SJJ91" s="71"/>
      <c r="SJK91" s="71"/>
      <c r="SJL91" s="71"/>
      <c r="SJM91" s="71"/>
      <c r="SJN91" s="71"/>
      <c r="SJO91" s="71"/>
      <c r="SJP91" s="71"/>
      <c r="SJQ91" s="71"/>
      <c r="SJR91" s="71"/>
      <c r="SJS91" s="71"/>
      <c r="SJT91" s="71"/>
      <c r="SJU91" s="71"/>
      <c r="SJV91" s="71"/>
      <c r="SJW91" s="71"/>
      <c r="SJX91" s="71"/>
      <c r="SJY91" s="71"/>
      <c r="SJZ91" s="71"/>
      <c r="SKA91" s="71"/>
      <c r="SKB91" s="71"/>
      <c r="SKC91" s="71"/>
      <c r="SKD91" s="71"/>
      <c r="SKE91" s="71"/>
      <c r="SKF91" s="71"/>
      <c r="SKG91" s="71"/>
      <c r="SKH91" s="71"/>
      <c r="SKI91" s="71"/>
      <c r="SKJ91" s="71"/>
      <c r="SKK91" s="71"/>
      <c r="SKL91" s="71"/>
      <c r="SKM91" s="71"/>
      <c r="SKN91" s="71"/>
      <c r="SKO91" s="71"/>
      <c r="SKP91" s="71"/>
      <c r="SKQ91" s="71"/>
      <c r="SKR91" s="71"/>
      <c r="SKS91" s="71"/>
      <c r="SKT91" s="71"/>
      <c r="SKU91" s="71"/>
      <c r="SKV91" s="71"/>
      <c r="SKW91" s="71"/>
      <c r="SKX91" s="71"/>
      <c r="SKY91" s="71"/>
      <c r="SKZ91" s="71"/>
      <c r="SLA91" s="71"/>
      <c r="SLB91" s="71"/>
      <c r="SLC91" s="71"/>
      <c r="SLD91" s="71"/>
      <c r="SLE91" s="71"/>
      <c r="SLF91" s="71"/>
      <c r="SLG91" s="71"/>
      <c r="SLH91" s="71"/>
      <c r="SLI91" s="71"/>
      <c r="SLJ91" s="71"/>
      <c r="SLK91" s="71"/>
      <c r="SLL91" s="71"/>
      <c r="SLM91" s="71"/>
      <c r="SLN91" s="71"/>
      <c r="SLO91" s="71"/>
      <c r="SLP91" s="71"/>
      <c r="SLQ91" s="71"/>
      <c r="SLR91" s="71"/>
      <c r="SLS91" s="71"/>
      <c r="SLT91" s="71"/>
      <c r="SLU91" s="71"/>
      <c r="SLV91" s="71"/>
      <c r="SLW91" s="71"/>
      <c r="SLX91" s="71"/>
      <c r="SLY91" s="71"/>
      <c r="SLZ91" s="71"/>
      <c r="SMA91" s="71"/>
      <c r="SMB91" s="71"/>
      <c r="SMC91" s="71"/>
      <c r="SMD91" s="71"/>
      <c r="SME91" s="71"/>
      <c r="SMF91" s="71"/>
      <c r="SMG91" s="71"/>
      <c r="SMH91" s="71"/>
      <c r="SMI91" s="71"/>
      <c r="SMJ91" s="71"/>
      <c r="SMK91" s="71"/>
      <c r="SML91" s="71"/>
      <c r="SMM91" s="71"/>
      <c r="SMN91" s="71"/>
      <c r="SMO91" s="71"/>
      <c r="SMP91" s="71"/>
      <c r="SMQ91" s="71"/>
      <c r="SMR91" s="71"/>
      <c r="SMS91" s="71"/>
      <c r="SMT91" s="71"/>
      <c r="SMU91" s="71"/>
      <c r="SMV91" s="71"/>
      <c r="SMW91" s="71"/>
      <c r="SMX91" s="71"/>
      <c r="SMY91" s="71"/>
      <c r="SMZ91" s="71"/>
      <c r="SNA91" s="71"/>
      <c r="SNB91" s="71"/>
      <c r="SNC91" s="71"/>
      <c r="SND91" s="71"/>
      <c r="SNE91" s="71"/>
      <c r="SNF91" s="71"/>
      <c r="SNG91" s="71"/>
      <c r="SNH91" s="71"/>
      <c r="SNI91" s="71"/>
      <c r="SNJ91" s="71"/>
      <c r="SNK91" s="71"/>
      <c r="SNL91" s="71"/>
      <c r="SNM91" s="71"/>
      <c r="SNN91" s="71"/>
      <c r="SNO91" s="71"/>
      <c r="SNP91" s="71"/>
      <c r="SNQ91" s="71"/>
      <c r="SNR91" s="71"/>
      <c r="SNS91" s="71"/>
      <c r="SNT91" s="71"/>
      <c r="SNU91" s="71"/>
      <c r="SNV91" s="71"/>
      <c r="SNW91" s="71"/>
      <c r="SNX91" s="71"/>
      <c r="SNY91" s="71"/>
      <c r="SNZ91" s="71"/>
      <c r="SOA91" s="71"/>
      <c r="SOB91" s="71"/>
      <c r="SOC91" s="71"/>
      <c r="SOD91" s="71"/>
      <c r="SOE91" s="71"/>
      <c r="SOF91" s="71"/>
      <c r="SOG91" s="71"/>
      <c r="SOH91" s="71"/>
      <c r="SOI91" s="71"/>
      <c r="SOJ91" s="71"/>
      <c r="SOK91" s="71"/>
      <c r="SOL91" s="71"/>
      <c r="SOM91" s="71"/>
      <c r="SON91" s="71"/>
      <c r="SOO91" s="71"/>
      <c r="SOP91" s="71"/>
      <c r="SOQ91" s="71"/>
      <c r="SOR91" s="71"/>
      <c r="SOS91" s="71"/>
      <c r="SOT91" s="71"/>
      <c r="SOU91" s="71"/>
      <c r="SOV91" s="71"/>
      <c r="SOW91" s="71"/>
      <c r="SOX91" s="71"/>
      <c r="SOY91" s="71"/>
      <c r="SOZ91" s="71"/>
      <c r="SPA91" s="71"/>
      <c r="SPB91" s="71"/>
      <c r="SPC91" s="71"/>
      <c r="SPD91" s="71"/>
      <c r="SPE91" s="71"/>
      <c r="SPF91" s="71"/>
      <c r="SPG91" s="71"/>
      <c r="SPH91" s="71"/>
      <c r="SPI91" s="71"/>
      <c r="SPJ91" s="71"/>
      <c r="SPK91" s="71"/>
      <c r="SPL91" s="71"/>
      <c r="SPM91" s="71"/>
      <c r="SPN91" s="71"/>
      <c r="SPO91" s="71"/>
      <c r="SPP91" s="71"/>
      <c r="SPQ91" s="71"/>
      <c r="SPR91" s="71"/>
      <c r="SPS91" s="71"/>
      <c r="SPT91" s="71"/>
      <c r="SPU91" s="71"/>
      <c r="SPV91" s="71"/>
      <c r="SPW91" s="71"/>
      <c r="SPX91" s="71"/>
      <c r="SPY91" s="71"/>
      <c r="SPZ91" s="71"/>
      <c r="SQA91" s="71"/>
      <c r="SQB91" s="71"/>
      <c r="SQC91" s="71"/>
      <c r="SQD91" s="71"/>
      <c r="SQE91" s="71"/>
      <c r="SQF91" s="71"/>
      <c r="SQG91" s="71"/>
      <c r="SQH91" s="71"/>
      <c r="SQI91" s="71"/>
      <c r="SQJ91" s="71"/>
      <c r="SQK91" s="71"/>
      <c r="SQL91" s="71"/>
      <c r="SQM91" s="71"/>
      <c r="SQN91" s="71"/>
      <c r="SQO91" s="71"/>
      <c r="SQP91" s="71"/>
      <c r="SQQ91" s="71"/>
      <c r="SQR91" s="71"/>
      <c r="SQS91" s="71"/>
      <c r="SQT91" s="71"/>
      <c r="SQU91" s="71"/>
      <c r="SQV91" s="71"/>
      <c r="SQW91" s="71"/>
      <c r="SQX91" s="71"/>
      <c r="SQY91" s="71"/>
      <c r="SQZ91" s="71"/>
      <c r="SRA91" s="71"/>
      <c r="SRB91" s="71"/>
      <c r="SRC91" s="71"/>
      <c r="SRD91" s="71"/>
      <c r="SRE91" s="71"/>
      <c r="SRF91" s="71"/>
      <c r="SRG91" s="71"/>
      <c r="SRH91" s="71"/>
      <c r="SRI91" s="71"/>
      <c r="SRJ91" s="71"/>
      <c r="SRK91" s="71"/>
      <c r="SRL91" s="71"/>
      <c r="SRM91" s="71"/>
      <c r="SRN91" s="71"/>
      <c r="SRO91" s="71"/>
      <c r="SRP91" s="71"/>
      <c r="SRQ91" s="71"/>
      <c r="SRR91" s="71"/>
      <c r="SRS91" s="71"/>
      <c r="SRT91" s="71"/>
      <c r="SRU91" s="71"/>
      <c r="SRV91" s="71"/>
      <c r="SRW91" s="71"/>
      <c r="SRX91" s="71"/>
      <c r="SRY91" s="71"/>
      <c r="SRZ91" s="71"/>
      <c r="SSA91" s="71"/>
      <c r="SSB91" s="71"/>
      <c r="SSC91" s="71"/>
      <c r="SSD91" s="71"/>
      <c r="SSE91" s="71"/>
      <c r="SSF91" s="71"/>
      <c r="SSG91" s="71"/>
      <c r="SSH91" s="71"/>
      <c r="SSI91" s="71"/>
      <c r="SSJ91" s="71"/>
      <c r="SSK91" s="71"/>
      <c r="SSL91" s="71"/>
      <c r="SSM91" s="71"/>
      <c r="SSN91" s="71"/>
      <c r="SSO91" s="71"/>
      <c r="SSP91" s="71"/>
      <c r="SSQ91" s="71"/>
      <c r="SSR91" s="71"/>
      <c r="SSS91" s="71"/>
      <c r="SST91" s="71"/>
      <c r="SSU91" s="71"/>
      <c r="SSV91" s="71"/>
      <c r="SSW91" s="71"/>
      <c r="SSX91" s="71"/>
      <c r="SSY91" s="71"/>
      <c r="SSZ91" s="71"/>
      <c r="STA91" s="71"/>
      <c r="STB91" s="71"/>
      <c r="STC91" s="71"/>
      <c r="STD91" s="71"/>
      <c r="STE91" s="71"/>
      <c r="STF91" s="71"/>
      <c r="STG91" s="71"/>
      <c r="STH91" s="71"/>
      <c r="STI91" s="71"/>
      <c r="STJ91" s="71"/>
      <c r="STK91" s="71"/>
      <c r="STL91" s="71"/>
      <c r="STM91" s="71"/>
      <c r="STN91" s="71"/>
      <c r="STO91" s="71"/>
      <c r="STP91" s="71"/>
      <c r="STQ91" s="71"/>
      <c r="STR91" s="71"/>
      <c r="STS91" s="71"/>
      <c r="STT91" s="71"/>
      <c r="STU91" s="71"/>
      <c r="STV91" s="71"/>
      <c r="STW91" s="71"/>
      <c r="STX91" s="71"/>
      <c r="STY91" s="71"/>
      <c r="STZ91" s="71"/>
      <c r="SUA91" s="71"/>
      <c r="SUB91" s="71"/>
      <c r="SUC91" s="71"/>
      <c r="SUD91" s="71"/>
      <c r="SUE91" s="71"/>
      <c r="SUF91" s="71"/>
      <c r="SUG91" s="71"/>
      <c r="SUH91" s="71"/>
      <c r="SUI91" s="71"/>
      <c r="SUJ91" s="71"/>
      <c r="SUK91" s="71"/>
      <c r="SUL91" s="71"/>
      <c r="SUM91" s="71"/>
      <c r="SUN91" s="71"/>
      <c r="SUO91" s="71"/>
      <c r="SUP91" s="71"/>
      <c r="SUQ91" s="71"/>
      <c r="SUR91" s="71"/>
      <c r="SUS91" s="71"/>
      <c r="SUT91" s="71"/>
      <c r="SUU91" s="71"/>
      <c r="SUV91" s="71"/>
      <c r="SUW91" s="71"/>
      <c r="SUX91" s="71"/>
      <c r="SUY91" s="71"/>
      <c r="SUZ91" s="71"/>
      <c r="SVA91" s="71"/>
      <c r="SVB91" s="71"/>
      <c r="SVC91" s="71"/>
      <c r="SVD91" s="71"/>
      <c r="SVE91" s="71"/>
      <c r="SVF91" s="71"/>
      <c r="SVG91" s="71"/>
      <c r="SVH91" s="71"/>
      <c r="SVI91" s="71"/>
      <c r="SVJ91" s="71"/>
      <c r="SVK91" s="71"/>
      <c r="SVL91" s="71"/>
      <c r="SVM91" s="71"/>
      <c r="SVN91" s="71"/>
      <c r="SVO91" s="71"/>
      <c r="SVP91" s="71"/>
      <c r="SVQ91" s="71"/>
      <c r="SVR91" s="71"/>
      <c r="SVS91" s="71"/>
      <c r="SVT91" s="71"/>
      <c r="SVU91" s="71"/>
      <c r="SVV91" s="71"/>
      <c r="SVW91" s="71"/>
      <c r="SVX91" s="71"/>
      <c r="SVY91" s="71"/>
      <c r="SVZ91" s="71"/>
      <c r="SWA91" s="71"/>
      <c r="SWB91" s="71"/>
      <c r="SWC91" s="71"/>
      <c r="SWD91" s="71"/>
      <c r="SWE91" s="71"/>
      <c r="SWF91" s="71"/>
      <c r="SWG91" s="71"/>
      <c r="SWH91" s="71"/>
      <c r="SWI91" s="71"/>
      <c r="SWJ91" s="71"/>
      <c r="SWK91" s="71"/>
      <c r="SWL91" s="71"/>
      <c r="SWM91" s="71"/>
      <c r="SWN91" s="71"/>
      <c r="SWO91" s="71"/>
      <c r="SWP91" s="71"/>
      <c r="SWQ91" s="71"/>
      <c r="SWR91" s="71"/>
      <c r="SWS91" s="71"/>
      <c r="SWT91" s="71"/>
      <c r="SWU91" s="71"/>
      <c r="SWV91" s="71"/>
      <c r="SWW91" s="71"/>
      <c r="SWX91" s="71"/>
      <c r="SWY91" s="71"/>
      <c r="SWZ91" s="71"/>
      <c r="SXA91" s="71"/>
      <c r="SXB91" s="71"/>
      <c r="SXC91" s="71"/>
      <c r="SXD91" s="71"/>
      <c r="SXE91" s="71"/>
      <c r="SXF91" s="71"/>
      <c r="SXG91" s="71"/>
      <c r="SXH91" s="71"/>
      <c r="SXI91" s="71"/>
      <c r="SXJ91" s="71"/>
      <c r="SXK91" s="71"/>
      <c r="SXL91" s="71"/>
      <c r="SXM91" s="71"/>
      <c r="SXN91" s="71"/>
      <c r="SXO91" s="71"/>
      <c r="SXP91" s="71"/>
      <c r="SXQ91" s="71"/>
      <c r="SXR91" s="71"/>
      <c r="SXS91" s="71"/>
      <c r="SXT91" s="71"/>
      <c r="SXU91" s="71"/>
      <c r="SXV91" s="71"/>
      <c r="SXW91" s="71"/>
      <c r="SXX91" s="71"/>
      <c r="SXY91" s="71"/>
      <c r="SXZ91" s="71"/>
      <c r="SYA91" s="71"/>
      <c r="SYB91" s="71"/>
      <c r="SYC91" s="71"/>
      <c r="SYD91" s="71"/>
      <c r="SYE91" s="71"/>
      <c r="SYF91" s="71"/>
      <c r="SYG91" s="71"/>
      <c r="SYH91" s="71"/>
      <c r="SYI91" s="71"/>
      <c r="SYJ91" s="71"/>
      <c r="SYK91" s="71"/>
      <c r="SYL91" s="71"/>
      <c r="SYM91" s="71"/>
      <c r="SYN91" s="71"/>
      <c r="SYO91" s="71"/>
      <c r="SYP91" s="71"/>
      <c r="SYQ91" s="71"/>
      <c r="SYR91" s="71"/>
      <c r="SYS91" s="71"/>
      <c r="SYT91" s="71"/>
      <c r="SYU91" s="71"/>
      <c r="SYV91" s="71"/>
      <c r="SYW91" s="71"/>
      <c r="SYX91" s="71"/>
      <c r="SYY91" s="71"/>
      <c r="SYZ91" s="71"/>
      <c r="SZA91" s="71"/>
      <c r="SZB91" s="71"/>
      <c r="SZC91" s="71"/>
      <c r="SZD91" s="71"/>
      <c r="SZE91" s="71"/>
      <c r="SZF91" s="71"/>
      <c r="SZG91" s="71"/>
      <c r="SZH91" s="71"/>
      <c r="SZI91" s="71"/>
      <c r="SZJ91" s="71"/>
      <c r="SZK91" s="71"/>
      <c r="SZL91" s="71"/>
      <c r="SZM91" s="71"/>
      <c r="SZN91" s="71"/>
      <c r="SZO91" s="71"/>
      <c r="SZP91" s="71"/>
      <c r="SZQ91" s="71"/>
      <c r="SZR91" s="71"/>
      <c r="SZS91" s="71"/>
      <c r="SZT91" s="71"/>
      <c r="SZU91" s="71"/>
      <c r="SZV91" s="71"/>
      <c r="SZW91" s="71"/>
      <c r="SZX91" s="71"/>
      <c r="SZY91" s="71"/>
      <c r="SZZ91" s="71"/>
      <c r="TAA91" s="71"/>
      <c r="TAB91" s="71"/>
      <c r="TAC91" s="71"/>
      <c r="TAD91" s="71"/>
      <c r="TAE91" s="71"/>
      <c r="TAF91" s="71"/>
      <c r="TAG91" s="71"/>
      <c r="TAH91" s="71"/>
      <c r="TAI91" s="71"/>
      <c r="TAJ91" s="71"/>
      <c r="TAK91" s="71"/>
      <c r="TAL91" s="71"/>
      <c r="TAM91" s="71"/>
      <c r="TAN91" s="71"/>
      <c r="TAO91" s="71"/>
      <c r="TAP91" s="71"/>
      <c r="TAQ91" s="71"/>
      <c r="TAR91" s="71"/>
      <c r="TAS91" s="71"/>
      <c r="TAT91" s="71"/>
      <c r="TAU91" s="71"/>
      <c r="TAV91" s="71"/>
      <c r="TAW91" s="71"/>
      <c r="TAX91" s="71"/>
      <c r="TAY91" s="71"/>
      <c r="TAZ91" s="71"/>
      <c r="TBA91" s="71"/>
      <c r="TBB91" s="71"/>
      <c r="TBC91" s="71"/>
      <c r="TBD91" s="71"/>
      <c r="TBE91" s="71"/>
      <c r="TBF91" s="71"/>
      <c r="TBG91" s="71"/>
      <c r="TBH91" s="71"/>
      <c r="TBI91" s="71"/>
      <c r="TBJ91" s="71"/>
      <c r="TBK91" s="71"/>
      <c r="TBL91" s="71"/>
      <c r="TBM91" s="71"/>
      <c r="TBN91" s="71"/>
      <c r="TBO91" s="71"/>
      <c r="TBP91" s="71"/>
      <c r="TBQ91" s="71"/>
      <c r="TBR91" s="71"/>
      <c r="TBS91" s="71"/>
      <c r="TBT91" s="71"/>
      <c r="TBU91" s="71"/>
      <c r="TBV91" s="71"/>
      <c r="TBW91" s="71"/>
      <c r="TBX91" s="71"/>
      <c r="TBY91" s="71"/>
      <c r="TBZ91" s="71"/>
      <c r="TCA91" s="71"/>
      <c r="TCB91" s="71"/>
      <c r="TCC91" s="71"/>
      <c r="TCD91" s="71"/>
      <c r="TCE91" s="71"/>
      <c r="TCF91" s="71"/>
      <c r="TCG91" s="71"/>
      <c r="TCH91" s="71"/>
      <c r="TCI91" s="71"/>
      <c r="TCJ91" s="71"/>
      <c r="TCK91" s="71"/>
      <c r="TCL91" s="71"/>
      <c r="TCM91" s="71"/>
      <c r="TCN91" s="71"/>
      <c r="TCO91" s="71"/>
      <c r="TCP91" s="71"/>
      <c r="TCQ91" s="71"/>
      <c r="TCR91" s="71"/>
      <c r="TCS91" s="71"/>
      <c r="TCT91" s="71"/>
      <c r="TCU91" s="71"/>
      <c r="TCV91" s="71"/>
      <c r="TCW91" s="71"/>
      <c r="TCX91" s="71"/>
      <c r="TCY91" s="71"/>
      <c r="TCZ91" s="71"/>
      <c r="TDA91" s="71"/>
      <c r="TDB91" s="71"/>
      <c r="TDC91" s="71"/>
      <c r="TDD91" s="71"/>
      <c r="TDE91" s="71"/>
      <c r="TDF91" s="71"/>
      <c r="TDG91" s="71"/>
      <c r="TDH91" s="71"/>
      <c r="TDI91" s="71"/>
      <c r="TDJ91" s="71"/>
      <c r="TDK91" s="71"/>
      <c r="TDL91" s="71"/>
      <c r="TDM91" s="71"/>
      <c r="TDN91" s="71"/>
      <c r="TDO91" s="71"/>
      <c r="TDP91" s="71"/>
      <c r="TDQ91" s="71"/>
      <c r="TDR91" s="71"/>
      <c r="TDS91" s="71"/>
      <c r="TDT91" s="71"/>
      <c r="TDU91" s="71"/>
      <c r="TDV91" s="71"/>
      <c r="TDW91" s="71"/>
      <c r="TDX91" s="71"/>
      <c r="TDY91" s="71"/>
      <c r="TDZ91" s="71"/>
      <c r="TEA91" s="71"/>
      <c r="TEB91" s="71"/>
      <c r="TEC91" s="71"/>
      <c r="TED91" s="71"/>
      <c r="TEE91" s="71"/>
      <c r="TEF91" s="71"/>
      <c r="TEG91" s="71"/>
      <c r="TEH91" s="71"/>
      <c r="TEI91" s="71"/>
      <c r="TEJ91" s="71"/>
      <c r="TEK91" s="71"/>
      <c r="TEL91" s="71"/>
      <c r="TEM91" s="71"/>
      <c r="TEN91" s="71"/>
      <c r="TEO91" s="71"/>
      <c r="TEP91" s="71"/>
      <c r="TEQ91" s="71"/>
      <c r="TER91" s="71"/>
      <c r="TES91" s="71"/>
      <c r="TET91" s="71"/>
      <c r="TEU91" s="71"/>
      <c r="TEV91" s="71"/>
      <c r="TEW91" s="71"/>
      <c r="TEX91" s="71"/>
      <c r="TEY91" s="71"/>
      <c r="TEZ91" s="71"/>
      <c r="TFA91" s="71"/>
      <c r="TFB91" s="71"/>
      <c r="TFC91" s="71"/>
      <c r="TFD91" s="71"/>
      <c r="TFE91" s="71"/>
      <c r="TFF91" s="71"/>
      <c r="TFG91" s="71"/>
      <c r="TFH91" s="71"/>
      <c r="TFI91" s="71"/>
      <c r="TFJ91" s="71"/>
      <c r="TFK91" s="71"/>
      <c r="TFL91" s="71"/>
      <c r="TFM91" s="71"/>
      <c r="TFN91" s="71"/>
      <c r="TFO91" s="71"/>
      <c r="TFP91" s="71"/>
      <c r="TFQ91" s="71"/>
      <c r="TFR91" s="71"/>
      <c r="TFS91" s="71"/>
      <c r="TFT91" s="71"/>
      <c r="TFU91" s="71"/>
      <c r="TFV91" s="71"/>
      <c r="TFW91" s="71"/>
      <c r="TFX91" s="71"/>
      <c r="TFY91" s="71"/>
      <c r="TFZ91" s="71"/>
      <c r="TGA91" s="71"/>
      <c r="TGB91" s="71"/>
      <c r="TGC91" s="71"/>
      <c r="TGD91" s="71"/>
      <c r="TGE91" s="71"/>
      <c r="TGF91" s="71"/>
      <c r="TGG91" s="71"/>
      <c r="TGH91" s="71"/>
      <c r="TGI91" s="71"/>
      <c r="TGJ91" s="71"/>
      <c r="TGK91" s="71"/>
      <c r="TGL91" s="71"/>
      <c r="TGM91" s="71"/>
      <c r="TGN91" s="71"/>
      <c r="TGO91" s="71"/>
      <c r="TGP91" s="71"/>
      <c r="TGQ91" s="71"/>
      <c r="TGR91" s="71"/>
      <c r="TGS91" s="71"/>
      <c r="TGT91" s="71"/>
      <c r="TGU91" s="71"/>
      <c r="TGV91" s="71"/>
      <c r="TGW91" s="71"/>
      <c r="TGX91" s="71"/>
      <c r="TGY91" s="71"/>
      <c r="TGZ91" s="71"/>
      <c r="THA91" s="71"/>
      <c r="THB91" s="71"/>
      <c r="THC91" s="71"/>
      <c r="THD91" s="71"/>
      <c r="THE91" s="71"/>
      <c r="THF91" s="71"/>
      <c r="THG91" s="71"/>
      <c r="THH91" s="71"/>
      <c r="THI91" s="71"/>
      <c r="THJ91" s="71"/>
      <c r="THK91" s="71"/>
      <c r="THL91" s="71"/>
      <c r="THM91" s="71"/>
      <c r="THN91" s="71"/>
      <c r="THO91" s="71"/>
      <c r="THP91" s="71"/>
      <c r="THQ91" s="71"/>
      <c r="THR91" s="71"/>
      <c r="THS91" s="71"/>
      <c r="THT91" s="71"/>
      <c r="THU91" s="71"/>
      <c r="THV91" s="71"/>
      <c r="THW91" s="71"/>
      <c r="THX91" s="71"/>
      <c r="THY91" s="71"/>
      <c r="THZ91" s="71"/>
      <c r="TIA91" s="71"/>
      <c r="TIB91" s="71"/>
      <c r="TIC91" s="71"/>
      <c r="TID91" s="71"/>
      <c r="TIE91" s="71"/>
      <c r="TIF91" s="71"/>
      <c r="TIG91" s="71"/>
      <c r="TIH91" s="71"/>
      <c r="TII91" s="71"/>
      <c r="TIJ91" s="71"/>
      <c r="TIK91" s="71"/>
      <c r="TIL91" s="71"/>
      <c r="TIM91" s="71"/>
      <c r="TIN91" s="71"/>
      <c r="TIO91" s="71"/>
      <c r="TIP91" s="71"/>
      <c r="TIQ91" s="71"/>
      <c r="TIR91" s="71"/>
      <c r="TIS91" s="71"/>
      <c r="TIT91" s="71"/>
      <c r="TIU91" s="71"/>
      <c r="TIV91" s="71"/>
      <c r="TIW91" s="71"/>
      <c r="TIX91" s="71"/>
      <c r="TIY91" s="71"/>
      <c r="TIZ91" s="71"/>
      <c r="TJA91" s="71"/>
      <c r="TJB91" s="71"/>
      <c r="TJC91" s="71"/>
      <c r="TJD91" s="71"/>
      <c r="TJE91" s="71"/>
      <c r="TJF91" s="71"/>
      <c r="TJG91" s="71"/>
      <c r="TJH91" s="71"/>
      <c r="TJI91" s="71"/>
      <c r="TJJ91" s="71"/>
      <c r="TJK91" s="71"/>
      <c r="TJL91" s="71"/>
      <c r="TJM91" s="71"/>
      <c r="TJN91" s="71"/>
      <c r="TJO91" s="71"/>
      <c r="TJP91" s="71"/>
      <c r="TJQ91" s="71"/>
      <c r="TJR91" s="71"/>
      <c r="TJS91" s="71"/>
      <c r="TJT91" s="71"/>
      <c r="TJU91" s="71"/>
      <c r="TJV91" s="71"/>
      <c r="TJW91" s="71"/>
      <c r="TJX91" s="71"/>
      <c r="TJY91" s="71"/>
      <c r="TJZ91" s="71"/>
      <c r="TKA91" s="71"/>
      <c r="TKB91" s="71"/>
      <c r="TKC91" s="71"/>
      <c r="TKD91" s="71"/>
      <c r="TKE91" s="71"/>
      <c r="TKF91" s="71"/>
      <c r="TKG91" s="71"/>
      <c r="TKH91" s="71"/>
      <c r="TKI91" s="71"/>
      <c r="TKJ91" s="71"/>
      <c r="TKK91" s="71"/>
      <c r="TKL91" s="71"/>
      <c r="TKM91" s="71"/>
      <c r="TKN91" s="71"/>
      <c r="TKO91" s="71"/>
      <c r="TKP91" s="71"/>
      <c r="TKQ91" s="71"/>
      <c r="TKR91" s="71"/>
      <c r="TKS91" s="71"/>
      <c r="TKT91" s="71"/>
      <c r="TKU91" s="71"/>
      <c r="TKV91" s="71"/>
      <c r="TKW91" s="71"/>
      <c r="TKX91" s="71"/>
      <c r="TKY91" s="71"/>
      <c r="TKZ91" s="71"/>
      <c r="TLA91" s="71"/>
      <c r="TLB91" s="71"/>
      <c r="TLC91" s="71"/>
      <c r="TLD91" s="71"/>
      <c r="TLE91" s="71"/>
      <c r="TLF91" s="71"/>
      <c r="TLG91" s="71"/>
      <c r="TLH91" s="71"/>
      <c r="TLI91" s="71"/>
      <c r="TLJ91" s="71"/>
      <c r="TLK91" s="71"/>
      <c r="TLL91" s="71"/>
      <c r="TLM91" s="71"/>
      <c r="TLN91" s="71"/>
      <c r="TLO91" s="71"/>
      <c r="TLP91" s="71"/>
      <c r="TLQ91" s="71"/>
      <c r="TLR91" s="71"/>
      <c r="TLS91" s="71"/>
      <c r="TLT91" s="71"/>
      <c r="TLU91" s="71"/>
      <c r="TLV91" s="71"/>
      <c r="TLW91" s="71"/>
      <c r="TLX91" s="71"/>
      <c r="TLY91" s="71"/>
      <c r="TLZ91" s="71"/>
      <c r="TMA91" s="71"/>
      <c r="TMB91" s="71"/>
      <c r="TMC91" s="71"/>
      <c r="TMD91" s="71"/>
      <c r="TME91" s="71"/>
      <c r="TMF91" s="71"/>
      <c r="TMG91" s="71"/>
      <c r="TMH91" s="71"/>
      <c r="TMI91" s="71"/>
      <c r="TMJ91" s="71"/>
      <c r="TMK91" s="71"/>
      <c r="TML91" s="71"/>
      <c r="TMM91" s="71"/>
      <c r="TMN91" s="71"/>
      <c r="TMO91" s="71"/>
      <c r="TMP91" s="71"/>
      <c r="TMQ91" s="71"/>
      <c r="TMR91" s="71"/>
      <c r="TMS91" s="71"/>
      <c r="TMT91" s="71"/>
      <c r="TMU91" s="71"/>
      <c r="TMV91" s="71"/>
      <c r="TMW91" s="71"/>
      <c r="TMX91" s="71"/>
      <c r="TMY91" s="71"/>
      <c r="TMZ91" s="71"/>
      <c r="TNA91" s="71"/>
      <c r="TNB91" s="71"/>
      <c r="TNC91" s="71"/>
      <c r="TND91" s="71"/>
      <c r="TNE91" s="71"/>
      <c r="TNF91" s="71"/>
      <c r="TNG91" s="71"/>
      <c r="TNH91" s="71"/>
      <c r="TNI91" s="71"/>
      <c r="TNJ91" s="71"/>
      <c r="TNK91" s="71"/>
      <c r="TNL91" s="71"/>
      <c r="TNM91" s="71"/>
      <c r="TNN91" s="71"/>
      <c r="TNO91" s="71"/>
      <c r="TNP91" s="71"/>
      <c r="TNQ91" s="71"/>
      <c r="TNR91" s="71"/>
      <c r="TNS91" s="71"/>
      <c r="TNT91" s="71"/>
      <c r="TNU91" s="71"/>
      <c r="TNV91" s="71"/>
      <c r="TNW91" s="71"/>
      <c r="TNX91" s="71"/>
      <c r="TNY91" s="71"/>
      <c r="TNZ91" s="71"/>
      <c r="TOA91" s="71"/>
      <c r="TOB91" s="71"/>
      <c r="TOC91" s="71"/>
      <c r="TOD91" s="71"/>
      <c r="TOE91" s="71"/>
      <c r="TOF91" s="71"/>
      <c r="TOG91" s="71"/>
      <c r="TOH91" s="71"/>
      <c r="TOI91" s="71"/>
      <c r="TOJ91" s="71"/>
      <c r="TOK91" s="71"/>
      <c r="TOL91" s="71"/>
      <c r="TOM91" s="71"/>
      <c r="TON91" s="71"/>
      <c r="TOO91" s="71"/>
      <c r="TOP91" s="71"/>
      <c r="TOQ91" s="71"/>
      <c r="TOR91" s="71"/>
      <c r="TOS91" s="71"/>
      <c r="TOT91" s="71"/>
      <c r="TOU91" s="71"/>
      <c r="TOV91" s="71"/>
      <c r="TOW91" s="71"/>
      <c r="TOX91" s="71"/>
      <c r="TOY91" s="71"/>
      <c r="TOZ91" s="71"/>
      <c r="TPA91" s="71"/>
      <c r="TPB91" s="71"/>
      <c r="TPC91" s="71"/>
      <c r="TPD91" s="71"/>
      <c r="TPE91" s="71"/>
      <c r="TPF91" s="71"/>
      <c r="TPG91" s="71"/>
      <c r="TPH91" s="71"/>
      <c r="TPI91" s="71"/>
      <c r="TPJ91" s="71"/>
      <c r="TPK91" s="71"/>
      <c r="TPL91" s="71"/>
      <c r="TPM91" s="71"/>
      <c r="TPN91" s="71"/>
      <c r="TPO91" s="71"/>
      <c r="TPP91" s="71"/>
      <c r="TPQ91" s="71"/>
      <c r="TPR91" s="71"/>
      <c r="TPS91" s="71"/>
      <c r="TPT91" s="71"/>
      <c r="TPU91" s="71"/>
      <c r="TPV91" s="71"/>
      <c r="TPW91" s="71"/>
      <c r="TPX91" s="71"/>
      <c r="TPY91" s="71"/>
      <c r="TPZ91" s="71"/>
      <c r="TQA91" s="71"/>
      <c r="TQB91" s="71"/>
      <c r="TQC91" s="71"/>
      <c r="TQD91" s="71"/>
      <c r="TQE91" s="71"/>
      <c r="TQF91" s="71"/>
      <c r="TQG91" s="71"/>
      <c r="TQH91" s="71"/>
      <c r="TQI91" s="71"/>
      <c r="TQJ91" s="71"/>
      <c r="TQK91" s="71"/>
      <c r="TQL91" s="71"/>
      <c r="TQM91" s="71"/>
      <c r="TQN91" s="71"/>
      <c r="TQO91" s="71"/>
      <c r="TQP91" s="71"/>
      <c r="TQQ91" s="71"/>
      <c r="TQR91" s="71"/>
      <c r="TQS91" s="71"/>
      <c r="TQT91" s="71"/>
      <c r="TQU91" s="71"/>
      <c r="TQV91" s="71"/>
      <c r="TQW91" s="71"/>
      <c r="TQX91" s="71"/>
      <c r="TQY91" s="71"/>
      <c r="TQZ91" s="71"/>
      <c r="TRA91" s="71"/>
      <c r="TRB91" s="71"/>
      <c r="TRC91" s="71"/>
      <c r="TRD91" s="71"/>
      <c r="TRE91" s="71"/>
      <c r="TRF91" s="71"/>
      <c r="TRG91" s="71"/>
      <c r="TRH91" s="71"/>
      <c r="TRI91" s="71"/>
      <c r="TRJ91" s="71"/>
      <c r="TRK91" s="71"/>
      <c r="TRL91" s="71"/>
      <c r="TRM91" s="71"/>
      <c r="TRN91" s="71"/>
      <c r="TRO91" s="71"/>
      <c r="TRP91" s="71"/>
      <c r="TRQ91" s="71"/>
      <c r="TRR91" s="71"/>
      <c r="TRS91" s="71"/>
      <c r="TRT91" s="71"/>
      <c r="TRU91" s="71"/>
      <c r="TRV91" s="71"/>
      <c r="TRW91" s="71"/>
      <c r="TRX91" s="71"/>
      <c r="TRY91" s="71"/>
      <c r="TRZ91" s="71"/>
      <c r="TSA91" s="71"/>
      <c r="TSB91" s="71"/>
      <c r="TSC91" s="71"/>
      <c r="TSD91" s="71"/>
      <c r="TSE91" s="71"/>
      <c r="TSF91" s="71"/>
      <c r="TSG91" s="71"/>
      <c r="TSH91" s="71"/>
      <c r="TSI91" s="71"/>
      <c r="TSJ91" s="71"/>
      <c r="TSK91" s="71"/>
      <c r="TSL91" s="71"/>
      <c r="TSM91" s="71"/>
      <c r="TSN91" s="71"/>
      <c r="TSO91" s="71"/>
      <c r="TSP91" s="71"/>
      <c r="TSQ91" s="71"/>
      <c r="TSR91" s="71"/>
      <c r="TSS91" s="71"/>
      <c r="TST91" s="71"/>
      <c r="TSU91" s="71"/>
      <c r="TSV91" s="71"/>
      <c r="TSW91" s="71"/>
      <c r="TSX91" s="71"/>
      <c r="TSY91" s="71"/>
      <c r="TSZ91" s="71"/>
      <c r="TTA91" s="71"/>
      <c r="TTB91" s="71"/>
      <c r="TTC91" s="71"/>
      <c r="TTD91" s="71"/>
      <c r="TTE91" s="71"/>
      <c r="TTF91" s="71"/>
      <c r="TTG91" s="71"/>
      <c r="TTH91" s="71"/>
      <c r="TTI91" s="71"/>
      <c r="TTJ91" s="71"/>
      <c r="TTK91" s="71"/>
      <c r="TTL91" s="71"/>
      <c r="TTM91" s="71"/>
      <c r="TTN91" s="71"/>
      <c r="TTO91" s="71"/>
      <c r="TTP91" s="71"/>
      <c r="TTQ91" s="71"/>
      <c r="TTR91" s="71"/>
      <c r="TTS91" s="71"/>
      <c r="TTT91" s="71"/>
      <c r="TTU91" s="71"/>
      <c r="TTV91" s="71"/>
      <c r="TTW91" s="71"/>
      <c r="TTX91" s="71"/>
      <c r="TTY91" s="71"/>
      <c r="TTZ91" s="71"/>
      <c r="TUA91" s="71"/>
      <c r="TUB91" s="71"/>
      <c r="TUC91" s="71"/>
      <c r="TUD91" s="71"/>
      <c r="TUE91" s="71"/>
      <c r="TUF91" s="71"/>
      <c r="TUG91" s="71"/>
      <c r="TUH91" s="71"/>
      <c r="TUI91" s="71"/>
      <c r="TUJ91" s="71"/>
      <c r="TUK91" s="71"/>
      <c r="TUL91" s="71"/>
      <c r="TUM91" s="71"/>
      <c r="TUN91" s="71"/>
      <c r="TUO91" s="71"/>
      <c r="TUP91" s="71"/>
      <c r="TUQ91" s="71"/>
      <c r="TUR91" s="71"/>
      <c r="TUS91" s="71"/>
      <c r="TUT91" s="71"/>
      <c r="TUU91" s="71"/>
      <c r="TUV91" s="71"/>
      <c r="TUW91" s="71"/>
      <c r="TUX91" s="71"/>
      <c r="TUY91" s="71"/>
      <c r="TUZ91" s="71"/>
      <c r="TVA91" s="71"/>
      <c r="TVB91" s="71"/>
      <c r="TVC91" s="71"/>
      <c r="TVD91" s="71"/>
      <c r="TVE91" s="71"/>
      <c r="TVF91" s="71"/>
      <c r="TVG91" s="71"/>
      <c r="TVH91" s="71"/>
      <c r="TVI91" s="71"/>
      <c r="TVJ91" s="71"/>
      <c r="TVK91" s="71"/>
      <c r="TVL91" s="71"/>
      <c r="TVM91" s="71"/>
      <c r="TVN91" s="71"/>
      <c r="TVO91" s="71"/>
      <c r="TVP91" s="71"/>
      <c r="TVQ91" s="71"/>
      <c r="TVR91" s="71"/>
      <c r="TVS91" s="71"/>
      <c r="TVT91" s="71"/>
      <c r="TVU91" s="71"/>
      <c r="TVV91" s="71"/>
      <c r="TVW91" s="71"/>
      <c r="TVX91" s="71"/>
      <c r="TVY91" s="71"/>
      <c r="TVZ91" s="71"/>
      <c r="TWA91" s="71"/>
      <c r="TWB91" s="71"/>
      <c r="TWC91" s="71"/>
      <c r="TWD91" s="71"/>
      <c r="TWE91" s="71"/>
      <c r="TWF91" s="71"/>
      <c r="TWG91" s="71"/>
      <c r="TWH91" s="71"/>
      <c r="TWI91" s="71"/>
      <c r="TWJ91" s="71"/>
      <c r="TWK91" s="71"/>
      <c r="TWL91" s="71"/>
      <c r="TWM91" s="71"/>
      <c r="TWN91" s="71"/>
      <c r="TWO91" s="71"/>
      <c r="TWP91" s="71"/>
      <c r="TWQ91" s="71"/>
      <c r="TWR91" s="71"/>
      <c r="TWS91" s="71"/>
      <c r="TWT91" s="71"/>
      <c r="TWU91" s="71"/>
      <c r="TWV91" s="71"/>
      <c r="TWW91" s="71"/>
      <c r="TWX91" s="71"/>
      <c r="TWY91" s="71"/>
      <c r="TWZ91" s="71"/>
      <c r="TXA91" s="71"/>
      <c r="TXB91" s="71"/>
      <c r="TXC91" s="71"/>
      <c r="TXD91" s="71"/>
      <c r="TXE91" s="71"/>
      <c r="TXF91" s="71"/>
      <c r="TXG91" s="71"/>
      <c r="TXH91" s="71"/>
      <c r="TXI91" s="71"/>
      <c r="TXJ91" s="71"/>
      <c r="TXK91" s="71"/>
      <c r="TXL91" s="71"/>
      <c r="TXM91" s="71"/>
      <c r="TXN91" s="71"/>
      <c r="TXO91" s="71"/>
      <c r="TXP91" s="71"/>
      <c r="TXQ91" s="71"/>
      <c r="TXR91" s="71"/>
      <c r="TXS91" s="71"/>
      <c r="TXT91" s="71"/>
      <c r="TXU91" s="71"/>
      <c r="TXV91" s="71"/>
      <c r="TXW91" s="71"/>
      <c r="TXX91" s="71"/>
      <c r="TXY91" s="71"/>
      <c r="TXZ91" s="71"/>
      <c r="TYA91" s="71"/>
      <c r="TYB91" s="71"/>
      <c r="TYC91" s="71"/>
      <c r="TYD91" s="71"/>
      <c r="TYE91" s="71"/>
      <c r="TYF91" s="71"/>
      <c r="TYG91" s="71"/>
      <c r="TYH91" s="71"/>
      <c r="TYI91" s="71"/>
      <c r="TYJ91" s="71"/>
      <c r="TYK91" s="71"/>
      <c r="TYL91" s="71"/>
      <c r="TYM91" s="71"/>
      <c r="TYN91" s="71"/>
      <c r="TYO91" s="71"/>
      <c r="TYP91" s="71"/>
      <c r="TYQ91" s="71"/>
      <c r="TYR91" s="71"/>
      <c r="TYS91" s="71"/>
      <c r="TYT91" s="71"/>
      <c r="TYU91" s="71"/>
      <c r="TYV91" s="71"/>
      <c r="TYW91" s="71"/>
      <c r="TYX91" s="71"/>
      <c r="TYY91" s="71"/>
      <c r="TYZ91" s="71"/>
      <c r="TZA91" s="71"/>
      <c r="TZB91" s="71"/>
      <c r="TZC91" s="71"/>
      <c r="TZD91" s="71"/>
      <c r="TZE91" s="71"/>
      <c r="TZF91" s="71"/>
      <c r="TZG91" s="71"/>
      <c r="TZH91" s="71"/>
      <c r="TZI91" s="71"/>
      <c r="TZJ91" s="71"/>
      <c r="TZK91" s="71"/>
      <c r="TZL91" s="71"/>
      <c r="TZM91" s="71"/>
      <c r="TZN91" s="71"/>
      <c r="TZO91" s="71"/>
      <c r="TZP91" s="71"/>
      <c r="TZQ91" s="71"/>
      <c r="TZR91" s="71"/>
      <c r="TZS91" s="71"/>
      <c r="TZT91" s="71"/>
      <c r="TZU91" s="71"/>
      <c r="TZV91" s="71"/>
      <c r="TZW91" s="71"/>
      <c r="TZX91" s="71"/>
      <c r="TZY91" s="71"/>
      <c r="TZZ91" s="71"/>
      <c r="UAA91" s="71"/>
      <c r="UAB91" s="71"/>
      <c r="UAC91" s="71"/>
      <c r="UAD91" s="71"/>
      <c r="UAE91" s="71"/>
      <c r="UAF91" s="71"/>
      <c r="UAG91" s="71"/>
      <c r="UAH91" s="71"/>
      <c r="UAI91" s="71"/>
      <c r="UAJ91" s="71"/>
      <c r="UAK91" s="71"/>
      <c r="UAL91" s="71"/>
      <c r="UAM91" s="71"/>
      <c r="UAN91" s="71"/>
      <c r="UAO91" s="71"/>
      <c r="UAP91" s="71"/>
      <c r="UAQ91" s="71"/>
      <c r="UAR91" s="71"/>
      <c r="UAS91" s="71"/>
      <c r="UAT91" s="71"/>
      <c r="UAU91" s="71"/>
      <c r="UAV91" s="71"/>
      <c r="UAW91" s="71"/>
      <c r="UAX91" s="71"/>
      <c r="UAY91" s="71"/>
      <c r="UAZ91" s="71"/>
      <c r="UBA91" s="71"/>
      <c r="UBB91" s="71"/>
      <c r="UBC91" s="71"/>
      <c r="UBD91" s="71"/>
      <c r="UBE91" s="71"/>
      <c r="UBF91" s="71"/>
      <c r="UBG91" s="71"/>
      <c r="UBH91" s="71"/>
      <c r="UBI91" s="71"/>
      <c r="UBJ91" s="71"/>
      <c r="UBK91" s="71"/>
      <c r="UBL91" s="71"/>
      <c r="UBM91" s="71"/>
      <c r="UBN91" s="71"/>
      <c r="UBO91" s="71"/>
      <c r="UBP91" s="71"/>
      <c r="UBQ91" s="71"/>
      <c r="UBR91" s="71"/>
      <c r="UBS91" s="71"/>
      <c r="UBT91" s="71"/>
      <c r="UBU91" s="71"/>
      <c r="UBV91" s="71"/>
      <c r="UBW91" s="71"/>
      <c r="UBX91" s="71"/>
      <c r="UBY91" s="71"/>
      <c r="UBZ91" s="71"/>
      <c r="UCA91" s="71"/>
      <c r="UCB91" s="71"/>
      <c r="UCC91" s="71"/>
      <c r="UCD91" s="71"/>
      <c r="UCE91" s="71"/>
      <c r="UCF91" s="71"/>
      <c r="UCG91" s="71"/>
      <c r="UCH91" s="71"/>
      <c r="UCI91" s="71"/>
      <c r="UCJ91" s="71"/>
      <c r="UCK91" s="71"/>
      <c r="UCL91" s="71"/>
      <c r="UCM91" s="71"/>
      <c r="UCN91" s="71"/>
      <c r="UCO91" s="71"/>
      <c r="UCP91" s="71"/>
      <c r="UCQ91" s="71"/>
      <c r="UCR91" s="71"/>
      <c r="UCS91" s="71"/>
      <c r="UCT91" s="71"/>
      <c r="UCU91" s="71"/>
      <c r="UCV91" s="71"/>
      <c r="UCW91" s="71"/>
      <c r="UCX91" s="71"/>
      <c r="UCY91" s="71"/>
      <c r="UCZ91" s="71"/>
      <c r="UDA91" s="71"/>
      <c r="UDB91" s="71"/>
      <c r="UDC91" s="71"/>
      <c r="UDD91" s="71"/>
      <c r="UDE91" s="71"/>
      <c r="UDF91" s="71"/>
      <c r="UDG91" s="71"/>
      <c r="UDH91" s="71"/>
      <c r="UDI91" s="71"/>
      <c r="UDJ91" s="71"/>
      <c r="UDK91" s="71"/>
      <c r="UDL91" s="71"/>
      <c r="UDM91" s="71"/>
      <c r="UDN91" s="71"/>
      <c r="UDO91" s="71"/>
      <c r="UDP91" s="71"/>
      <c r="UDQ91" s="71"/>
      <c r="UDR91" s="71"/>
      <c r="UDS91" s="71"/>
      <c r="UDT91" s="71"/>
      <c r="UDU91" s="71"/>
      <c r="UDV91" s="71"/>
      <c r="UDW91" s="71"/>
      <c r="UDX91" s="71"/>
      <c r="UDY91" s="71"/>
      <c r="UDZ91" s="71"/>
      <c r="UEA91" s="71"/>
      <c r="UEB91" s="71"/>
      <c r="UEC91" s="71"/>
      <c r="UED91" s="71"/>
      <c r="UEE91" s="71"/>
      <c r="UEF91" s="71"/>
      <c r="UEG91" s="71"/>
      <c r="UEH91" s="71"/>
      <c r="UEI91" s="71"/>
      <c r="UEJ91" s="71"/>
      <c r="UEK91" s="71"/>
      <c r="UEL91" s="71"/>
      <c r="UEM91" s="71"/>
      <c r="UEN91" s="71"/>
      <c r="UEO91" s="71"/>
      <c r="UEP91" s="71"/>
      <c r="UEQ91" s="71"/>
      <c r="UER91" s="71"/>
      <c r="UES91" s="71"/>
      <c r="UET91" s="71"/>
      <c r="UEU91" s="71"/>
      <c r="UEV91" s="71"/>
      <c r="UEW91" s="71"/>
      <c r="UEX91" s="71"/>
      <c r="UEY91" s="71"/>
      <c r="UEZ91" s="71"/>
      <c r="UFA91" s="71"/>
      <c r="UFB91" s="71"/>
      <c r="UFC91" s="71"/>
      <c r="UFD91" s="71"/>
      <c r="UFE91" s="71"/>
      <c r="UFF91" s="71"/>
      <c r="UFG91" s="71"/>
      <c r="UFH91" s="71"/>
      <c r="UFI91" s="71"/>
      <c r="UFJ91" s="71"/>
      <c r="UFK91" s="71"/>
      <c r="UFL91" s="71"/>
      <c r="UFM91" s="71"/>
      <c r="UFN91" s="71"/>
      <c r="UFO91" s="71"/>
      <c r="UFP91" s="71"/>
      <c r="UFQ91" s="71"/>
      <c r="UFR91" s="71"/>
      <c r="UFS91" s="71"/>
      <c r="UFT91" s="71"/>
      <c r="UFU91" s="71"/>
      <c r="UFV91" s="71"/>
      <c r="UFW91" s="71"/>
      <c r="UFX91" s="71"/>
      <c r="UFY91" s="71"/>
      <c r="UFZ91" s="71"/>
      <c r="UGA91" s="71"/>
      <c r="UGB91" s="71"/>
      <c r="UGC91" s="71"/>
      <c r="UGD91" s="71"/>
      <c r="UGE91" s="71"/>
      <c r="UGF91" s="71"/>
      <c r="UGG91" s="71"/>
      <c r="UGH91" s="71"/>
      <c r="UGI91" s="71"/>
      <c r="UGJ91" s="71"/>
      <c r="UGK91" s="71"/>
      <c r="UGL91" s="71"/>
      <c r="UGM91" s="71"/>
      <c r="UGN91" s="71"/>
      <c r="UGO91" s="71"/>
      <c r="UGP91" s="71"/>
      <c r="UGQ91" s="71"/>
      <c r="UGR91" s="71"/>
      <c r="UGS91" s="71"/>
      <c r="UGT91" s="71"/>
      <c r="UGU91" s="71"/>
      <c r="UGV91" s="71"/>
      <c r="UGW91" s="71"/>
      <c r="UGX91" s="71"/>
      <c r="UGY91" s="71"/>
      <c r="UGZ91" s="71"/>
      <c r="UHA91" s="71"/>
      <c r="UHB91" s="71"/>
      <c r="UHC91" s="71"/>
      <c r="UHD91" s="71"/>
      <c r="UHE91" s="71"/>
      <c r="UHF91" s="71"/>
      <c r="UHG91" s="71"/>
      <c r="UHH91" s="71"/>
      <c r="UHI91" s="71"/>
      <c r="UHJ91" s="71"/>
      <c r="UHK91" s="71"/>
      <c r="UHL91" s="71"/>
      <c r="UHM91" s="71"/>
      <c r="UHN91" s="71"/>
      <c r="UHO91" s="71"/>
      <c r="UHP91" s="71"/>
      <c r="UHQ91" s="71"/>
      <c r="UHR91" s="71"/>
      <c r="UHS91" s="71"/>
      <c r="UHT91" s="71"/>
      <c r="UHU91" s="71"/>
      <c r="UHV91" s="71"/>
      <c r="UHW91" s="71"/>
      <c r="UHX91" s="71"/>
      <c r="UHY91" s="71"/>
      <c r="UHZ91" s="71"/>
      <c r="UIA91" s="71"/>
      <c r="UIB91" s="71"/>
      <c r="UIC91" s="71"/>
      <c r="UID91" s="71"/>
      <c r="UIE91" s="71"/>
      <c r="UIF91" s="71"/>
      <c r="UIG91" s="71"/>
      <c r="UIH91" s="71"/>
      <c r="UII91" s="71"/>
      <c r="UIJ91" s="71"/>
      <c r="UIK91" s="71"/>
      <c r="UIL91" s="71"/>
      <c r="UIM91" s="71"/>
      <c r="UIN91" s="71"/>
      <c r="UIO91" s="71"/>
      <c r="UIP91" s="71"/>
      <c r="UIQ91" s="71"/>
      <c r="UIR91" s="71"/>
      <c r="UIS91" s="71"/>
      <c r="UIT91" s="71"/>
      <c r="UIU91" s="71"/>
      <c r="UIV91" s="71"/>
      <c r="UIW91" s="71"/>
      <c r="UIX91" s="71"/>
      <c r="UIY91" s="71"/>
      <c r="UIZ91" s="71"/>
      <c r="UJA91" s="71"/>
      <c r="UJB91" s="71"/>
      <c r="UJC91" s="71"/>
      <c r="UJD91" s="71"/>
      <c r="UJE91" s="71"/>
      <c r="UJF91" s="71"/>
      <c r="UJG91" s="71"/>
      <c r="UJH91" s="71"/>
      <c r="UJI91" s="71"/>
      <c r="UJJ91" s="71"/>
      <c r="UJK91" s="71"/>
      <c r="UJL91" s="71"/>
      <c r="UJM91" s="71"/>
      <c r="UJN91" s="71"/>
      <c r="UJO91" s="71"/>
      <c r="UJP91" s="71"/>
      <c r="UJQ91" s="71"/>
      <c r="UJR91" s="71"/>
      <c r="UJS91" s="71"/>
      <c r="UJT91" s="71"/>
      <c r="UJU91" s="71"/>
      <c r="UJV91" s="71"/>
      <c r="UJW91" s="71"/>
      <c r="UJX91" s="71"/>
      <c r="UJY91" s="71"/>
      <c r="UJZ91" s="71"/>
      <c r="UKA91" s="71"/>
      <c r="UKB91" s="71"/>
      <c r="UKC91" s="71"/>
      <c r="UKD91" s="71"/>
      <c r="UKE91" s="71"/>
      <c r="UKF91" s="71"/>
      <c r="UKG91" s="71"/>
      <c r="UKH91" s="71"/>
      <c r="UKI91" s="71"/>
      <c r="UKJ91" s="71"/>
      <c r="UKK91" s="71"/>
      <c r="UKL91" s="71"/>
      <c r="UKM91" s="71"/>
      <c r="UKN91" s="71"/>
      <c r="UKO91" s="71"/>
      <c r="UKP91" s="71"/>
      <c r="UKQ91" s="71"/>
      <c r="UKR91" s="71"/>
      <c r="UKS91" s="71"/>
      <c r="UKT91" s="71"/>
      <c r="UKU91" s="71"/>
      <c r="UKV91" s="71"/>
      <c r="UKW91" s="71"/>
      <c r="UKX91" s="71"/>
      <c r="UKY91" s="71"/>
      <c r="UKZ91" s="71"/>
      <c r="ULA91" s="71"/>
      <c r="ULB91" s="71"/>
      <c r="ULC91" s="71"/>
      <c r="ULD91" s="71"/>
      <c r="ULE91" s="71"/>
      <c r="ULF91" s="71"/>
      <c r="ULG91" s="71"/>
      <c r="ULH91" s="71"/>
      <c r="ULI91" s="71"/>
      <c r="ULJ91" s="71"/>
      <c r="ULK91" s="71"/>
      <c r="ULL91" s="71"/>
      <c r="ULM91" s="71"/>
      <c r="ULN91" s="71"/>
      <c r="ULO91" s="71"/>
      <c r="ULP91" s="71"/>
      <c r="ULQ91" s="71"/>
      <c r="ULR91" s="71"/>
      <c r="ULS91" s="71"/>
      <c r="ULT91" s="71"/>
      <c r="ULU91" s="71"/>
      <c r="ULV91" s="71"/>
      <c r="ULW91" s="71"/>
      <c r="ULX91" s="71"/>
      <c r="ULY91" s="71"/>
      <c r="ULZ91" s="71"/>
      <c r="UMA91" s="71"/>
      <c r="UMB91" s="71"/>
      <c r="UMC91" s="71"/>
      <c r="UMD91" s="71"/>
      <c r="UME91" s="71"/>
      <c r="UMF91" s="71"/>
      <c r="UMG91" s="71"/>
      <c r="UMH91" s="71"/>
      <c r="UMI91" s="71"/>
      <c r="UMJ91" s="71"/>
      <c r="UMK91" s="71"/>
      <c r="UML91" s="71"/>
      <c r="UMM91" s="71"/>
      <c r="UMN91" s="71"/>
      <c r="UMO91" s="71"/>
      <c r="UMP91" s="71"/>
      <c r="UMQ91" s="71"/>
      <c r="UMR91" s="71"/>
      <c r="UMS91" s="71"/>
      <c r="UMT91" s="71"/>
      <c r="UMU91" s="71"/>
      <c r="UMV91" s="71"/>
      <c r="UMW91" s="71"/>
      <c r="UMX91" s="71"/>
      <c r="UMY91" s="71"/>
      <c r="UMZ91" s="71"/>
      <c r="UNA91" s="71"/>
      <c r="UNB91" s="71"/>
      <c r="UNC91" s="71"/>
      <c r="UND91" s="71"/>
      <c r="UNE91" s="71"/>
      <c r="UNF91" s="71"/>
      <c r="UNG91" s="71"/>
      <c r="UNH91" s="71"/>
      <c r="UNI91" s="71"/>
      <c r="UNJ91" s="71"/>
      <c r="UNK91" s="71"/>
      <c r="UNL91" s="71"/>
      <c r="UNM91" s="71"/>
      <c r="UNN91" s="71"/>
      <c r="UNO91" s="71"/>
      <c r="UNP91" s="71"/>
      <c r="UNQ91" s="71"/>
      <c r="UNR91" s="71"/>
      <c r="UNS91" s="71"/>
      <c r="UNT91" s="71"/>
      <c r="UNU91" s="71"/>
      <c r="UNV91" s="71"/>
      <c r="UNW91" s="71"/>
      <c r="UNX91" s="71"/>
      <c r="UNY91" s="71"/>
      <c r="UNZ91" s="71"/>
      <c r="UOA91" s="71"/>
      <c r="UOB91" s="71"/>
      <c r="UOC91" s="71"/>
      <c r="UOD91" s="71"/>
      <c r="UOE91" s="71"/>
      <c r="UOF91" s="71"/>
      <c r="UOG91" s="71"/>
      <c r="UOH91" s="71"/>
      <c r="UOI91" s="71"/>
      <c r="UOJ91" s="71"/>
      <c r="UOK91" s="71"/>
      <c r="UOL91" s="71"/>
      <c r="UOM91" s="71"/>
      <c r="UON91" s="71"/>
      <c r="UOO91" s="71"/>
      <c r="UOP91" s="71"/>
      <c r="UOQ91" s="71"/>
      <c r="UOR91" s="71"/>
      <c r="UOS91" s="71"/>
      <c r="UOT91" s="71"/>
      <c r="UOU91" s="71"/>
      <c r="UOV91" s="71"/>
      <c r="UOW91" s="71"/>
      <c r="UOX91" s="71"/>
      <c r="UOY91" s="71"/>
      <c r="UOZ91" s="71"/>
      <c r="UPA91" s="71"/>
      <c r="UPB91" s="71"/>
      <c r="UPC91" s="71"/>
      <c r="UPD91" s="71"/>
      <c r="UPE91" s="71"/>
      <c r="UPF91" s="71"/>
      <c r="UPG91" s="71"/>
      <c r="UPH91" s="71"/>
      <c r="UPI91" s="71"/>
      <c r="UPJ91" s="71"/>
      <c r="UPK91" s="71"/>
      <c r="UPL91" s="71"/>
      <c r="UPM91" s="71"/>
      <c r="UPN91" s="71"/>
      <c r="UPO91" s="71"/>
      <c r="UPP91" s="71"/>
      <c r="UPQ91" s="71"/>
      <c r="UPR91" s="71"/>
      <c r="UPS91" s="71"/>
      <c r="UPT91" s="71"/>
      <c r="UPU91" s="71"/>
      <c r="UPV91" s="71"/>
      <c r="UPW91" s="71"/>
      <c r="UPX91" s="71"/>
      <c r="UPY91" s="71"/>
      <c r="UPZ91" s="71"/>
      <c r="UQA91" s="71"/>
      <c r="UQB91" s="71"/>
      <c r="UQC91" s="71"/>
      <c r="UQD91" s="71"/>
      <c r="UQE91" s="71"/>
      <c r="UQF91" s="71"/>
      <c r="UQG91" s="71"/>
      <c r="UQH91" s="71"/>
      <c r="UQI91" s="71"/>
      <c r="UQJ91" s="71"/>
      <c r="UQK91" s="71"/>
      <c r="UQL91" s="71"/>
      <c r="UQM91" s="71"/>
      <c r="UQN91" s="71"/>
      <c r="UQO91" s="71"/>
      <c r="UQP91" s="71"/>
      <c r="UQQ91" s="71"/>
      <c r="UQR91" s="71"/>
      <c r="UQS91" s="71"/>
      <c r="UQT91" s="71"/>
      <c r="UQU91" s="71"/>
      <c r="UQV91" s="71"/>
      <c r="UQW91" s="71"/>
      <c r="UQX91" s="71"/>
      <c r="UQY91" s="71"/>
      <c r="UQZ91" s="71"/>
      <c r="URA91" s="71"/>
      <c r="URB91" s="71"/>
      <c r="URC91" s="71"/>
      <c r="URD91" s="71"/>
      <c r="URE91" s="71"/>
      <c r="URF91" s="71"/>
      <c r="URG91" s="71"/>
      <c r="URH91" s="71"/>
      <c r="URI91" s="71"/>
      <c r="URJ91" s="71"/>
      <c r="URK91" s="71"/>
      <c r="URL91" s="71"/>
      <c r="URM91" s="71"/>
      <c r="URN91" s="71"/>
      <c r="URO91" s="71"/>
      <c r="URP91" s="71"/>
      <c r="URQ91" s="71"/>
      <c r="URR91" s="71"/>
      <c r="URS91" s="71"/>
      <c r="URT91" s="71"/>
      <c r="URU91" s="71"/>
      <c r="URV91" s="71"/>
      <c r="URW91" s="71"/>
      <c r="URX91" s="71"/>
      <c r="URY91" s="71"/>
      <c r="URZ91" s="71"/>
      <c r="USA91" s="71"/>
      <c r="USB91" s="71"/>
      <c r="USC91" s="71"/>
      <c r="USD91" s="71"/>
      <c r="USE91" s="71"/>
      <c r="USF91" s="71"/>
      <c r="USG91" s="71"/>
      <c r="USH91" s="71"/>
      <c r="USI91" s="71"/>
      <c r="USJ91" s="71"/>
      <c r="USK91" s="71"/>
      <c r="USL91" s="71"/>
      <c r="USM91" s="71"/>
      <c r="USN91" s="71"/>
      <c r="USO91" s="71"/>
      <c r="USP91" s="71"/>
      <c r="USQ91" s="71"/>
      <c r="USR91" s="71"/>
      <c r="USS91" s="71"/>
      <c r="UST91" s="71"/>
      <c r="USU91" s="71"/>
      <c r="USV91" s="71"/>
      <c r="USW91" s="71"/>
      <c r="USX91" s="71"/>
      <c r="USY91" s="71"/>
      <c r="USZ91" s="71"/>
      <c r="UTA91" s="71"/>
      <c r="UTB91" s="71"/>
      <c r="UTC91" s="71"/>
      <c r="UTD91" s="71"/>
      <c r="UTE91" s="71"/>
      <c r="UTF91" s="71"/>
      <c r="UTG91" s="71"/>
      <c r="UTH91" s="71"/>
      <c r="UTI91" s="71"/>
      <c r="UTJ91" s="71"/>
      <c r="UTK91" s="71"/>
      <c r="UTL91" s="71"/>
      <c r="UTM91" s="71"/>
      <c r="UTN91" s="71"/>
      <c r="UTO91" s="71"/>
      <c r="UTP91" s="71"/>
      <c r="UTQ91" s="71"/>
      <c r="UTR91" s="71"/>
      <c r="UTS91" s="71"/>
      <c r="UTT91" s="71"/>
      <c r="UTU91" s="71"/>
      <c r="UTV91" s="71"/>
      <c r="UTW91" s="71"/>
      <c r="UTX91" s="71"/>
      <c r="UTY91" s="71"/>
      <c r="UTZ91" s="71"/>
      <c r="UUA91" s="71"/>
      <c r="UUB91" s="71"/>
      <c r="UUC91" s="71"/>
      <c r="UUD91" s="71"/>
      <c r="UUE91" s="71"/>
      <c r="UUF91" s="71"/>
      <c r="UUG91" s="71"/>
      <c r="UUH91" s="71"/>
      <c r="UUI91" s="71"/>
      <c r="UUJ91" s="71"/>
      <c r="UUK91" s="71"/>
      <c r="UUL91" s="71"/>
      <c r="UUM91" s="71"/>
      <c r="UUN91" s="71"/>
      <c r="UUO91" s="71"/>
      <c r="UUP91" s="71"/>
      <c r="UUQ91" s="71"/>
      <c r="UUR91" s="71"/>
      <c r="UUS91" s="71"/>
      <c r="UUT91" s="71"/>
      <c r="UUU91" s="71"/>
      <c r="UUV91" s="71"/>
      <c r="UUW91" s="71"/>
      <c r="UUX91" s="71"/>
      <c r="UUY91" s="71"/>
      <c r="UUZ91" s="71"/>
      <c r="UVA91" s="71"/>
      <c r="UVB91" s="71"/>
      <c r="UVC91" s="71"/>
      <c r="UVD91" s="71"/>
      <c r="UVE91" s="71"/>
      <c r="UVF91" s="71"/>
      <c r="UVG91" s="71"/>
      <c r="UVH91" s="71"/>
      <c r="UVI91" s="71"/>
      <c r="UVJ91" s="71"/>
      <c r="UVK91" s="71"/>
      <c r="UVL91" s="71"/>
      <c r="UVM91" s="71"/>
      <c r="UVN91" s="71"/>
      <c r="UVO91" s="71"/>
      <c r="UVP91" s="71"/>
      <c r="UVQ91" s="71"/>
      <c r="UVR91" s="71"/>
      <c r="UVS91" s="71"/>
      <c r="UVT91" s="71"/>
      <c r="UVU91" s="71"/>
      <c r="UVV91" s="71"/>
      <c r="UVW91" s="71"/>
      <c r="UVX91" s="71"/>
      <c r="UVY91" s="71"/>
      <c r="UVZ91" s="71"/>
      <c r="UWA91" s="71"/>
      <c r="UWB91" s="71"/>
      <c r="UWC91" s="71"/>
      <c r="UWD91" s="71"/>
      <c r="UWE91" s="71"/>
      <c r="UWF91" s="71"/>
      <c r="UWG91" s="71"/>
      <c r="UWH91" s="71"/>
      <c r="UWI91" s="71"/>
      <c r="UWJ91" s="71"/>
      <c r="UWK91" s="71"/>
      <c r="UWL91" s="71"/>
      <c r="UWM91" s="71"/>
      <c r="UWN91" s="71"/>
      <c r="UWO91" s="71"/>
      <c r="UWP91" s="71"/>
      <c r="UWQ91" s="71"/>
      <c r="UWR91" s="71"/>
      <c r="UWS91" s="71"/>
      <c r="UWT91" s="71"/>
      <c r="UWU91" s="71"/>
      <c r="UWV91" s="71"/>
      <c r="UWW91" s="71"/>
      <c r="UWX91" s="71"/>
      <c r="UWY91" s="71"/>
      <c r="UWZ91" s="71"/>
      <c r="UXA91" s="71"/>
      <c r="UXB91" s="71"/>
      <c r="UXC91" s="71"/>
      <c r="UXD91" s="71"/>
      <c r="UXE91" s="71"/>
      <c r="UXF91" s="71"/>
      <c r="UXG91" s="71"/>
      <c r="UXH91" s="71"/>
      <c r="UXI91" s="71"/>
      <c r="UXJ91" s="71"/>
      <c r="UXK91" s="71"/>
      <c r="UXL91" s="71"/>
      <c r="UXM91" s="71"/>
      <c r="UXN91" s="71"/>
      <c r="UXO91" s="71"/>
      <c r="UXP91" s="71"/>
      <c r="UXQ91" s="71"/>
      <c r="UXR91" s="71"/>
      <c r="UXS91" s="71"/>
      <c r="UXT91" s="71"/>
      <c r="UXU91" s="71"/>
      <c r="UXV91" s="71"/>
      <c r="UXW91" s="71"/>
      <c r="UXX91" s="71"/>
      <c r="UXY91" s="71"/>
      <c r="UXZ91" s="71"/>
      <c r="UYA91" s="71"/>
      <c r="UYB91" s="71"/>
      <c r="UYC91" s="71"/>
      <c r="UYD91" s="71"/>
      <c r="UYE91" s="71"/>
      <c r="UYF91" s="71"/>
      <c r="UYG91" s="71"/>
      <c r="UYH91" s="71"/>
      <c r="UYI91" s="71"/>
      <c r="UYJ91" s="71"/>
      <c r="UYK91" s="71"/>
      <c r="UYL91" s="71"/>
      <c r="UYM91" s="71"/>
      <c r="UYN91" s="71"/>
      <c r="UYO91" s="71"/>
      <c r="UYP91" s="71"/>
      <c r="UYQ91" s="71"/>
      <c r="UYR91" s="71"/>
      <c r="UYS91" s="71"/>
      <c r="UYT91" s="71"/>
      <c r="UYU91" s="71"/>
      <c r="UYV91" s="71"/>
      <c r="UYW91" s="71"/>
      <c r="UYX91" s="71"/>
      <c r="UYY91" s="71"/>
      <c r="UYZ91" s="71"/>
      <c r="UZA91" s="71"/>
      <c r="UZB91" s="71"/>
      <c r="UZC91" s="71"/>
      <c r="UZD91" s="71"/>
      <c r="UZE91" s="71"/>
      <c r="UZF91" s="71"/>
      <c r="UZG91" s="71"/>
      <c r="UZH91" s="71"/>
      <c r="UZI91" s="71"/>
      <c r="UZJ91" s="71"/>
      <c r="UZK91" s="71"/>
      <c r="UZL91" s="71"/>
      <c r="UZM91" s="71"/>
      <c r="UZN91" s="71"/>
      <c r="UZO91" s="71"/>
      <c r="UZP91" s="71"/>
      <c r="UZQ91" s="71"/>
      <c r="UZR91" s="71"/>
      <c r="UZS91" s="71"/>
      <c r="UZT91" s="71"/>
      <c r="UZU91" s="71"/>
      <c r="UZV91" s="71"/>
      <c r="UZW91" s="71"/>
      <c r="UZX91" s="71"/>
      <c r="UZY91" s="71"/>
      <c r="UZZ91" s="71"/>
      <c r="VAA91" s="71"/>
      <c r="VAB91" s="71"/>
      <c r="VAC91" s="71"/>
      <c r="VAD91" s="71"/>
      <c r="VAE91" s="71"/>
      <c r="VAF91" s="71"/>
      <c r="VAG91" s="71"/>
      <c r="VAH91" s="71"/>
      <c r="VAI91" s="71"/>
      <c r="VAJ91" s="71"/>
      <c r="VAK91" s="71"/>
      <c r="VAL91" s="71"/>
      <c r="VAM91" s="71"/>
      <c r="VAN91" s="71"/>
      <c r="VAO91" s="71"/>
      <c r="VAP91" s="71"/>
      <c r="VAQ91" s="71"/>
      <c r="VAR91" s="71"/>
      <c r="VAS91" s="71"/>
      <c r="VAT91" s="71"/>
      <c r="VAU91" s="71"/>
      <c r="VAV91" s="71"/>
      <c r="VAW91" s="71"/>
      <c r="VAX91" s="71"/>
      <c r="VAY91" s="71"/>
      <c r="VAZ91" s="71"/>
      <c r="VBA91" s="71"/>
      <c r="VBB91" s="71"/>
      <c r="VBC91" s="71"/>
      <c r="VBD91" s="71"/>
      <c r="VBE91" s="71"/>
      <c r="VBF91" s="71"/>
      <c r="VBG91" s="71"/>
      <c r="VBH91" s="71"/>
      <c r="VBI91" s="71"/>
      <c r="VBJ91" s="71"/>
      <c r="VBK91" s="71"/>
      <c r="VBL91" s="71"/>
      <c r="VBM91" s="71"/>
      <c r="VBN91" s="71"/>
      <c r="VBO91" s="71"/>
      <c r="VBP91" s="71"/>
      <c r="VBQ91" s="71"/>
      <c r="VBR91" s="71"/>
      <c r="VBS91" s="71"/>
      <c r="VBT91" s="71"/>
      <c r="VBU91" s="71"/>
      <c r="VBV91" s="71"/>
      <c r="VBW91" s="71"/>
      <c r="VBX91" s="71"/>
      <c r="VBY91" s="71"/>
      <c r="VBZ91" s="71"/>
      <c r="VCA91" s="71"/>
      <c r="VCB91" s="71"/>
      <c r="VCC91" s="71"/>
      <c r="VCD91" s="71"/>
      <c r="VCE91" s="71"/>
      <c r="VCF91" s="71"/>
      <c r="VCG91" s="71"/>
      <c r="VCH91" s="71"/>
      <c r="VCI91" s="71"/>
      <c r="VCJ91" s="71"/>
      <c r="VCK91" s="71"/>
      <c r="VCL91" s="71"/>
      <c r="VCM91" s="71"/>
      <c r="VCN91" s="71"/>
      <c r="VCO91" s="71"/>
      <c r="VCP91" s="71"/>
      <c r="VCQ91" s="71"/>
      <c r="VCR91" s="71"/>
      <c r="VCS91" s="71"/>
      <c r="VCT91" s="71"/>
      <c r="VCU91" s="71"/>
      <c r="VCV91" s="71"/>
      <c r="VCW91" s="71"/>
      <c r="VCX91" s="71"/>
      <c r="VCY91" s="71"/>
      <c r="VCZ91" s="71"/>
      <c r="VDA91" s="71"/>
      <c r="VDB91" s="71"/>
      <c r="VDC91" s="71"/>
      <c r="VDD91" s="71"/>
      <c r="VDE91" s="71"/>
      <c r="VDF91" s="71"/>
      <c r="VDG91" s="71"/>
      <c r="VDH91" s="71"/>
      <c r="VDI91" s="71"/>
      <c r="VDJ91" s="71"/>
      <c r="VDK91" s="71"/>
      <c r="VDL91" s="71"/>
      <c r="VDM91" s="71"/>
      <c r="VDN91" s="71"/>
      <c r="VDO91" s="71"/>
      <c r="VDP91" s="71"/>
      <c r="VDQ91" s="71"/>
      <c r="VDR91" s="71"/>
      <c r="VDS91" s="71"/>
      <c r="VDT91" s="71"/>
      <c r="VDU91" s="71"/>
      <c r="VDV91" s="71"/>
      <c r="VDW91" s="71"/>
      <c r="VDX91" s="71"/>
      <c r="VDY91" s="71"/>
      <c r="VDZ91" s="71"/>
      <c r="VEA91" s="71"/>
      <c r="VEB91" s="71"/>
      <c r="VEC91" s="71"/>
      <c r="VED91" s="71"/>
      <c r="VEE91" s="71"/>
      <c r="VEF91" s="71"/>
      <c r="VEG91" s="71"/>
      <c r="VEH91" s="71"/>
      <c r="VEI91" s="71"/>
      <c r="VEJ91" s="71"/>
      <c r="VEK91" s="71"/>
      <c r="VEL91" s="71"/>
      <c r="VEM91" s="71"/>
      <c r="VEN91" s="71"/>
      <c r="VEO91" s="71"/>
      <c r="VEP91" s="71"/>
      <c r="VEQ91" s="71"/>
      <c r="VER91" s="71"/>
      <c r="VES91" s="71"/>
      <c r="VET91" s="71"/>
      <c r="VEU91" s="71"/>
      <c r="VEV91" s="71"/>
      <c r="VEW91" s="71"/>
      <c r="VEX91" s="71"/>
      <c r="VEY91" s="71"/>
      <c r="VEZ91" s="71"/>
      <c r="VFA91" s="71"/>
      <c r="VFB91" s="71"/>
      <c r="VFC91" s="71"/>
      <c r="VFD91" s="71"/>
      <c r="VFE91" s="71"/>
      <c r="VFF91" s="71"/>
      <c r="VFG91" s="71"/>
      <c r="VFH91" s="71"/>
      <c r="VFI91" s="71"/>
      <c r="VFJ91" s="71"/>
      <c r="VFK91" s="71"/>
      <c r="VFL91" s="71"/>
      <c r="VFM91" s="71"/>
      <c r="VFN91" s="71"/>
      <c r="VFO91" s="71"/>
      <c r="VFP91" s="71"/>
      <c r="VFQ91" s="71"/>
      <c r="VFR91" s="71"/>
      <c r="VFS91" s="71"/>
      <c r="VFT91" s="71"/>
      <c r="VFU91" s="71"/>
      <c r="VFV91" s="71"/>
      <c r="VFW91" s="71"/>
      <c r="VFX91" s="71"/>
      <c r="VFY91" s="71"/>
      <c r="VFZ91" s="71"/>
      <c r="VGA91" s="71"/>
      <c r="VGB91" s="71"/>
      <c r="VGC91" s="71"/>
      <c r="VGD91" s="71"/>
      <c r="VGE91" s="71"/>
      <c r="VGF91" s="71"/>
      <c r="VGG91" s="71"/>
      <c r="VGH91" s="71"/>
      <c r="VGI91" s="71"/>
      <c r="VGJ91" s="71"/>
      <c r="VGK91" s="71"/>
      <c r="VGL91" s="71"/>
      <c r="VGM91" s="71"/>
      <c r="VGN91" s="71"/>
      <c r="VGO91" s="71"/>
      <c r="VGP91" s="71"/>
      <c r="VGQ91" s="71"/>
      <c r="VGR91" s="71"/>
      <c r="VGS91" s="71"/>
      <c r="VGT91" s="71"/>
      <c r="VGU91" s="71"/>
      <c r="VGV91" s="71"/>
      <c r="VGW91" s="71"/>
      <c r="VGX91" s="71"/>
      <c r="VGY91" s="71"/>
      <c r="VGZ91" s="71"/>
      <c r="VHA91" s="71"/>
      <c r="VHB91" s="71"/>
      <c r="VHC91" s="71"/>
      <c r="VHD91" s="71"/>
      <c r="VHE91" s="71"/>
      <c r="VHF91" s="71"/>
      <c r="VHG91" s="71"/>
      <c r="VHH91" s="71"/>
      <c r="VHI91" s="71"/>
      <c r="VHJ91" s="71"/>
      <c r="VHK91" s="71"/>
      <c r="VHL91" s="71"/>
      <c r="VHM91" s="71"/>
      <c r="VHN91" s="71"/>
      <c r="VHO91" s="71"/>
      <c r="VHP91" s="71"/>
      <c r="VHQ91" s="71"/>
      <c r="VHR91" s="71"/>
      <c r="VHS91" s="71"/>
      <c r="VHT91" s="71"/>
      <c r="VHU91" s="71"/>
      <c r="VHV91" s="71"/>
      <c r="VHW91" s="71"/>
      <c r="VHX91" s="71"/>
      <c r="VHY91" s="71"/>
      <c r="VHZ91" s="71"/>
      <c r="VIA91" s="71"/>
      <c r="VIB91" s="71"/>
      <c r="VIC91" s="71"/>
      <c r="VID91" s="71"/>
      <c r="VIE91" s="71"/>
      <c r="VIF91" s="71"/>
      <c r="VIG91" s="71"/>
      <c r="VIH91" s="71"/>
      <c r="VII91" s="71"/>
      <c r="VIJ91" s="71"/>
      <c r="VIK91" s="71"/>
      <c r="VIL91" s="71"/>
      <c r="VIM91" s="71"/>
      <c r="VIN91" s="71"/>
      <c r="VIO91" s="71"/>
      <c r="VIP91" s="71"/>
      <c r="VIQ91" s="71"/>
      <c r="VIR91" s="71"/>
      <c r="VIS91" s="71"/>
      <c r="VIT91" s="71"/>
      <c r="VIU91" s="71"/>
      <c r="VIV91" s="71"/>
      <c r="VIW91" s="71"/>
      <c r="VIX91" s="71"/>
      <c r="VIY91" s="71"/>
      <c r="VIZ91" s="71"/>
      <c r="VJA91" s="71"/>
      <c r="VJB91" s="71"/>
      <c r="VJC91" s="71"/>
      <c r="VJD91" s="71"/>
      <c r="VJE91" s="71"/>
      <c r="VJF91" s="71"/>
      <c r="VJG91" s="71"/>
      <c r="VJH91" s="71"/>
      <c r="VJI91" s="71"/>
      <c r="VJJ91" s="71"/>
      <c r="VJK91" s="71"/>
      <c r="VJL91" s="71"/>
      <c r="VJM91" s="71"/>
      <c r="VJN91" s="71"/>
      <c r="VJO91" s="71"/>
      <c r="VJP91" s="71"/>
      <c r="VJQ91" s="71"/>
      <c r="VJR91" s="71"/>
      <c r="VJS91" s="71"/>
      <c r="VJT91" s="71"/>
      <c r="VJU91" s="71"/>
      <c r="VJV91" s="71"/>
      <c r="VJW91" s="71"/>
      <c r="VJX91" s="71"/>
      <c r="VJY91" s="71"/>
      <c r="VJZ91" s="71"/>
      <c r="VKA91" s="71"/>
      <c r="VKB91" s="71"/>
      <c r="VKC91" s="71"/>
      <c r="VKD91" s="71"/>
      <c r="VKE91" s="71"/>
      <c r="VKF91" s="71"/>
      <c r="VKG91" s="71"/>
      <c r="VKH91" s="71"/>
      <c r="VKI91" s="71"/>
      <c r="VKJ91" s="71"/>
      <c r="VKK91" s="71"/>
      <c r="VKL91" s="71"/>
      <c r="VKM91" s="71"/>
      <c r="VKN91" s="71"/>
      <c r="VKO91" s="71"/>
      <c r="VKP91" s="71"/>
      <c r="VKQ91" s="71"/>
      <c r="VKR91" s="71"/>
      <c r="VKS91" s="71"/>
      <c r="VKT91" s="71"/>
      <c r="VKU91" s="71"/>
      <c r="VKV91" s="71"/>
      <c r="VKW91" s="71"/>
      <c r="VKX91" s="71"/>
      <c r="VKY91" s="71"/>
      <c r="VKZ91" s="71"/>
      <c r="VLA91" s="71"/>
      <c r="VLB91" s="71"/>
      <c r="VLC91" s="71"/>
      <c r="VLD91" s="71"/>
      <c r="VLE91" s="71"/>
      <c r="VLF91" s="71"/>
      <c r="VLG91" s="71"/>
      <c r="VLH91" s="71"/>
      <c r="VLI91" s="71"/>
      <c r="VLJ91" s="71"/>
      <c r="VLK91" s="71"/>
      <c r="VLL91" s="71"/>
      <c r="VLM91" s="71"/>
      <c r="VLN91" s="71"/>
      <c r="VLO91" s="71"/>
      <c r="VLP91" s="71"/>
      <c r="VLQ91" s="71"/>
      <c r="VLR91" s="71"/>
      <c r="VLS91" s="71"/>
      <c r="VLT91" s="71"/>
      <c r="VLU91" s="71"/>
      <c r="VLV91" s="71"/>
      <c r="VLW91" s="71"/>
      <c r="VLX91" s="71"/>
      <c r="VLY91" s="71"/>
      <c r="VLZ91" s="71"/>
      <c r="VMA91" s="71"/>
      <c r="VMB91" s="71"/>
      <c r="VMC91" s="71"/>
      <c r="VMD91" s="71"/>
      <c r="VME91" s="71"/>
      <c r="VMF91" s="71"/>
      <c r="VMG91" s="71"/>
      <c r="VMH91" s="71"/>
      <c r="VMI91" s="71"/>
      <c r="VMJ91" s="71"/>
      <c r="VMK91" s="71"/>
      <c r="VML91" s="71"/>
      <c r="VMM91" s="71"/>
      <c r="VMN91" s="71"/>
      <c r="VMO91" s="71"/>
      <c r="VMP91" s="71"/>
      <c r="VMQ91" s="71"/>
      <c r="VMR91" s="71"/>
      <c r="VMS91" s="71"/>
      <c r="VMT91" s="71"/>
      <c r="VMU91" s="71"/>
      <c r="VMV91" s="71"/>
      <c r="VMW91" s="71"/>
      <c r="VMX91" s="71"/>
      <c r="VMY91" s="71"/>
      <c r="VMZ91" s="71"/>
      <c r="VNA91" s="71"/>
      <c r="VNB91" s="71"/>
      <c r="VNC91" s="71"/>
      <c r="VND91" s="71"/>
      <c r="VNE91" s="71"/>
      <c r="VNF91" s="71"/>
      <c r="VNG91" s="71"/>
      <c r="VNH91" s="71"/>
      <c r="VNI91" s="71"/>
      <c r="VNJ91" s="71"/>
      <c r="VNK91" s="71"/>
      <c r="VNL91" s="71"/>
      <c r="VNM91" s="71"/>
      <c r="VNN91" s="71"/>
      <c r="VNO91" s="71"/>
      <c r="VNP91" s="71"/>
      <c r="VNQ91" s="71"/>
      <c r="VNR91" s="71"/>
      <c r="VNS91" s="71"/>
      <c r="VNT91" s="71"/>
      <c r="VNU91" s="71"/>
      <c r="VNV91" s="71"/>
      <c r="VNW91" s="71"/>
      <c r="VNX91" s="71"/>
      <c r="VNY91" s="71"/>
      <c r="VNZ91" s="71"/>
      <c r="VOA91" s="71"/>
      <c r="VOB91" s="71"/>
      <c r="VOC91" s="71"/>
      <c r="VOD91" s="71"/>
      <c r="VOE91" s="71"/>
      <c r="VOF91" s="71"/>
      <c r="VOG91" s="71"/>
      <c r="VOH91" s="71"/>
      <c r="VOI91" s="71"/>
      <c r="VOJ91" s="71"/>
      <c r="VOK91" s="71"/>
      <c r="VOL91" s="71"/>
      <c r="VOM91" s="71"/>
      <c r="VON91" s="71"/>
      <c r="VOO91" s="71"/>
      <c r="VOP91" s="71"/>
      <c r="VOQ91" s="71"/>
      <c r="VOR91" s="71"/>
      <c r="VOS91" s="71"/>
      <c r="VOT91" s="71"/>
      <c r="VOU91" s="71"/>
      <c r="VOV91" s="71"/>
      <c r="VOW91" s="71"/>
      <c r="VOX91" s="71"/>
      <c r="VOY91" s="71"/>
      <c r="VOZ91" s="71"/>
      <c r="VPA91" s="71"/>
      <c r="VPB91" s="71"/>
      <c r="VPC91" s="71"/>
      <c r="VPD91" s="71"/>
      <c r="VPE91" s="71"/>
      <c r="VPF91" s="71"/>
      <c r="VPG91" s="71"/>
      <c r="VPH91" s="71"/>
      <c r="VPI91" s="71"/>
      <c r="VPJ91" s="71"/>
      <c r="VPK91" s="71"/>
      <c r="VPL91" s="71"/>
      <c r="VPM91" s="71"/>
      <c r="VPN91" s="71"/>
      <c r="VPO91" s="71"/>
      <c r="VPP91" s="71"/>
      <c r="VPQ91" s="71"/>
      <c r="VPR91" s="71"/>
      <c r="VPS91" s="71"/>
      <c r="VPT91" s="71"/>
      <c r="VPU91" s="71"/>
      <c r="VPV91" s="71"/>
      <c r="VPW91" s="71"/>
      <c r="VPX91" s="71"/>
      <c r="VPY91" s="71"/>
      <c r="VPZ91" s="71"/>
      <c r="VQA91" s="71"/>
      <c r="VQB91" s="71"/>
      <c r="VQC91" s="71"/>
      <c r="VQD91" s="71"/>
      <c r="VQE91" s="71"/>
      <c r="VQF91" s="71"/>
      <c r="VQG91" s="71"/>
      <c r="VQH91" s="71"/>
      <c r="VQI91" s="71"/>
      <c r="VQJ91" s="71"/>
      <c r="VQK91" s="71"/>
      <c r="VQL91" s="71"/>
      <c r="VQM91" s="71"/>
      <c r="VQN91" s="71"/>
      <c r="VQO91" s="71"/>
      <c r="VQP91" s="71"/>
      <c r="VQQ91" s="71"/>
      <c r="VQR91" s="71"/>
      <c r="VQS91" s="71"/>
      <c r="VQT91" s="71"/>
      <c r="VQU91" s="71"/>
      <c r="VQV91" s="71"/>
      <c r="VQW91" s="71"/>
      <c r="VQX91" s="71"/>
      <c r="VQY91" s="71"/>
      <c r="VQZ91" s="71"/>
      <c r="VRA91" s="71"/>
      <c r="VRB91" s="71"/>
      <c r="VRC91" s="71"/>
      <c r="VRD91" s="71"/>
      <c r="VRE91" s="71"/>
      <c r="VRF91" s="71"/>
      <c r="VRG91" s="71"/>
      <c r="VRH91" s="71"/>
      <c r="VRI91" s="71"/>
      <c r="VRJ91" s="71"/>
      <c r="VRK91" s="71"/>
      <c r="VRL91" s="71"/>
      <c r="VRM91" s="71"/>
      <c r="VRN91" s="71"/>
      <c r="VRO91" s="71"/>
      <c r="VRP91" s="71"/>
      <c r="VRQ91" s="71"/>
      <c r="VRR91" s="71"/>
      <c r="VRS91" s="71"/>
      <c r="VRT91" s="71"/>
      <c r="VRU91" s="71"/>
      <c r="VRV91" s="71"/>
      <c r="VRW91" s="71"/>
      <c r="VRX91" s="71"/>
      <c r="VRY91" s="71"/>
      <c r="VRZ91" s="71"/>
      <c r="VSA91" s="71"/>
      <c r="VSB91" s="71"/>
      <c r="VSC91" s="71"/>
      <c r="VSD91" s="71"/>
      <c r="VSE91" s="71"/>
      <c r="VSF91" s="71"/>
      <c r="VSG91" s="71"/>
      <c r="VSH91" s="71"/>
      <c r="VSI91" s="71"/>
      <c r="VSJ91" s="71"/>
      <c r="VSK91" s="71"/>
      <c r="VSL91" s="71"/>
      <c r="VSM91" s="71"/>
      <c r="VSN91" s="71"/>
      <c r="VSO91" s="71"/>
      <c r="VSP91" s="71"/>
      <c r="VSQ91" s="71"/>
      <c r="VSR91" s="71"/>
      <c r="VSS91" s="71"/>
      <c r="VST91" s="71"/>
      <c r="VSU91" s="71"/>
      <c r="VSV91" s="71"/>
      <c r="VSW91" s="71"/>
      <c r="VSX91" s="71"/>
      <c r="VSY91" s="71"/>
      <c r="VSZ91" s="71"/>
      <c r="VTA91" s="71"/>
      <c r="VTB91" s="71"/>
      <c r="VTC91" s="71"/>
      <c r="VTD91" s="71"/>
      <c r="VTE91" s="71"/>
      <c r="VTF91" s="71"/>
      <c r="VTG91" s="71"/>
      <c r="VTH91" s="71"/>
      <c r="VTI91" s="71"/>
      <c r="VTJ91" s="71"/>
      <c r="VTK91" s="71"/>
      <c r="VTL91" s="71"/>
      <c r="VTM91" s="71"/>
      <c r="VTN91" s="71"/>
      <c r="VTO91" s="71"/>
      <c r="VTP91" s="71"/>
      <c r="VTQ91" s="71"/>
      <c r="VTR91" s="71"/>
      <c r="VTS91" s="71"/>
      <c r="VTT91" s="71"/>
      <c r="VTU91" s="71"/>
      <c r="VTV91" s="71"/>
      <c r="VTW91" s="71"/>
      <c r="VTX91" s="71"/>
      <c r="VTY91" s="71"/>
      <c r="VTZ91" s="71"/>
      <c r="VUA91" s="71"/>
      <c r="VUB91" s="71"/>
      <c r="VUC91" s="71"/>
      <c r="VUD91" s="71"/>
      <c r="VUE91" s="71"/>
      <c r="VUF91" s="71"/>
      <c r="VUG91" s="71"/>
      <c r="VUH91" s="71"/>
      <c r="VUI91" s="71"/>
      <c r="VUJ91" s="71"/>
      <c r="VUK91" s="71"/>
      <c r="VUL91" s="71"/>
      <c r="VUM91" s="71"/>
      <c r="VUN91" s="71"/>
      <c r="VUO91" s="71"/>
      <c r="VUP91" s="71"/>
      <c r="VUQ91" s="71"/>
      <c r="VUR91" s="71"/>
      <c r="VUS91" s="71"/>
      <c r="VUT91" s="71"/>
      <c r="VUU91" s="71"/>
      <c r="VUV91" s="71"/>
      <c r="VUW91" s="71"/>
      <c r="VUX91" s="71"/>
      <c r="VUY91" s="71"/>
      <c r="VUZ91" s="71"/>
      <c r="VVA91" s="71"/>
      <c r="VVB91" s="71"/>
      <c r="VVC91" s="71"/>
      <c r="VVD91" s="71"/>
      <c r="VVE91" s="71"/>
      <c r="VVF91" s="71"/>
      <c r="VVG91" s="71"/>
      <c r="VVH91" s="71"/>
      <c r="VVI91" s="71"/>
      <c r="VVJ91" s="71"/>
      <c r="VVK91" s="71"/>
      <c r="VVL91" s="71"/>
      <c r="VVM91" s="71"/>
      <c r="VVN91" s="71"/>
      <c r="VVO91" s="71"/>
      <c r="VVP91" s="71"/>
      <c r="VVQ91" s="71"/>
      <c r="VVR91" s="71"/>
      <c r="VVS91" s="71"/>
      <c r="VVT91" s="71"/>
      <c r="VVU91" s="71"/>
      <c r="VVV91" s="71"/>
      <c r="VVW91" s="71"/>
      <c r="VVX91" s="71"/>
      <c r="VVY91" s="71"/>
      <c r="VVZ91" s="71"/>
      <c r="VWA91" s="71"/>
      <c r="VWB91" s="71"/>
      <c r="VWC91" s="71"/>
      <c r="VWD91" s="71"/>
      <c r="VWE91" s="71"/>
      <c r="VWF91" s="71"/>
      <c r="VWG91" s="71"/>
      <c r="VWH91" s="71"/>
      <c r="VWI91" s="71"/>
      <c r="VWJ91" s="71"/>
      <c r="VWK91" s="71"/>
      <c r="VWL91" s="71"/>
      <c r="VWM91" s="71"/>
      <c r="VWN91" s="71"/>
      <c r="VWO91" s="71"/>
      <c r="VWP91" s="71"/>
      <c r="VWQ91" s="71"/>
      <c r="VWR91" s="71"/>
      <c r="VWS91" s="71"/>
      <c r="VWT91" s="71"/>
      <c r="VWU91" s="71"/>
      <c r="VWV91" s="71"/>
      <c r="VWW91" s="71"/>
      <c r="VWX91" s="71"/>
      <c r="VWY91" s="71"/>
      <c r="VWZ91" s="71"/>
      <c r="VXA91" s="71"/>
      <c r="VXB91" s="71"/>
      <c r="VXC91" s="71"/>
      <c r="VXD91" s="71"/>
      <c r="VXE91" s="71"/>
      <c r="VXF91" s="71"/>
      <c r="VXG91" s="71"/>
      <c r="VXH91" s="71"/>
      <c r="VXI91" s="71"/>
      <c r="VXJ91" s="71"/>
      <c r="VXK91" s="71"/>
      <c r="VXL91" s="71"/>
      <c r="VXM91" s="71"/>
      <c r="VXN91" s="71"/>
      <c r="VXO91" s="71"/>
      <c r="VXP91" s="71"/>
      <c r="VXQ91" s="71"/>
      <c r="VXR91" s="71"/>
      <c r="VXS91" s="71"/>
      <c r="VXT91" s="71"/>
      <c r="VXU91" s="71"/>
      <c r="VXV91" s="71"/>
      <c r="VXW91" s="71"/>
      <c r="VXX91" s="71"/>
      <c r="VXY91" s="71"/>
      <c r="VXZ91" s="71"/>
      <c r="VYA91" s="71"/>
      <c r="VYB91" s="71"/>
      <c r="VYC91" s="71"/>
      <c r="VYD91" s="71"/>
      <c r="VYE91" s="71"/>
      <c r="VYF91" s="71"/>
      <c r="VYG91" s="71"/>
      <c r="VYH91" s="71"/>
      <c r="VYI91" s="71"/>
      <c r="VYJ91" s="71"/>
      <c r="VYK91" s="71"/>
      <c r="VYL91" s="71"/>
      <c r="VYM91" s="71"/>
      <c r="VYN91" s="71"/>
      <c r="VYO91" s="71"/>
      <c r="VYP91" s="71"/>
      <c r="VYQ91" s="71"/>
      <c r="VYR91" s="71"/>
      <c r="VYS91" s="71"/>
      <c r="VYT91" s="71"/>
      <c r="VYU91" s="71"/>
      <c r="VYV91" s="71"/>
      <c r="VYW91" s="71"/>
      <c r="VYX91" s="71"/>
      <c r="VYY91" s="71"/>
      <c r="VYZ91" s="71"/>
      <c r="VZA91" s="71"/>
      <c r="VZB91" s="71"/>
      <c r="VZC91" s="71"/>
      <c r="VZD91" s="71"/>
      <c r="VZE91" s="71"/>
      <c r="VZF91" s="71"/>
      <c r="VZG91" s="71"/>
      <c r="VZH91" s="71"/>
      <c r="VZI91" s="71"/>
      <c r="VZJ91" s="71"/>
      <c r="VZK91" s="71"/>
      <c r="VZL91" s="71"/>
      <c r="VZM91" s="71"/>
      <c r="VZN91" s="71"/>
      <c r="VZO91" s="71"/>
      <c r="VZP91" s="71"/>
      <c r="VZQ91" s="71"/>
      <c r="VZR91" s="71"/>
      <c r="VZS91" s="71"/>
      <c r="VZT91" s="71"/>
      <c r="VZU91" s="71"/>
      <c r="VZV91" s="71"/>
      <c r="VZW91" s="71"/>
      <c r="VZX91" s="71"/>
      <c r="VZY91" s="71"/>
      <c r="VZZ91" s="71"/>
      <c r="WAA91" s="71"/>
      <c r="WAB91" s="71"/>
      <c r="WAC91" s="71"/>
      <c r="WAD91" s="71"/>
      <c r="WAE91" s="71"/>
      <c r="WAF91" s="71"/>
      <c r="WAG91" s="71"/>
      <c r="WAH91" s="71"/>
      <c r="WAI91" s="71"/>
      <c r="WAJ91" s="71"/>
      <c r="WAK91" s="71"/>
      <c r="WAL91" s="71"/>
      <c r="WAM91" s="71"/>
      <c r="WAN91" s="71"/>
      <c r="WAO91" s="71"/>
      <c r="WAP91" s="71"/>
      <c r="WAQ91" s="71"/>
      <c r="WAR91" s="71"/>
      <c r="WAS91" s="71"/>
      <c r="WAT91" s="71"/>
      <c r="WAU91" s="71"/>
      <c r="WAV91" s="71"/>
      <c r="WAW91" s="71"/>
      <c r="WAX91" s="71"/>
      <c r="WAY91" s="71"/>
      <c r="WAZ91" s="71"/>
      <c r="WBA91" s="71"/>
      <c r="WBB91" s="71"/>
      <c r="WBC91" s="71"/>
      <c r="WBD91" s="71"/>
      <c r="WBE91" s="71"/>
      <c r="WBF91" s="71"/>
      <c r="WBG91" s="71"/>
      <c r="WBH91" s="71"/>
      <c r="WBI91" s="71"/>
      <c r="WBJ91" s="71"/>
      <c r="WBK91" s="71"/>
      <c r="WBL91" s="71"/>
      <c r="WBM91" s="71"/>
      <c r="WBN91" s="71"/>
      <c r="WBO91" s="71"/>
      <c r="WBP91" s="71"/>
      <c r="WBQ91" s="71"/>
      <c r="WBR91" s="71"/>
      <c r="WBS91" s="71"/>
      <c r="WBT91" s="71"/>
      <c r="WBU91" s="71"/>
      <c r="WBV91" s="71"/>
      <c r="WBW91" s="71"/>
      <c r="WBX91" s="71"/>
      <c r="WBY91" s="71"/>
      <c r="WBZ91" s="71"/>
      <c r="WCA91" s="71"/>
      <c r="WCB91" s="71"/>
      <c r="WCC91" s="71"/>
      <c r="WCD91" s="71"/>
      <c r="WCE91" s="71"/>
      <c r="WCF91" s="71"/>
      <c r="WCG91" s="71"/>
      <c r="WCH91" s="71"/>
      <c r="WCI91" s="71"/>
      <c r="WCJ91" s="71"/>
      <c r="WCK91" s="71"/>
      <c r="WCL91" s="71"/>
      <c r="WCM91" s="71"/>
      <c r="WCN91" s="71"/>
      <c r="WCO91" s="71"/>
      <c r="WCP91" s="71"/>
      <c r="WCQ91" s="71"/>
      <c r="WCR91" s="71"/>
      <c r="WCS91" s="71"/>
      <c r="WCT91" s="71"/>
      <c r="WCU91" s="71"/>
      <c r="WCV91" s="71"/>
      <c r="WCW91" s="71"/>
      <c r="WCX91" s="71"/>
      <c r="WCY91" s="71"/>
      <c r="WCZ91" s="71"/>
      <c r="WDA91" s="71"/>
      <c r="WDB91" s="71"/>
      <c r="WDC91" s="71"/>
      <c r="WDD91" s="71"/>
      <c r="WDE91" s="71"/>
      <c r="WDF91" s="71"/>
      <c r="WDG91" s="71"/>
      <c r="WDH91" s="71"/>
      <c r="WDI91" s="71"/>
      <c r="WDJ91" s="71"/>
      <c r="WDK91" s="71"/>
      <c r="WDL91" s="71"/>
      <c r="WDM91" s="71"/>
      <c r="WDN91" s="71"/>
      <c r="WDO91" s="71"/>
      <c r="WDP91" s="71"/>
      <c r="WDQ91" s="71"/>
      <c r="WDR91" s="71"/>
      <c r="WDS91" s="71"/>
      <c r="WDT91" s="71"/>
      <c r="WDU91" s="71"/>
      <c r="WDV91" s="71"/>
      <c r="WDW91" s="71"/>
      <c r="WDX91" s="71"/>
      <c r="WDY91" s="71"/>
      <c r="WDZ91" s="71"/>
      <c r="WEA91" s="71"/>
      <c r="WEB91" s="71"/>
      <c r="WEC91" s="71"/>
      <c r="WED91" s="71"/>
      <c r="WEE91" s="71"/>
      <c r="WEF91" s="71"/>
      <c r="WEG91" s="71"/>
      <c r="WEH91" s="71"/>
      <c r="WEI91" s="71"/>
      <c r="WEJ91" s="71"/>
      <c r="WEK91" s="71"/>
      <c r="WEL91" s="71"/>
      <c r="WEM91" s="71"/>
      <c r="WEN91" s="71"/>
      <c r="WEO91" s="71"/>
      <c r="WEP91" s="71"/>
      <c r="WEQ91" s="71"/>
      <c r="WER91" s="71"/>
      <c r="WES91" s="71"/>
      <c r="WET91" s="71"/>
      <c r="WEU91" s="71"/>
      <c r="WEV91" s="71"/>
      <c r="WEW91" s="71"/>
      <c r="WEX91" s="71"/>
      <c r="WEY91" s="71"/>
      <c r="WEZ91" s="71"/>
      <c r="WFA91" s="71"/>
      <c r="WFB91" s="71"/>
      <c r="WFC91" s="71"/>
      <c r="WFD91" s="71"/>
      <c r="WFE91" s="71"/>
      <c r="WFF91" s="71"/>
      <c r="WFG91" s="71"/>
      <c r="WFH91" s="71"/>
      <c r="WFI91" s="71"/>
      <c r="WFJ91" s="71"/>
      <c r="WFK91" s="71"/>
      <c r="WFL91" s="71"/>
      <c r="WFM91" s="71"/>
      <c r="WFN91" s="71"/>
      <c r="WFO91" s="71"/>
      <c r="WFP91" s="71"/>
      <c r="WFQ91" s="71"/>
      <c r="WFR91" s="71"/>
      <c r="WFS91" s="71"/>
      <c r="WFT91" s="71"/>
      <c r="WFU91" s="71"/>
      <c r="WFV91" s="71"/>
      <c r="WFW91" s="71"/>
      <c r="WFX91" s="71"/>
      <c r="WFY91" s="71"/>
      <c r="WFZ91" s="71"/>
      <c r="WGA91" s="71"/>
      <c r="WGB91" s="71"/>
      <c r="WGC91" s="71"/>
      <c r="WGD91" s="71"/>
      <c r="WGE91" s="71"/>
      <c r="WGF91" s="71"/>
      <c r="WGG91" s="71"/>
      <c r="WGH91" s="71"/>
      <c r="WGI91" s="71"/>
      <c r="WGJ91" s="71"/>
      <c r="WGK91" s="71"/>
      <c r="WGL91" s="71"/>
      <c r="WGM91" s="71"/>
      <c r="WGN91" s="71"/>
      <c r="WGO91" s="71"/>
      <c r="WGP91" s="71"/>
      <c r="WGQ91" s="71"/>
      <c r="WGR91" s="71"/>
      <c r="WGS91" s="71"/>
      <c r="WGT91" s="71"/>
      <c r="WGU91" s="71"/>
      <c r="WGV91" s="71"/>
      <c r="WGW91" s="71"/>
      <c r="WGX91" s="71"/>
      <c r="WGY91" s="71"/>
      <c r="WGZ91" s="71"/>
      <c r="WHA91" s="71"/>
      <c r="WHB91" s="71"/>
      <c r="WHC91" s="71"/>
      <c r="WHD91" s="71"/>
      <c r="WHE91" s="71"/>
      <c r="WHF91" s="71"/>
      <c r="WHG91" s="71"/>
      <c r="WHH91" s="71"/>
      <c r="WHI91" s="71"/>
      <c r="WHJ91" s="71"/>
      <c r="WHK91" s="71"/>
      <c r="WHL91" s="71"/>
      <c r="WHM91" s="71"/>
      <c r="WHN91" s="71"/>
      <c r="WHO91" s="71"/>
      <c r="WHP91" s="71"/>
      <c r="WHQ91" s="71"/>
      <c r="WHR91" s="71"/>
      <c r="WHS91" s="71"/>
      <c r="WHT91" s="71"/>
      <c r="WHU91" s="71"/>
      <c r="WHV91" s="71"/>
      <c r="WHW91" s="71"/>
      <c r="WHX91" s="71"/>
      <c r="WHY91" s="71"/>
      <c r="WHZ91" s="71"/>
      <c r="WIA91" s="71"/>
      <c r="WIB91" s="71"/>
      <c r="WIC91" s="71"/>
      <c r="WID91" s="71"/>
      <c r="WIE91" s="71"/>
      <c r="WIF91" s="71"/>
      <c r="WIG91" s="71"/>
      <c r="WIH91" s="71"/>
      <c r="WII91" s="71"/>
      <c r="WIJ91" s="71"/>
      <c r="WIK91" s="71"/>
      <c r="WIL91" s="71"/>
      <c r="WIM91" s="71"/>
      <c r="WIN91" s="71"/>
      <c r="WIO91" s="71"/>
      <c r="WIP91" s="71"/>
      <c r="WIQ91" s="71"/>
      <c r="WIR91" s="71"/>
      <c r="WIS91" s="71"/>
      <c r="WIT91" s="71"/>
      <c r="WIU91" s="71"/>
      <c r="WIV91" s="71"/>
      <c r="WIW91" s="71"/>
      <c r="WIX91" s="71"/>
      <c r="WIY91" s="71"/>
      <c r="WIZ91" s="71"/>
      <c r="WJA91" s="71"/>
      <c r="WJB91" s="71"/>
      <c r="WJC91" s="71"/>
      <c r="WJD91" s="71"/>
      <c r="WJE91" s="71"/>
      <c r="WJF91" s="71"/>
      <c r="WJG91" s="71"/>
      <c r="WJH91" s="71"/>
      <c r="WJI91" s="71"/>
      <c r="WJJ91" s="71"/>
      <c r="WJK91" s="71"/>
      <c r="WJL91" s="71"/>
      <c r="WJM91" s="71"/>
      <c r="WJN91" s="71"/>
      <c r="WJO91" s="71"/>
      <c r="WJP91" s="71"/>
      <c r="WJQ91" s="71"/>
      <c r="WJR91" s="71"/>
      <c r="WJS91" s="71"/>
      <c r="WJT91" s="71"/>
      <c r="WJU91" s="71"/>
      <c r="WJV91" s="71"/>
      <c r="WJW91" s="71"/>
      <c r="WJX91" s="71"/>
      <c r="WJY91" s="71"/>
      <c r="WJZ91" s="71"/>
      <c r="WKA91" s="71"/>
      <c r="WKB91" s="71"/>
      <c r="WKC91" s="71"/>
      <c r="WKD91" s="71"/>
      <c r="WKE91" s="71"/>
      <c r="WKF91" s="71"/>
      <c r="WKG91" s="71"/>
      <c r="WKH91" s="71"/>
      <c r="WKI91" s="71"/>
      <c r="WKJ91" s="71"/>
      <c r="WKK91" s="71"/>
      <c r="WKL91" s="71"/>
      <c r="WKM91" s="71"/>
      <c r="WKN91" s="71"/>
      <c r="WKO91" s="71"/>
      <c r="WKP91" s="71"/>
      <c r="WKQ91" s="71"/>
      <c r="WKR91" s="71"/>
      <c r="WKS91" s="71"/>
      <c r="WKT91" s="71"/>
      <c r="WKU91" s="71"/>
      <c r="WKV91" s="71"/>
      <c r="WKW91" s="71"/>
      <c r="WKX91" s="71"/>
      <c r="WKY91" s="71"/>
      <c r="WKZ91" s="71"/>
      <c r="WLA91" s="71"/>
      <c r="WLB91" s="71"/>
      <c r="WLC91" s="71"/>
      <c r="WLD91" s="71"/>
      <c r="WLE91" s="71"/>
      <c r="WLF91" s="71"/>
      <c r="WLG91" s="71"/>
      <c r="WLH91" s="71"/>
      <c r="WLI91" s="71"/>
      <c r="WLJ91" s="71"/>
      <c r="WLK91" s="71"/>
      <c r="WLL91" s="71"/>
      <c r="WLM91" s="71"/>
      <c r="WLN91" s="71"/>
      <c r="WLO91" s="71"/>
      <c r="WLP91" s="71"/>
      <c r="WLQ91" s="71"/>
      <c r="WLR91" s="71"/>
      <c r="WLS91" s="71"/>
      <c r="WLT91" s="71"/>
      <c r="WLU91" s="71"/>
      <c r="WLV91" s="71"/>
      <c r="WLW91" s="71"/>
      <c r="WLX91" s="71"/>
      <c r="WLY91" s="71"/>
      <c r="WLZ91" s="71"/>
      <c r="WMA91" s="71"/>
      <c r="WMB91" s="71"/>
      <c r="WMC91" s="71"/>
      <c r="WMD91" s="71"/>
      <c r="WME91" s="71"/>
      <c r="WMF91" s="71"/>
      <c r="WMG91" s="71"/>
      <c r="WMH91" s="71"/>
      <c r="WMI91" s="71"/>
      <c r="WMJ91" s="71"/>
      <c r="WMK91" s="71"/>
      <c r="WML91" s="71"/>
      <c r="WMM91" s="71"/>
      <c r="WMN91" s="71"/>
      <c r="WMO91" s="71"/>
      <c r="WMP91" s="71"/>
      <c r="WMQ91" s="71"/>
      <c r="WMR91" s="71"/>
      <c r="WMS91" s="71"/>
      <c r="WMT91" s="71"/>
      <c r="WMU91" s="71"/>
      <c r="WMV91" s="71"/>
      <c r="WMW91" s="71"/>
      <c r="WMX91" s="71"/>
      <c r="WMY91" s="71"/>
      <c r="WMZ91" s="71"/>
      <c r="WNA91" s="71"/>
      <c r="WNB91" s="71"/>
      <c r="WNC91" s="71"/>
      <c r="WND91" s="71"/>
      <c r="WNE91" s="71"/>
      <c r="WNF91" s="71"/>
      <c r="WNG91" s="71"/>
      <c r="WNH91" s="71"/>
      <c r="WNI91" s="71"/>
      <c r="WNJ91" s="71"/>
      <c r="WNK91" s="71"/>
      <c r="WNL91" s="71"/>
      <c r="WNM91" s="71"/>
      <c r="WNN91" s="71"/>
      <c r="WNO91" s="71"/>
      <c r="WNP91" s="71"/>
      <c r="WNQ91" s="71"/>
      <c r="WNR91" s="71"/>
      <c r="WNS91" s="71"/>
      <c r="WNT91" s="71"/>
      <c r="WNU91" s="71"/>
      <c r="WNV91" s="71"/>
      <c r="WNW91" s="71"/>
      <c r="WNX91" s="71"/>
      <c r="WNY91" s="71"/>
      <c r="WNZ91" s="71"/>
      <c r="WOA91" s="71"/>
      <c r="WOB91" s="71"/>
      <c r="WOC91" s="71"/>
      <c r="WOD91" s="71"/>
      <c r="WOE91" s="71"/>
      <c r="WOF91" s="71"/>
      <c r="WOG91" s="71"/>
      <c r="WOH91" s="71"/>
      <c r="WOI91" s="71"/>
      <c r="WOJ91" s="71"/>
      <c r="WOK91" s="71"/>
      <c r="WOL91" s="71"/>
      <c r="WOM91" s="71"/>
      <c r="WON91" s="71"/>
      <c r="WOO91" s="71"/>
      <c r="WOP91" s="71"/>
      <c r="WOQ91" s="71"/>
      <c r="WOR91" s="71"/>
      <c r="WOS91" s="71"/>
      <c r="WOT91" s="71"/>
      <c r="WOU91" s="71"/>
      <c r="WOV91" s="71"/>
      <c r="WOW91" s="71"/>
      <c r="WOX91" s="71"/>
      <c r="WOY91" s="71"/>
      <c r="WOZ91" s="71"/>
      <c r="WPA91" s="71"/>
      <c r="WPB91" s="71"/>
      <c r="WPC91" s="71"/>
      <c r="WPD91" s="71"/>
      <c r="WPE91" s="71"/>
      <c r="WPF91" s="71"/>
      <c r="WPG91" s="71"/>
      <c r="WPH91" s="71"/>
      <c r="WPI91" s="71"/>
      <c r="WPJ91" s="71"/>
      <c r="WPK91" s="71"/>
      <c r="WPL91" s="71"/>
      <c r="WPM91" s="71"/>
      <c r="WPN91" s="71"/>
      <c r="WPO91" s="71"/>
      <c r="WPP91" s="71"/>
      <c r="WPQ91" s="71"/>
      <c r="WPR91" s="71"/>
      <c r="WPS91" s="71"/>
      <c r="WPT91" s="71"/>
      <c r="WPU91" s="71"/>
      <c r="WPV91" s="71"/>
      <c r="WPW91" s="71"/>
      <c r="WPX91" s="71"/>
      <c r="WPY91" s="71"/>
      <c r="WPZ91" s="71"/>
      <c r="WQA91" s="71"/>
      <c r="WQB91" s="71"/>
      <c r="WQC91" s="71"/>
      <c r="WQD91" s="71"/>
      <c r="WQE91" s="71"/>
      <c r="WQF91" s="71"/>
      <c r="WQG91" s="71"/>
      <c r="WQH91" s="71"/>
      <c r="WQI91" s="71"/>
      <c r="WQJ91" s="71"/>
      <c r="WQK91" s="71"/>
      <c r="WQL91" s="71"/>
      <c r="WQM91" s="71"/>
      <c r="WQN91" s="71"/>
      <c r="WQO91" s="71"/>
      <c r="WQP91" s="71"/>
      <c r="WQQ91" s="71"/>
      <c r="WQR91" s="71"/>
      <c r="WQS91" s="71"/>
      <c r="WQT91" s="71"/>
      <c r="WQU91" s="71"/>
      <c r="WQV91" s="71"/>
      <c r="WQW91" s="71"/>
      <c r="WQX91" s="71"/>
      <c r="WQY91" s="71"/>
      <c r="WQZ91" s="71"/>
      <c r="WRA91" s="71"/>
      <c r="WRB91" s="71"/>
      <c r="WRC91" s="71"/>
      <c r="WRD91" s="71"/>
      <c r="WRE91" s="71"/>
      <c r="WRF91" s="71"/>
      <c r="WRG91" s="71"/>
      <c r="WRH91" s="71"/>
      <c r="WRI91" s="71"/>
      <c r="WRJ91" s="71"/>
      <c r="WRK91" s="71"/>
      <c r="WRL91" s="71"/>
      <c r="WRM91" s="71"/>
      <c r="WRN91" s="71"/>
      <c r="WRO91" s="71"/>
      <c r="WRP91" s="71"/>
      <c r="WRQ91" s="71"/>
      <c r="WRR91" s="71"/>
      <c r="WRS91" s="71"/>
      <c r="WRT91" s="71"/>
      <c r="WRU91" s="71"/>
      <c r="WRV91" s="71"/>
      <c r="WRW91" s="71"/>
      <c r="WRX91" s="71"/>
      <c r="WRY91" s="71"/>
      <c r="WRZ91" s="71"/>
      <c r="WSA91" s="71"/>
      <c r="WSB91" s="71"/>
      <c r="WSC91" s="71"/>
      <c r="WSD91" s="71"/>
      <c r="WSE91" s="71"/>
      <c r="WSF91" s="71"/>
      <c r="WSG91" s="71"/>
      <c r="WSH91" s="71"/>
      <c r="WSI91" s="71"/>
      <c r="WSJ91" s="71"/>
      <c r="WSK91" s="71"/>
      <c r="WSL91" s="71"/>
      <c r="WSM91" s="71"/>
      <c r="WSN91" s="71"/>
      <c r="WSO91" s="71"/>
      <c r="WSP91" s="71"/>
      <c r="WSQ91" s="71"/>
      <c r="WSR91" s="71"/>
      <c r="WSS91" s="71"/>
      <c r="WST91" s="71"/>
      <c r="WSU91" s="71"/>
      <c r="WSV91" s="71"/>
      <c r="WSW91" s="71"/>
      <c r="WSX91" s="71"/>
      <c r="WSY91" s="71"/>
      <c r="WSZ91" s="71"/>
      <c r="WTA91" s="71"/>
      <c r="WTB91" s="71"/>
      <c r="WTC91" s="71"/>
      <c r="WTD91" s="71"/>
      <c r="WTE91" s="71"/>
      <c r="WTF91" s="71"/>
      <c r="WTG91" s="71"/>
      <c r="WTH91" s="71"/>
      <c r="WTI91" s="71"/>
      <c r="WTJ91" s="71"/>
      <c r="WTK91" s="71"/>
      <c r="WTL91" s="71"/>
      <c r="WTM91" s="71"/>
      <c r="WTN91" s="71"/>
      <c r="WTO91" s="71"/>
      <c r="WTP91" s="71"/>
      <c r="WTQ91" s="71"/>
      <c r="WTR91" s="71"/>
      <c r="WTS91" s="71"/>
      <c r="WTT91" s="71"/>
      <c r="WTU91" s="71"/>
      <c r="WTV91" s="71"/>
      <c r="WTW91" s="71"/>
      <c r="WTX91" s="71"/>
      <c r="WTY91" s="71"/>
      <c r="WTZ91" s="71"/>
      <c r="WUA91" s="71"/>
      <c r="WUB91" s="71"/>
      <c r="WUC91" s="71"/>
      <c r="WUD91" s="71"/>
      <c r="WUE91" s="71"/>
      <c r="WUF91" s="71"/>
      <c r="WUG91" s="71"/>
      <c r="WUH91" s="71"/>
      <c r="WUI91" s="71"/>
      <c r="WUJ91" s="71"/>
      <c r="WUK91" s="71"/>
      <c r="WUL91" s="71"/>
      <c r="WUM91" s="71"/>
      <c r="WUN91" s="71"/>
      <c r="WUO91" s="71"/>
      <c r="WUP91" s="71"/>
      <c r="WUQ91" s="71"/>
      <c r="WUR91" s="71"/>
      <c r="WUS91" s="71"/>
      <c r="WUT91" s="71"/>
      <c r="WUU91" s="71"/>
      <c r="WUV91" s="71"/>
      <c r="WUW91" s="71"/>
      <c r="WUX91" s="71"/>
      <c r="WUY91" s="71"/>
      <c r="WUZ91" s="71"/>
      <c r="WVA91" s="71"/>
      <c r="WVB91" s="71"/>
      <c r="WVC91" s="71"/>
      <c r="WVD91" s="71"/>
      <c r="WVE91" s="71"/>
      <c r="WVF91" s="71"/>
      <c r="WVG91" s="71"/>
      <c r="WVH91" s="71"/>
      <c r="WVI91" s="71"/>
      <c r="WVJ91" s="71"/>
      <c r="WVK91" s="71"/>
      <c r="WVL91" s="71"/>
      <c r="WVM91" s="71"/>
      <c r="WVN91" s="71"/>
      <c r="WVO91" s="71"/>
      <c r="WVP91" s="71"/>
      <c r="WVQ91" s="71"/>
      <c r="WVR91" s="71"/>
      <c r="WVS91" s="71"/>
      <c r="WVT91" s="71"/>
      <c r="WVU91" s="71"/>
      <c r="WVV91" s="71"/>
      <c r="WVW91" s="71"/>
      <c r="WVX91" s="71"/>
      <c r="WVY91" s="71"/>
      <c r="WVZ91" s="71"/>
      <c r="WWA91" s="71"/>
      <c r="WWB91" s="71"/>
      <c r="WWC91" s="71"/>
      <c r="WWD91" s="71"/>
      <c r="WWE91" s="71"/>
      <c r="WWF91" s="71"/>
      <c r="WWG91" s="71"/>
      <c r="WWH91" s="71"/>
      <c r="WWI91" s="71"/>
      <c r="WWJ91" s="71"/>
      <c r="WWK91" s="71"/>
      <c r="WWL91" s="71"/>
      <c r="WWM91" s="71"/>
      <c r="WWN91" s="71"/>
      <c r="WWO91" s="71"/>
      <c r="WWP91" s="71"/>
      <c r="WWQ91" s="71"/>
      <c r="WWR91" s="71"/>
      <c r="WWS91" s="71"/>
      <c r="WWT91" s="71"/>
      <c r="WWU91" s="71"/>
      <c r="WWV91" s="71"/>
      <c r="WWW91" s="71"/>
      <c r="WWX91" s="71"/>
      <c r="WWY91" s="71"/>
      <c r="WWZ91" s="71"/>
      <c r="WXA91" s="71"/>
      <c r="WXB91" s="71"/>
      <c r="WXC91" s="71"/>
      <c r="WXD91" s="71"/>
      <c r="WXE91" s="71"/>
      <c r="WXF91" s="71"/>
      <c r="WXG91" s="71"/>
      <c r="WXH91" s="71"/>
      <c r="WXI91" s="71"/>
      <c r="WXJ91" s="71"/>
      <c r="WXK91" s="71"/>
      <c r="WXL91" s="71"/>
      <c r="WXM91" s="71"/>
      <c r="WXN91" s="71"/>
      <c r="WXO91" s="71"/>
      <c r="WXP91" s="71"/>
      <c r="WXQ91" s="71"/>
      <c r="WXR91" s="71"/>
      <c r="WXS91" s="71"/>
      <c r="WXT91" s="71"/>
      <c r="WXU91" s="71"/>
      <c r="WXV91" s="71"/>
      <c r="WXW91" s="71"/>
      <c r="WXX91" s="71"/>
      <c r="WXY91" s="71"/>
      <c r="WXZ91" s="71"/>
      <c r="WYA91" s="71"/>
      <c r="WYB91" s="71"/>
      <c r="WYC91" s="71"/>
      <c r="WYD91" s="71"/>
      <c r="WYE91" s="71"/>
      <c r="WYF91" s="71"/>
      <c r="WYG91" s="71"/>
      <c r="WYH91" s="71"/>
      <c r="WYI91" s="71"/>
      <c r="WYJ91" s="71"/>
      <c r="WYK91" s="71"/>
      <c r="WYL91" s="71"/>
      <c r="WYM91" s="71"/>
      <c r="WYN91" s="71"/>
      <c r="WYO91" s="71"/>
      <c r="WYP91" s="71"/>
      <c r="WYQ91" s="71"/>
      <c r="WYR91" s="71"/>
      <c r="WYS91" s="71"/>
      <c r="WYT91" s="71"/>
      <c r="WYU91" s="71"/>
      <c r="WYV91" s="71"/>
      <c r="WYW91" s="71"/>
      <c r="WYX91" s="71"/>
      <c r="WYY91" s="71"/>
      <c r="WYZ91" s="71"/>
      <c r="WZA91" s="71"/>
      <c r="WZB91" s="71"/>
      <c r="WZC91" s="71"/>
      <c r="WZD91" s="71"/>
      <c r="WZE91" s="71"/>
      <c r="WZF91" s="71"/>
      <c r="WZG91" s="71"/>
      <c r="WZH91" s="71"/>
      <c r="WZI91" s="71"/>
      <c r="WZJ91" s="71"/>
      <c r="WZK91" s="71"/>
      <c r="WZL91" s="71"/>
      <c r="WZM91" s="71"/>
      <c r="WZN91" s="71"/>
      <c r="WZO91" s="71"/>
      <c r="WZP91" s="71"/>
      <c r="WZQ91" s="71"/>
      <c r="WZR91" s="71"/>
      <c r="WZS91" s="71"/>
      <c r="WZT91" s="71"/>
      <c r="WZU91" s="71"/>
      <c r="WZV91" s="71"/>
      <c r="WZW91" s="71"/>
      <c r="WZX91" s="71"/>
      <c r="WZY91" s="71"/>
      <c r="WZZ91" s="71"/>
      <c r="XAA91" s="71"/>
      <c r="XAB91" s="71"/>
      <c r="XAC91" s="71"/>
      <c r="XAD91" s="71"/>
      <c r="XAE91" s="71"/>
      <c r="XAF91" s="71"/>
      <c r="XAG91" s="71"/>
      <c r="XAH91" s="71"/>
      <c r="XAI91" s="71"/>
      <c r="XAJ91" s="71"/>
      <c r="XAK91" s="71"/>
      <c r="XAL91" s="71"/>
      <c r="XAM91" s="71"/>
      <c r="XAN91" s="71"/>
      <c r="XAO91" s="71"/>
      <c r="XAP91" s="71"/>
      <c r="XAQ91" s="71"/>
      <c r="XAR91" s="71"/>
      <c r="XAS91" s="71"/>
      <c r="XAT91" s="71"/>
      <c r="XAU91" s="71"/>
      <c r="XAV91" s="71"/>
      <c r="XAW91" s="71"/>
      <c r="XAX91" s="71"/>
      <c r="XAY91" s="71"/>
      <c r="XAZ91" s="71"/>
      <c r="XBA91" s="71"/>
      <c r="XBB91" s="71"/>
      <c r="XBC91" s="71"/>
      <c r="XBD91" s="71"/>
      <c r="XBE91" s="71"/>
      <c r="XBF91" s="71"/>
      <c r="XBG91" s="71"/>
      <c r="XBH91" s="71"/>
      <c r="XBI91" s="71"/>
      <c r="XBJ91" s="71"/>
      <c r="XBK91" s="71"/>
      <c r="XBL91" s="71"/>
      <c r="XBM91" s="71"/>
      <c r="XBN91" s="71"/>
      <c r="XBO91" s="71"/>
      <c r="XBP91" s="71"/>
      <c r="XBQ91" s="71"/>
      <c r="XBR91" s="71"/>
      <c r="XBS91" s="71"/>
      <c r="XBT91" s="71"/>
      <c r="XBU91" s="71"/>
      <c r="XBV91" s="71"/>
      <c r="XBW91" s="71"/>
      <c r="XBX91" s="71"/>
      <c r="XBY91" s="71"/>
      <c r="XBZ91" s="71"/>
      <c r="XCA91" s="71"/>
      <c r="XCB91" s="71"/>
      <c r="XCC91" s="71"/>
      <c r="XCD91" s="71"/>
      <c r="XCE91" s="71"/>
      <c r="XCF91" s="71"/>
      <c r="XCG91" s="71"/>
      <c r="XCH91" s="71"/>
      <c r="XCI91" s="71"/>
      <c r="XCJ91" s="71"/>
      <c r="XCK91" s="71"/>
      <c r="XCL91" s="71"/>
      <c r="XCM91" s="71"/>
      <c r="XCN91" s="71"/>
      <c r="XCO91" s="71"/>
      <c r="XCP91" s="71"/>
      <c r="XCQ91" s="71"/>
      <c r="XCR91" s="71"/>
      <c r="XCS91" s="71"/>
      <c r="XCT91" s="71"/>
      <c r="XCU91" s="71"/>
      <c r="XCV91" s="71"/>
      <c r="XCW91" s="71"/>
      <c r="XCX91" s="71"/>
      <c r="XCY91" s="71"/>
      <c r="XCZ91" s="71"/>
      <c r="XDA91" s="71"/>
      <c r="XDB91" s="71"/>
      <c r="XDC91" s="71"/>
      <c r="XDD91" s="71"/>
      <c r="XDE91" s="71"/>
      <c r="XDF91" s="71"/>
      <c r="XDG91" s="71"/>
      <c r="XDH91" s="71"/>
      <c r="XDI91" s="71"/>
      <c r="XDJ91" s="71"/>
      <c r="XDK91" s="71"/>
      <c r="XDL91" s="71"/>
      <c r="XDM91" s="71"/>
      <c r="XDN91" s="71"/>
      <c r="XDO91" s="71"/>
      <c r="XDP91" s="71"/>
      <c r="XDQ91" s="71"/>
      <c r="XDR91" s="71"/>
      <c r="XDS91" s="71"/>
      <c r="XDT91" s="71"/>
      <c r="XDU91" s="71"/>
      <c r="XDV91" s="71"/>
      <c r="XDW91" s="71"/>
      <c r="XDX91" s="71"/>
      <c r="XDY91" s="71"/>
      <c r="XDZ91" s="71"/>
      <c r="XEA91" s="71"/>
      <c r="XEB91" s="71"/>
      <c r="XEC91" s="71"/>
      <c r="XED91" s="71"/>
      <c r="XEE91" s="71"/>
      <c r="XEF91" s="71"/>
    </row>
    <row r="92" spans="1:16384" ht="30" x14ac:dyDescent="0.25">
      <c r="A92" s="157">
        <v>30</v>
      </c>
      <c r="B92" s="153" t="s">
        <v>370</v>
      </c>
      <c r="C92" s="23" t="s">
        <v>371</v>
      </c>
      <c r="D92" s="23" t="s">
        <v>100</v>
      </c>
      <c r="E92" s="23" t="s">
        <v>105</v>
      </c>
      <c r="F92" s="115" t="s">
        <v>372</v>
      </c>
      <c r="G92" s="22">
        <v>12150</v>
      </c>
      <c r="H92" s="20" t="s">
        <v>373</v>
      </c>
      <c r="I92" s="113" t="s">
        <v>374</v>
      </c>
      <c r="J92" s="23" t="s">
        <v>375</v>
      </c>
      <c r="K92" s="21">
        <v>43200</v>
      </c>
      <c r="L92" s="122">
        <v>60000</v>
      </c>
      <c r="M92" s="22">
        <v>12283</v>
      </c>
      <c r="N92" s="21">
        <v>43200</v>
      </c>
      <c r="O92" s="21">
        <v>43465</v>
      </c>
      <c r="P92" s="23" t="s">
        <v>201</v>
      </c>
      <c r="Q92" s="21" t="s">
        <v>106</v>
      </c>
      <c r="R92" s="21" t="s">
        <v>106</v>
      </c>
      <c r="S92" s="21" t="s">
        <v>106</v>
      </c>
      <c r="T92" s="23" t="s">
        <v>376</v>
      </c>
      <c r="U92" s="21" t="s">
        <v>106</v>
      </c>
      <c r="V92" s="21" t="s">
        <v>106</v>
      </c>
      <c r="W92" s="21" t="s">
        <v>106</v>
      </c>
      <c r="X92" s="21" t="s">
        <v>106</v>
      </c>
      <c r="Y92" s="127" t="s">
        <v>106</v>
      </c>
      <c r="Z92" s="21" t="s">
        <v>106</v>
      </c>
      <c r="AA92" s="21" t="s">
        <v>106</v>
      </c>
      <c r="AB92" s="21" t="s">
        <v>106</v>
      </c>
      <c r="AC92" s="25">
        <v>0</v>
      </c>
      <c r="AD92" s="130">
        <v>0</v>
      </c>
      <c r="AE92" s="130">
        <v>0</v>
      </c>
      <c r="AF92" s="25">
        <v>0</v>
      </c>
      <c r="AG92" s="130" t="s">
        <v>106</v>
      </c>
      <c r="AH92" s="122">
        <v>0</v>
      </c>
      <c r="AI92" s="130">
        <v>0</v>
      </c>
      <c r="AJ92" s="130">
        <v>0</v>
      </c>
      <c r="AK92" s="130">
        <f>3927.17+4148.5+1090.94+2610+2169.27</f>
        <v>13945.880000000001</v>
      </c>
      <c r="AL92" s="130">
        <f>AK92</f>
        <v>13945.880000000001</v>
      </c>
      <c r="AM92" s="26" t="s">
        <v>106</v>
      </c>
      <c r="AN92" s="26" t="s">
        <v>106</v>
      </c>
      <c r="AO92" s="26" t="s">
        <v>106</v>
      </c>
      <c r="AP92" s="26" t="s">
        <v>106</v>
      </c>
      <c r="AQ92" s="26" t="s">
        <v>106</v>
      </c>
      <c r="AR92" s="26" t="s">
        <v>106</v>
      </c>
      <c r="AS92" s="26" t="s">
        <v>106</v>
      </c>
      <c r="AT92" s="26" t="s">
        <v>106</v>
      </c>
      <c r="AU92" s="22" t="s">
        <v>106</v>
      </c>
      <c r="AV92" s="26" t="s">
        <v>106</v>
      </c>
      <c r="AW92" s="26" t="s">
        <v>106</v>
      </c>
      <c r="AX92" s="26" t="s">
        <v>106</v>
      </c>
      <c r="AY92" s="26" t="s">
        <v>106</v>
      </c>
      <c r="AZ92" s="26" t="s">
        <v>106</v>
      </c>
      <c r="BA92" s="26" t="s">
        <v>106</v>
      </c>
      <c r="BB92" s="26" t="s">
        <v>106</v>
      </c>
      <c r="BC92" s="26" t="s">
        <v>106</v>
      </c>
      <c r="BD92" s="26" t="s">
        <v>106</v>
      </c>
      <c r="BE92" s="88" t="s">
        <v>106</v>
      </c>
      <c r="BF92" s="88" t="s">
        <v>106</v>
      </c>
      <c r="BG92" s="88" t="s">
        <v>106</v>
      </c>
      <c r="BH92" s="88" t="s">
        <v>106</v>
      </c>
      <c r="BI92" s="6"/>
      <c r="QL92" s="71"/>
      <c r="QM92" s="71"/>
      <c r="QN92" s="71"/>
      <c r="QO92" s="71"/>
      <c r="QP92" s="71"/>
      <c r="QQ92" s="71"/>
      <c r="QR92" s="71"/>
      <c r="QS92" s="71"/>
      <c r="QT92" s="71"/>
      <c r="QU92" s="71"/>
      <c r="QV92" s="71"/>
      <c r="QW92" s="71"/>
      <c r="QX92" s="71"/>
      <c r="QY92" s="71"/>
      <c r="QZ92" s="71"/>
      <c r="RA92" s="71"/>
      <c r="RB92" s="71"/>
      <c r="RC92" s="71"/>
      <c r="RD92" s="71"/>
      <c r="RE92" s="71"/>
      <c r="RF92" s="71"/>
      <c r="RG92" s="71"/>
      <c r="RH92" s="71"/>
      <c r="RI92" s="71"/>
      <c r="RJ92" s="71"/>
      <c r="RK92" s="71"/>
      <c r="RL92" s="71"/>
      <c r="RM92" s="71"/>
      <c r="RN92" s="71"/>
      <c r="RO92" s="71"/>
      <c r="RP92" s="71"/>
      <c r="RQ92" s="71"/>
      <c r="RR92" s="71"/>
      <c r="RS92" s="71"/>
      <c r="RT92" s="71"/>
      <c r="RU92" s="71"/>
      <c r="RV92" s="71"/>
      <c r="RW92" s="71"/>
      <c r="RX92" s="71"/>
      <c r="RY92" s="71"/>
      <c r="RZ92" s="71"/>
      <c r="SA92" s="71"/>
      <c r="SB92" s="71"/>
      <c r="SC92" s="71"/>
      <c r="SD92" s="71"/>
      <c r="SE92" s="71"/>
      <c r="SF92" s="71"/>
      <c r="SG92" s="71"/>
      <c r="SH92" s="71"/>
      <c r="SI92" s="71"/>
      <c r="SJ92" s="71"/>
      <c r="SK92" s="71"/>
      <c r="SL92" s="71"/>
      <c r="SM92" s="71"/>
      <c r="SN92" s="71"/>
      <c r="SO92" s="71"/>
      <c r="SP92" s="71"/>
      <c r="SQ92" s="71"/>
      <c r="SR92" s="71"/>
      <c r="SS92" s="71"/>
      <c r="ST92" s="71"/>
      <c r="SU92" s="71"/>
      <c r="SV92" s="71"/>
      <c r="SW92" s="71"/>
      <c r="SX92" s="71"/>
      <c r="SY92" s="71"/>
      <c r="SZ92" s="71"/>
      <c r="TA92" s="71"/>
      <c r="TB92" s="71"/>
      <c r="TC92" s="71"/>
      <c r="TD92" s="71"/>
      <c r="TE92" s="71"/>
      <c r="TF92" s="71"/>
      <c r="TG92" s="71"/>
      <c r="TH92" s="71"/>
      <c r="TI92" s="71"/>
      <c r="TJ92" s="71"/>
      <c r="TK92" s="71"/>
      <c r="TL92" s="71"/>
      <c r="TM92" s="71"/>
      <c r="TN92" s="71"/>
      <c r="TO92" s="71"/>
      <c r="TP92" s="71"/>
      <c r="TQ92" s="71"/>
      <c r="TR92" s="71"/>
      <c r="TS92" s="71"/>
      <c r="TT92" s="71"/>
      <c r="TU92" s="71"/>
      <c r="TV92" s="71"/>
      <c r="TW92" s="71"/>
      <c r="TX92" s="71"/>
      <c r="TY92" s="71"/>
      <c r="TZ92" s="71"/>
      <c r="UA92" s="71"/>
      <c r="UB92" s="71"/>
      <c r="UC92" s="71"/>
      <c r="UD92" s="71"/>
      <c r="UE92" s="71"/>
      <c r="UF92" s="71"/>
      <c r="UG92" s="71"/>
      <c r="UH92" s="71"/>
      <c r="UI92" s="71"/>
      <c r="UJ92" s="71"/>
      <c r="UK92" s="71"/>
      <c r="UL92" s="71"/>
      <c r="UM92" s="71"/>
      <c r="UN92" s="71"/>
      <c r="UO92" s="71"/>
      <c r="UP92" s="71"/>
      <c r="UQ92" s="71"/>
      <c r="UR92" s="71"/>
      <c r="US92" s="71"/>
      <c r="UT92" s="71"/>
      <c r="UU92" s="71"/>
      <c r="UV92" s="71"/>
      <c r="UW92" s="71"/>
      <c r="UX92" s="71"/>
      <c r="UY92" s="71"/>
      <c r="UZ92" s="71"/>
      <c r="VA92" s="71"/>
      <c r="VB92" s="71"/>
      <c r="VC92" s="71"/>
      <c r="VD92" s="71"/>
      <c r="VE92" s="71"/>
      <c r="VF92" s="71"/>
      <c r="VG92" s="71"/>
      <c r="VH92" s="71"/>
      <c r="VI92" s="71"/>
      <c r="VJ92" s="71"/>
      <c r="VK92" s="71"/>
      <c r="VL92" s="71"/>
      <c r="VM92" s="71"/>
      <c r="VN92" s="71"/>
      <c r="VO92" s="71"/>
      <c r="VP92" s="71"/>
      <c r="VQ92" s="71"/>
      <c r="VR92" s="71"/>
      <c r="VS92" s="71"/>
      <c r="VT92" s="71"/>
      <c r="VU92" s="71"/>
      <c r="VV92" s="71"/>
      <c r="VW92" s="71"/>
      <c r="VX92" s="71"/>
      <c r="VY92" s="71"/>
      <c r="VZ92" s="71"/>
      <c r="WA92" s="71"/>
      <c r="WB92" s="71"/>
      <c r="WC92" s="71"/>
      <c r="WD92" s="71"/>
      <c r="WE92" s="71"/>
      <c r="WF92" s="71"/>
      <c r="WG92" s="71"/>
      <c r="WH92" s="71"/>
      <c r="WI92" s="71"/>
      <c r="WJ92" s="71"/>
      <c r="WK92" s="71"/>
      <c r="WL92" s="71"/>
      <c r="WM92" s="71"/>
      <c r="WN92" s="71"/>
      <c r="WO92" s="71"/>
      <c r="WP92" s="71"/>
      <c r="WQ92" s="71"/>
      <c r="WR92" s="71"/>
      <c r="WS92" s="71"/>
      <c r="WT92" s="71"/>
      <c r="WU92" s="71"/>
      <c r="WV92" s="71"/>
      <c r="WW92" s="71"/>
      <c r="WX92" s="71"/>
      <c r="WY92" s="71"/>
      <c r="WZ92" s="71"/>
      <c r="XA92" s="71"/>
      <c r="XB92" s="71"/>
      <c r="XC92" s="71"/>
      <c r="XD92" s="71"/>
      <c r="XE92" s="71"/>
      <c r="XF92" s="71"/>
      <c r="XG92" s="71"/>
      <c r="XH92" s="71"/>
      <c r="XI92" s="71"/>
      <c r="XJ92" s="71"/>
      <c r="XK92" s="71"/>
      <c r="XL92" s="71"/>
      <c r="XM92" s="71"/>
      <c r="XN92" s="71"/>
      <c r="XO92" s="71"/>
      <c r="XP92" s="71"/>
      <c r="XQ92" s="71"/>
      <c r="XR92" s="71"/>
      <c r="XS92" s="71"/>
      <c r="XT92" s="71"/>
      <c r="XU92" s="71"/>
      <c r="XV92" s="71"/>
      <c r="XW92" s="71"/>
      <c r="XX92" s="71"/>
      <c r="XY92" s="71"/>
      <c r="XZ92" s="71"/>
      <c r="YA92" s="71"/>
      <c r="YB92" s="71"/>
      <c r="YC92" s="71"/>
      <c r="YD92" s="71"/>
      <c r="YE92" s="71"/>
      <c r="YF92" s="71"/>
      <c r="YG92" s="71"/>
      <c r="YH92" s="71"/>
      <c r="YI92" s="71"/>
      <c r="YJ92" s="71"/>
      <c r="YK92" s="71"/>
      <c r="YL92" s="71"/>
      <c r="YM92" s="71"/>
      <c r="YN92" s="71"/>
      <c r="YO92" s="71"/>
      <c r="YP92" s="71"/>
      <c r="YQ92" s="71"/>
      <c r="YR92" s="71"/>
      <c r="YS92" s="71"/>
      <c r="YT92" s="71"/>
      <c r="YU92" s="71"/>
      <c r="YV92" s="71"/>
      <c r="YW92" s="71"/>
      <c r="YX92" s="71"/>
      <c r="YY92" s="71"/>
      <c r="YZ92" s="71"/>
      <c r="ZA92" s="71"/>
      <c r="ZB92" s="71"/>
      <c r="ZC92" s="71"/>
      <c r="ZD92" s="71"/>
      <c r="ZE92" s="71"/>
      <c r="ZF92" s="71"/>
      <c r="ZG92" s="71"/>
      <c r="ZH92" s="71"/>
      <c r="ZI92" s="71"/>
      <c r="ZJ92" s="71"/>
      <c r="ZK92" s="71"/>
      <c r="ZL92" s="71"/>
      <c r="ZM92" s="71"/>
      <c r="ZN92" s="71"/>
      <c r="ZO92" s="71"/>
      <c r="ZP92" s="71"/>
      <c r="ZQ92" s="71"/>
      <c r="ZR92" s="71"/>
      <c r="ZS92" s="71"/>
      <c r="ZT92" s="71"/>
      <c r="ZU92" s="71"/>
      <c r="ZV92" s="71"/>
      <c r="ZW92" s="71"/>
      <c r="ZX92" s="71"/>
      <c r="ZY92" s="71"/>
      <c r="ZZ92" s="71"/>
      <c r="AAA92" s="71"/>
      <c r="AAB92" s="71"/>
      <c r="AAC92" s="71"/>
      <c r="AAD92" s="71"/>
      <c r="AAE92" s="71"/>
      <c r="AAF92" s="71"/>
      <c r="AAG92" s="71"/>
      <c r="AAH92" s="71"/>
      <c r="AAI92" s="71"/>
      <c r="AAJ92" s="71"/>
      <c r="AAK92" s="71"/>
      <c r="AAL92" s="71"/>
      <c r="AAM92" s="71"/>
      <c r="AAN92" s="71"/>
      <c r="AAO92" s="71"/>
      <c r="AAP92" s="71"/>
      <c r="AAQ92" s="71"/>
      <c r="AAR92" s="71"/>
      <c r="AAS92" s="71"/>
      <c r="AAT92" s="71"/>
      <c r="AAU92" s="71"/>
      <c r="AAV92" s="71"/>
      <c r="AAW92" s="71"/>
      <c r="AAX92" s="71"/>
      <c r="AAY92" s="71"/>
      <c r="AAZ92" s="71"/>
      <c r="ABA92" s="71"/>
      <c r="ABB92" s="71"/>
      <c r="ABC92" s="71"/>
      <c r="ABD92" s="71"/>
      <c r="ABE92" s="71"/>
      <c r="ABF92" s="71"/>
      <c r="ABG92" s="71"/>
      <c r="ABH92" s="71"/>
      <c r="ABI92" s="71"/>
      <c r="ABJ92" s="71"/>
      <c r="ABK92" s="71"/>
      <c r="ABL92" s="71"/>
      <c r="ABM92" s="71"/>
      <c r="ABN92" s="71"/>
      <c r="ABO92" s="71"/>
      <c r="ABP92" s="71"/>
      <c r="ABQ92" s="71"/>
      <c r="ABR92" s="71"/>
      <c r="ABS92" s="71"/>
      <c r="ABT92" s="71"/>
      <c r="ABU92" s="71"/>
      <c r="ABV92" s="71"/>
      <c r="ABW92" s="71"/>
      <c r="ABX92" s="71"/>
      <c r="ABY92" s="71"/>
      <c r="ABZ92" s="71"/>
      <c r="ACA92" s="71"/>
      <c r="ACB92" s="71"/>
      <c r="ACC92" s="71"/>
      <c r="ACD92" s="71"/>
      <c r="ACE92" s="71"/>
      <c r="ACF92" s="71"/>
      <c r="ACG92" s="71"/>
      <c r="ACH92" s="71"/>
      <c r="ACI92" s="71"/>
      <c r="ACJ92" s="71"/>
      <c r="ACK92" s="71"/>
      <c r="ACL92" s="71"/>
      <c r="ACM92" s="71"/>
      <c r="ACN92" s="71"/>
      <c r="ACO92" s="71"/>
      <c r="ACP92" s="71"/>
      <c r="ACQ92" s="71"/>
      <c r="ACR92" s="71"/>
      <c r="ACS92" s="71"/>
      <c r="ACT92" s="71"/>
      <c r="ACU92" s="71"/>
      <c r="ACV92" s="71"/>
      <c r="ACW92" s="71"/>
      <c r="ACX92" s="71"/>
      <c r="ACY92" s="71"/>
      <c r="ACZ92" s="71"/>
      <c r="ADA92" s="71"/>
      <c r="ADB92" s="71"/>
      <c r="ADC92" s="71"/>
      <c r="ADD92" s="71"/>
      <c r="ADE92" s="71"/>
      <c r="ADF92" s="71"/>
      <c r="ADG92" s="71"/>
      <c r="ADH92" s="71"/>
      <c r="ADI92" s="71"/>
      <c r="ADJ92" s="71"/>
      <c r="ADK92" s="71"/>
      <c r="ADL92" s="71"/>
      <c r="ADM92" s="71"/>
      <c r="ADN92" s="71"/>
      <c r="ADO92" s="71"/>
      <c r="ADP92" s="71"/>
      <c r="ADQ92" s="71"/>
      <c r="ADR92" s="71"/>
      <c r="ADS92" s="71"/>
      <c r="ADT92" s="71"/>
      <c r="ADU92" s="71"/>
      <c r="ADV92" s="71"/>
      <c r="ADW92" s="71"/>
      <c r="ADX92" s="71"/>
      <c r="ADY92" s="71"/>
      <c r="ADZ92" s="71"/>
      <c r="AEA92" s="71"/>
      <c r="AEB92" s="71"/>
      <c r="AEC92" s="71"/>
      <c r="AED92" s="71"/>
      <c r="AEE92" s="71"/>
      <c r="AEF92" s="71"/>
      <c r="AEG92" s="71"/>
      <c r="AEH92" s="71"/>
      <c r="AEI92" s="71"/>
      <c r="AEJ92" s="71"/>
      <c r="AEK92" s="71"/>
      <c r="AEL92" s="71"/>
      <c r="AEM92" s="71"/>
      <c r="AEN92" s="71"/>
      <c r="AEO92" s="71"/>
      <c r="AEP92" s="71"/>
      <c r="AEQ92" s="71"/>
      <c r="AER92" s="71"/>
      <c r="AES92" s="71"/>
      <c r="AET92" s="71"/>
      <c r="AEU92" s="71"/>
      <c r="AEV92" s="71"/>
      <c r="AEW92" s="71"/>
      <c r="AEX92" s="71"/>
      <c r="AEY92" s="71"/>
      <c r="AEZ92" s="71"/>
      <c r="AFA92" s="71"/>
      <c r="AFB92" s="71"/>
      <c r="AFC92" s="71"/>
      <c r="AFD92" s="71"/>
      <c r="AFE92" s="71"/>
      <c r="AFF92" s="71"/>
      <c r="AFG92" s="71"/>
      <c r="AFH92" s="71"/>
      <c r="AFI92" s="71"/>
      <c r="AFJ92" s="71"/>
      <c r="AFK92" s="71"/>
      <c r="AFL92" s="71"/>
      <c r="AFM92" s="71"/>
      <c r="AFN92" s="71"/>
      <c r="AFO92" s="71"/>
      <c r="AFP92" s="71"/>
      <c r="AFQ92" s="71"/>
      <c r="AFR92" s="71"/>
      <c r="AFS92" s="71"/>
      <c r="AFT92" s="71"/>
      <c r="AFU92" s="71"/>
      <c r="AFV92" s="71"/>
      <c r="AFW92" s="71"/>
      <c r="AFX92" s="71"/>
      <c r="AFY92" s="71"/>
      <c r="AFZ92" s="71"/>
      <c r="AGA92" s="71"/>
      <c r="AGB92" s="71"/>
      <c r="AGC92" s="71"/>
      <c r="AGD92" s="71"/>
      <c r="AGE92" s="71"/>
      <c r="AGF92" s="71"/>
      <c r="AGG92" s="71"/>
      <c r="AGH92" s="71"/>
      <c r="AGI92" s="71"/>
      <c r="AGJ92" s="71"/>
      <c r="AGK92" s="71"/>
      <c r="AGL92" s="71"/>
      <c r="AGM92" s="71"/>
      <c r="AGN92" s="71"/>
      <c r="AGO92" s="71"/>
      <c r="AGP92" s="71"/>
      <c r="AGQ92" s="71"/>
      <c r="AGR92" s="71"/>
      <c r="AGS92" s="71"/>
      <c r="AGT92" s="71"/>
      <c r="AGU92" s="71"/>
      <c r="AGV92" s="71"/>
      <c r="AGW92" s="71"/>
      <c r="AGX92" s="71"/>
      <c r="AGY92" s="71"/>
      <c r="AGZ92" s="71"/>
      <c r="AHA92" s="71"/>
      <c r="AHB92" s="71"/>
      <c r="AHC92" s="71"/>
      <c r="AHD92" s="71"/>
      <c r="AHE92" s="71"/>
      <c r="AHF92" s="71"/>
      <c r="AHG92" s="71"/>
      <c r="AHH92" s="71"/>
      <c r="AHI92" s="71"/>
      <c r="AHJ92" s="71"/>
      <c r="AHK92" s="71"/>
      <c r="AHL92" s="71"/>
      <c r="AHM92" s="71"/>
      <c r="AHN92" s="71"/>
      <c r="AHO92" s="71"/>
      <c r="AHP92" s="71"/>
      <c r="AHQ92" s="71"/>
      <c r="AHR92" s="71"/>
      <c r="AHS92" s="71"/>
      <c r="AHT92" s="71"/>
      <c r="AHU92" s="71"/>
      <c r="AHV92" s="71"/>
      <c r="AHW92" s="71"/>
      <c r="AHX92" s="71"/>
      <c r="AHY92" s="71"/>
      <c r="AHZ92" s="71"/>
      <c r="AIA92" s="71"/>
      <c r="AIB92" s="71"/>
      <c r="AIC92" s="71"/>
      <c r="AID92" s="71"/>
      <c r="AIE92" s="71"/>
      <c r="AIF92" s="71"/>
      <c r="AIG92" s="71"/>
      <c r="AIH92" s="71"/>
      <c r="AII92" s="71"/>
      <c r="AIJ92" s="71"/>
      <c r="AIK92" s="71"/>
      <c r="AIL92" s="71"/>
      <c r="AIM92" s="71"/>
      <c r="AIN92" s="71"/>
      <c r="AIO92" s="71"/>
      <c r="AIP92" s="71"/>
      <c r="AIQ92" s="71"/>
      <c r="AIR92" s="71"/>
      <c r="AIS92" s="71"/>
      <c r="AIT92" s="71"/>
      <c r="AIU92" s="71"/>
      <c r="AIV92" s="71"/>
      <c r="AIW92" s="71"/>
      <c r="AIX92" s="71"/>
      <c r="AIY92" s="71"/>
      <c r="AIZ92" s="71"/>
      <c r="AJA92" s="71"/>
      <c r="AJB92" s="71"/>
      <c r="AJC92" s="71"/>
      <c r="AJD92" s="71"/>
      <c r="AJE92" s="71"/>
      <c r="AJF92" s="71"/>
      <c r="AJG92" s="71"/>
      <c r="AJH92" s="71"/>
      <c r="AJI92" s="71"/>
      <c r="AJJ92" s="71"/>
      <c r="AJK92" s="71"/>
      <c r="AJL92" s="71"/>
      <c r="AJM92" s="71"/>
      <c r="AJN92" s="71"/>
      <c r="AJO92" s="71"/>
      <c r="AJP92" s="71"/>
      <c r="AJQ92" s="71"/>
      <c r="AJR92" s="71"/>
      <c r="AJS92" s="71"/>
      <c r="AJT92" s="71"/>
      <c r="AJU92" s="71"/>
      <c r="AJV92" s="71"/>
      <c r="AJW92" s="71"/>
      <c r="AJX92" s="71"/>
      <c r="AJY92" s="71"/>
      <c r="AJZ92" s="71"/>
      <c r="AKA92" s="71"/>
      <c r="AKB92" s="71"/>
      <c r="AKC92" s="71"/>
      <c r="AKD92" s="71"/>
      <c r="AKE92" s="71"/>
      <c r="AKF92" s="71"/>
      <c r="AKG92" s="71"/>
      <c r="AKH92" s="71"/>
      <c r="AKI92" s="71"/>
      <c r="AKJ92" s="71"/>
      <c r="AKK92" s="71"/>
      <c r="AKL92" s="71"/>
      <c r="AKM92" s="71"/>
      <c r="AKN92" s="71"/>
      <c r="AKO92" s="71"/>
      <c r="AKP92" s="71"/>
      <c r="AKQ92" s="71"/>
      <c r="AKR92" s="71"/>
      <c r="AKS92" s="71"/>
      <c r="AKT92" s="71"/>
      <c r="AKU92" s="71"/>
      <c r="AKV92" s="71"/>
      <c r="AKW92" s="71"/>
      <c r="AKX92" s="71"/>
      <c r="AKY92" s="71"/>
      <c r="AKZ92" s="71"/>
      <c r="ALA92" s="71"/>
      <c r="ALB92" s="71"/>
      <c r="ALC92" s="71"/>
      <c r="ALD92" s="71"/>
      <c r="ALE92" s="71"/>
      <c r="ALF92" s="71"/>
      <c r="ALG92" s="71"/>
      <c r="ALH92" s="71"/>
      <c r="ALI92" s="71"/>
      <c r="ALJ92" s="71"/>
      <c r="ALK92" s="71"/>
      <c r="ALL92" s="71"/>
      <c r="ALM92" s="71"/>
      <c r="ALN92" s="71"/>
      <c r="ALO92" s="71"/>
      <c r="ALP92" s="71"/>
      <c r="ALQ92" s="71"/>
      <c r="ALR92" s="71"/>
      <c r="ALS92" s="71"/>
      <c r="ALT92" s="71"/>
      <c r="ALU92" s="71"/>
      <c r="ALV92" s="71"/>
      <c r="ALW92" s="71"/>
      <c r="ALX92" s="71"/>
      <c r="ALY92" s="71"/>
      <c r="ALZ92" s="71"/>
      <c r="AMA92" s="71"/>
      <c r="AMB92" s="71"/>
      <c r="AMC92" s="71"/>
      <c r="AMD92" s="71"/>
      <c r="AME92" s="71"/>
      <c r="AMF92" s="71"/>
      <c r="AMG92" s="71"/>
      <c r="AMH92" s="71"/>
      <c r="AMI92" s="71"/>
      <c r="AMJ92" s="71"/>
      <c r="AMK92" s="71"/>
      <c r="AML92" s="71"/>
      <c r="AMM92" s="71"/>
      <c r="AMN92" s="71"/>
      <c r="AMO92" s="71"/>
      <c r="AMP92" s="71"/>
      <c r="AMQ92" s="71"/>
      <c r="AMR92" s="71"/>
      <c r="AMS92" s="71"/>
      <c r="AMT92" s="71"/>
      <c r="AMU92" s="71"/>
      <c r="AMV92" s="71"/>
      <c r="AMW92" s="71"/>
      <c r="AMX92" s="71"/>
      <c r="AMY92" s="71"/>
      <c r="AMZ92" s="71"/>
      <c r="ANA92" s="71"/>
      <c r="ANB92" s="71"/>
      <c r="ANC92" s="71"/>
      <c r="AND92" s="71"/>
      <c r="ANE92" s="71"/>
      <c r="ANF92" s="71"/>
      <c r="ANG92" s="71"/>
      <c r="ANH92" s="71"/>
      <c r="ANI92" s="71"/>
      <c r="ANJ92" s="71"/>
      <c r="ANK92" s="71"/>
      <c r="ANL92" s="71"/>
      <c r="ANM92" s="71"/>
      <c r="ANN92" s="71"/>
      <c r="ANO92" s="71"/>
      <c r="ANP92" s="71"/>
      <c r="ANQ92" s="71"/>
      <c r="ANR92" s="71"/>
      <c r="ANS92" s="71"/>
      <c r="ANT92" s="71"/>
      <c r="ANU92" s="71"/>
      <c r="ANV92" s="71"/>
      <c r="ANW92" s="71"/>
      <c r="ANX92" s="71"/>
      <c r="ANY92" s="71"/>
      <c r="ANZ92" s="71"/>
      <c r="AOA92" s="71"/>
      <c r="AOB92" s="71"/>
      <c r="AOC92" s="71"/>
      <c r="AOD92" s="71"/>
      <c r="AOE92" s="71"/>
      <c r="AOF92" s="71"/>
      <c r="AOG92" s="71"/>
      <c r="AOH92" s="71"/>
      <c r="AOI92" s="71"/>
      <c r="AOJ92" s="71"/>
      <c r="AOK92" s="71"/>
      <c r="AOL92" s="71"/>
      <c r="AOM92" s="71"/>
      <c r="AON92" s="71"/>
      <c r="AOO92" s="71"/>
      <c r="AOP92" s="71"/>
      <c r="AOQ92" s="71"/>
      <c r="AOR92" s="71"/>
      <c r="AOS92" s="71"/>
      <c r="AOT92" s="71"/>
      <c r="AOU92" s="71"/>
      <c r="AOV92" s="71"/>
      <c r="AOW92" s="71"/>
      <c r="AOX92" s="71"/>
      <c r="AOY92" s="71"/>
      <c r="AOZ92" s="71"/>
      <c r="APA92" s="71"/>
      <c r="APB92" s="71"/>
      <c r="APC92" s="71"/>
      <c r="APD92" s="71"/>
      <c r="APE92" s="71"/>
      <c r="APF92" s="71"/>
      <c r="APG92" s="71"/>
      <c r="APH92" s="71"/>
      <c r="API92" s="71"/>
      <c r="APJ92" s="71"/>
      <c r="APK92" s="71"/>
      <c r="APL92" s="71"/>
      <c r="APM92" s="71"/>
      <c r="APN92" s="71"/>
      <c r="APO92" s="71"/>
      <c r="APP92" s="71"/>
      <c r="APQ92" s="71"/>
      <c r="APR92" s="71"/>
      <c r="APS92" s="71"/>
      <c r="APT92" s="71"/>
      <c r="APU92" s="71"/>
      <c r="APV92" s="71"/>
      <c r="APW92" s="71"/>
      <c r="APX92" s="71"/>
      <c r="APY92" s="71"/>
      <c r="APZ92" s="71"/>
      <c r="AQA92" s="71"/>
      <c r="AQB92" s="71"/>
      <c r="AQC92" s="71"/>
      <c r="AQD92" s="71"/>
      <c r="AQE92" s="71"/>
      <c r="AQF92" s="71"/>
      <c r="AQG92" s="71"/>
      <c r="AQH92" s="71"/>
      <c r="AQI92" s="71"/>
      <c r="AQJ92" s="71"/>
      <c r="AQK92" s="71"/>
      <c r="AQL92" s="71"/>
      <c r="AQM92" s="71"/>
      <c r="AQN92" s="71"/>
      <c r="AQO92" s="71"/>
      <c r="AQP92" s="71"/>
      <c r="AQQ92" s="71"/>
      <c r="AQR92" s="71"/>
      <c r="AQS92" s="71"/>
      <c r="AQT92" s="71"/>
      <c r="AQU92" s="71"/>
      <c r="AQV92" s="71"/>
      <c r="AQW92" s="71"/>
      <c r="AQX92" s="71"/>
      <c r="AQY92" s="71"/>
      <c r="AQZ92" s="71"/>
      <c r="ARA92" s="71"/>
      <c r="ARB92" s="71"/>
      <c r="ARC92" s="71"/>
      <c r="ARD92" s="71"/>
      <c r="ARE92" s="71"/>
      <c r="ARF92" s="71"/>
      <c r="ARG92" s="71"/>
      <c r="ARH92" s="71"/>
      <c r="ARI92" s="71"/>
      <c r="ARJ92" s="71"/>
      <c r="ARK92" s="71"/>
      <c r="ARL92" s="71"/>
      <c r="ARM92" s="71"/>
      <c r="ARN92" s="71"/>
      <c r="ARO92" s="71"/>
      <c r="ARP92" s="71"/>
      <c r="ARQ92" s="71"/>
      <c r="ARR92" s="71"/>
      <c r="ARS92" s="71"/>
      <c r="ART92" s="71"/>
      <c r="ARU92" s="71"/>
      <c r="ARV92" s="71"/>
      <c r="ARW92" s="71"/>
      <c r="ARX92" s="71"/>
      <c r="ARY92" s="71"/>
      <c r="ARZ92" s="71"/>
      <c r="ASA92" s="71"/>
      <c r="ASB92" s="71"/>
      <c r="ASC92" s="71"/>
      <c r="ASD92" s="71"/>
      <c r="ASE92" s="71"/>
      <c r="ASF92" s="71"/>
      <c r="ASG92" s="71"/>
      <c r="ASH92" s="71"/>
      <c r="ASI92" s="71"/>
      <c r="ASJ92" s="71"/>
      <c r="ASK92" s="71"/>
      <c r="ASL92" s="71"/>
      <c r="ASM92" s="71"/>
      <c r="ASN92" s="71"/>
      <c r="ASO92" s="71"/>
      <c r="ASP92" s="71"/>
      <c r="ASQ92" s="71"/>
      <c r="ASR92" s="71"/>
      <c r="ASS92" s="71"/>
      <c r="AST92" s="71"/>
      <c r="ASU92" s="71"/>
      <c r="ASV92" s="71"/>
      <c r="ASW92" s="71"/>
      <c r="ASX92" s="71"/>
      <c r="ASY92" s="71"/>
      <c r="ASZ92" s="71"/>
      <c r="ATA92" s="71"/>
      <c r="ATB92" s="71"/>
      <c r="ATC92" s="71"/>
      <c r="ATD92" s="71"/>
      <c r="ATE92" s="71"/>
      <c r="ATF92" s="71"/>
      <c r="ATG92" s="71"/>
      <c r="ATH92" s="71"/>
      <c r="ATI92" s="71"/>
      <c r="ATJ92" s="71"/>
      <c r="ATK92" s="71"/>
      <c r="ATL92" s="71"/>
      <c r="ATM92" s="71"/>
      <c r="ATN92" s="71"/>
      <c r="ATO92" s="71"/>
      <c r="ATP92" s="71"/>
      <c r="ATQ92" s="71"/>
      <c r="ATR92" s="71"/>
      <c r="ATS92" s="71"/>
      <c r="ATT92" s="71"/>
      <c r="ATU92" s="71"/>
      <c r="ATV92" s="71"/>
      <c r="ATW92" s="71"/>
      <c r="ATX92" s="71"/>
      <c r="ATY92" s="71"/>
      <c r="ATZ92" s="71"/>
      <c r="AUA92" s="71"/>
      <c r="AUB92" s="71"/>
      <c r="AUC92" s="71"/>
      <c r="AUD92" s="71"/>
      <c r="AUE92" s="71"/>
      <c r="AUF92" s="71"/>
      <c r="AUG92" s="71"/>
      <c r="AUH92" s="71"/>
      <c r="AUI92" s="71"/>
      <c r="AUJ92" s="71"/>
      <c r="AUK92" s="71"/>
      <c r="AUL92" s="71"/>
      <c r="AUM92" s="71"/>
      <c r="AUN92" s="71"/>
      <c r="AUO92" s="71"/>
      <c r="AUP92" s="71"/>
      <c r="AUQ92" s="71"/>
      <c r="AUR92" s="71"/>
      <c r="AUS92" s="71"/>
      <c r="AUT92" s="71"/>
      <c r="AUU92" s="71"/>
      <c r="AUV92" s="71"/>
      <c r="AUW92" s="71"/>
      <c r="AUX92" s="71"/>
      <c r="AUY92" s="71"/>
      <c r="AUZ92" s="71"/>
      <c r="AVA92" s="71"/>
      <c r="AVB92" s="71"/>
      <c r="AVC92" s="71"/>
      <c r="AVD92" s="71"/>
      <c r="AVE92" s="71"/>
      <c r="AVF92" s="71"/>
      <c r="AVG92" s="71"/>
      <c r="AVH92" s="71"/>
      <c r="AVI92" s="71"/>
      <c r="AVJ92" s="71"/>
      <c r="AVK92" s="71"/>
      <c r="AVL92" s="71"/>
      <c r="AVM92" s="71"/>
      <c r="AVN92" s="71"/>
      <c r="AVO92" s="71"/>
      <c r="AVP92" s="71"/>
      <c r="AVQ92" s="71"/>
      <c r="AVR92" s="71"/>
      <c r="AVS92" s="71"/>
      <c r="AVT92" s="71"/>
      <c r="AVU92" s="71"/>
      <c r="AVV92" s="71"/>
      <c r="AVW92" s="71"/>
      <c r="AVX92" s="71"/>
      <c r="AVY92" s="71"/>
      <c r="AVZ92" s="71"/>
      <c r="AWA92" s="71"/>
      <c r="AWB92" s="71"/>
      <c r="AWC92" s="71"/>
      <c r="AWD92" s="71"/>
      <c r="AWE92" s="71"/>
      <c r="AWF92" s="71"/>
      <c r="AWG92" s="71"/>
      <c r="AWH92" s="71"/>
      <c r="AWI92" s="71"/>
      <c r="AWJ92" s="71"/>
      <c r="AWK92" s="71"/>
      <c r="AWL92" s="71"/>
      <c r="AWM92" s="71"/>
      <c r="AWN92" s="71"/>
      <c r="AWO92" s="71"/>
      <c r="AWP92" s="71"/>
      <c r="AWQ92" s="71"/>
      <c r="AWR92" s="71"/>
      <c r="AWS92" s="71"/>
      <c r="AWT92" s="71"/>
      <c r="AWU92" s="71"/>
      <c r="AWV92" s="71"/>
      <c r="AWW92" s="71"/>
      <c r="AWX92" s="71"/>
      <c r="AWY92" s="71"/>
      <c r="AWZ92" s="71"/>
      <c r="AXA92" s="71"/>
      <c r="AXB92" s="71"/>
      <c r="AXC92" s="71"/>
      <c r="AXD92" s="71"/>
      <c r="AXE92" s="71"/>
      <c r="AXF92" s="71"/>
      <c r="AXG92" s="71"/>
      <c r="AXH92" s="71"/>
      <c r="AXI92" s="71"/>
      <c r="AXJ92" s="71"/>
      <c r="AXK92" s="71"/>
      <c r="AXL92" s="71"/>
      <c r="AXM92" s="71"/>
      <c r="AXN92" s="71"/>
      <c r="AXO92" s="71"/>
      <c r="AXP92" s="71"/>
      <c r="AXQ92" s="71"/>
      <c r="AXR92" s="71"/>
      <c r="AXS92" s="71"/>
      <c r="AXT92" s="71"/>
      <c r="AXU92" s="71"/>
      <c r="AXV92" s="71"/>
      <c r="AXW92" s="71"/>
      <c r="AXX92" s="71"/>
      <c r="AXY92" s="71"/>
      <c r="AXZ92" s="71"/>
      <c r="AYA92" s="71"/>
      <c r="AYB92" s="71"/>
      <c r="AYC92" s="71"/>
      <c r="AYD92" s="71"/>
      <c r="AYE92" s="71"/>
      <c r="AYF92" s="71"/>
      <c r="AYG92" s="71"/>
      <c r="AYH92" s="71"/>
      <c r="AYI92" s="71"/>
      <c r="AYJ92" s="71"/>
      <c r="AYK92" s="71"/>
      <c r="AYL92" s="71"/>
      <c r="AYM92" s="71"/>
      <c r="AYN92" s="71"/>
      <c r="AYO92" s="71"/>
      <c r="AYP92" s="71"/>
      <c r="AYQ92" s="71"/>
      <c r="AYR92" s="71"/>
      <c r="AYS92" s="71"/>
      <c r="AYT92" s="71"/>
      <c r="AYU92" s="71"/>
      <c r="AYV92" s="71"/>
      <c r="AYW92" s="71"/>
      <c r="AYX92" s="71"/>
      <c r="AYY92" s="71"/>
      <c r="AYZ92" s="71"/>
      <c r="AZA92" s="71"/>
      <c r="AZB92" s="71"/>
      <c r="AZC92" s="71"/>
      <c r="AZD92" s="71"/>
      <c r="AZE92" s="71"/>
      <c r="AZF92" s="71"/>
      <c r="AZG92" s="71"/>
      <c r="AZH92" s="71"/>
      <c r="AZI92" s="71"/>
      <c r="AZJ92" s="71"/>
      <c r="AZK92" s="71"/>
      <c r="AZL92" s="71"/>
      <c r="AZM92" s="71"/>
      <c r="AZN92" s="71"/>
      <c r="AZO92" s="71"/>
      <c r="AZP92" s="71"/>
      <c r="AZQ92" s="71"/>
      <c r="AZR92" s="71"/>
      <c r="AZS92" s="71"/>
      <c r="AZT92" s="71"/>
      <c r="AZU92" s="71"/>
      <c r="AZV92" s="71"/>
      <c r="AZW92" s="71"/>
      <c r="AZX92" s="71"/>
      <c r="AZY92" s="71"/>
      <c r="AZZ92" s="71"/>
      <c r="BAA92" s="71"/>
      <c r="BAB92" s="71"/>
      <c r="BAC92" s="71"/>
      <c r="BAD92" s="71"/>
      <c r="BAE92" s="71"/>
      <c r="BAF92" s="71"/>
      <c r="BAG92" s="71"/>
      <c r="BAH92" s="71"/>
      <c r="BAI92" s="71"/>
      <c r="BAJ92" s="71"/>
      <c r="BAK92" s="71"/>
      <c r="BAL92" s="71"/>
      <c r="BAM92" s="71"/>
      <c r="BAN92" s="71"/>
      <c r="BAO92" s="71"/>
      <c r="BAP92" s="71"/>
      <c r="BAQ92" s="71"/>
      <c r="BAR92" s="71"/>
      <c r="BAS92" s="71"/>
      <c r="BAT92" s="71"/>
      <c r="BAU92" s="71"/>
      <c r="BAV92" s="71"/>
      <c r="BAW92" s="71"/>
      <c r="BAX92" s="71"/>
      <c r="BAY92" s="71"/>
      <c r="BAZ92" s="71"/>
      <c r="BBA92" s="71"/>
      <c r="BBB92" s="71"/>
      <c r="BBC92" s="71"/>
      <c r="BBD92" s="71"/>
      <c r="BBE92" s="71"/>
      <c r="BBF92" s="71"/>
      <c r="BBG92" s="71"/>
      <c r="BBH92" s="71"/>
      <c r="BBI92" s="71"/>
      <c r="BBJ92" s="71"/>
      <c r="BBK92" s="71"/>
      <c r="BBL92" s="71"/>
      <c r="BBM92" s="71"/>
      <c r="BBN92" s="71"/>
      <c r="BBO92" s="71"/>
      <c r="BBP92" s="71"/>
      <c r="BBQ92" s="71"/>
      <c r="BBR92" s="71"/>
      <c r="BBS92" s="71"/>
      <c r="BBT92" s="71"/>
      <c r="BBU92" s="71"/>
      <c r="BBV92" s="71"/>
      <c r="BBW92" s="71"/>
      <c r="BBX92" s="71"/>
      <c r="BBY92" s="71"/>
      <c r="BBZ92" s="71"/>
      <c r="BCA92" s="71"/>
      <c r="BCB92" s="71"/>
      <c r="BCC92" s="71"/>
      <c r="BCD92" s="71"/>
      <c r="BCE92" s="71"/>
      <c r="BCF92" s="71"/>
      <c r="BCG92" s="71"/>
      <c r="BCH92" s="71"/>
      <c r="BCI92" s="71"/>
      <c r="BCJ92" s="71"/>
      <c r="BCK92" s="71"/>
      <c r="BCL92" s="71"/>
      <c r="BCM92" s="71"/>
      <c r="BCN92" s="71"/>
      <c r="BCO92" s="71"/>
      <c r="BCP92" s="71"/>
      <c r="BCQ92" s="71"/>
      <c r="BCR92" s="71"/>
      <c r="BCS92" s="71"/>
      <c r="BCT92" s="71"/>
      <c r="BCU92" s="71"/>
      <c r="BCV92" s="71"/>
      <c r="BCW92" s="71"/>
      <c r="BCX92" s="71"/>
      <c r="BCY92" s="71"/>
      <c r="BCZ92" s="71"/>
      <c r="BDA92" s="71"/>
      <c r="BDB92" s="71"/>
      <c r="BDC92" s="71"/>
      <c r="BDD92" s="71"/>
      <c r="BDE92" s="71"/>
      <c r="BDF92" s="71"/>
      <c r="BDG92" s="71"/>
      <c r="BDH92" s="71"/>
      <c r="BDI92" s="71"/>
      <c r="BDJ92" s="71"/>
      <c r="BDK92" s="71"/>
      <c r="BDL92" s="71"/>
      <c r="BDM92" s="71"/>
      <c r="BDN92" s="71"/>
      <c r="BDO92" s="71"/>
      <c r="BDP92" s="71"/>
      <c r="BDQ92" s="71"/>
      <c r="BDR92" s="71"/>
      <c r="BDS92" s="71"/>
      <c r="BDT92" s="71"/>
      <c r="BDU92" s="71"/>
      <c r="BDV92" s="71"/>
      <c r="BDW92" s="71"/>
      <c r="BDX92" s="71"/>
      <c r="BDY92" s="71"/>
      <c r="BDZ92" s="71"/>
      <c r="BEA92" s="71"/>
      <c r="BEB92" s="71"/>
      <c r="BEC92" s="71"/>
      <c r="BED92" s="71"/>
      <c r="BEE92" s="71"/>
      <c r="BEF92" s="71"/>
      <c r="BEG92" s="71"/>
      <c r="BEH92" s="71"/>
      <c r="BEI92" s="71"/>
      <c r="BEJ92" s="71"/>
      <c r="BEK92" s="71"/>
      <c r="BEL92" s="71"/>
      <c r="BEM92" s="71"/>
      <c r="BEN92" s="71"/>
      <c r="BEO92" s="71"/>
      <c r="BEP92" s="71"/>
      <c r="BEQ92" s="71"/>
      <c r="BER92" s="71"/>
      <c r="BES92" s="71"/>
      <c r="BET92" s="71"/>
      <c r="BEU92" s="71"/>
      <c r="BEV92" s="71"/>
      <c r="BEW92" s="71"/>
      <c r="BEX92" s="71"/>
      <c r="BEY92" s="71"/>
      <c r="BEZ92" s="71"/>
      <c r="BFA92" s="71"/>
      <c r="BFB92" s="71"/>
      <c r="BFC92" s="71"/>
      <c r="BFD92" s="71"/>
      <c r="BFE92" s="71"/>
      <c r="BFF92" s="71"/>
      <c r="BFG92" s="71"/>
      <c r="BFH92" s="71"/>
      <c r="BFI92" s="71"/>
      <c r="BFJ92" s="71"/>
      <c r="BFK92" s="71"/>
      <c r="BFL92" s="71"/>
      <c r="BFM92" s="71"/>
      <c r="BFN92" s="71"/>
      <c r="BFO92" s="71"/>
      <c r="BFP92" s="71"/>
      <c r="BFQ92" s="71"/>
      <c r="BFR92" s="71"/>
      <c r="BFS92" s="71"/>
      <c r="BFT92" s="71"/>
      <c r="BFU92" s="71"/>
      <c r="BFV92" s="71"/>
      <c r="BFW92" s="71"/>
      <c r="BFX92" s="71"/>
      <c r="BFY92" s="71"/>
      <c r="BFZ92" s="71"/>
      <c r="BGA92" s="71"/>
      <c r="BGB92" s="71"/>
      <c r="BGC92" s="71"/>
      <c r="BGD92" s="71"/>
      <c r="BGE92" s="71"/>
      <c r="BGF92" s="71"/>
      <c r="BGG92" s="71"/>
      <c r="BGH92" s="71"/>
      <c r="BGI92" s="71"/>
      <c r="BGJ92" s="71"/>
      <c r="BGK92" s="71"/>
      <c r="BGL92" s="71"/>
      <c r="BGM92" s="71"/>
      <c r="BGN92" s="71"/>
      <c r="BGO92" s="71"/>
      <c r="BGP92" s="71"/>
      <c r="BGQ92" s="71"/>
      <c r="BGR92" s="71"/>
      <c r="BGS92" s="71"/>
      <c r="BGT92" s="71"/>
      <c r="BGU92" s="71"/>
      <c r="BGV92" s="71"/>
      <c r="BGW92" s="71"/>
      <c r="BGX92" s="71"/>
      <c r="BGY92" s="71"/>
      <c r="BGZ92" s="71"/>
      <c r="BHA92" s="71"/>
      <c r="BHB92" s="71"/>
      <c r="BHC92" s="71"/>
      <c r="BHD92" s="71"/>
      <c r="BHE92" s="71"/>
      <c r="BHF92" s="71"/>
      <c r="BHG92" s="71"/>
      <c r="BHH92" s="71"/>
      <c r="BHI92" s="71"/>
      <c r="BHJ92" s="71"/>
      <c r="BHK92" s="71"/>
      <c r="BHL92" s="71"/>
      <c r="BHM92" s="71"/>
      <c r="BHN92" s="71"/>
      <c r="BHO92" s="71"/>
      <c r="BHP92" s="71"/>
      <c r="BHQ92" s="71"/>
      <c r="BHR92" s="71"/>
      <c r="BHS92" s="71"/>
      <c r="BHT92" s="71"/>
      <c r="BHU92" s="71"/>
      <c r="BHV92" s="71"/>
      <c r="BHW92" s="71"/>
      <c r="BHX92" s="71"/>
      <c r="BHY92" s="71"/>
      <c r="BHZ92" s="71"/>
      <c r="BIA92" s="71"/>
      <c r="BIB92" s="71"/>
      <c r="BIC92" s="71"/>
      <c r="BID92" s="71"/>
      <c r="BIE92" s="71"/>
      <c r="BIF92" s="71"/>
      <c r="BIG92" s="71"/>
      <c r="BIH92" s="71"/>
      <c r="BII92" s="71"/>
      <c r="BIJ92" s="71"/>
      <c r="BIK92" s="71"/>
      <c r="BIL92" s="71"/>
      <c r="BIM92" s="71"/>
      <c r="BIN92" s="71"/>
      <c r="BIO92" s="71"/>
      <c r="BIP92" s="71"/>
      <c r="BIQ92" s="71"/>
      <c r="BIR92" s="71"/>
      <c r="BIS92" s="71"/>
      <c r="BIT92" s="71"/>
      <c r="BIU92" s="71"/>
      <c r="BIV92" s="71"/>
      <c r="BIW92" s="71"/>
      <c r="BIX92" s="71"/>
      <c r="BIY92" s="71"/>
      <c r="BIZ92" s="71"/>
      <c r="BJA92" s="71"/>
      <c r="BJB92" s="71"/>
      <c r="BJC92" s="71"/>
      <c r="BJD92" s="71"/>
      <c r="BJE92" s="71"/>
      <c r="BJF92" s="71"/>
      <c r="BJG92" s="71"/>
      <c r="BJH92" s="71"/>
      <c r="BJI92" s="71"/>
      <c r="BJJ92" s="71"/>
      <c r="BJK92" s="71"/>
      <c r="BJL92" s="71"/>
      <c r="BJM92" s="71"/>
      <c r="BJN92" s="71"/>
      <c r="BJO92" s="71"/>
      <c r="BJP92" s="71"/>
      <c r="BJQ92" s="71"/>
      <c r="BJR92" s="71"/>
      <c r="BJS92" s="71"/>
      <c r="BJT92" s="71"/>
      <c r="BJU92" s="71"/>
      <c r="BJV92" s="71"/>
      <c r="BJW92" s="71"/>
      <c r="BJX92" s="71"/>
      <c r="BJY92" s="71"/>
      <c r="BJZ92" s="71"/>
      <c r="BKA92" s="71"/>
      <c r="BKB92" s="71"/>
      <c r="BKC92" s="71"/>
      <c r="BKD92" s="71"/>
      <c r="BKE92" s="71"/>
      <c r="BKF92" s="71"/>
      <c r="BKG92" s="71"/>
      <c r="BKH92" s="71"/>
      <c r="BKI92" s="71"/>
      <c r="BKJ92" s="71"/>
      <c r="BKK92" s="71"/>
      <c r="BKL92" s="71"/>
      <c r="BKM92" s="71"/>
      <c r="BKN92" s="71"/>
      <c r="BKO92" s="71"/>
      <c r="BKP92" s="71"/>
      <c r="BKQ92" s="71"/>
      <c r="BKR92" s="71"/>
      <c r="BKS92" s="71"/>
      <c r="BKT92" s="71"/>
      <c r="BKU92" s="71"/>
      <c r="BKV92" s="71"/>
      <c r="BKW92" s="71"/>
      <c r="BKX92" s="71"/>
      <c r="BKY92" s="71"/>
      <c r="BKZ92" s="71"/>
      <c r="BLA92" s="71"/>
      <c r="BLB92" s="71"/>
      <c r="BLC92" s="71"/>
      <c r="BLD92" s="71"/>
      <c r="BLE92" s="71"/>
      <c r="BLF92" s="71"/>
      <c r="BLG92" s="71"/>
      <c r="BLH92" s="71"/>
      <c r="BLI92" s="71"/>
      <c r="BLJ92" s="71"/>
      <c r="BLK92" s="71"/>
      <c r="BLL92" s="71"/>
      <c r="BLM92" s="71"/>
      <c r="BLN92" s="71"/>
      <c r="BLO92" s="71"/>
      <c r="BLP92" s="71"/>
      <c r="BLQ92" s="71"/>
      <c r="BLR92" s="71"/>
      <c r="BLS92" s="71"/>
      <c r="BLT92" s="71"/>
      <c r="BLU92" s="71"/>
      <c r="BLV92" s="71"/>
      <c r="BLW92" s="71"/>
      <c r="BLX92" s="71"/>
      <c r="BLY92" s="71"/>
      <c r="BLZ92" s="71"/>
      <c r="BMA92" s="71"/>
      <c r="BMB92" s="71"/>
      <c r="BMC92" s="71"/>
      <c r="BMD92" s="71"/>
      <c r="BME92" s="71"/>
      <c r="BMF92" s="71"/>
      <c r="BMG92" s="71"/>
      <c r="BMH92" s="71"/>
      <c r="BMI92" s="71"/>
      <c r="BMJ92" s="71"/>
      <c r="BMK92" s="71"/>
      <c r="BML92" s="71"/>
      <c r="BMM92" s="71"/>
      <c r="BMN92" s="71"/>
      <c r="BMO92" s="71"/>
      <c r="BMP92" s="71"/>
      <c r="BMQ92" s="71"/>
      <c r="BMR92" s="71"/>
      <c r="BMS92" s="71"/>
      <c r="BMT92" s="71"/>
      <c r="BMU92" s="71"/>
      <c r="BMV92" s="71"/>
      <c r="BMW92" s="71"/>
      <c r="BMX92" s="71"/>
      <c r="BMY92" s="71"/>
      <c r="BMZ92" s="71"/>
      <c r="BNA92" s="71"/>
      <c r="BNB92" s="71"/>
      <c r="BNC92" s="71"/>
      <c r="BND92" s="71"/>
      <c r="BNE92" s="71"/>
      <c r="BNF92" s="71"/>
      <c r="BNG92" s="71"/>
      <c r="BNH92" s="71"/>
      <c r="BNI92" s="71"/>
      <c r="BNJ92" s="71"/>
      <c r="BNK92" s="71"/>
      <c r="BNL92" s="71"/>
      <c r="BNM92" s="71"/>
      <c r="BNN92" s="71"/>
      <c r="BNO92" s="71"/>
      <c r="BNP92" s="71"/>
      <c r="BNQ92" s="71"/>
      <c r="BNR92" s="71"/>
      <c r="BNS92" s="71"/>
      <c r="BNT92" s="71"/>
      <c r="BNU92" s="71"/>
      <c r="BNV92" s="71"/>
      <c r="BNW92" s="71"/>
      <c r="BNX92" s="71"/>
      <c r="BNY92" s="71"/>
      <c r="BNZ92" s="71"/>
      <c r="BOA92" s="71"/>
      <c r="BOB92" s="71"/>
      <c r="BOC92" s="71"/>
      <c r="BOD92" s="71"/>
      <c r="BOE92" s="71"/>
      <c r="BOF92" s="71"/>
      <c r="BOG92" s="71"/>
      <c r="BOH92" s="71"/>
      <c r="BOI92" s="71"/>
      <c r="BOJ92" s="71"/>
      <c r="BOK92" s="71"/>
      <c r="BOL92" s="71"/>
      <c r="BOM92" s="71"/>
      <c r="BON92" s="71"/>
      <c r="BOO92" s="71"/>
      <c r="BOP92" s="71"/>
      <c r="BOQ92" s="71"/>
      <c r="BOR92" s="71"/>
      <c r="BOS92" s="71"/>
      <c r="BOT92" s="71"/>
      <c r="BOU92" s="71"/>
      <c r="BOV92" s="71"/>
      <c r="BOW92" s="71"/>
      <c r="BOX92" s="71"/>
      <c r="BOY92" s="71"/>
      <c r="BOZ92" s="71"/>
      <c r="BPA92" s="71"/>
      <c r="BPB92" s="71"/>
      <c r="BPC92" s="71"/>
      <c r="BPD92" s="71"/>
      <c r="BPE92" s="71"/>
      <c r="BPF92" s="71"/>
      <c r="BPG92" s="71"/>
      <c r="BPH92" s="71"/>
      <c r="BPI92" s="71"/>
      <c r="BPJ92" s="71"/>
      <c r="BPK92" s="71"/>
      <c r="BPL92" s="71"/>
      <c r="BPM92" s="71"/>
      <c r="BPN92" s="71"/>
      <c r="BPO92" s="71"/>
      <c r="BPP92" s="71"/>
      <c r="BPQ92" s="71"/>
      <c r="BPR92" s="71"/>
      <c r="BPS92" s="71"/>
      <c r="BPT92" s="71"/>
      <c r="BPU92" s="71"/>
      <c r="BPV92" s="71"/>
      <c r="BPW92" s="71"/>
      <c r="BPX92" s="71"/>
      <c r="BPY92" s="71"/>
      <c r="BPZ92" s="71"/>
      <c r="BQA92" s="71"/>
      <c r="BQB92" s="71"/>
      <c r="BQC92" s="71"/>
      <c r="BQD92" s="71"/>
      <c r="BQE92" s="71"/>
      <c r="BQF92" s="71"/>
      <c r="BQG92" s="71"/>
      <c r="BQH92" s="71"/>
      <c r="BQI92" s="71"/>
      <c r="BQJ92" s="71"/>
      <c r="BQK92" s="71"/>
      <c r="BQL92" s="71"/>
      <c r="BQM92" s="71"/>
      <c r="BQN92" s="71"/>
      <c r="BQO92" s="71"/>
      <c r="BQP92" s="71"/>
      <c r="BQQ92" s="71"/>
      <c r="BQR92" s="71"/>
      <c r="BQS92" s="71"/>
      <c r="BQT92" s="71"/>
      <c r="BQU92" s="71"/>
      <c r="BQV92" s="71"/>
      <c r="BQW92" s="71"/>
      <c r="BQX92" s="71"/>
      <c r="BQY92" s="71"/>
      <c r="BQZ92" s="71"/>
      <c r="BRA92" s="71"/>
      <c r="BRB92" s="71"/>
      <c r="BRC92" s="71"/>
      <c r="BRD92" s="71"/>
      <c r="BRE92" s="71"/>
      <c r="BRF92" s="71"/>
      <c r="BRG92" s="71"/>
      <c r="BRH92" s="71"/>
      <c r="BRI92" s="71"/>
      <c r="BRJ92" s="71"/>
      <c r="BRK92" s="71"/>
      <c r="BRL92" s="71"/>
      <c r="BRM92" s="71"/>
      <c r="BRN92" s="71"/>
      <c r="BRO92" s="71"/>
      <c r="BRP92" s="71"/>
      <c r="BRQ92" s="71"/>
      <c r="BRR92" s="71"/>
      <c r="BRS92" s="71"/>
      <c r="BRT92" s="71"/>
      <c r="BRU92" s="71"/>
      <c r="BRV92" s="71"/>
      <c r="BRW92" s="71"/>
      <c r="BRX92" s="71"/>
      <c r="BRY92" s="71"/>
      <c r="BRZ92" s="71"/>
      <c r="BSA92" s="71"/>
      <c r="BSB92" s="71"/>
      <c r="BSC92" s="71"/>
      <c r="BSD92" s="71"/>
      <c r="BSE92" s="71"/>
      <c r="BSF92" s="71"/>
      <c r="BSG92" s="71"/>
      <c r="BSH92" s="71"/>
      <c r="BSI92" s="71"/>
      <c r="BSJ92" s="71"/>
      <c r="BSK92" s="71"/>
      <c r="BSL92" s="71"/>
      <c r="BSM92" s="71"/>
      <c r="BSN92" s="71"/>
      <c r="BSO92" s="71"/>
      <c r="BSP92" s="71"/>
      <c r="BSQ92" s="71"/>
      <c r="BSR92" s="71"/>
      <c r="BSS92" s="71"/>
      <c r="BST92" s="71"/>
      <c r="BSU92" s="71"/>
      <c r="BSV92" s="71"/>
      <c r="BSW92" s="71"/>
      <c r="BSX92" s="71"/>
      <c r="BSY92" s="71"/>
      <c r="BSZ92" s="71"/>
      <c r="BTA92" s="71"/>
      <c r="BTB92" s="71"/>
      <c r="BTC92" s="71"/>
      <c r="BTD92" s="71"/>
      <c r="BTE92" s="71"/>
      <c r="BTF92" s="71"/>
      <c r="BTG92" s="71"/>
      <c r="BTH92" s="71"/>
      <c r="BTI92" s="71"/>
      <c r="BTJ92" s="71"/>
      <c r="BTK92" s="71"/>
      <c r="BTL92" s="71"/>
      <c r="BTM92" s="71"/>
      <c r="BTN92" s="71"/>
      <c r="BTO92" s="71"/>
      <c r="BTP92" s="71"/>
      <c r="BTQ92" s="71"/>
      <c r="BTR92" s="71"/>
      <c r="BTS92" s="71"/>
      <c r="BTT92" s="71"/>
      <c r="BTU92" s="71"/>
      <c r="BTV92" s="71"/>
      <c r="BTW92" s="71"/>
      <c r="BTX92" s="71"/>
      <c r="BTY92" s="71"/>
      <c r="BTZ92" s="71"/>
      <c r="BUA92" s="71"/>
      <c r="BUB92" s="71"/>
      <c r="BUC92" s="71"/>
      <c r="BUD92" s="71"/>
      <c r="BUE92" s="71"/>
      <c r="BUF92" s="71"/>
      <c r="BUG92" s="71"/>
      <c r="BUH92" s="71"/>
      <c r="BUI92" s="71"/>
      <c r="BUJ92" s="71"/>
      <c r="BUK92" s="71"/>
      <c r="BUL92" s="71"/>
      <c r="BUM92" s="71"/>
      <c r="BUN92" s="71"/>
      <c r="BUO92" s="71"/>
      <c r="BUP92" s="71"/>
      <c r="BUQ92" s="71"/>
      <c r="BUR92" s="71"/>
      <c r="BUS92" s="71"/>
      <c r="BUT92" s="71"/>
      <c r="BUU92" s="71"/>
      <c r="BUV92" s="71"/>
      <c r="BUW92" s="71"/>
      <c r="BUX92" s="71"/>
      <c r="BUY92" s="71"/>
      <c r="BUZ92" s="71"/>
      <c r="BVA92" s="71"/>
      <c r="BVB92" s="71"/>
      <c r="BVC92" s="71"/>
      <c r="BVD92" s="71"/>
      <c r="BVE92" s="71"/>
      <c r="BVF92" s="71"/>
      <c r="BVG92" s="71"/>
      <c r="BVH92" s="71"/>
      <c r="BVI92" s="71"/>
      <c r="BVJ92" s="71"/>
      <c r="BVK92" s="71"/>
      <c r="BVL92" s="71"/>
      <c r="BVM92" s="71"/>
      <c r="BVN92" s="71"/>
      <c r="BVO92" s="71"/>
      <c r="BVP92" s="71"/>
      <c r="BVQ92" s="71"/>
      <c r="BVR92" s="71"/>
      <c r="BVS92" s="71"/>
      <c r="BVT92" s="71"/>
      <c r="BVU92" s="71"/>
      <c r="BVV92" s="71"/>
      <c r="BVW92" s="71"/>
      <c r="BVX92" s="71"/>
      <c r="BVY92" s="71"/>
      <c r="BVZ92" s="71"/>
      <c r="BWA92" s="71"/>
      <c r="BWB92" s="71"/>
      <c r="BWC92" s="71"/>
      <c r="BWD92" s="71"/>
      <c r="BWE92" s="71"/>
      <c r="BWF92" s="71"/>
      <c r="BWG92" s="71"/>
      <c r="BWH92" s="71"/>
      <c r="BWI92" s="71"/>
      <c r="BWJ92" s="71"/>
      <c r="BWK92" s="71"/>
      <c r="BWL92" s="71"/>
      <c r="BWM92" s="71"/>
      <c r="BWN92" s="71"/>
      <c r="BWO92" s="71"/>
      <c r="BWP92" s="71"/>
      <c r="BWQ92" s="71"/>
      <c r="BWR92" s="71"/>
      <c r="BWS92" s="71"/>
      <c r="BWT92" s="71"/>
      <c r="BWU92" s="71"/>
      <c r="BWV92" s="71"/>
      <c r="BWW92" s="71"/>
      <c r="BWX92" s="71"/>
      <c r="BWY92" s="71"/>
      <c r="BWZ92" s="71"/>
      <c r="BXA92" s="71"/>
      <c r="BXB92" s="71"/>
      <c r="BXC92" s="71"/>
      <c r="BXD92" s="71"/>
      <c r="BXE92" s="71"/>
      <c r="BXF92" s="71"/>
      <c r="BXG92" s="71"/>
      <c r="BXH92" s="71"/>
      <c r="BXI92" s="71"/>
      <c r="BXJ92" s="71"/>
      <c r="BXK92" s="71"/>
      <c r="BXL92" s="71"/>
      <c r="BXM92" s="71"/>
      <c r="BXN92" s="71"/>
      <c r="BXO92" s="71"/>
      <c r="BXP92" s="71"/>
      <c r="BXQ92" s="71"/>
      <c r="BXR92" s="71"/>
      <c r="BXS92" s="71"/>
      <c r="BXT92" s="71"/>
      <c r="BXU92" s="71"/>
      <c r="BXV92" s="71"/>
      <c r="BXW92" s="71"/>
      <c r="BXX92" s="71"/>
      <c r="BXY92" s="71"/>
      <c r="BXZ92" s="71"/>
      <c r="BYA92" s="71"/>
      <c r="BYB92" s="71"/>
      <c r="BYC92" s="71"/>
      <c r="BYD92" s="71"/>
      <c r="BYE92" s="71"/>
      <c r="BYF92" s="71"/>
      <c r="BYG92" s="71"/>
      <c r="BYH92" s="71"/>
      <c r="BYI92" s="71"/>
      <c r="BYJ92" s="71"/>
      <c r="BYK92" s="71"/>
      <c r="BYL92" s="71"/>
      <c r="BYM92" s="71"/>
      <c r="BYN92" s="71"/>
      <c r="BYO92" s="71"/>
      <c r="BYP92" s="71"/>
      <c r="BYQ92" s="71"/>
      <c r="BYR92" s="71"/>
      <c r="BYS92" s="71"/>
      <c r="BYT92" s="71"/>
      <c r="BYU92" s="71"/>
      <c r="BYV92" s="71"/>
      <c r="BYW92" s="71"/>
      <c r="BYX92" s="71"/>
      <c r="BYY92" s="71"/>
      <c r="BYZ92" s="71"/>
      <c r="BZA92" s="71"/>
      <c r="BZB92" s="71"/>
      <c r="BZC92" s="71"/>
      <c r="BZD92" s="71"/>
      <c r="BZE92" s="71"/>
      <c r="BZF92" s="71"/>
      <c r="BZG92" s="71"/>
      <c r="BZH92" s="71"/>
      <c r="BZI92" s="71"/>
      <c r="BZJ92" s="71"/>
      <c r="BZK92" s="71"/>
      <c r="BZL92" s="71"/>
      <c r="BZM92" s="71"/>
      <c r="BZN92" s="71"/>
      <c r="BZO92" s="71"/>
      <c r="BZP92" s="71"/>
      <c r="BZQ92" s="71"/>
      <c r="BZR92" s="71"/>
      <c r="BZS92" s="71"/>
      <c r="BZT92" s="71"/>
      <c r="BZU92" s="71"/>
      <c r="BZV92" s="71"/>
      <c r="BZW92" s="71"/>
      <c r="BZX92" s="71"/>
      <c r="BZY92" s="71"/>
      <c r="BZZ92" s="71"/>
      <c r="CAA92" s="71"/>
      <c r="CAB92" s="71"/>
      <c r="CAC92" s="71"/>
      <c r="CAD92" s="71"/>
      <c r="CAE92" s="71"/>
      <c r="CAF92" s="71"/>
      <c r="CAG92" s="71"/>
      <c r="CAH92" s="71"/>
      <c r="CAI92" s="71"/>
      <c r="CAJ92" s="71"/>
      <c r="CAK92" s="71"/>
      <c r="CAL92" s="71"/>
      <c r="CAM92" s="71"/>
      <c r="CAN92" s="71"/>
      <c r="CAO92" s="71"/>
      <c r="CAP92" s="71"/>
      <c r="CAQ92" s="71"/>
      <c r="CAR92" s="71"/>
      <c r="CAS92" s="71"/>
      <c r="CAT92" s="71"/>
      <c r="CAU92" s="71"/>
      <c r="CAV92" s="71"/>
      <c r="CAW92" s="71"/>
      <c r="CAX92" s="71"/>
      <c r="CAY92" s="71"/>
      <c r="CAZ92" s="71"/>
      <c r="CBA92" s="71"/>
      <c r="CBB92" s="71"/>
      <c r="CBC92" s="71"/>
      <c r="CBD92" s="71"/>
      <c r="CBE92" s="71"/>
      <c r="CBF92" s="71"/>
      <c r="CBG92" s="71"/>
      <c r="CBH92" s="71"/>
      <c r="CBI92" s="71"/>
      <c r="CBJ92" s="71"/>
      <c r="CBK92" s="71"/>
      <c r="CBL92" s="71"/>
      <c r="CBM92" s="71"/>
      <c r="CBN92" s="71"/>
      <c r="CBO92" s="71"/>
      <c r="CBP92" s="71"/>
      <c r="CBQ92" s="71"/>
      <c r="CBR92" s="71"/>
      <c r="CBS92" s="71"/>
      <c r="CBT92" s="71"/>
      <c r="CBU92" s="71"/>
      <c r="CBV92" s="71"/>
      <c r="CBW92" s="71"/>
      <c r="CBX92" s="71"/>
      <c r="CBY92" s="71"/>
      <c r="CBZ92" s="71"/>
      <c r="CCA92" s="71"/>
      <c r="CCB92" s="71"/>
      <c r="CCC92" s="71"/>
      <c r="CCD92" s="71"/>
      <c r="CCE92" s="71"/>
      <c r="CCF92" s="71"/>
      <c r="CCG92" s="71"/>
      <c r="CCH92" s="71"/>
      <c r="CCI92" s="71"/>
      <c r="CCJ92" s="71"/>
      <c r="CCK92" s="71"/>
      <c r="CCL92" s="71"/>
      <c r="CCM92" s="71"/>
      <c r="CCN92" s="71"/>
      <c r="CCO92" s="71"/>
      <c r="CCP92" s="71"/>
      <c r="CCQ92" s="71"/>
      <c r="CCR92" s="71"/>
      <c r="CCS92" s="71"/>
      <c r="CCT92" s="71"/>
      <c r="CCU92" s="71"/>
      <c r="CCV92" s="71"/>
      <c r="CCW92" s="71"/>
      <c r="CCX92" s="71"/>
      <c r="CCY92" s="71"/>
      <c r="CCZ92" s="71"/>
      <c r="CDA92" s="71"/>
      <c r="CDB92" s="71"/>
      <c r="CDC92" s="71"/>
      <c r="CDD92" s="71"/>
      <c r="CDE92" s="71"/>
      <c r="CDF92" s="71"/>
      <c r="CDG92" s="71"/>
      <c r="CDH92" s="71"/>
      <c r="CDI92" s="71"/>
      <c r="CDJ92" s="71"/>
      <c r="CDK92" s="71"/>
      <c r="CDL92" s="71"/>
      <c r="CDM92" s="71"/>
      <c r="CDN92" s="71"/>
      <c r="CDO92" s="71"/>
      <c r="CDP92" s="71"/>
      <c r="CDQ92" s="71"/>
      <c r="CDR92" s="71"/>
      <c r="CDS92" s="71"/>
      <c r="CDT92" s="71"/>
      <c r="CDU92" s="71"/>
      <c r="CDV92" s="71"/>
      <c r="CDW92" s="71"/>
      <c r="CDX92" s="71"/>
      <c r="CDY92" s="71"/>
      <c r="CDZ92" s="71"/>
      <c r="CEA92" s="71"/>
      <c r="CEB92" s="71"/>
      <c r="CEC92" s="71"/>
      <c r="CED92" s="71"/>
      <c r="CEE92" s="71"/>
      <c r="CEF92" s="71"/>
      <c r="CEG92" s="71"/>
      <c r="CEH92" s="71"/>
      <c r="CEI92" s="71"/>
      <c r="CEJ92" s="71"/>
      <c r="CEK92" s="71"/>
      <c r="CEL92" s="71"/>
      <c r="CEM92" s="71"/>
      <c r="CEN92" s="71"/>
      <c r="CEO92" s="71"/>
      <c r="CEP92" s="71"/>
      <c r="CEQ92" s="71"/>
      <c r="CER92" s="71"/>
      <c r="CES92" s="71"/>
      <c r="CET92" s="71"/>
      <c r="CEU92" s="71"/>
      <c r="CEV92" s="71"/>
      <c r="CEW92" s="71"/>
      <c r="CEX92" s="71"/>
      <c r="CEY92" s="71"/>
      <c r="CEZ92" s="71"/>
      <c r="CFA92" s="71"/>
      <c r="CFB92" s="71"/>
      <c r="CFC92" s="71"/>
      <c r="CFD92" s="71"/>
      <c r="CFE92" s="71"/>
      <c r="CFF92" s="71"/>
      <c r="CFG92" s="71"/>
      <c r="CFH92" s="71"/>
      <c r="CFI92" s="71"/>
      <c r="CFJ92" s="71"/>
      <c r="CFK92" s="71"/>
      <c r="CFL92" s="71"/>
      <c r="CFM92" s="71"/>
      <c r="CFN92" s="71"/>
      <c r="CFO92" s="71"/>
      <c r="CFP92" s="71"/>
      <c r="CFQ92" s="71"/>
      <c r="CFR92" s="71"/>
      <c r="CFS92" s="71"/>
      <c r="CFT92" s="71"/>
      <c r="CFU92" s="71"/>
      <c r="CFV92" s="71"/>
      <c r="CFW92" s="71"/>
      <c r="CFX92" s="71"/>
      <c r="CFY92" s="71"/>
      <c r="CFZ92" s="71"/>
      <c r="CGA92" s="71"/>
      <c r="CGB92" s="71"/>
      <c r="CGC92" s="71"/>
      <c r="CGD92" s="71"/>
      <c r="CGE92" s="71"/>
      <c r="CGF92" s="71"/>
      <c r="CGG92" s="71"/>
      <c r="CGH92" s="71"/>
      <c r="CGI92" s="71"/>
      <c r="CGJ92" s="71"/>
      <c r="CGK92" s="71"/>
      <c r="CGL92" s="71"/>
      <c r="CGM92" s="71"/>
      <c r="CGN92" s="71"/>
      <c r="CGO92" s="71"/>
      <c r="CGP92" s="71"/>
      <c r="CGQ92" s="71"/>
      <c r="CGR92" s="71"/>
      <c r="CGS92" s="71"/>
      <c r="CGT92" s="71"/>
      <c r="CGU92" s="71"/>
      <c r="CGV92" s="71"/>
      <c r="CGW92" s="71"/>
      <c r="CGX92" s="71"/>
      <c r="CGY92" s="71"/>
      <c r="CGZ92" s="71"/>
      <c r="CHA92" s="71"/>
      <c r="CHB92" s="71"/>
      <c r="CHC92" s="71"/>
      <c r="CHD92" s="71"/>
      <c r="CHE92" s="71"/>
      <c r="CHF92" s="71"/>
      <c r="CHG92" s="71"/>
      <c r="CHH92" s="71"/>
      <c r="CHI92" s="71"/>
      <c r="CHJ92" s="71"/>
      <c r="CHK92" s="71"/>
      <c r="CHL92" s="71"/>
      <c r="CHM92" s="71"/>
      <c r="CHN92" s="71"/>
      <c r="CHO92" s="71"/>
      <c r="CHP92" s="71"/>
      <c r="CHQ92" s="71"/>
      <c r="CHR92" s="71"/>
      <c r="CHS92" s="71"/>
      <c r="CHT92" s="71"/>
      <c r="CHU92" s="71"/>
      <c r="CHV92" s="71"/>
      <c r="CHW92" s="71"/>
      <c r="CHX92" s="71"/>
      <c r="CHY92" s="71"/>
      <c r="CHZ92" s="71"/>
      <c r="CIA92" s="71"/>
      <c r="CIB92" s="71"/>
      <c r="CIC92" s="71"/>
      <c r="CID92" s="71"/>
      <c r="CIE92" s="71"/>
      <c r="CIF92" s="71"/>
      <c r="CIG92" s="71"/>
      <c r="CIH92" s="71"/>
      <c r="CII92" s="71"/>
      <c r="CIJ92" s="71"/>
      <c r="CIK92" s="71"/>
      <c r="CIL92" s="71"/>
      <c r="CIM92" s="71"/>
      <c r="CIN92" s="71"/>
      <c r="CIO92" s="71"/>
      <c r="CIP92" s="71"/>
      <c r="CIQ92" s="71"/>
      <c r="CIR92" s="71"/>
      <c r="CIS92" s="71"/>
      <c r="CIT92" s="71"/>
      <c r="CIU92" s="71"/>
      <c r="CIV92" s="71"/>
      <c r="CIW92" s="71"/>
      <c r="CIX92" s="71"/>
      <c r="CIY92" s="71"/>
      <c r="CIZ92" s="71"/>
      <c r="CJA92" s="71"/>
      <c r="CJB92" s="71"/>
      <c r="CJC92" s="71"/>
      <c r="CJD92" s="71"/>
      <c r="CJE92" s="71"/>
      <c r="CJF92" s="71"/>
      <c r="CJG92" s="71"/>
      <c r="CJH92" s="71"/>
      <c r="CJI92" s="71"/>
      <c r="CJJ92" s="71"/>
      <c r="CJK92" s="71"/>
      <c r="CJL92" s="71"/>
      <c r="CJM92" s="71"/>
      <c r="CJN92" s="71"/>
      <c r="CJO92" s="71"/>
      <c r="CJP92" s="71"/>
      <c r="CJQ92" s="71"/>
      <c r="CJR92" s="71"/>
      <c r="CJS92" s="71"/>
      <c r="CJT92" s="71"/>
      <c r="CJU92" s="71"/>
      <c r="CJV92" s="71"/>
      <c r="CJW92" s="71"/>
      <c r="CJX92" s="71"/>
      <c r="CJY92" s="71"/>
      <c r="CJZ92" s="71"/>
      <c r="CKA92" s="71"/>
      <c r="CKB92" s="71"/>
      <c r="CKC92" s="71"/>
      <c r="CKD92" s="71"/>
      <c r="CKE92" s="71"/>
      <c r="CKF92" s="71"/>
      <c r="CKG92" s="71"/>
      <c r="CKH92" s="71"/>
      <c r="CKI92" s="71"/>
      <c r="CKJ92" s="71"/>
      <c r="CKK92" s="71"/>
      <c r="CKL92" s="71"/>
      <c r="CKM92" s="71"/>
      <c r="CKN92" s="71"/>
      <c r="CKO92" s="71"/>
      <c r="CKP92" s="71"/>
      <c r="CKQ92" s="71"/>
      <c r="CKR92" s="71"/>
      <c r="CKS92" s="71"/>
      <c r="CKT92" s="71"/>
      <c r="CKU92" s="71"/>
      <c r="CKV92" s="71"/>
      <c r="CKW92" s="71"/>
      <c r="CKX92" s="71"/>
      <c r="CKY92" s="71"/>
      <c r="CKZ92" s="71"/>
      <c r="CLA92" s="71"/>
      <c r="CLB92" s="71"/>
      <c r="CLC92" s="71"/>
      <c r="CLD92" s="71"/>
      <c r="CLE92" s="71"/>
      <c r="CLF92" s="71"/>
      <c r="CLG92" s="71"/>
      <c r="CLH92" s="71"/>
      <c r="CLI92" s="71"/>
      <c r="CLJ92" s="71"/>
      <c r="CLK92" s="71"/>
      <c r="CLL92" s="71"/>
      <c r="CLM92" s="71"/>
      <c r="CLN92" s="71"/>
      <c r="CLO92" s="71"/>
      <c r="CLP92" s="71"/>
      <c r="CLQ92" s="71"/>
      <c r="CLR92" s="71"/>
      <c r="CLS92" s="71"/>
      <c r="CLT92" s="71"/>
      <c r="CLU92" s="71"/>
      <c r="CLV92" s="71"/>
      <c r="CLW92" s="71"/>
      <c r="CLX92" s="71"/>
      <c r="CLY92" s="71"/>
      <c r="CLZ92" s="71"/>
      <c r="CMA92" s="71"/>
      <c r="CMB92" s="71"/>
      <c r="CMC92" s="71"/>
      <c r="CMD92" s="71"/>
      <c r="CME92" s="71"/>
      <c r="CMF92" s="71"/>
      <c r="CMG92" s="71"/>
      <c r="CMH92" s="71"/>
      <c r="CMI92" s="71"/>
      <c r="CMJ92" s="71"/>
      <c r="CMK92" s="71"/>
      <c r="CML92" s="71"/>
      <c r="CMM92" s="71"/>
      <c r="CMN92" s="71"/>
      <c r="CMO92" s="71"/>
      <c r="CMP92" s="71"/>
      <c r="CMQ92" s="71"/>
      <c r="CMR92" s="71"/>
      <c r="CMS92" s="71"/>
      <c r="CMT92" s="71"/>
      <c r="CMU92" s="71"/>
      <c r="CMV92" s="71"/>
      <c r="CMW92" s="71"/>
      <c r="CMX92" s="71"/>
      <c r="CMY92" s="71"/>
      <c r="CMZ92" s="71"/>
      <c r="CNA92" s="71"/>
      <c r="CNB92" s="71"/>
      <c r="CNC92" s="71"/>
      <c r="CND92" s="71"/>
      <c r="CNE92" s="71"/>
      <c r="CNF92" s="71"/>
      <c r="CNG92" s="71"/>
      <c r="CNH92" s="71"/>
      <c r="CNI92" s="71"/>
      <c r="CNJ92" s="71"/>
      <c r="CNK92" s="71"/>
      <c r="CNL92" s="71"/>
      <c r="CNM92" s="71"/>
      <c r="CNN92" s="71"/>
      <c r="CNO92" s="71"/>
      <c r="CNP92" s="71"/>
      <c r="CNQ92" s="71"/>
      <c r="CNR92" s="71"/>
      <c r="CNS92" s="71"/>
      <c r="CNT92" s="71"/>
      <c r="CNU92" s="71"/>
      <c r="CNV92" s="71"/>
      <c r="CNW92" s="71"/>
      <c r="CNX92" s="71"/>
      <c r="CNY92" s="71"/>
      <c r="CNZ92" s="71"/>
      <c r="COA92" s="71"/>
      <c r="COB92" s="71"/>
      <c r="COC92" s="71"/>
      <c r="COD92" s="71"/>
      <c r="COE92" s="71"/>
      <c r="COF92" s="71"/>
      <c r="COG92" s="71"/>
      <c r="COH92" s="71"/>
      <c r="COI92" s="71"/>
      <c r="COJ92" s="71"/>
      <c r="COK92" s="71"/>
      <c r="COL92" s="71"/>
      <c r="COM92" s="71"/>
      <c r="CON92" s="71"/>
      <c r="COO92" s="71"/>
      <c r="COP92" s="71"/>
      <c r="COQ92" s="71"/>
      <c r="COR92" s="71"/>
      <c r="COS92" s="71"/>
      <c r="COT92" s="71"/>
      <c r="COU92" s="71"/>
      <c r="COV92" s="71"/>
      <c r="COW92" s="71"/>
      <c r="COX92" s="71"/>
      <c r="COY92" s="71"/>
      <c r="COZ92" s="71"/>
      <c r="CPA92" s="71"/>
      <c r="CPB92" s="71"/>
      <c r="CPC92" s="71"/>
      <c r="CPD92" s="71"/>
      <c r="CPE92" s="71"/>
      <c r="CPF92" s="71"/>
      <c r="CPG92" s="71"/>
      <c r="CPH92" s="71"/>
      <c r="CPI92" s="71"/>
      <c r="CPJ92" s="71"/>
      <c r="CPK92" s="71"/>
      <c r="CPL92" s="71"/>
      <c r="CPM92" s="71"/>
      <c r="CPN92" s="71"/>
      <c r="CPO92" s="71"/>
      <c r="CPP92" s="71"/>
      <c r="CPQ92" s="71"/>
      <c r="CPR92" s="71"/>
      <c r="CPS92" s="71"/>
      <c r="CPT92" s="71"/>
      <c r="CPU92" s="71"/>
      <c r="CPV92" s="71"/>
      <c r="CPW92" s="71"/>
      <c r="CPX92" s="71"/>
      <c r="CPY92" s="71"/>
      <c r="CPZ92" s="71"/>
      <c r="CQA92" s="71"/>
      <c r="CQB92" s="71"/>
      <c r="CQC92" s="71"/>
      <c r="CQD92" s="71"/>
      <c r="CQE92" s="71"/>
      <c r="CQF92" s="71"/>
      <c r="CQG92" s="71"/>
      <c r="CQH92" s="71"/>
      <c r="CQI92" s="71"/>
      <c r="CQJ92" s="71"/>
      <c r="CQK92" s="71"/>
      <c r="CQL92" s="71"/>
      <c r="CQM92" s="71"/>
      <c r="CQN92" s="71"/>
      <c r="CQO92" s="71"/>
      <c r="CQP92" s="71"/>
      <c r="CQQ92" s="71"/>
      <c r="CQR92" s="71"/>
      <c r="CQS92" s="71"/>
      <c r="CQT92" s="71"/>
      <c r="CQU92" s="71"/>
      <c r="CQV92" s="71"/>
      <c r="CQW92" s="71"/>
      <c r="CQX92" s="71"/>
      <c r="CQY92" s="71"/>
      <c r="CQZ92" s="71"/>
      <c r="CRA92" s="71"/>
      <c r="CRB92" s="71"/>
      <c r="CRC92" s="71"/>
      <c r="CRD92" s="71"/>
      <c r="CRE92" s="71"/>
      <c r="CRF92" s="71"/>
      <c r="CRG92" s="71"/>
      <c r="CRH92" s="71"/>
      <c r="CRI92" s="71"/>
      <c r="CRJ92" s="71"/>
      <c r="CRK92" s="71"/>
      <c r="CRL92" s="71"/>
      <c r="CRM92" s="71"/>
      <c r="CRN92" s="71"/>
      <c r="CRO92" s="71"/>
      <c r="CRP92" s="71"/>
      <c r="CRQ92" s="71"/>
      <c r="CRR92" s="71"/>
      <c r="CRS92" s="71"/>
      <c r="CRT92" s="71"/>
      <c r="CRU92" s="71"/>
      <c r="CRV92" s="71"/>
      <c r="CRW92" s="71"/>
      <c r="CRX92" s="71"/>
      <c r="CRY92" s="71"/>
      <c r="CRZ92" s="71"/>
      <c r="CSA92" s="71"/>
      <c r="CSB92" s="71"/>
      <c r="CSC92" s="71"/>
      <c r="CSD92" s="71"/>
      <c r="CSE92" s="71"/>
      <c r="CSF92" s="71"/>
      <c r="CSG92" s="71"/>
      <c r="CSH92" s="71"/>
      <c r="CSI92" s="71"/>
      <c r="CSJ92" s="71"/>
      <c r="CSK92" s="71"/>
      <c r="CSL92" s="71"/>
      <c r="CSM92" s="71"/>
      <c r="CSN92" s="71"/>
      <c r="CSO92" s="71"/>
      <c r="CSP92" s="71"/>
      <c r="CSQ92" s="71"/>
      <c r="CSR92" s="71"/>
      <c r="CSS92" s="71"/>
      <c r="CST92" s="71"/>
      <c r="CSU92" s="71"/>
      <c r="CSV92" s="71"/>
      <c r="CSW92" s="71"/>
      <c r="CSX92" s="71"/>
      <c r="CSY92" s="71"/>
      <c r="CSZ92" s="71"/>
      <c r="CTA92" s="71"/>
      <c r="CTB92" s="71"/>
      <c r="CTC92" s="71"/>
      <c r="CTD92" s="71"/>
      <c r="CTE92" s="71"/>
      <c r="CTF92" s="71"/>
      <c r="CTG92" s="71"/>
      <c r="CTH92" s="71"/>
      <c r="CTI92" s="71"/>
      <c r="CTJ92" s="71"/>
      <c r="CTK92" s="71"/>
      <c r="CTL92" s="71"/>
      <c r="CTM92" s="71"/>
      <c r="CTN92" s="71"/>
      <c r="CTO92" s="71"/>
      <c r="CTP92" s="71"/>
      <c r="CTQ92" s="71"/>
      <c r="CTR92" s="71"/>
      <c r="CTS92" s="71"/>
      <c r="CTT92" s="71"/>
      <c r="CTU92" s="71"/>
      <c r="CTV92" s="71"/>
      <c r="CTW92" s="71"/>
      <c r="CTX92" s="71"/>
      <c r="CTY92" s="71"/>
      <c r="CTZ92" s="71"/>
      <c r="CUA92" s="71"/>
      <c r="CUB92" s="71"/>
      <c r="CUC92" s="71"/>
      <c r="CUD92" s="71"/>
      <c r="CUE92" s="71"/>
      <c r="CUF92" s="71"/>
      <c r="CUG92" s="71"/>
      <c r="CUH92" s="71"/>
      <c r="CUI92" s="71"/>
      <c r="CUJ92" s="71"/>
      <c r="CUK92" s="71"/>
      <c r="CUL92" s="71"/>
      <c r="CUM92" s="71"/>
      <c r="CUN92" s="71"/>
      <c r="CUO92" s="71"/>
      <c r="CUP92" s="71"/>
      <c r="CUQ92" s="71"/>
      <c r="CUR92" s="71"/>
      <c r="CUS92" s="71"/>
      <c r="CUT92" s="71"/>
      <c r="CUU92" s="71"/>
      <c r="CUV92" s="71"/>
      <c r="CUW92" s="71"/>
      <c r="CUX92" s="71"/>
      <c r="CUY92" s="71"/>
      <c r="CUZ92" s="71"/>
      <c r="CVA92" s="71"/>
      <c r="CVB92" s="71"/>
      <c r="CVC92" s="71"/>
      <c r="CVD92" s="71"/>
      <c r="CVE92" s="71"/>
      <c r="CVF92" s="71"/>
      <c r="CVG92" s="71"/>
      <c r="CVH92" s="71"/>
      <c r="CVI92" s="71"/>
      <c r="CVJ92" s="71"/>
      <c r="CVK92" s="71"/>
      <c r="CVL92" s="71"/>
      <c r="CVM92" s="71"/>
      <c r="CVN92" s="71"/>
      <c r="CVO92" s="71"/>
      <c r="CVP92" s="71"/>
      <c r="CVQ92" s="71"/>
      <c r="CVR92" s="71"/>
      <c r="CVS92" s="71"/>
      <c r="CVT92" s="71"/>
      <c r="CVU92" s="71"/>
      <c r="CVV92" s="71"/>
      <c r="CVW92" s="71"/>
      <c r="CVX92" s="71"/>
      <c r="CVY92" s="71"/>
      <c r="CVZ92" s="71"/>
      <c r="CWA92" s="71"/>
      <c r="CWB92" s="71"/>
      <c r="CWC92" s="71"/>
      <c r="CWD92" s="71"/>
      <c r="CWE92" s="71"/>
      <c r="CWF92" s="71"/>
      <c r="CWG92" s="71"/>
      <c r="CWH92" s="71"/>
      <c r="CWI92" s="71"/>
      <c r="CWJ92" s="71"/>
      <c r="CWK92" s="71"/>
      <c r="CWL92" s="71"/>
      <c r="CWM92" s="71"/>
      <c r="CWN92" s="71"/>
      <c r="CWO92" s="71"/>
      <c r="CWP92" s="71"/>
      <c r="CWQ92" s="71"/>
      <c r="CWR92" s="71"/>
      <c r="CWS92" s="71"/>
      <c r="CWT92" s="71"/>
      <c r="CWU92" s="71"/>
      <c r="CWV92" s="71"/>
      <c r="CWW92" s="71"/>
      <c r="CWX92" s="71"/>
      <c r="CWY92" s="71"/>
      <c r="CWZ92" s="71"/>
      <c r="CXA92" s="71"/>
      <c r="CXB92" s="71"/>
      <c r="CXC92" s="71"/>
      <c r="CXD92" s="71"/>
      <c r="CXE92" s="71"/>
      <c r="CXF92" s="71"/>
      <c r="CXG92" s="71"/>
      <c r="CXH92" s="71"/>
      <c r="CXI92" s="71"/>
      <c r="CXJ92" s="71"/>
      <c r="CXK92" s="71"/>
      <c r="CXL92" s="71"/>
      <c r="CXM92" s="71"/>
      <c r="CXN92" s="71"/>
      <c r="CXO92" s="71"/>
      <c r="CXP92" s="71"/>
      <c r="CXQ92" s="71"/>
      <c r="CXR92" s="71"/>
      <c r="CXS92" s="71"/>
      <c r="CXT92" s="71"/>
      <c r="CXU92" s="71"/>
      <c r="CXV92" s="71"/>
      <c r="CXW92" s="71"/>
      <c r="CXX92" s="71"/>
      <c r="CXY92" s="71"/>
      <c r="CXZ92" s="71"/>
      <c r="CYA92" s="71"/>
      <c r="CYB92" s="71"/>
      <c r="CYC92" s="71"/>
      <c r="CYD92" s="71"/>
      <c r="CYE92" s="71"/>
      <c r="CYF92" s="71"/>
      <c r="CYG92" s="71"/>
      <c r="CYH92" s="71"/>
      <c r="CYI92" s="71"/>
      <c r="CYJ92" s="71"/>
      <c r="CYK92" s="71"/>
      <c r="CYL92" s="71"/>
      <c r="CYM92" s="71"/>
      <c r="CYN92" s="71"/>
      <c r="CYO92" s="71"/>
      <c r="CYP92" s="71"/>
      <c r="CYQ92" s="71"/>
      <c r="CYR92" s="71"/>
      <c r="CYS92" s="71"/>
      <c r="CYT92" s="71"/>
      <c r="CYU92" s="71"/>
      <c r="CYV92" s="71"/>
      <c r="CYW92" s="71"/>
      <c r="CYX92" s="71"/>
      <c r="CYY92" s="71"/>
      <c r="CYZ92" s="71"/>
      <c r="CZA92" s="71"/>
      <c r="CZB92" s="71"/>
      <c r="CZC92" s="71"/>
      <c r="CZD92" s="71"/>
      <c r="CZE92" s="71"/>
      <c r="CZF92" s="71"/>
      <c r="CZG92" s="71"/>
      <c r="CZH92" s="71"/>
      <c r="CZI92" s="71"/>
      <c r="CZJ92" s="71"/>
      <c r="CZK92" s="71"/>
      <c r="CZL92" s="71"/>
      <c r="CZM92" s="71"/>
      <c r="CZN92" s="71"/>
      <c r="CZO92" s="71"/>
      <c r="CZP92" s="71"/>
      <c r="CZQ92" s="71"/>
      <c r="CZR92" s="71"/>
      <c r="CZS92" s="71"/>
      <c r="CZT92" s="71"/>
      <c r="CZU92" s="71"/>
      <c r="CZV92" s="71"/>
      <c r="CZW92" s="71"/>
      <c r="CZX92" s="71"/>
      <c r="CZY92" s="71"/>
      <c r="CZZ92" s="71"/>
      <c r="DAA92" s="71"/>
      <c r="DAB92" s="71"/>
      <c r="DAC92" s="71"/>
      <c r="DAD92" s="71"/>
      <c r="DAE92" s="71"/>
      <c r="DAF92" s="71"/>
      <c r="DAG92" s="71"/>
      <c r="DAH92" s="71"/>
      <c r="DAI92" s="71"/>
      <c r="DAJ92" s="71"/>
      <c r="DAK92" s="71"/>
      <c r="DAL92" s="71"/>
      <c r="DAM92" s="71"/>
      <c r="DAN92" s="71"/>
      <c r="DAO92" s="71"/>
      <c r="DAP92" s="71"/>
      <c r="DAQ92" s="71"/>
      <c r="DAR92" s="71"/>
      <c r="DAS92" s="71"/>
      <c r="DAT92" s="71"/>
      <c r="DAU92" s="71"/>
      <c r="DAV92" s="71"/>
      <c r="DAW92" s="71"/>
      <c r="DAX92" s="71"/>
      <c r="DAY92" s="71"/>
      <c r="DAZ92" s="71"/>
      <c r="DBA92" s="71"/>
      <c r="DBB92" s="71"/>
      <c r="DBC92" s="71"/>
      <c r="DBD92" s="71"/>
      <c r="DBE92" s="71"/>
      <c r="DBF92" s="71"/>
      <c r="DBG92" s="71"/>
      <c r="DBH92" s="71"/>
      <c r="DBI92" s="71"/>
      <c r="DBJ92" s="71"/>
      <c r="DBK92" s="71"/>
      <c r="DBL92" s="71"/>
      <c r="DBM92" s="71"/>
      <c r="DBN92" s="71"/>
      <c r="DBO92" s="71"/>
      <c r="DBP92" s="71"/>
      <c r="DBQ92" s="71"/>
      <c r="DBR92" s="71"/>
      <c r="DBS92" s="71"/>
      <c r="DBT92" s="71"/>
      <c r="DBU92" s="71"/>
      <c r="DBV92" s="71"/>
      <c r="DBW92" s="71"/>
      <c r="DBX92" s="71"/>
      <c r="DBY92" s="71"/>
      <c r="DBZ92" s="71"/>
      <c r="DCA92" s="71"/>
      <c r="DCB92" s="71"/>
      <c r="DCC92" s="71"/>
      <c r="DCD92" s="71"/>
      <c r="DCE92" s="71"/>
      <c r="DCF92" s="71"/>
      <c r="DCG92" s="71"/>
      <c r="DCH92" s="71"/>
      <c r="DCI92" s="71"/>
      <c r="DCJ92" s="71"/>
      <c r="DCK92" s="71"/>
      <c r="DCL92" s="71"/>
      <c r="DCM92" s="71"/>
      <c r="DCN92" s="71"/>
      <c r="DCO92" s="71"/>
      <c r="DCP92" s="71"/>
      <c r="DCQ92" s="71"/>
      <c r="DCR92" s="71"/>
      <c r="DCS92" s="71"/>
      <c r="DCT92" s="71"/>
      <c r="DCU92" s="71"/>
      <c r="DCV92" s="71"/>
      <c r="DCW92" s="71"/>
      <c r="DCX92" s="71"/>
      <c r="DCY92" s="71"/>
      <c r="DCZ92" s="71"/>
      <c r="DDA92" s="71"/>
      <c r="DDB92" s="71"/>
      <c r="DDC92" s="71"/>
      <c r="DDD92" s="71"/>
      <c r="DDE92" s="71"/>
      <c r="DDF92" s="71"/>
      <c r="DDG92" s="71"/>
      <c r="DDH92" s="71"/>
      <c r="DDI92" s="71"/>
      <c r="DDJ92" s="71"/>
      <c r="DDK92" s="71"/>
      <c r="DDL92" s="71"/>
      <c r="DDM92" s="71"/>
      <c r="DDN92" s="71"/>
      <c r="DDO92" s="71"/>
      <c r="DDP92" s="71"/>
      <c r="DDQ92" s="71"/>
      <c r="DDR92" s="71"/>
      <c r="DDS92" s="71"/>
      <c r="DDT92" s="71"/>
      <c r="DDU92" s="71"/>
      <c r="DDV92" s="71"/>
      <c r="DDW92" s="71"/>
      <c r="DDX92" s="71"/>
      <c r="DDY92" s="71"/>
      <c r="DDZ92" s="71"/>
      <c r="DEA92" s="71"/>
      <c r="DEB92" s="71"/>
      <c r="DEC92" s="71"/>
      <c r="DED92" s="71"/>
      <c r="DEE92" s="71"/>
      <c r="DEF92" s="71"/>
      <c r="DEG92" s="71"/>
      <c r="DEH92" s="71"/>
      <c r="DEI92" s="71"/>
      <c r="DEJ92" s="71"/>
      <c r="DEK92" s="71"/>
      <c r="DEL92" s="71"/>
      <c r="DEM92" s="71"/>
      <c r="DEN92" s="71"/>
      <c r="DEO92" s="71"/>
      <c r="DEP92" s="71"/>
      <c r="DEQ92" s="71"/>
      <c r="DER92" s="71"/>
      <c r="DES92" s="71"/>
      <c r="DET92" s="71"/>
      <c r="DEU92" s="71"/>
      <c r="DEV92" s="71"/>
      <c r="DEW92" s="71"/>
      <c r="DEX92" s="71"/>
      <c r="DEY92" s="71"/>
      <c r="DEZ92" s="71"/>
      <c r="DFA92" s="71"/>
      <c r="DFB92" s="71"/>
      <c r="DFC92" s="71"/>
      <c r="DFD92" s="71"/>
      <c r="DFE92" s="71"/>
      <c r="DFF92" s="71"/>
      <c r="DFG92" s="71"/>
      <c r="DFH92" s="71"/>
      <c r="DFI92" s="71"/>
      <c r="DFJ92" s="71"/>
      <c r="DFK92" s="71"/>
      <c r="DFL92" s="71"/>
      <c r="DFM92" s="71"/>
      <c r="DFN92" s="71"/>
      <c r="DFO92" s="71"/>
      <c r="DFP92" s="71"/>
      <c r="DFQ92" s="71"/>
      <c r="DFR92" s="71"/>
      <c r="DFS92" s="71"/>
      <c r="DFT92" s="71"/>
      <c r="DFU92" s="71"/>
      <c r="DFV92" s="71"/>
      <c r="DFW92" s="71"/>
      <c r="DFX92" s="71"/>
      <c r="DFY92" s="71"/>
      <c r="DFZ92" s="71"/>
      <c r="DGA92" s="71"/>
      <c r="DGB92" s="71"/>
      <c r="DGC92" s="71"/>
      <c r="DGD92" s="71"/>
      <c r="DGE92" s="71"/>
      <c r="DGF92" s="71"/>
      <c r="DGG92" s="71"/>
      <c r="DGH92" s="71"/>
      <c r="DGI92" s="71"/>
      <c r="DGJ92" s="71"/>
      <c r="DGK92" s="71"/>
      <c r="DGL92" s="71"/>
      <c r="DGM92" s="71"/>
      <c r="DGN92" s="71"/>
      <c r="DGO92" s="71"/>
      <c r="DGP92" s="71"/>
      <c r="DGQ92" s="71"/>
      <c r="DGR92" s="71"/>
      <c r="DGS92" s="71"/>
      <c r="DGT92" s="71"/>
      <c r="DGU92" s="71"/>
      <c r="DGV92" s="71"/>
      <c r="DGW92" s="71"/>
      <c r="DGX92" s="71"/>
      <c r="DGY92" s="71"/>
      <c r="DGZ92" s="71"/>
      <c r="DHA92" s="71"/>
      <c r="DHB92" s="71"/>
      <c r="DHC92" s="71"/>
      <c r="DHD92" s="71"/>
      <c r="DHE92" s="71"/>
      <c r="DHF92" s="71"/>
      <c r="DHG92" s="71"/>
      <c r="DHH92" s="71"/>
      <c r="DHI92" s="71"/>
      <c r="DHJ92" s="71"/>
      <c r="DHK92" s="71"/>
      <c r="DHL92" s="71"/>
      <c r="DHM92" s="71"/>
      <c r="DHN92" s="71"/>
      <c r="DHO92" s="71"/>
      <c r="DHP92" s="71"/>
      <c r="DHQ92" s="71"/>
      <c r="DHR92" s="71"/>
      <c r="DHS92" s="71"/>
      <c r="DHT92" s="71"/>
      <c r="DHU92" s="71"/>
      <c r="DHV92" s="71"/>
      <c r="DHW92" s="71"/>
      <c r="DHX92" s="71"/>
      <c r="DHY92" s="71"/>
      <c r="DHZ92" s="71"/>
      <c r="DIA92" s="71"/>
      <c r="DIB92" s="71"/>
      <c r="DIC92" s="71"/>
      <c r="DID92" s="71"/>
      <c r="DIE92" s="71"/>
      <c r="DIF92" s="71"/>
      <c r="DIG92" s="71"/>
      <c r="DIH92" s="71"/>
      <c r="DII92" s="71"/>
      <c r="DIJ92" s="71"/>
      <c r="DIK92" s="71"/>
      <c r="DIL92" s="71"/>
      <c r="DIM92" s="71"/>
      <c r="DIN92" s="71"/>
      <c r="DIO92" s="71"/>
      <c r="DIP92" s="71"/>
      <c r="DIQ92" s="71"/>
      <c r="DIR92" s="71"/>
      <c r="DIS92" s="71"/>
      <c r="DIT92" s="71"/>
      <c r="DIU92" s="71"/>
      <c r="DIV92" s="71"/>
      <c r="DIW92" s="71"/>
      <c r="DIX92" s="71"/>
      <c r="DIY92" s="71"/>
      <c r="DIZ92" s="71"/>
      <c r="DJA92" s="71"/>
      <c r="DJB92" s="71"/>
      <c r="DJC92" s="71"/>
      <c r="DJD92" s="71"/>
      <c r="DJE92" s="71"/>
      <c r="DJF92" s="71"/>
      <c r="DJG92" s="71"/>
      <c r="DJH92" s="71"/>
      <c r="DJI92" s="71"/>
      <c r="DJJ92" s="71"/>
      <c r="DJK92" s="71"/>
      <c r="DJL92" s="71"/>
      <c r="DJM92" s="71"/>
      <c r="DJN92" s="71"/>
      <c r="DJO92" s="71"/>
      <c r="DJP92" s="71"/>
      <c r="DJQ92" s="71"/>
      <c r="DJR92" s="71"/>
      <c r="DJS92" s="71"/>
      <c r="DJT92" s="71"/>
      <c r="DJU92" s="71"/>
      <c r="DJV92" s="71"/>
      <c r="DJW92" s="71"/>
      <c r="DJX92" s="71"/>
      <c r="DJY92" s="71"/>
      <c r="DJZ92" s="71"/>
      <c r="DKA92" s="71"/>
      <c r="DKB92" s="71"/>
      <c r="DKC92" s="71"/>
      <c r="DKD92" s="71"/>
      <c r="DKE92" s="71"/>
      <c r="DKF92" s="71"/>
      <c r="DKG92" s="71"/>
      <c r="DKH92" s="71"/>
      <c r="DKI92" s="71"/>
      <c r="DKJ92" s="71"/>
      <c r="DKK92" s="71"/>
      <c r="DKL92" s="71"/>
      <c r="DKM92" s="71"/>
      <c r="DKN92" s="71"/>
      <c r="DKO92" s="71"/>
      <c r="DKP92" s="71"/>
      <c r="DKQ92" s="71"/>
      <c r="DKR92" s="71"/>
      <c r="DKS92" s="71"/>
      <c r="DKT92" s="71"/>
      <c r="DKU92" s="71"/>
      <c r="DKV92" s="71"/>
      <c r="DKW92" s="71"/>
      <c r="DKX92" s="71"/>
      <c r="DKY92" s="71"/>
      <c r="DKZ92" s="71"/>
      <c r="DLA92" s="71"/>
      <c r="DLB92" s="71"/>
      <c r="DLC92" s="71"/>
      <c r="DLD92" s="71"/>
      <c r="DLE92" s="71"/>
      <c r="DLF92" s="71"/>
      <c r="DLG92" s="71"/>
      <c r="DLH92" s="71"/>
      <c r="DLI92" s="71"/>
      <c r="DLJ92" s="71"/>
      <c r="DLK92" s="71"/>
      <c r="DLL92" s="71"/>
      <c r="DLM92" s="71"/>
      <c r="DLN92" s="71"/>
      <c r="DLO92" s="71"/>
      <c r="DLP92" s="71"/>
      <c r="DLQ92" s="71"/>
      <c r="DLR92" s="71"/>
      <c r="DLS92" s="71"/>
      <c r="DLT92" s="71"/>
      <c r="DLU92" s="71"/>
      <c r="DLV92" s="71"/>
      <c r="DLW92" s="71"/>
      <c r="DLX92" s="71"/>
      <c r="DLY92" s="71"/>
      <c r="DLZ92" s="71"/>
      <c r="DMA92" s="71"/>
      <c r="DMB92" s="71"/>
      <c r="DMC92" s="71"/>
      <c r="DMD92" s="71"/>
      <c r="DME92" s="71"/>
      <c r="DMF92" s="71"/>
      <c r="DMG92" s="71"/>
      <c r="DMH92" s="71"/>
      <c r="DMI92" s="71"/>
      <c r="DMJ92" s="71"/>
      <c r="DMK92" s="71"/>
      <c r="DML92" s="71"/>
      <c r="DMM92" s="71"/>
      <c r="DMN92" s="71"/>
      <c r="DMO92" s="71"/>
      <c r="DMP92" s="71"/>
      <c r="DMQ92" s="71"/>
      <c r="DMR92" s="71"/>
      <c r="DMS92" s="71"/>
      <c r="DMT92" s="71"/>
      <c r="DMU92" s="71"/>
      <c r="DMV92" s="71"/>
      <c r="DMW92" s="71"/>
      <c r="DMX92" s="71"/>
      <c r="DMY92" s="71"/>
      <c r="DMZ92" s="71"/>
      <c r="DNA92" s="71"/>
      <c r="DNB92" s="71"/>
      <c r="DNC92" s="71"/>
      <c r="DND92" s="71"/>
      <c r="DNE92" s="71"/>
      <c r="DNF92" s="71"/>
      <c r="DNG92" s="71"/>
      <c r="DNH92" s="71"/>
      <c r="DNI92" s="71"/>
      <c r="DNJ92" s="71"/>
      <c r="DNK92" s="71"/>
      <c r="DNL92" s="71"/>
      <c r="DNM92" s="71"/>
      <c r="DNN92" s="71"/>
      <c r="DNO92" s="71"/>
      <c r="DNP92" s="71"/>
      <c r="DNQ92" s="71"/>
      <c r="DNR92" s="71"/>
      <c r="DNS92" s="71"/>
      <c r="DNT92" s="71"/>
      <c r="DNU92" s="71"/>
      <c r="DNV92" s="71"/>
      <c r="DNW92" s="71"/>
      <c r="DNX92" s="71"/>
      <c r="DNY92" s="71"/>
      <c r="DNZ92" s="71"/>
      <c r="DOA92" s="71"/>
      <c r="DOB92" s="71"/>
      <c r="DOC92" s="71"/>
      <c r="DOD92" s="71"/>
      <c r="DOE92" s="71"/>
      <c r="DOF92" s="71"/>
      <c r="DOG92" s="71"/>
      <c r="DOH92" s="71"/>
      <c r="DOI92" s="71"/>
      <c r="DOJ92" s="71"/>
      <c r="DOK92" s="71"/>
      <c r="DOL92" s="71"/>
      <c r="DOM92" s="71"/>
      <c r="DON92" s="71"/>
      <c r="DOO92" s="71"/>
      <c r="DOP92" s="71"/>
      <c r="DOQ92" s="71"/>
      <c r="DOR92" s="71"/>
      <c r="DOS92" s="71"/>
      <c r="DOT92" s="71"/>
      <c r="DOU92" s="71"/>
      <c r="DOV92" s="71"/>
      <c r="DOW92" s="71"/>
      <c r="DOX92" s="71"/>
      <c r="DOY92" s="71"/>
      <c r="DOZ92" s="71"/>
      <c r="DPA92" s="71"/>
      <c r="DPB92" s="71"/>
      <c r="DPC92" s="71"/>
      <c r="DPD92" s="71"/>
      <c r="DPE92" s="71"/>
      <c r="DPF92" s="71"/>
      <c r="DPG92" s="71"/>
      <c r="DPH92" s="71"/>
      <c r="DPI92" s="71"/>
      <c r="DPJ92" s="71"/>
      <c r="DPK92" s="71"/>
      <c r="DPL92" s="71"/>
      <c r="DPM92" s="71"/>
      <c r="DPN92" s="71"/>
      <c r="DPO92" s="71"/>
      <c r="DPP92" s="71"/>
      <c r="DPQ92" s="71"/>
      <c r="DPR92" s="71"/>
      <c r="DPS92" s="71"/>
      <c r="DPT92" s="71"/>
      <c r="DPU92" s="71"/>
      <c r="DPV92" s="71"/>
      <c r="DPW92" s="71"/>
      <c r="DPX92" s="71"/>
      <c r="DPY92" s="71"/>
      <c r="DPZ92" s="71"/>
      <c r="DQA92" s="71"/>
      <c r="DQB92" s="71"/>
      <c r="DQC92" s="71"/>
      <c r="DQD92" s="71"/>
      <c r="DQE92" s="71"/>
      <c r="DQF92" s="71"/>
      <c r="DQG92" s="71"/>
      <c r="DQH92" s="71"/>
      <c r="DQI92" s="71"/>
      <c r="DQJ92" s="71"/>
      <c r="DQK92" s="71"/>
      <c r="DQL92" s="71"/>
      <c r="DQM92" s="71"/>
      <c r="DQN92" s="71"/>
      <c r="DQO92" s="71"/>
      <c r="DQP92" s="71"/>
      <c r="DQQ92" s="71"/>
      <c r="DQR92" s="71"/>
      <c r="DQS92" s="71"/>
      <c r="DQT92" s="71"/>
      <c r="DQU92" s="71"/>
      <c r="DQV92" s="71"/>
      <c r="DQW92" s="71"/>
      <c r="DQX92" s="71"/>
      <c r="DQY92" s="71"/>
      <c r="DQZ92" s="71"/>
      <c r="DRA92" s="71"/>
      <c r="DRB92" s="71"/>
      <c r="DRC92" s="71"/>
      <c r="DRD92" s="71"/>
      <c r="DRE92" s="71"/>
      <c r="DRF92" s="71"/>
      <c r="DRG92" s="71"/>
      <c r="DRH92" s="71"/>
      <c r="DRI92" s="71"/>
      <c r="DRJ92" s="71"/>
      <c r="DRK92" s="71"/>
      <c r="DRL92" s="71"/>
      <c r="DRM92" s="71"/>
      <c r="DRN92" s="71"/>
      <c r="DRO92" s="71"/>
      <c r="DRP92" s="71"/>
      <c r="DRQ92" s="71"/>
      <c r="DRR92" s="71"/>
      <c r="DRS92" s="71"/>
      <c r="DRT92" s="71"/>
      <c r="DRU92" s="71"/>
      <c r="DRV92" s="71"/>
      <c r="DRW92" s="71"/>
      <c r="DRX92" s="71"/>
      <c r="DRY92" s="71"/>
      <c r="DRZ92" s="71"/>
      <c r="DSA92" s="71"/>
      <c r="DSB92" s="71"/>
      <c r="DSC92" s="71"/>
      <c r="DSD92" s="71"/>
      <c r="DSE92" s="71"/>
      <c r="DSF92" s="71"/>
      <c r="DSG92" s="71"/>
      <c r="DSH92" s="71"/>
      <c r="DSI92" s="71"/>
      <c r="DSJ92" s="71"/>
      <c r="DSK92" s="71"/>
      <c r="DSL92" s="71"/>
      <c r="DSM92" s="71"/>
      <c r="DSN92" s="71"/>
      <c r="DSO92" s="71"/>
      <c r="DSP92" s="71"/>
      <c r="DSQ92" s="71"/>
      <c r="DSR92" s="71"/>
      <c r="DSS92" s="71"/>
      <c r="DST92" s="71"/>
      <c r="DSU92" s="71"/>
      <c r="DSV92" s="71"/>
      <c r="DSW92" s="71"/>
      <c r="DSX92" s="71"/>
      <c r="DSY92" s="71"/>
      <c r="DSZ92" s="71"/>
      <c r="DTA92" s="71"/>
      <c r="DTB92" s="71"/>
      <c r="DTC92" s="71"/>
      <c r="DTD92" s="71"/>
      <c r="DTE92" s="71"/>
      <c r="DTF92" s="71"/>
      <c r="DTG92" s="71"/>
      <c r="DTH92" s="71"/>
      <c r="DTI92" s="71"/>
      <c r="DTJ92" s="71"/>
      <c r="DTK92" s="71"/>
      <c r="DTL92" s="71"/>
      <c r="DTM92" s="71"/>
      <c r="DTN92" s="71"/>
      <c r="DTO92" s="71"/>
      <c r="DTP92" s="71"/>
      <c r="DTQ92" s="71"/>
      <c r="DTR92" s="71"/>
      <c r="DTS92" s="71"/>
      <c r="DTT92" s="71"/>
      <c r="DTU92" s="71"/>
      <c r="DTV92" s="71"/>
      <c r="DTW92" s="71"/>
      <c r="DTX92" s="71"/>
      <c r="DTY92" s="71"/>
      <c r="DTZ92" s="71"/>
      <c r="DUA92" s="71"/>
      <c r="DUB92" s="71"/>
      <c r="DUC92" s="71"/>
      <c r="DUD92" s="71"/>
      <c r="DUE92" s="71"/>
      <c r="DUF92" s="71"/>
      <c r="DUG92" s="71"/>
      <c r="DUH92" s="71"/>
      <c r="DUI92" s="71"/>
      <c r="DUJ92" s="71"/>
      <c r="DUK92" s="71"/>
      <c r="DUL92" s="71"/>
      <c r="DUM92" s="71"/>
      <c r="DUN92" s="71"/>
      <c r="DUO92" s="71"/>
      <c r="DUP92" s="71"/>
      <c r="DUQ92" s="71"/>
      <c r="DUR92" s="71"/>
      <c r="DUS92" s="71"/>
      <c r="DUT92" s="71"/>
      <c r="DUU92" s="71"/>
      <c r="DUV92" s="71"/>
      <c r="DUW92" s="71"/>
      <c r="DUX92" s="71"/>
      <c r="DUY92" s="71"/>
      <c r="DUZ92" s="71"/>
      <c r="DVA92" s="71"/>
      <c r="DVB92" s="71"/>
      <c r="DVC92" s="71"/>
      <c r="DVD92" s="71"/>
      <c r="DVE92" s="71"/>
      <c r="DVF92" s="71"/>
      <c r="DVG92" s="71"/>
      <c r="DVH92" s="71"/>
      <c r="DVI92" s="71"/>
      <c r="DVJ92" s="71"/>
      <c r="DVK92" s="71"/>
      <c r="DVL92" s="71"/>
      <c r="DVM92" s="71"/>
      <c r="DVN92" s="71"/>
      <c r="DVO92" s="71"/>
      <c r="DVP92" s="71"/>
      <c r="DVQ92" s="71"/>
      <c r="DVR92" s="71"/>
      <c r="DVS92" s="71"/>
      <c r="DVT92" s="71"/>
      <c r="DVU92" s="71"/>
      <c r="DVV92" s="71"/>
      <c r="DVW92" s="71"/>
      <c r="DVX92" s="71"/>
      <c r="DVY92" s="71"/>
      <c r="DVZ92" s="71"/>
      <c r="DWA92" s="71"/>
      <c r="DWB92" s="71"/>
      <c r="DWC92" s="71"/>
      <c r="DWD92" s="71"/>
      <c r="DWE92" s="71"/>
      <c r="DWF92" s="71"/>
      <c r="DWG92" s="71"/>
      <c r="DWH92" s="71"/>
      <c r="DWI92" s="71"/>
      <c r="DWJ92" s="71"/>
      <c r="DWK92" s="71"/>
      <c r="DWL92" s="71"/>
      <c r="DWM92" s="71"/>
      <c r="DWN92" s="71"/>
      <c r="DWO92" s="71"/>
      <c r="DWP92" s="71"/>
      <c r="DWQ92" s="71"/>
      <c r="DWR92" s="71"/>
      <c r="DWS92" s="71"/>
      <c r="DWT92" s="71"/>
      <c r="DWU92" s="71"/>
      <c r="DWV92" s="71"/>
      <c r="DWW92" s="71"/>
      <c r="DWX92" s="71"/>
      <c r="DWY92" s="71"/>
      <c r="DWZ92" s="71"/>
      <c r="DXA92" s="71"/>
      <c r="DXB92" s="71"/>
      <c r="DXC92" s="71"/>
      <c r="DXD92" s="71"/>
      <c r="DXE92" s="71"/>
      <c r="DXF92" s="71"/>
      <c r="DXG92" s="71"/>
      <c r="DXH92" s="71"/>
      <c r="DXI92" s="71"/>
      <c r="DXJ92" s="71"/>
      <c r="DXK92" s="71"/>
      <c r="DXL92" s="71"/>
      <c r="DXM92" s="71"/>
      <c r="DXN92" s="71"/>
      <c r="DXO92" s="71"/>
      <c r="DXP92" s="71"/>
      <c r="DXQ92" s="71"/>
      <c r="DXR92" s="71"/>
      <c r="DXS92" s="71"/>
      <c r="DXT92" s="71"/>
      <c r="DXU92" s="71"/>
      <c r="DXV92" s="71"/>
      <c r="DXW92" s="71"/>
      <c r="DXX92" s="71"/>
      <c r="DXY92" s="71"/>
      <c r="DXZ92" s="71"/>
      <c r="DYA92" s="71"/>
      <c r="DYB92" s="71"/>
      <c r="DYC92" s="71"/>
      <c r="DYD92" s="71"/>
      <c r="DYE92" s="71"/>
      <c r="DYF92" s="71"/>
      <c r="DYG92" s="71"/>
      <c r="DYH92" s="71"/>
      <c r="DYI92" s="71"/>
      <c r="DYJ92" s="71"/>
      <c r="DYK92" s="71"/>
      <c r="DYL92" s="71"/>
      <c r="DYM92" s="71"/>
      <c r="DYN92" s="71"/>
      <c r="DYO92" s="71"/>
      <c r="DYP92" s="71"/>
      <c r="DYQ92" s="71"/>
      <c r="DYR92" s="71"/>
      <c r="DYS92" s="71"/>
      <c r="DYT92" s="71"/>
      <c r="DYU92" s="71"/>
      <c r="DYV92" s="71"/>
      <c r="DYW92" s="71"/>
      <c r="DYX92" s="71"/>
      <c r="DYY92" s="71"/>
      <c r="DYZ92" s="71"/>
      <c r="DZA92" s="71"/>
      <c r="DZB92" s="71"/>
      <c r="DZC92" s="71"/>
      <c r="DZD92" s="71"/>
      <c r="DZE92" s="71"/>
      <c r="DZF92" s="71"/>
      <c r="DZG92" s="71"/>
      <c r="DZH92" s="71"/>
      <c r="DZI92" s="71"/>
      <c r="DZJ92" s="71"/>
      <c r="DZK92" s="71"/>
      <c r="DZL92" s="71"/>
      <c r="DZM92" s="71"/>
      <c r="DZN92" s="71"/>
      <c r="DZO92" s="71"/>
      <c r="DZP92" s="71"/>
      <c r="DZQ92" s="71"/>
      <c r="DZR92" s="71"/>
      <c r="DZS92" s="71"/>
      <c r="DZT92" s="71"/>
      <c r="DZU92" s="71"/>
      <c r="DZV92" s="71"/>
      <c r="DZW92" s="71"/>
      <c r="DZX92" s="71"/>
      <c r="DZY92" s="71"/>
      <c r="DZZ92" s="71"/>
      <c r="EAA92" s="71"/>
      <c r="EAB92" s="71"/>
      <c r="EAC92" s="71"/>
      <c r="EAD92" s="71"/>
      <c r="EAE92" s="71"/>
      <c r="EAF92" s="71"/>
      <c r="EAG92" s="71"/>
      <c r="EAH92" s="71"/>
      <c r="EAI92" s="71"/>
      <c r="EAJ92" s="71"/>
      <c r="EAK92" s="71"/>
      <c r="EAL92" s="71"/>
      <c r="EAM92" s="71"/>
      <c r="EAN92" s="71"/>
      <c r="EAO92" s="71"/>
      <c r="EAP92" s="71"/>
      <c r="EAQ92" s="71"/>
      <c r="EAR92" s="71"/>
      <c r="EAS92" s="71"/>
      <c r="EAT92" s="71"/>
      <c r="EAU92" s="71"/>
      <c r="EAV92" s="71"/>
      <c r="EAW92" s="71"/>
      <c r="EAX92" s="71"/>
      <c r="EAY92" s="71"/>
      <c r="EAZ92" s="71"/>
      <c r="EBA92" s="71"/>
      <c r="EBB92" s="71"/>
      <c r="EBC92" s="71"/>
      <c r="EBD92" s="71"/>
      <c r="EBE92" s="71"/>
      <c r="EBF92" s="71"/>
      <c r="EBG92" s="71"/>
      <c r="EBH92" s="71"/>
      <c r="EBI92" s="71"/>
      <c r="EBJ92" s="71"/>
      <c r="EBK92" s="71"/>
      <c r="EBL92" s="71"/>
      <c r="EBM92" s="71"/>
      <c r="EBN92" s="71"/>
      <c r="EBO92" s="71"/>
      <c r="EBP92" s="71"/>
      <c r="EBQ92" s="71"/>
      <c r="EBR92" s="71"/>
      <c r="EBS92" s="71"/>
      <c r="EBT92" s="71"/>
      <c r="EBU92" s="71"/>
      <c r="EBV92" s="71"/>
      <c r="EBW92" s="71"/>
      <c r="EBX92" s="71"/>
      <c r="EBY92" s="71"/>
      <c r="EBZ92" s="71"/>
      <c r="ECA92" s="71"/>
      <c r="ECB92" s="71"/>
      <c r="ECC92" s="71"/>
      <c r="ECD92" s="71"/>
      <c r="ECE92" s="71"/>
      <c r="ECF92" s="71"/>
      <c r="ECG92" s="71"/>
      <c r="ECH92" s="71"/>
      <c r="ECI92" s="71"/>
      <c r="ECJ92" s="71"/>
      <c r="ECK92" s="71"/>
      <c r="ECL92" s="71"/>
      <c r="ECM92" s="71"/>
      <c r="ECN92" s="71"/>
      <c r="ECO92" s="71"/>
      <c r="ECP92" s="71"/>
      <c r="ECQ92" s="71"/>
      <c r="ECR92" s="71"/>
      <c r="ECS92" s="71"/>
      <c r="ECT92" s="71"/>
      <c r="ECU92" s="71"/>
      <c r="ECV92" s="71"/>
      <c r="ECW92" s="71"/>
      <c r="ECX92" s="71"/>
      <c r="ECY92" s="71"/>
      <c r="ECZ92" s="71"/>
      <c r="EDA92" s="71"/>
      <c r="EDB92" s="71"/>
      <c r="EDC92" s="71"/>
      <c r="EDD92" s="71"/>
      <c r="EDE92" s="71"/>
      <c r="EDF92" s="71"/>
      <c r="EDG92" s="71"/>
      <c r="EDH92" s="71"/>
      <c r="EDI92" s="71"/>
      <c r="EDJ92" s="71"/>
      <c r="EDK92" s="71"/>
      <c r="EDL92" s="71"/>
      <c r="EDM92" s="71"/>
      <c r="EDN92" s="71"/>
      <c r="EDO92" s="71"/>
      <c r="EDP92" s="71"/>
      <c r="EDQ92" s="71"/>
      <c r="EDR92" s="71"/>
      <c r="EDS92" s="71"/>
      <c r="EDT92" s="71"/>
      <c r="EDU92" s="71"/>
      <c r="EDV92" s="71"/>
      <c r="EDW92" s="71"/>
      <c r="EDX92" s="71"/>
      <c r="EDY92" s="71"/>
      <c r="EDZ92" s="71"/>
      <c r="EEA92" s="71"/>
      <c r="EEB92" s="71"/>
      <c r="EEC92" s="71"/>
      <c r="EED92" s="71"/>
      <c r="EEE92" s="71"/>
      <c r="EEF92" s="71"/>
      <c r="EEG92" s="71"/>
      <c r="EEH92" s="71"/>
      <c r="EEI92" s="71"/>
      <c r="EEJ92" s="71"/>
      <c r="EEK92" s="71"/>
      <c r="EEL92" s="71"/>
      <c r="EEM92" s="71"/>
      <c r="EEN92" s="71"/>
      <c r="EEO92" s="71"/>
      <c r="EEP92" s="71"/>
      <c r="EEQ92" s="71"/>
      <c r="EER92" s="71"/>
      <c r="EES92" s="71"/>
      <c r="EET92" s="71"/>
      <c r="EEU92" s="71"/>
      <c r="EEV92" s="71"/>
      <c r="EEW92" s="71"/>
      <c r="EEX92" s="71"/>
      <c r="EEY92" s="71"/>
      <c r="EEZ92" s="71"/>
      <c r="EFA92" s="71"/>
      <c r="EFB92" s="71"/>
      <c r="EFC92" s="71"/>
      <c r="EFD92" s="71"/>
      <c r="EFE92" s="71"/>
      <c r="EFF92" s="71"/>
      <c r="EFG92" s="71"/>
      <c r="EFH92" s="71"/>
      <c r="EFI92" s="71"/>
      <c r="EFJ92" s="71"/>
      <c r="EFK92" s="71"/>
      <c r="EFL92" s="71"/>
      <c r="EFM92" s="71"/>
      <c r="EFN92" s="71"/>
      <c r="EFO92" s="71"/>
      <c r="EFP92" s="71"/>
      <c r="EFQ92" s="71"/>
      <c r="EFR92" s="71"/>
      <c r="EFS92" s="71"/>
      <c r="EFT92" s="71"/>
      <c r="EFU92" s="71"/>
      <c r="EFV92" s="71"/>
      <c r="EFW92" s="71"/>
      <c r="EFX92" s="71"/>
      <c r="EFY92" s="71"/>
      <c r="EFZ92" s="71"/>
      <c r="EGA92" s="71"/>
      <c r="EGB92" s="71"/>
      <c r="EGC92" s="71"/>
      <c r="EGD92" s="71"/>
      <c r="EGE92" s="71"/>
      <c r="EGF92" s="71"/>
      <c r="EGG92" s="71"/>
      <c r="EGH92" s="71"/>
      <c r="EGI92" s="71"/>
      <c r="EGJ92" s="71"/>
      <c r="EGK92" s="71"/>
      <c r="EGL92" s="71"/>
      <c r="EGM92" s="71"/>
      <c r="EGN92" s="71"/>
      <c r="EGO92" s="71"/>
      <c r="EGP92" s="71"/>
      <c r="EGQ92" s="71"/>
      <c r="EGR92" s="71"/>
      <c r="EGS92" s="71"/>
      <c r="EGT92" s="71"/>
      <c r="EGU92" s="71"/>
      <c r="EGV92" s="71"/>
      <c r="EGW92" s="71"/>
      <c r="EGX92" s="71"/>
      <c r="EGY92" s="71"/>
      <c r="EGZ92" s="71"/>
      <c r="EHA92" s="71"/>
      <c r="EHB92" s="71"/>
      <c r="EHC92" s="71"/>
      <c r="EHD92" s="71"/>
      <c r="EHE92" s="71"/>
      <c r="EHF92" s="71"/>
      <c r="EHG92" s="71"/>
      <c r="EHH92" s="71"/>
      <c r="EHI92" s="71"/>
      <c r="EHJ92" s="71"/>
      <c r="EHK92" s="71"/>
      <c r="EHL92" s="71"/>
      <c r="EHM92" s="71"/>
      <c r="EHN92" s="71"/>
      <c r="EHO92" s="71"/>
      <c r="EHP92" s="71"/>
      <c r="EHQ92" s="71"/>
      <c r="EHR92" s="71"/>
      <c r="EHS92" s="71"/>
      <c r="EHT92" s="71"/>
      <c r="EHU92" s="71"/>
      <c r="EHV92" s="71"/>
      <c r="EHW92" s="71"/>
      <c r="EHX92" s="71"/>
      <c r="EHY92" s="71"/>
      <c r="EHZ92" s="71"/>
      <c r="EIA92" s="71"/>
      <c r="EIB92" s="71"/>
      <c r="EIC92" s="71"/>
      <c r="EID92" s="71"/>
      <c r="EIE92" s="71"/>
      <c r="EIF92" s="71"/>
      <c r="EIG92" s="71"/>
      <c r="EIH92" s="71"/>
      <c r="EII92" s="71"/>
      <c r="EIJ92" s="71"/>
      <c r="EIK92" s="71"/>
      <c r="EIL92" s="71"/>
      <c r="EIM92" s="71"/>
      <c r="EIN92" s="71"/>
      <c r="EIO92" s="71"/>
      <c r="EIP92" s="71"/>
      <c r="EIQ92" s="71"/>
      <c r="EIR92" s="71"/>
      <c r="EIS92" s="71"/>
      <c r="EIT92" s="71"/>
      <c r="EIU92" s="71"/>
      <c r="EIV92" s="71"/>
      <c r="EIW92" s="71"/>
      <c r="EIX92" s="71"/>
      <c r="EIY92" s="71"/>
      <c r="EIZ92" s="71"/>
      <c r="EJA92" s="71"/>
      <c r="EJB92" s="71"/>
      <c r="EJC92" s="71"/>
      <c r="EJD92" s="71"/>
      <c r="EJE92" s="71"/>
      <c r="EJF92" s="71"/>
      <c r="EJG92" s="71"/>
      <c r="EJH92" s="71"/>
      <c r="EJI92" s="71"/>
      <c r="EJJ92" s="71"/>
      <c r="EJK92" s="71"/>
      <c r="EJL92" s="71"/>
      <c r="EJM92" s="71"/>
      <c r="EJN92" s="71"/>
      <c r="EJO92" s="71"/>
      <c r="EJP92" s="71"/>
      <c r="EJQ92" s="71"/>
      <c r="EJR92" s="71"/>
      <c r="EJS92" s="71"/>
      <c r="EJT92" s="71"/>
      <c r="EJU92" s="71"/>
      <c r="EJV92" s="71"/>
      <c r="EJW92" s="71"/>
      <c r="EJX92" s="71"/>
      <c r="EJY92" s="71"/>
      <c r="EJZ92" s="71"/>
      <c r="EKA92" s="71"/>
      <c r="EKB92" s="71"/>
      <c r="EKC92" s="71"/>
      <c r="EKD92" s="71"/>
      <c r="EKE92" s="71"/>
      <c r="EKF92" s="71"/>
      <c r="EKG92" s="71"/>
      <c r="EKH92" s="71"/>
      <c r="EKI92" s="71"/>
      <c r="EKJ92" s="71"/>
      <c r="EKK92" s="71"/>
      <c r="EKL92" s="71"/>
      <c r="EKM92" s="71"/>
      <c r="EKN92" s="71"/>
      <c r="EKO92" s="71"/>
      <c r="EKP92" s="71"/>
      <c r="EKQ92" s="71"/>
      <c r="EKR92" s="71"/>
      <c r="EKS92" s="71"/>
      <c r="EKT92" s="71"/>
      <c r="EKU92" s="71"/>
      <c r="EKV92" s="71"/>
      <c r="EKW92" s="71"/>
      <c r="EKX92" s="71"/>
      <c r="EKY92" s="71"/>
      <c r="EKZ92" s="71"/>
      <c r="ELA92" s="71"/>
      <c r="ELB92" s="71"/>
      <c r="ELC92" s="71"/>
      <c r="ELD92" s="71"/>
      <c r="ELE92" s="71"/>
      <c r="ELF92" s="71"/>
      <c r="ELG92" s="71"/>
      <c r="ELH92" s="71"/>
      <c r="ELI92" s="71"/>
      <c r="ELJ92" s="71"/>
      <c r="ELK92" s="71"/>
      <c r="ELL92" s="71"/>
      <c r="ELM92" s="71"/>
      <c r="ELN92" s="71"/>
      <c r="ELO92" s="71"/>
      <c r="ELP92" s="71"/>
      <c r="ELQ92" s="71"/>
      <c r="ELR92" s="71"/>
      <c r="ELS92" s="71"/>
      <c r="ELT92" s="71"/>
      <c r="ELU92" s="71"/>
      <c r="ELV92" s="71"/>
      <c r="ELW92" s="71"/>
      <c r="ELX92" s="71"/>
      <c r="ELY92" s="71"/>
      <c r="ELZ92" s="71"/>
      <c r="EMA92" s="71"/>
      <c r="EMB92" s="71"/>
      <c r="EMC92" s="71"/>
      <c r="EMD92" s="71"/>
      <c r="EME92" s="71"/>
      <c r="EMF92" s="71"/>
      <c r="EMG92" s="71"/>
      <c r="EMH92" s="71"/>
      <c r="EMI92" s="71"/>
      <c r="EMJ92" s="71"/>
      <c r="EMK92" s="71"/>
      <c r="EML92" s="71"/>
      <c r="EMM92" s="71"/>
      <c r="EMN92" s="71"/>
      <c r="EMO92" s="71"/>
      <c r="EMP92" s="71"/>
      <c r="EMQ92" s="71"/>
      <c r="EMR92" s="71"/>
      <c r="EMS92" s="71"/>
      <c r="EMT92" s="71"/>
      <c r="EMU92" s="71"/>
      <c r="EMV92" s="71"/>
      <c r="EMW92" s="71"/>
      <c r="EMX92" s="71"/>
      <c r="EMY92" s="71"/>
      <c r="EMZ92" s="71"/>
      <c r="ENA92" s="71"/>
      <c r="ENB92" s="71"/>
      <c r="ENC92" s="71"/>
      <c r="END92" s="71"/>
      <c r="ENE92" s="71"/>
      <c r="ENF92" s="71"/>
      <c r="ENG92" s="71"/>
      <c r="ENH92" s="71"/>
      <c r="ENI92" s="71"/>
      <c r="ENJ92" s="71"/>
      <c r="ENK92" s="71"/>
      <c r="ENL92" s="71"/>
      <c r="ENM92" s="71"/>
      <c r="ENN92" s="71"/>
      <c r="ENO92" s="71"/>
      <c r="ENP92" s="71"/>
      <c r="ENQ92" s="71"/>
      <c r="ENR92" s="71"/>
      <c r="ENS92" s="71"/>
      <c r="ENT92" s="71"/>
      <c r="ENU92" s="71"/>
      <c r="ENV92" s="71"/>
      <c r="ENW92" s="71"/>
      <c r="ENX92" s="71"/>
      <c r="ENY92" s="71"/>
      <c r="ENZ92" s="71"/>
      <c r="EOA92" s="71"/>
      <c r="EOB92" s="71"/>
      <c r="EOC92" s="71"/>
      <c r="EOD92" s="71"/>
      <c r="EOE92" s="71"/>
      <c r="EOF92" s="71"/>
      <c r="EOG92" s="71"/>
      <c r="EOH92" s="71"/>
      <c r="EOI92" s="71"/>
      <c r="EOJ92" s="71"/>
      <c r="EOK92" s="71"/>
      <c r="EOL92" s="71"/>
      <c r="EOM92" s="71"/>
      <c r="EON92" s="71"/>
      <c r="EOO92" s="71"/>
      <c r="EOP92" s="71"/>
      <c r="EOQ92" s="71"/>
      <c r="EOR92" s="71"/>
      <c r="EOS92" s="71"/>
      <c r="EOT92" s="71"/>
      <c r="EOU92" s="71"/>
      <c r="EOV92" s="71"/>
      <c r="EOW92" s="71"/>
      <c r="EOX92" s="71"/>
      <c r="EOY92" s="71"/>
      <c r="EOZ92" s="71"/>
      <c r="EPA92" s="71"/>
      <c r="EPB92" s="71"/>
      <c r="EPC92" s="71"/>
      <c r="EPD92" s="71"/>
      <c r="EPE92" s="71"/>
      <c r="EPF92" s="71"/>
      <c r="EPG92" s="71"/>
      <c r="EPH92" s="71"/>
      <c r="EPI92" s="71"/>
      <c r="EPJ92" s="71"/>
      <c r="EPK92" s="71"/>
      <c r="EPL92" s="71"/>
      <c r="EPM92" s="71"/>
      <c r="EPN92" s="71"/>
      <c r="EPO92" s="71"/>
      <c r="EPP92" s="71"/>
      <c r="EPQ92" s="71"/>
      <c r="EPR92" s="71"/>
      <c r="EPS92" s="71"/>
      <c r="EPT92" s="71"/>
      <c r="EPU92" s="71"/>
      <c r="EPV92" s="71"/>
      <c r="EPW92" s="71"/>
      <c r="EPX92" s="71"/>
      <c r="EPY92" s="71"/>
      <c r="EPZ92" s="71"/>
      <c r="EQA92" s="71"/>
      <c r="EQB92" s="71"/>
      <c r="EQC92" s="71"/>
      <c r="EQD92" s="71"/>
      <c r="EQE92" s="71"/>
      <c r="EQF92" s="71"/>
      <c r="EQG92" s="71"/>
      <c r="EQH92" s="71"/>
      <c r="EQI92" s="71"/>
      <c r="EQJ92" s="71"/>
      <c r="EQK92" s="71"/>
      <c r="EQL92" s="71"/>
      <c r="EQM92" s="71"/>
      <c r="EQN92" s="71"/>
      <c r="EQO92" s="71"/>
      <c r="EQP92" s="71"/>
      <c r="EQQ92" s="71"/>
      <c r="EQR92" s="71"/>
      <c r="EQS92" s="71"/>
      <c r="EQT92" s="71"/>
      <c r="EQU92" s="71"/>
      <c r="EQV92" s="71"/>
      <c r="EQW92" s="71"/>
      <c r="EQX92" s="71"/>
      <c r="EQY92" s="71"/>
      <c r="EQZ92" s="71"/>
      <c r="ERA92" s="71"/>
      <c r="ERB92" s="71"/>
      <c r="ERC92" s="71"/>
      <c r="ERD92" s="71"/>
      <c r="ERE92" s="71"/>
      <c r="ERF92" s="71"/>
      <c r="ERG92" s="71"/>
      <c r="ERH92" s="71"/>
      <c r="ERI92" s="71"/>
      <c r="ERJ92" s="71"/>
      <c r="ERK92" s="71"/>
      <c r="ERL92" s="71"/>
      <c r="ERM92" s="71"/>
      <c r="ERN92" s="71"/>
      <c r="ERO92" s="71"/>
      <c r="ERP92" s="71"/>
      <c r="ERQ92" s="71"/>
      <c r="ERR92" s="71"/>
      <c r="ERS92" s="71"/>
      <c r="ERT92" s="71"/>
      <c r="ERU92" s="71"/>
      <c r="ERV92" s="71"/>
      <c r="ERW92" s="71"/>
      <c r="ERX92" s="71"/>
      <c r="ERY92" s="71"/>
      <c r="ERZ92" s="71"/>
      <c r="ESA92" s="71"/>
      <c r="ESB92" s="71"/>
      <c r="ESC92" s="71"/>
      <c r="ESD92" s="71"/>
      <c r="ESE92" s="71"/>
      <c r="ESF92" s="71"/>
      <c r="ESG92" s="71"/>
      <c r="ESH92" s="71"/>
      <c r="ESI92" s="71"/>
      <c r="ESJ92" s="71"/>
      <c r="ESK92" s="71"/>
      <c r="ESL92" s="71"/>
      <c r="ESM92" s="71"/>
      <c r="ESN92" s="71"/>
      <c r="ESO92" s="71"/>
      <c r="ESP92" s="71"/>
      <c r="ESQ92" s="71"/>
      <c r="ESR92" s="71"/>
      <c r="ESS92" s="71"/>
      <c r="EST92" s="71"/>
      <c r="ESU92" s="71"/>
      <c r="ESV92" s="71"/>
      <c r="ESW92" s="71"/>
      <c r="ESX92" s="71"/>
      <c r="ESY92" s="71"/>
      <c r="ESZ92" s="71"/>
      <c r="ETA92" s="71"/>
      <c r="ETB92" s="71"/>
      <c r="ETC92" s="71"/>
      <c r="ETD92" s="71"/>
      <c r="ETE92" s="71"/>
      <c r="ETF92" s="71"/>
      <c r="ETG92" s="71"/>
      <c r="ETH92" s="71"/>
      <c r="ETI92" s="71"/>
      <c r="ETJ92" s="71"/>
      <c r="ETK92" s="71"/>
      <c r="ETL92" s="71"/>
      <c r="ETM92" s="71"/>
      <c r="ETN92" s="71"/>
      <c r="ETO92" s="71"/>
      <c r="ETP92" s="71"/>
      <c r="ETQ92" s="71"/>
      <c r="ETR92" s="71"/>
      <c r="ETS92" s="71"/>
      <c r="ETT92" s="71"/>
      <c r="ETU92" s="71"/>
      <c r="ETV92" s="71"/>
      <c r="ETW92" s="71"/>
      <c r="ETX92" s="71"/>
      <c r="ETY92" s="71"/>
      <c r="ETZ92" s="71"/>
      <c r="EUA92" s="71"/>
      <c r="EUB92" s="71"/>
      <c r="EUC92" s="71"/>
      <c r="EUD92" s="71"/>
      <c r="EUE92" s="71"/>
      <c r="EUF92" s="71"/>
      <c r="EUG92" s="71"/>
      <c r="EUH92" s="71"/>
      <c r="EUI92" s="71"/>
      <c r="EUJ92" s="71"/>
      <c r="EUK92" s="71"/>
      <c r="EUL92" s="71"/>
      <c r="EUM92" s="71"/>
      <c r="EUN92" s="71"/>
      <c r="EUO92" s="71"/>
      <c r="EUP92" s="71"/>
      <c r="EUQ92" s="71"/>
      <c r="EUR92" s="71"/>
      <c r="EUS92" s="71"/>
      <c r="EUT92" s="71"/>
      <c r="EUU92" s="71"/>
      <c r="EUV92" s="71"/>
      <c r="EUW92" s="71"/>
      <c r="EUX92" s="71"/>
      <c r="EUY92" s="71"/>
      <c r="EUZ92" s="71"/>
      <c r="EVA92" s="71"/>
      <c r="EVB92" s="71"/>
      <c r="EVC92" s="71"/>
      <c r="EVD92" s="71"/>
      <c r="EVE92" s="71"/>
      <c r="EVF92" s="71"/>
      <c r="EVG92" s="71"/>
      <c r="EVH92" s="71"/>
      <c r="EVI92" s="71"/>
      <c r="EVJ92" s="71"/>
      <c r="EVK92" s="71"/>
      <c r="EVL92" s="71"/>
      <c r="EVM92" s="71"/>
      <c r="EVN92" s="71"/>
      <c r="EVO92" s="71"/>
      <c r="EVP92" s="71"/>
      <c r="EVQ92" s="71"/>
      <c r="EVR92" s="71"/>
      <c r="EVS92" s="71"/>
      <c r="EVT92" s="71"/>
      <c r="EVU92" s="71"/>
      <c r="EVV92" s="71"/>
      <c r="EVW92" s="71"/>
      <c r="EVX92" s="71"/>
      <c r="EVY92" s="71"/>
      <c r="EVZ92" s="71"/>
      <c r="EWA92" s="71"/>
      <c r="EWB92" s="71"/>
      <c r="EWC92" s="71"/>
      <c r="EWD92" s="71"/>
      <c r="EWE92" s="71"/>
      <c r="EWF92" s="71"/>
      <c r="EWG92" s="71"/>
      <c r="EWH92" s="71"/>
      <c r="EWI92" s="71"/>
      <c r="EWJ92" s="71"/>
      <c r="EWK92" s="71"/>
      <c r="EWL92" s="71"/>
      <c r="EWM92" s="71"/>
      <c r="EWN92" s="71"/>
      <c r="EWO92" s="71"/>
      <c r="EWP92" s="71"/>
      <c r="EWQ92" s="71"/>
      <c r="EWR92" s="71"/>
      <c r="EWS92" s="71"/>
      <c r="EWT92" s="71"/>
      <c r="EWU92" s="71"/>
      <c r="EWV92" s="71"/>
      <c r="EWW92" s="71"/>
      <c r="EWX92" s="71"/>
      <c r="EWY92" s="71"/>
      <c r="EWZ92" s="71"/>
      <c r="EXA92" s="71"/>
      <c r="EXB92" s="71"/>
      <c r="EXC92" s="71"/>
      <c r="EXD92" s="71"/>
      <c r="EXE92" s="71"/>
      <c r="EXF92" s="71"/>
      <c r="EXG92" s="71"/>
      <c r="EXH92" s="71"/>
      <c r="EXI92" s="71"/>
      <c r="EXJ92" s="71"/>
      <c r="EXK92" s="71"/>
      <c r="EXL92" s="71"/>
      <c r="EXM92" s="71"/>
      <c r="EXN92" s="71"/>
      <c r="EXO92" s="71"/>
      <c r="EXP92" s="71"/>
      <c r="EXQ92" s="71"/>
      <c r="EXR92" s="71"/>
      <c r="EXS92" s="71"/>
      <c r="EXT92" s="71"/>
      <c r="EXU92" s="71"/>
      <c r="EXV92" s="71"/>
      <c r="EXW92" s="71"/>
      <c r="EXX92" s="71"/>
      <c r="EXY92" s="71"/>
      <c r="EXZ92" s="71"/>
      <c r="EYA92" s="71"/>
      <c r="EYB92" s="71"/>
      <c r="EYC92" s="71"/>
      <c r="EYD92" s="71"/>
      <c r="EYE92" s="71"/>
      <c r="EYF92" s="71"/>
      <c r="EYG92" s="71"/>
      <c r="EYH92" s="71"/>
      <c r="EYI92" s="71"/>
      <c r="EYJ92" s="71"/>
      <c r="EYK92" s="71"/>
      <c r="EYL92" s="71"/>
      <c r="EYM92" s="71"/>
      <c r="EYN92" s="71"/>
      <c r="EYO92" s="71"/>
      <c r="EYP92" s="71"/>
      <c r="EYQ92" s="71"/>
      <c r="EYR92" s="71"/>
      <c r="EYS92" s="71"/>
      <c r="EYT92" s="71"/>
      <c r="EYU92" s="71"/>
      <c r="EYV92" s="71"/>
      <c r="EYW92" s="71"/>
      <c r="EYX92" s="71"/>
      <c r="EYY92" s="71"/>
      <c r="EYZ92" s="71"/>
      <c r="EZA92" s="71"/>
      <c r="EZB92" s="71"/>
      <c r="EZC92" s="71"/>
      <c r="EZD92" s="71"/>
      <c r="EZE92" s="71"/>
      <c r="EZF92" s="71"/>
      <c r="EZG92" s="71"/>
      <c r="EZH92" s="71"/>
      <c r="EZI92" s="71"/>
      <c r="EZJ92" s="71"/>
      <c r="EZK92" s="71"/>
      <c r="EZL92" s="71"/>
      <c r="EZM92" s="71"/>
      <c r="EZN92" s="71"/>
      <c r="EZO92" s="71"/>
      <c r="EZP92" s="71"/>
      <c r="EZQ92" s="71"/>
      <c r="EZR92" s="71"/>
      <c r="EZS92" s="71"/>
      <c r="EZT92" s="71"/>
      <c r="EZU92" s="71"/>
      <c r="EZV92" s="71"/>
      <c r="EZW92" s="71"/>
      <c r="EZX92" s="71"/>
      <c r="EZY92" s="71"/>
      <c r="EZZ92" s="71"/>
      <c r="FAA92" s="71"/>
      <c r="FAB92" s="71"/>
      <c r="FAC92" s="71"/>
      <c r="FAD92" s="71"/>
      <c r="FAE92" s="71"/>
      <c r="FAF92" s="71"/>
      <c r="FAG92" s="71"/>
      <c r="FAH92" s="71"/>
      <c r="FAI92" s="71"/>
      <c r="FAJ92" s="71"/>
      <c r="FAK92" s="71"/>
      <c r="FAL92" s="71"/>
      <c r="FAM92" s="71"/>
      <c r="FAN92" s="71"/>
      <c r="FAO92" s="71"/>
      <c r="FAP92" s="71"/>
      <c r="FAQ92" s="71"/>
      <c r="FAR92" s="71"/>
      <c r="FAS92" s="71"/>
      <c r="FAT92" s="71"/>
      <c r="FAU92" s="71"/>
      <c r="FAV92" s="71"/>
      <c r="FAW92" s="71"/>
      <c r="FAX92" s="71"/>
      <c r="FAY92" s="71"/>
      <c r="FAZ92" s="71"/>
      <c r="FBA92" s="71"/>
      <c r="FBB92" s="71"/>
      <c r="FBC92" s="71"/>
      <c r="FBD92" s="71"/>
      <c r="FBE92" s="71"/>
      <c r="FBF92" s="71"/>
      <c r="FBG92" s="71"/>
      <c r="FBH92" s="71"/>
      <c r="FBI92" s="71"/>
      <c r="FBJ92" s="71"/>
      <c r="FBK92" s="71"/>
      <c r="FBL92" s="71"/>
      <c r="FBM92" s="71"/>
      <c r="FBN92" s="71"/>
      <c r="FBO92" s="71"/>
      <c r="FBP92" s="71"/>
      <c r="FBQ92" s="71"/>
      <c r="FBR92" s="71"/>
      <c r="FBS92" s="71"/>
      <c r="FBT92" s="71"/>
      <c r="FBU92" s="71"/>
      <c r="FBV92" s="71"/>
      <c r="FBW92" s="71"/>
      <c r="FBX92" s="71"/>
      <c r="FBY92" s="71"/>
      <c r="FBZ92" s="71"/>
      <c r="FCA92" s="71"/>
      <c r="FCB92" s="71"/>
      <c r="FCC92" s="71"/>
      <c r="FCD92" s="71"/>
      <c r="FCE92" s="71"/>
      <c r="FCF92" s="71"/>
      <c r="FCG92" s="71"/>
      <c r="FCH92" s="71"/>
      <c r="FCI92" s="71"/>
      <c r="FCJ92" s="71"/>
      <c r="FCK92" s="71"/>
      <c r="FCL92" s="71"/>
      <c r="FCM92" s="71"/>
      <c r="FCN92" s="71"/>
      <c r="FCO92" s="71"/>
      <c r="FCP92" s="71"/>
      <c r="FCQ92" s="71"/>
      <c r="FCR92" s="71"/>
      <c r="FCS92" s="71"/>
      <c r="FCT92" s="71"/>
      <c r="FCU92" s="71"/>
      <c r="FCV92" s="71"/>
      <c r="FCW92" s="71"/>
      <c r="FCX92" s="71"/>
      <c r="FCY92" s="71"/>
      <c r="FCZ92" s="71"/>
      <c r="FDA92" s="71"/>
      <c r="FDB92" s="71"/>
      <c r="FDC92" s="71"/>
      <c r="FDD92" s="71"/>
      <c r="FDE92" s="71"/>
      <c r="FDF92" s="71"/>
      <c r="FDG92" s="71"/>
      <c r="FDH92" s="71"/>
      <c r="FDI92" s="71"/>
      <c r="FDJ92" s="71"/>
      <c r="FDK92" s="71"/>
      <c r="FDL92" s="71"/>
      <c r="FDM92" s="71"/>
      <c r="FDN92" s="71"/>
      <c r="FDO92" s="71"/>
      <c r="FDP92" s="71"/>
      <c r="FDQ92" s="71"/>
      <c r="FDR92" s="71"/>
      <c r="FDS92" s="71"/>
      <c r="FDT92" s="71"/>
      <c r="FDU92" s="71"/>
      <c r="FDV92" s="71"/>
      <c r="FDW92" s="71"/>
      <c r="FDX92" s="71"/>
      <c r="FDY92" s="71"/>
      <c r="FDZ92" s="71"/>
      <c r="FEA92" s="71"/>
      <c r="FEB92" s="71"/>
      <c r="FEC92" s="71"/>
      <c r="FED92" s="71"/>
      <c r="FEE92" s="71"/>
      <c r="FEF92" s="71"/>
      <c r="FEG92" s="71"/>
      <c r="FEH92" s="71"/>
      <c r="FEI92" s="71"/>
      <c r="FEJ92" s="71"/>
      <c r="FEK92" s="71"/>
      <c r="FEL92" s="71"/>
      <c r="FEM92" s="71"/>
      <c r="FEN92" s="71"/>
      <c r="FEO92" s="71"/>
      <c r="FEP92" s="71"/>
      <c r="FEQ92" s="71"/>
      <c r="FER92" s="71"/>
      <c r="FES92" s="71"/>
      <c r="FET92" s="71"/>
      <c r="FEU92" s="71"/>
      <c r="FEV92" s="71"/>
      <c r="FEW92" s="71"/>
      <c r="FEX92" s="71"/>
      <c r="FEY92" s="71"/>
      <c r="FEZ92" s="71"/>
      <c r="FFA92" s="71"/>
      <c r="FFB92" s="71"/>
      <c r="FFC92" s="71"/>
      <c r="FFD92" s="71"/>
      <c r="FFE92" s="71"/>
      <c r="FFF92" s="71"/>
      <c r="FFG92" s="71"/>
      <c r="FFH92" s="71"/>
      <c r="FFI92" s="71"/>
      <c r="FFJ92" s="71"/>
      <c r="FFK92" s="71"/>
      <c r="FFL92" s="71"/>
      <c r="FFM92" s="71"/>
      <c r="FFN92" s="71"/>
      <c r="FFO92" s="71"/>
      <c r="FFP92" s="71"/>
      <c r="FFQ92" s="71"/>
      <c r="FFR92" s="71"/>
      <c r="FFS92" s="71"/>
      <c r="FFT92" s="71"/>
      <c r="FFU92" s="71"/>
      <c r="FFV92" s="71"/>
      <c r="FFW92" s="71"/>
      <c r="FFX92" s="71"/>
      <c r="FFY92" s="71"/>
      <c r="FFZ92" s="71"/>
      <c r="FGA92" s="71"/>
      <c r="FGB92" s="71"/>
      <c r="FGC92" s="71"/>
      <c r="FGD92" s="71"/>
      <c r="FGE92" s="71"/>
      <c r="FGF92" s="71"/>
      <c r="FGG92" s="71"/>
      <c r="FGH92" s="71"/>
      <c r="FGI92" s="71"/>
      <c r="FGJ92" s="71"/>
      <c r="FGK92" s="71"/>
      <c r="FGL92" s="71"/>
      <c r="FGM92" s="71"/>
      <c r="FGN92" s="71"/>
      <c r="FGO92" s="71"/>
      <c r="FGP92" s="71"/>
      <c r="FGQ92" s="71"/>
      <c r="FGR92" s="71"/>
      <c r="FGS92" s="71"/>
      <c r="FGT92" s="71"/>
      <c r="FGU92" s="71"/>
      <c r="FGV92" s="71"/>
      <c r="FGW92" s="71"/>
      <c r="FGX92" s="71"/>
      <c r="FGY92" s="71"/>
      <c r="FGZ92" s="71"/>
      <c r="FHA92" s="71"/>
      <c r="FHB92" s="71"/>
      <c r="FHC92" s="71"/>
      <c r="FHD92" s="71"/>
      <c r="FHE92" s="71"/>
      <c r="FHF92" s="71"/>
      <c r="FHG92" s="71"/>
      <c r="FHH92" s="71"/>
      <c r="FHI92" s="71"/>
      <c r="FHJ92" s="71"/>
      <c r="FHK92" s="71"/>
      <c r="FHL92" s="71"/>
      <c r="FHM92" s="71"/>
      <c r="FHN92" s="71"/>
      <c r="FHO92" s="71"/>
      <c r="FHP92" s="71"/>
      <c r="FHQ92" s="71"/>
      <c r="FHR92" s="71"/>
      <c r="FHS92" s="71"/>
      <c r="FHT92" s="71"/>
      <c r="FHU92" s="71"/>
      <c r="FHV92" s="71"/>
      <c r="FHW92" s="71"/>
      <c r="FHX92" s="71"/>
      <c r="FHY92" s="71"/>
      <c r="FHZ92" s="71"/>
      <c r="FIA92" s="71"/>
      <c r="FIB92" s="71"/>
      <c r="FIC92" s="71"/>
      <c r="FID92" s="71"/>
      <c r="FIE92" s="71"/>
      <c r="FIF92" s="71"/>
      <c r="FIG92" s="71"/>
      <c r="FIH92" s="71"/>
      <c r="FII92" s="71"/>
      <c r="FIJ92" s="71"/>
      <c r="FIK92" s="71"/>
      <c r="FIL92" s="71"/>
      <c r="FIM92" s="71"/>
      <c r="FIN92" s="71"/>
      <c r="FIO92" s="71"/>
      <c r="FIP92" s="71"/>
      <c r="FIQ92" s="71"/>
      <c r="FIR92" s="71"/>
      <c r="FIS92" s="71"/>
      <c r="FIT92" s="71"/>
      <c r="FIU92" s="71"/>
      <c r="FIV92" s="71"/>
      <c r="FIW92" s="71"/>
      <c r="FIX92" s="71"/>
      <c r="FIY92" s="71"/>
      <c r="FIZ92" s="71"/>
      <c r="FJA92" s="71"/>
      <c r="FJB92" s="71"/>
      <c r="FJC92" s="71"/>
      <c r="FJD92" s="71"/>
      <c r="FJE92" s="71"/>
      <c r="FJF92" s="71"/>
      <c r="FJG92" s="71"/>
      <c r="FJH92" s="71"/>
      <c r="FJI92" s="71"/>
      <c r="FJJ92" s="71"/>
      <c r="FJK92" s="71"/>
      <c r="FJL92" s="71"/>
      <c r="FJM92" s="71"/>
      <c r="FJN92" s="71"/>
      <c r="FJO92" s="71"/>
      <c r="FJP92" s="71"/>
      <c r="FJQ92" s="71"/>
      <c r="FJR92" s="71"/>
      <c r="FJS92" s="71"/>
      <c r="FJT92" s="71"/>
      <c r="FJU92" s="71"/>
      <c r="FJV92" s="71"/>
      <c r="FJW92" s="71"/>
      <c r="FJX92" s="71"/>
      <c r="FJY92" s="71"/>
      <c r="FJZ92" s="71"/>
      <c r="FKA92" s="71"/>
      <c r="FKB92" s="71"/>
      <c r="FKC92" s="71"/>
      <c r="FKD92" s="71"/>
      <c r="FKE92" s="71"/>
      <c r="FKF92" s="71"/>
      <c r="FKG92" s="71"/>
      <c r="FKH92" s="71"/>
      <c r="FKI92" s="71"/>
      <c r="FKJ92" s="71"/>
      <c r="FKK92" s="71"/>
      <c r="FKL92" s="71"/>
      <c r="FKM92" s="71"/>
      <c r="FKN92" s="71"/>
      <c r="FKO92" s="71"/>
      <c r="FKP92" s="71"/>
      <c r="FKQ92" s="71"/>
      <c r="FKR92" s="71"/>
      <c r="FKS92" s="71"/>
      <c r="FKT92" s="71"/>
      <c r="FKU92" s="71"/>
      <c r="FKV92" s="71"/>
      <c r="FKW92" s="71"/>
      <c r="FKX92" s="71"/>
      <c r="FKY92" s="71"/>
      <c r="FKZ92" s="71"/>
      <c r="FLA92" s="71"/>
      <c r="FLB92" s="71"/>
      <c r="FLC92" s="71"/>
      <c r="FLD92" s="71"/>
      <c r="FLE92" s="71"/>
      <c r="FLF92" s="71"/>
      <c r="FLG92" s="71"/>
      <c r="FLH92" s="71"/>
      <c r="FLI92" s="71"/>
      <c r="FLJ92" s="71"/>
      <c r="FLK92" s="71"/>
      <c r="FLL92" s="71"/>
      <c r="FLM92" s="71"/>
      <c r="FLN92" s="71"/>
      <c r="FLO92" s="71"/>
      <c r="FLP92" s="71"/>
      <c r="FLQ92" s="71"/>
      <c r="FLR92" s="71"/>
      <c r="FLS92" s="71"/>
      <c r="FLT92" s="71"/>
      <c r="FLU92" s="71"/>
      <c r="FLV92" s="71"/>
      <c r="FLW92" s="71"/>
      <c r="FLX92" s="71"/>
      <c r="FLY92" s="71"/>
      <c r="FLZ92" s="71"/>
      <c r="FMA92" s="71"/>
      <c r="FMB92" s="71"/>
      <c r="FMC92" s="71"/>
      <c r="FMD92" s="71"/>
      <c r="FME92" s="71"/>
      <c r="FMF92" s="71"/>
      <c r="FMG92" s="71"/>
      <c r="FMH92" s="71"/>
      <c r="FMI92" s="71"/>
      <c r="FMJ92" s="71"/>
      <c r="FMK92" s="71"/>
      <c r="FML92" s="71"/>
      <c r="FMM92" s="71"/>
      <c r="FMN92" s="71"/>
      <c r="FMO92" s="71"/>
      <c r="FMP92" s="71"/>
      <c r="FMQ92" s="71"/>
      <c r="FMR92" s="71"/>
      <c r="FMS92" s="71"/>
      <c r="FMT92" s="71"/>
      <c r="FMU92" s="71"/>
      <c r="FMV92" s="71"/>
      <c r="FMW92" s="71"/>
      <c r="FMX92" s="71"/>
      <c r="FMY92" s="71"/>
      <c r="FMZ92" s="71"/>
      <c r="FNA92" s="71"/>
      <c r="FNB92" s="71"/>
      <c r="FNC92" s="71"/>
      <c r="FND92" s="71"/>
      <c r="FNE92" s="71"/>
      <c r="FNF92" s="71"/>
      <c r="FNG92" s="71"/>
      <c r="FNH92" s="71"/>
      <c r="FNI92" s="71"/>
      <c r="FNJ92" s="71"/>
      <c r="FNK92" s="71"/>
      <c r="FNL92" s="71"/>
      <c r="FNM92" s="71"/>
      <c r="FNN92" s="71"/>
      <c r="FNO92" s="71"/>
      <c r="FNP92" s="71"/>
      <c r="FNQ92" s="71"/>
      <c r="FNR92" s="71"/>
      <c r="FNS92" s="71"/>
      <c r="FNT92" s="71"/>
      <c r="FNU92" s="71"/>
      <c r="FNV92" s="71"/>
      <c r="FNW92" s="71"/>
      <c r="FNX92" s="71"/>
      <c r="FNY92" s="71"/>
      <c r="FNZ92" s="71"/>
      <c r="FOA92" s="71"/>
      <c r="FOB92" s="71"/>
      <c r="FOC92" s="71"/>
      <c r="FOD92" s="71"/>
      <c r="FOE92" s="71"/>
      <c r="FOF92" s="71"/>
      <c r="FOG92" s="71"/>
      <c r="FOH92" s="71"/>
      <c r="FOI92" s="71"/>
      <c r="FOJ92" s="71"/>
      <c r="FOK92" s="71"/>
      <c r="FOL92" s="71"/>
      <c r="FOM92" s="71"/>
      <c r="FON92" s="71"/>
      <c r="FOO92" s="71"/>
      <c r="FOP92" s="71"/>
      <c r="FOQ92" s="71"/>
      <c r="FOR92" s="71"/>
      <c r="FOS92" s="71"/>
      <c r="FOT92" s="71"/>
      <c r="FOU92" s="71"/>
      <c r="FOV92" s="71"/>
      <c r="FOW92" s="71"/>
      <c r="FOX92" s="71"/>
      <c r="FOY92" s="71"/>
      <c r="FOZ92" s="71"/>
      <c r="FPA92" s="71"/>
      <c r="FPB92" s="71"/>
      <c r="FPC92" s="71"/>
      <c r="FPD92" s="71"/>
      <c r="FPE92" s="71"/>
      <c r="FPF92" s="71"/>
      <c r="FPG92" s="71"/>
      <c r="FPH92" s="71"/>
      <c r="FPI92" s="71"/>
      <c r="FPJ92" s="71"/>
      <c r="FPK92" s="71"/>
      <c r="FPL92" s="71"/>
      <c r="FPM92" s="71"/>
      <c r="FPN92" s="71"/>
      <c r="FPO92" s="71"/>
      <c r="FPP92" s="71"/>
      <c r="FPQ92" s="71"/>
      <c r="FPR92" s="71"/>
      <c r="FPS92" s="71"/>
      <c r="FPT92" s="71"/>
      <c r="FPU92" s="71"/>
      <c r="FPV92" s="71"/>
      <c r="FPW92" s="71"/>
      <c r="FPX92" s="71"/>
      <c r="FPY92" s="71"/>
      <c r="FPZ92" s="71"/>
      <c r="FQA92" s="71"/>
      <c r="FQB92" s="71"/>
      <c r="FQC92" s="71"/>
      <c r="FQD92" s="71"/>
      <c r="FQE92" s="71"/>
      <c r="FQF92" s="71"/>
      <c r="FQG92" s="71"/>
      <c r="FQH92" s="71"/>
      <c r="FQI92" s="71"/>
      <c r="FQJ92" s="71"/>
      <c r="FQK92" s="71"/>
      <c r="FQL92" s="71"/>
      <c r="FQM92" s="71"/>
      <c r="FQN92" s="71"/>
      <c r="FQO92" s="71"/>
      <c r="FQP92" s="71"/>
      <c r="FQQ92" s="71"/>
      <c r="FQR92" s="71"/>
      <c r="FQS92" s="71"/>
      <c r="FQT92" s="71"/>
      <c r="FQU92" s="71"/>
      <c r="FQV92" s="71"/>
      <c r="FQW92" s="71"/>
      <c r="FQX92" s="71"/>
      <c r="FQY92" s="71"/>
      <c r="FQZ92" s="71"/>
      <c r="FRA92" s="71"/>
      <c r="FRB92" s="71"/>
      <c r="FRC92" s="71"/>
      <c r="FRD92" s="71"/>
      <c r="FRE92" s="71"/>
      <c r="FRF92" s="71"/>
      <c r="FRG92" s="71"/>
      <c r="FRH92" s="71"/>
      <c r="FRI92" s="71"/>
      <c r="FRJ92" s="71"/>
      <c r="FRK92" s="71"/>
      <c r="FRL92" s="71"/>
      <c r="FRM92" s="71"/>
      <c r="FRN92" s="71"/>
      <c r="FRO92" s="71"/>
      <c r="FRP92" s="71"/>
      <c r="FRQ92" s="71"/>
      <c r="FRR92" s="71"/>
      <c r="FRS92" s="71"/>
      <c r="FRT92" s="71"/>
      <c r="FRU92" s="71"/>
      <c r="FRV92" s="71"/>
      <c r="FRW92" s="71"/>
      <c r="FRX92" s="71"/>
      <c r="FRY92" s="71"/>
      <c r="FRZ92" s="71"/>
      <c r="FSA92" s="71"/>
      <c r="FSB92" s="71"/>
      <c r="FSC92" s="71"/>
      <c r="FSD92" s="71"/>
      <c r="FSE92" s="71"/>
      <c r="FSF92" s="71"/>
      <c r="FSG92" s="71"/>
      <c r="FSH92" s="71"/>
      <c r="FSI92" s="71"/>
      <c r="FSJ92" s="71"/>
      <c r="FSK92" s="71"/>
      <c r="FSL92" s="71"/>
      <c r="FSM92" s="71"/>
      <c r="FSN92" s="71"/>
      <c r="FSO92" s="71"/>
      <c r="FSP92" s="71"/>
      <c r="FSQ92" s="71"/>
      <c r="FSR92" s="71"/>
      <c r="FSS92" s="71"/>
      <c r="FST92" s="71"/>
      <c r="FSU92" s="71"/>
      <c r="FSV92" s="71"/>
      <c r="FSW92" s="71"/>
      <c r="FSX92" s="71"/>
      <c r="FSY92" s="71"/>
      <c r="FSZ92" s="71"/>
      <c r="FTA92" s="71"/>
      <c r="FTB92" s="71"/>
      <c r="FTC92" s="71"/>
      <c r="FTD92" s="71"/>
      <c r="FTE92" s="71"/>
      <c r="FTF92" s="71"/>
      <c r="FTG92" s="71"/>
      <c r="FTH92" s="71"/>
      <c r="FTI92" s="71"/>
      <c r="FTJ92" s="71"/>
      <c r="FTK92" s="71"/>
      <c r="FTL92" s="71"/>
      <c r="FTM92" s="71"/>
      <c r="FTN92" s="71"/>
      <c r="FTO92" s="71"/>
      <c r="FTP92" s="71"/>
      <c r="FTQ92" s="71"/>
      <c r="FTR92" s="71"/>
      <c r="FTS92" s="71"/>
      <c r="FTT92" s="71"/>
      <c r="FTU92" s="71"/>
      <c r="FTV92" s="71"/>
      <c r="FTW92" s="71"/>
      <c r="FTX92" s="71"/>
      <c r="FTY92" s="71"/>
      <c r="FTZ92" s="71"/>
      <c r="FUA92" s="71"/>
      <c r="FUB92" s="71"/>
      <c r="FUC92" s="71"/>
      <c r="FUD92" s="71"/>
      <c r="FUE92" s="71"/>
      <c r="FUF92" s="71"/>
      <c r="FUG92" s="71"/>
      <c r="FUH92" s="71"/>
      <c r="FUI92" s="71"/>
      <c r="FUJ92" s="71"/>
      <c r="FUK92" s="71"/>
      <c r="FUL92" s="71"/>
      <c r="FUM92" s="71"/>
      <c r="FUN92" s="71"/>
      <c r="FUO92" s="71"/>
      <c r="FUP92" s="71"/>
      <c r="FUQ92" s="71"/>
      <c r="FUR92" s="71"/>
      <c r="FUS92" s="71"/>
      <c r="FUT92" s="71"/>
      <c r="FUU92" s="71"/>
      <c r="FUV92" s="71"/>
      <c r="FUW92" s="71"/>
      <c r="FUX92" s="71"/>
      <c r="FUY92" s="71"/>
      <c r="FUZ92" s="71"/>
      <c r="FVA92" s="71"/>
      <c r="FVB92" s="71"/>
      <c r="FVC92" s="71"/>
      <c r="FVD92" s="71"/>
      <c r="FVE92" s="71"/>
      <c r="FVF92" s="71"/>
      <c r="FVG92" s="71"/>
      <c r="FVH92" s="71"/>
      <c r="FVI92" s="71"/>
      <c r="FVJ92" s="71"/>
      <c r="FVK92" s="71"/>
      <c r="FVL92" s="71"/>
      <c r="FVM92" s="71"/>
      <c r="FVN92" s="71"/>
      <c r="FVO92" s="71"/>
      <c r="FVP92" s="71"/>
      <c r="FVQ92" s="71"/>
      <c r="FVR92" s="71"/>
      <c r="FVS92" s="71"/>
      <c r="FVT92" s="71"/>
      <c r="FVU92" s="71"/>
      <c r="FVV92" s="71"/>
      <c r="FVW92" s="71"/>
      <c r="FVX92" s="71"/>
      <c r="FVY92" s="71"/>
      <c r="FVZ92" s="71"/>
      <c r="FWA92" s="71"/>
      <c r="FWB92" s="71"/>
      <c r="FWC92" s="71"/>
      <c r="FWD92" s="71"/>
      <c r="FWE92" s="71"/>
      <c r="FWF92" s="71"/>
      <c r="FWG92" s="71"/>
      <c r="FWH92" s="71"/>
      <c r="FWI92" s="71"/>
      <c r="FWJ92" s="71"/>
      <c r="FWK92" s="71"/>
      <c r="FWL92" s="71"/>
      <c r="FWM92" s="71"/>
      <c r="FWN92" s="71"/>
      <c r="FWO92" s="71"/>
      <c r="FWP92" s="71"/>
      <c r="FWQ92" s="71"/>
      <c r="FWR92" s="71"/>
      <c r="FWS92" s="71"/>
      <c r="FWT92" s="71"/>
      <c r="FWU92" s="71"/>
      <c r="FWV92" s="71"/>
      <c r="FWW92" s="71"/>
      <c r="FWX92" s="71"/>
      <c r="FWY92" s="71"/>
      <c r="FWZ92" s="71"/>
      <c r="FXA92" s="71"/>
      <c r="FXB92" s="71"/>
      <c r="FXC92" s="71"/>
      <c r="FXD92" s="71"/>
      <c r="FXE92" s="71"/>
      <c r="FXF92" s="71"/>
      <c r="FXG92" s="71"/>
      <c r="FXH92" s="71"/>
      <c r="FXI92" s="71"/>
      <c r="FXJ92" s="71"/>
      <c r="FXK92" s="71"/>
      <c r="FXL92" s="71"/>
      <c r="FXM92" s="71"/>
      <c r="FXN92" s="71"/>
      <c r="FXO92" s="71"/>
      <c r="FXP92" s="71"/>
      <c r="FXQ92" s="71"/>
      <c r="FXR92" s="71"/>
      <c r="FXS92" s="71"/>
      <c r="FXT92" s="71"/>
      <c r="FXU92" s="71"/>
      <c r="FXV92" s="71"/>
      <c r="FXW92" s="71"/>
      <c r="FXX92" s="71"/>
      <c r="FXY92" s="71"/>
      <c r="FXZ92" s="71"/>
      <c r="FYA92" s="71"/>
      <c r="FYB92" s="71"/>
      <c r="FYC92" s="71"/>
      <c r="FYD92" s="71"/>
      <c r="FYE92" s="71"/>
      <c r="FYF92" s="71"/>
      <c r="FYG92" s="71"/>
      <c r="FYH92" s="71"/>
      <c r="FYI92" s="71"/>
      <c r="FYJ92" s="71"/>
      <c r="FYK92" s="71"/>
      <c r="FYL92" s="71"/>
      <c r="FYM92" s="71"/>
      <c r="FYN92" s="71"/>
      <c r="FYO92" s="71"/>
      <c r="FYP92" s="71"/>
      <c r="FYQ92" s="71"/>
      <c r="FYR92" s="71"/>
      <c r="FYS92" s="71"/>
      <c r="FYT92" s="71"/>
      <c r="FYU92" s="71"/>
      <c r="FYV92" s="71"/>
      <c r="FYW92" s="71"/>
      <c r="FYX92" s="71"/>
      <c r="FYY92" s="71"/>
      <c r="FYZ92" s="71"/>
      <c r="FZA92" s="71"/>
      <c r="FZB92" s="71"/>
      <c r="FZC92" s="71"/>
      <c r="FZD92" s="71"/>
      <c r="FZE92" s="71"/>
      <c r="FZF92" s="71"/>
      <c r="FZG92" s="71"/>
      <c r="FZH92" s="71"/>
      <c r="FZI92" s="71"/>
      <c r="FZJ92" s="71"/>
      <c r="FZK92" s="71"/>
      <c r="FZL92" s="71"/>
      <c r="FZM92" s="71"/>
      <c r="FZN92" s="71"/>
      <c r="FZO92" s="71"/>
      <c r="FZP92" s="71"/>
      <c r="FZQ92" s="71"/>
      <c r="FZR92" s="71"/>
      <c r="FZS92" s="71"/>
      <c r="FZT92" s="71"/>
      <c r="FZU92" s="71"/>
      <c r="FZV92" s="71"/>
      <c r="FZW92" s="71"/>
      <c r="FZX92" s="71"/>
      <c r="FZY92" s="71"/>
      <c r="FZZ92" s="71"/>
      <c r="GAA92" s="71"/>
      <c r="GAB92" s="71"/>
      <c r="GAC92" s="71"/>
      <c r="GAD92" s="71"/>
      <c r="GAE92" s="71"/>
      <c r="GAF92" s="71"/>
      <c r="GAG92" s="71"/>
      <c r="GAH92" s="71"/>
      <c r="GAI92" s="71"/>
      <c r="GAJ92" s="71"/>
      <c r="GAK92" s="71"/>
      <c r="GAL92" s="71"/>
      <c r="GAM92" s="71"/>
      <c r="GAN92" s="71"/>
      <c r="GAO92" s="71"/>
      <c r="GAP92" s="71"/>
      <c r="GAQ92" s="71"/>
      <c r="GAR92" s="71"/>
      <c r="GAS92" s="71"/>
      <c r="GAT92" s="71"/>
      <c r="GAU92" s="71"/>
      <c r="GAV92" s="71"/>
      <c r="GAW92" s="71"/>
      <c r="GAX92" s="71"/>
      <c r="GAY92" s="71"/>
      <c r="GAZ92" s="71"/>
      <c r="GBA92" s="71"/>
      <c r="GBB92" s="71"/>
      <c r="GBC92" s="71"/>
      <c r="GBD92" s="71"/>
      <c r="GBE92" s="71"/>
      <c r="GBF92" s="71"/>
      <c r="GBG92" s="71"/>
      <c r="GBH92" s="71"/>
      <c r="GBI92" s="71"/>
      <c r="GBJ92" s="71"/>
      <c r="GBK92" s="71"/>
      <c r="GBL92" s="71"/>
      <c r="GBM92" s="71"/>
      <c r="GBN92" s="71"/>
      <c r="GBO92" s="71"/>
      <c r="GBP92" s="71"/>
      <c r="GBQ92" s="71"/>
      <c r="GBR92" s="71"/>
      <c r="GBS92" s="71"/>
      <c r="GBT92" s="71"/>
      <c r="GBU92" s="71"/>
      <c r="GBV92" s="71"/>
      <c r="GBW92" s="71"/>
      <c r="GBX92" s="71"/>
      <c r="GBY92" s="71"/>
      <c r="GBZ92" s="71"/>
      <c r="GCA92" s="71"/>
      <c r="GCB92" s="71"/>
      <c r="GCC92" s="71"/>
      <c r="GCD92" s="71"/>
      <c r="GCE92" s="71"/>
      <c r="GCF92" s="71"/>
      <c r="GCG92" s="71"/>
      <c r="GCH92" s="71"/>
      <c r="GCI92" s="71"/>
      <c r="GCJ92" s="71"/>
      <c r="GCK92" s="71"/>
      <c r="GCL92" s="71"/>
      <c r="GCM92" s="71"/>
      <c r="GCN92" s="71"/>
      <c r="GCO92" s="71"/>
      <c r="GCP92" s="71"/>
      <c r="GCQ92" s="71"/>
      <c r="GCR92" s="71"/>
      <c r="GCS92" s="71"/>
      <c r="GCT92" s="71"/>
      <c r="GCU92" s="71"/>
      <c r="GCV92" s="71"/>
      <c r="GCW92" s="71"/>
      <c r="GCX92" s="71"/>
      <c r="GCY92" s="71"/>
      <c r="GCZ92" s="71"/>
      <c r="GDA92" s="71"/>
      <c r="GDB92" s="71"/>
      <c r="GDC92" s="71"/>
      <c r="GDD92" s="71"/>
      <c r="GDE92" s="71"/>
      <c r="GDF92" s="71"/>
      <c r="GDG92" s="71"/>
      <c r="GDH92" s="71"/>
      <c r="GDI92" s="71"/>
      <c r="GDJ92" s="71"/>
      <c r="GDK92" s="71"/>
      <c r="GDL92" s="71"/>
      <c r="GDM92" s="71"/>
      <c r="GDN92" s="71"/>
      <c r="GDO92" s="71"/>
      <c r="GDP92" s="71"/>
      <c r="GDQ92" s="71"/>
      <c r="GDR92" s="71"/>
      <c r="GDS92" s="71"/>
      <c r="GDT92" s="71"/>
      <c r="GDU92" s="71"/>
      <c r="GDV92" s="71"/>
      <c r="GDW92" s="71"/>
      <c r="GDX92" s="71"/>
      <c r="GDY92" s="71"/>
      <c r="GDZ92" s="71"/>
      <c r="GEA92" s="71"/>
      <c r="GEB92" s="71"/>
      <c r="GEC92" s="71"/>
      <c r="GED92" s="71"/>
      <c r="GEE92" s="71"/>
      <c r="GEF92" s="71"/>
      <c r="GEG92" s="71"/>
      <c r="GEH92" s="71"/>
      <c r="GEI92" s="71"/>
      <c r="GEJ92" s="71"/>
      <c r="GEK92" s="71"/>
      <c r="GEL92" s="71"/>
      <c r="GEM92" s="71"/>
      <c r="GEN92" s="71"/>
      <c r="GEO92" s="71"/>
      <c r="GEP92" s="71"/>
      <c r="GEQ92" s="71"/>
      <c r="GER92" s="71"/>
      <c r="GES92" s="71"/>
      <c r="GET92" s="71"/>
      <c r="GEU92" s="71"/>
      <c r="GEV92" s="71"/>
      <c r="GEW92" s="71"/>
      <c r="GEX92" s="71"/>
      <c r="GEY92" s="71"/>
      <c r="GEZ92" s="71"/>
      <c r="GFA92" s="71"/>
      <c r="GFB92" s="71"/>
      <c r="GFC92" s="71"/>
      <c r="GFD92" s="71"/>
      <c r="GFE92" s="71"/>
      <c r="GFF92" s="71"/>
      <c r="GFG92" s="71"/>
      <c r="GFH92" s="71"/>
      <c r="GFI92" s="71"/>
      <c r="GFJ92" s="71"/>
      <c r="GFK92" s="71"/>
      <c r="GFL92" s="71"/>
      <c r="GFM92" s="71"/>
      <c r="GFN92" s="71"/>
      <c r="GFO92" s="71"/>
      <c r="GFP92" s="71"/>
      <c r="GFQ92" s="71"/>
      <c r="GFR92" s="71"/>
      <c r="GFS92" s="71"/>
      <c r="GFT92" s="71"/>
      <c r="GFU92" s="71"/>
      <c r="GFV92" s="71"/>
      <c r="GFW92" s="71"/>
      <c r="GFX92" s="71"/>
      <c r="GFY92" s="71"/>
      <c r="GFZ92" s="71"/>
      <c r="GGA92" s="71"/>
      <c r="GGB92" s="71"/>
      <c r="GGC92" s="71"/>
      <c r="GGD92" s="71"/>
      <c r="GGE92" s="71"/>
      <c r="GGF92" s="71"/>
      <c r="GGG92" s="71"/>
      <c r="GGH92" s="71"/>
      <c r="GGI92" s="71"/>
      <c r="GGJ92" s="71"/>
      <c r="GGK92" s="71"/>
      <c r="GGL92" s="71"/>
      <c r="GGM92" s="71"/>
      <c r="GGN92" s="71"/>
      <c r="GGO92" s="71"/>
      <c r="GGP92" s="71"/>
      <c r="GGQ92" s="71"/>
      <c r="GGR92" s="71"/>
      <c r="GGS92" s="71"/>
      <c r="GGT92" s="71"/>
      <c r="GGU92" s="71"/>
      <c r="GGV92" s="71"/>
      <c r="GGW92" s="71"/>
      <c r="GGX92" s="71"/>
      <c r="GGY92" s="71"/>
      <c r="GGZ92" s="71"/>
      <c r="GHA92" s="71"/>
      <c r="GHB92" s="71"/>
      <c r="GHC92" s="71"/>
      <c r="GHD92" s="71"/>
      <c r="GHE92" s="71"/>
      <c r="GHF92" s="71"/>
      <c r="GHG92" s="71"/>
      <c r="GHH92" s="71"/>
      <c r="GHI92" s="71"/>
      <c r="GHJ92" s="71"/>
      <c r="GHK92" s="71"/>
      <c r="GHL92" s="71"/>
      <c r="GHM92" s="71"/>
      <c r="GHN92" s="71"/>
      <c r="GHO92" s="71"/>
      <c r="GHP92" s="71"/>
      <c r="GHQ92" s="71"/>
      <c r="GHR92" s="71"/>
      <c r="GHS92" s="71"/>
      <c r="GHT92" s="71"/>
      <c r="GHU92" s="71"/>
      <c r="GHV92" s="71"/>
      <c r="GHW92" s="71"/>
      <c r="GHX92" s="71"/>
      <c r="GHY92" s="71"/>
      <c r="GHZ92" s="71"/>
      <c r="GIA92" s="71"/>
      <c r="GIB92" s="71"/>
      <c r="GIC92" s="71"/>
      <c r="GID92" s="71"/>
      <c r="GIE92" s="71"/>
      <c r="GIF92" s="71"/>
      <c r="GIG92" s="71"/>
      <c r="GIH92" s="71"/>
      <c r="GII92" s="71"/>
      <c r="GIJ92" s="71"/>
      <c r="GIK92" s="71"/>
      <c r="GIL92" s="71"/>
      <c r="GIM92" s="71"/>
      <c r="GIN92" s="71"/>
      <c r="GIO92" s="71"/>
      <c r="GIP92" s="71"/>
      <c r="GIQ92" s="71"/>
      <c r="GIR92" s="71"/>
      <c r="GIS92" s="71"/>
      <c r="GIT92" s="71"/>
      <c r="GIU92" s="71"/>
      <c r="GIV92" s="71"/>
      <c r="GIW92" s="71"/>
      <c r="GIX92" s="71"/>
      <c r="GIY92" s="71"/>
      <c r="GIZ92" s="71"/>
      <c r="GJA92" s="71"/>
      <c r="GJB92" s="71"/>
      <c r="GJC92" s="71"/>
      <c r="GJD92" s="71"/>
      <c r="GJE92" s="71"/>
      <c r="GJF92" s="71"/>
      <c r="GJG92" s="71"/>
      <c r="GJH92" s="71"/>
      <c r="GJI92" s="71"/>
      <c r="GJJ92" s="71"/>
      <c r="GJK92" s="71"/>
      <c r="GJL92" s="71"/>
      <c r="GJM92" s="71"/>
      <c r="GJN92" s="71"/>
      <c r="GJO92" s="71"/>
      <c r="GJP92" s="71"/>
      <c r="GJQ92" s="71"/>
      <c r="GJR92" s="71"/>
      <c r="GJS92" s="71"/>
      <c r="GJT92" s="71"/>
      <c r="GJU92" s="71"/>
      <c r="GJV92" s="71"/>
      <c r="GJW92" s="71"/>
      <c r="GJX92" s="71"/>
      <c r="GJY92" s="71"/>
      <c r="GJZ92" s="71"/>
      <c r="GKA92" s="71"/>
      <c r="GKB92" s="71"/>
      <c r="GKC92" s="71"/>
      <c r="GKD92" s="71"/>
      <c r="GKE92" s="71"/>
      <c r="GKF92" s="71"/>
      <c r="GKG92" s="71"/>
      <c r="GKH92" s="71"/>
      <c r="GKI92" s="71"/>
      <c r="GKJ92" s="71"/>
      <c r="GKK92" s="71"/>
      <c r="GKL92" s="71"/>
      <c r="GKM92" s="71"/>
      <c r="GKN92" s="71"/>
      <c r="GKO92" s="71"/>
      <c r="GKP92" s="71"/>
      <c r="GKQ92" s="71"/>
      <c r="GKR92" s="71"/>
      <c r="GKS92" s="71"/>
      <c r="GKT92" s="71"/>
      <c r="GKU92" s="71"/>
      <c r="GKV92" s="71"/>
      <c r="GKW92" s="71"/>
      <c r="GKX92" s="71"/>
      <c r="GKY92" s="71"/>
      <c r="GKZ92" s="71"/>
      <c r="GLA92" s="71"/>
      <c r="GLB92" s="71"/>
      <c r="GLC92" s="71"/>
      <c r="GLD92" s="71"/>
      <c r="GLE92" s="71"/>
      <c r="GLF92" s="71"/>
      <c r="GLG92" s="71"/>
      <c r="GLH92" s="71"/>
      <c r="GLI92" s="71"/>
      <c r="GLJ92" s="71"/>
      <c r="GLK92" s="71"/>
      <c r="GLL92" s="71"/>
      <c r="GLM92" s="71"/>
      <c r="GLN92" s="71"/>
      <c r="GLO92" s="71"/>
      <c r="GLP92" s="71"/>
      <c r="GLQ92" s="71"/>
      <c r="GLR92" s="71"/>
      <c r="GLS92" s="71"/>
      <c r="GLT92" s="71"/>
      <c r="GLU92" s="71"/>
      <c r="GLV92" s="71"/>
      <c r="GLW92" s="71"/>
      <c r="GLX92" s="71"/>
      <c r="GLY92" s="71"/>
      <c r="GLZ92" s="71"/>
      <c r="GMA92" s="71"/>
      <c r="GMB92" s="71"/>
      <c r="GMC92" s="71"/>
      <c r="GMD92" s="71"/>
      <c r="GME92" s="71"/>
      <c r="GMF92" s="71"/>
      <c r="GMG92" s="71"/>
      <c r="GMH92" s="71"/>
      <c r="GMI92" s="71"/>
      <c r="GMJ92" s="71"/>
      <c r="GMK92" s="71"/>
      <c r="GML92" s="71"/>
      <c r="GMM92" s="71"/>
      <c r="GMN92" s="71"/>
      <c r="GMO92" s="71"/>
      <c r="GMP92" s="71"/>
      <c r="GMQ92" s="71"/>
      <c r="GMR92" s="71"/>
      <c r="GMS92" s="71"/>
      <c r="GMT92" s="71"/>
      <c r="GMU92" s="71"/>
      <c r="GMV92" s="71"/>
      <c r="GMW92" s="71"/>
      <c r="GMX92" s="71"/>
      <c r="GMY92" s="71"/>
      <c r="GMZ92" s="71"/>
      <c r="GNA92" s="71"/>
      <c r="GNB92" s="71"/>
      <c r="GNC92" s="71"/>
      <c r="GND92" s="71"/>
      <c r="GNE92" s="71"/>
      <c r="GNF92" s="71"/>
      <c r="GNG92" s="71"/>
      <c r="GNH92" s="71"/>
      <c r="GNI92" s="71"/>
      <c r="GNJ92" s="71"/>
      <c r="GNK92" s="71"/>
      <c r="GNL92" s="71"/>
      <c r="GNM92" s="71"/>
      <c r="GNN92" s="71"/>
      <c r="GNO92" s="71"/>
      <c r="GNP92" s="71"/>
      <c r="GNQ92" s="71"/>
      <c r="GNR92" s="71"/>
      <c r="GNS92" s="71"/>
      <c r="GNT92" s="71"/>
      <c r="GNU92" s="71"/>
      <c r="GNV92" s="71"/>
      <c r="GNW92" s="71"/>
      <c r="GNX92" s="71"/>
      <c r="GNY92" s="71"/>
      <c r="GNZ92" s="71"/>
      <c r="GOA92" s="71"/>
      <c r="GOB92" s="71"/>
      <c r="GOC92" s="71"/>
      <c r="GOD92" s="71"/>
      <c r="GOE92" s="71"/>
      <c r="GOF92" s="71"/>
      <c r="GOG92" s="71"/>
      <c r="GOH92" s="71"/>
      <c r="GOI92" s="71"/>
      <c r="GOJ92" s="71"/>
      <c r="GOK92" s="71"/>
      <c r="GOL92" s="71"/>
      <c r="GOM92" s="71"/>
      <c r="GON92" s="71"/>
      <c r="GOO92" s="71"/>
      <c r="GOP92" s="71"/>
      <c r="GOQ92" s="71"/>
      <c r="GOR92" s="71"/>
      <c r="GOS92" s="71"/>
      <c r="GOT92" s="71"/>
      <c r="GOU92" s="71"/>
      <c r="GOV92" s="71"/>
      <c r="GOW92" s="71"/>
      <c r="GOX92" s="71"/>
      <c r="GOY92" s="71"/>
      <c r="GOZ92" s="71"/>
      <c r="GPA92" s="71"/>
      <c r="GPB92" s="71"/>
      <c r="GPC92" s="71"/>
      <c r="GPD92" s="71"/>
      <c r="GPE92" s="71"/>
      <c r="GPF92" s="71"/>
      <c r="GPG92" s="71"/>
      <c r="GPH92" s="71"/>
      <c r="GPI92" s="71"/>
      <c r="GPJ92" s="71"/>
      <c r="GPK92" s="71"/>
      <c r="GPL92" s="71"/>
      <c r="GPM92" s="71"/>
      <c r="GPN92" s="71"/>
      <c r="GPO92" s="71"/>
      <c r="GPP92" s="71"/>
      <c r="GPQ92" s="71"/>
      <c r="GPR92" s="71"/>
      <c r="GPS92" s="71"/>
      <c r="GPT92" s="71"/>
      <c r="GPU92" s="71"/>
      <c r="GPV92" s="71"/>
      <c r="GPW92" s="71"/>
      <c r="GPX92" s="71"/>
      <c r="GPY92" s="71"/>
      <c r="GPZ92" s="71"/>
      <c r="GQA92" s="71"/>
      <c r="GQB92" s="71"/>
      <c r="GQC92" s="71"/>
      <c r="GQD92" s="71"/>
      <c r="GQE92" s="71"/>
      <c r="GQF92" s="71"/>
      <c r="GQG92" s="71"/>
      <c r="GQH92" s="71"/>
      <c r="GQI92" s="71"/>
      <c r="GQJ92" s="71"/>
      <c r="GQK92" s="71"/>
      <c r="GQL92" s="71"/>
      <c r="GQM92" s="71"/>
      <c r="GQN92" s="71"/>
      <c r="GQO92" s="71"/>
      <c r="GQP92" s="71"/>
      <c r="GQQ92" s="71"/>
      <c r="GQR92" s="71"/>
      <c r="GQS92" s="71"/>
      <c r="GQT92" s="71"/>
      <c r="GQU92" s="71"/>
      <c r="GQV92" s="71"/>
      <c r="GQW92" s="71"/>
      <c r="GQX92" s="71"/>
      <c r="GQY92" s="71"/>
      <c r="GQZ92" s="71"/>
      <c r="GRA92" s="71"/>
      <c r="GRB92" s="71"/>
      <c r="GRC92" s="71"/>
      <c r="GRD92" s="71"/>
      <c r="GRE92" s="71"/>
      <c r="GRF92" s="71"/>
      <c r="GRG92" s="71"/>
      <c r="GRH92" s="71"/>
      <c r="GRI92" s="71"/>
      <c r="GRJ92" s="71"/>
      <c r="GRK92" s="71"/>
      <c r="GRL92" s="71"/>
      <c r="GRM92" s="71"/>
      <c r="GRN92" s="71"/>
      <c r="GRO92" s="71"/>
      <c r="GRP92" s="71"/>
      <c r="GRQ92" s="71"/>
      <c r="GRR92" s="71"/>
      <c r="GRS92" s="71"/>
      <c r="GRT92" s="71"/>
      <c r="GRU92" s="71"/>
      <c r="GRV92" s="71"/>
      <c r="GRW92" s="71"/>
      <c r="GRX92" s="71"/>
      <c r="GRY92" s="71"/>
      <c r="GRZ92" s="71"/>
      <c r="GSA92" s="71"/>
      <c r="GSB92" s="71"/>
      <c r="GSC92" s="71"/>
      <c r="GSD92" s="71"/>
      <c r="GSE92" s="71"/>
      <c r="GSF92" s="71"/>
      <c r="GSG92" s="71"/>
      <c r="GSH92" s="71"/>
      <c r="GSI92" s="71"/>
      <c r="GSJ92" s="71"/>
      <c r="GSK92" s="71"/>
      <c r="GSL92" s="71"/>
      <c r="GSM92" s="71"/>
      <c r="GSN92" s="71"/>
      <c r="GSO92" s="71"/>
      <c r="GSP92" s="71"/>
      <c r="GSQ92" s="71"/>
      <c r="GSR92" s="71"/>
      <c r="GSS92" s="71"/>
      <c r="GST92" s="71"/>
      <c r="GSU92" s="71"/>
      <c r="GSV92" s="71"/>
      <c r="GSW92" s="71"/>
      <c r="GSX92" s="71"/>
      <c r="GSY92" s="71"/>
      <c r="GSZ92" s="71"/>
      <c r="GTA92" s="71"/>
      <c r="GTB92" s="71"/>
      <c r="GTC92" s="71"/>
      <c r="GTD92" s="71"/>
      <c r="GTE92" s="71"/>
      <c r="GTF92" s="71"/>
      <c r="GTG92" s="71"/>
      <c r="GTH92" s="71"/>
      <c r="GTI92" s="71"/>
      <c r="GTJ92" s="71"/>
      <c r="GTK92" s="71"/>
      <c r="GTL92" s="71"/>
      <c r="GTM92" s="71"/>
      <c r="GTN92" s="71"/>
      <c r="GTO92" s="71"/>
      <c r="GTP92" s="71"/>
      <c r="GTQ92" s="71"/>
      <c r="GTR92" s="71"/>
      <c r="GTS92" s="71"/>
      <c r="GTT92" s="71"/>
      <c r="GTU92" s="71"/>
      <c r="GTV92" s="71"/>
      <c r="GTW92" s="71"/>
      <c r="GTX92" s="71"/>
      <c r="GTY92" s="71"/>
      <c r="GTZ92" s="71"/>
      <c r="GUA92" s="71"/>
      <c r="GUB92" s="71"/>
      <c r="GUC92" s="71"/>
      <c r="GUD92" s="71"/>
      <c r="GUE92" s="71"/>
      <c r="GUF92" s="71"/>
      <c r="GUG92" s="71"/>
      <c r="GUH92" s="71"/>
      <c r="GUI92" s="71"/>
      <c r="GUJ92" s="71"/>
      <c r="GUK92" s="71"/>
      <c r="GUL92" s="71"/>
      <c r="GUM92" s="71"/>
      <c r="GUN92" s="71"/>
      <c r="GUO92" s="71"/>
      <c r="GUP92" s="71"/>
      <c r="GUQ92" s="71"/>
      <c r="GUR92" s="71"/>
      <c r="GUS92" s="71"/>
      <c r="GUT92" s="71"/>
      <c r="GUU92" s="71"/>
      <c r="GUV92" s="71"/>
      <c r="GUW92" s="71"/>
      <c r="GUX92" s="71"/>
      <c r="GUY92" s="71"/>
      <c r="GUZ92" s="71"/>
      <c r="GVA92" s="71"/>
      <c r="GVB92" s="71"/>
      <c r="GVC92" s="71"/>
      <c r="GVD92" s="71"/>
      <c r="GVE92" s="71"/>
      <c r="GVF92" s="71"/>
      <c r="GVG92" s="71"/>
      <c r="GVH92" s="71"/>
      <c r="GVI92" s="71"/>
      <c r="GVJ92" s="71"/>
      <c r="GVK92" s="71"/>
      <c r="GVL92" s="71"/>
      <c r="GVM92" s="71"/>
      <c r="GVN92" s="71"/>
      <c r="GVO92" s="71"/>
      <c r="GVP92" s="71"/>
      <c r="GVQ92" s="71"/>
      <c r="GVR92" s="71"/>
      <c r="GVS92" s="71"/>
      <c r="GVT92" s="71"/>
      <c r="GVU92" s="71"/>
      <c r="GVV92" s="71"/>
      <c r="GVW92" s="71"/>
      <c r="GVX92" s="71"/>
      <c r="GVY92" s="71"/>
      <c r="GVZ92" s="71"/>
      <c r="GWA92" s="71"/>
      <c r="GWB92" s="71"/>
      <c r="GWC92" s="71"/>
      <c r="GWD92" s="71"/>
      <c r="GWE92" s="71"/>
      <c r="GWF92" s="71"/>
      <c r="GWG92" s="71"/>
      <c r="GWH92" s="71"/>
      <c r="GWI92" s="71"/>
      <c r="GWJ92" s="71"/>
      <c r="GWK92" s="71"/>
      <c r="GWL92" s="71"/>
      <c r="GWM92" s="71"/>
      <c r="GWN92" s="71"/>
      <c r="GWO92" s="71"/>
      <c r="GWP92" s="71"/>
      <c r="GWQ92" s="71"/>
      <c r="GWR92" s="71"/>
      <c r="GWS92" s="71"/>
      <c r="GWT92" s="71"/>
      <c r="GWU92" s="71"/>
      <c r="GWV92" s="71"/>
      <c r="GWW92" s="71"/>
      <c r="GWX92" s="71"/>
      <c r="GWY92" s="71"/>
      <c r="GWZ92" s="71"/>
      <c r="GXA92" s="71"/>
      <c r="GXB92" s="71"/>
      <c r="GXC92" s="71"/>
      <c r="GXD92" s="71"/>
      <c r="GXE92" s="71"/>
      <c r="GXF92" s="71"/>
      <c r="GXG92" s="71"/>
      <c r="GXH92" s="71"/>
      <c r="GXI92" s="71"/>
      <c r="GXJ92" s="71"/>
      <c r="GXK92" s="71"/>
      <c r="GXL92" s="71"/>
      <c r="GXM92" s="71"/>
      <c r="GXN92" s="71"/>
      <c r="GXO92" s="71"/>
      <c r="GXP92" s="71"/>
      <c r="GXQ92" s="71"/>
      <c r="GXR92" s="71"/>
      <c r="GXS92" s="71"/>
      <c r="GXT92" s="71"/>
      <c r="GXU92" s="71"/>
      <c r="GXV92" s="71"/>
      <c r="GXW92" s="71"/>
      <c r="GXX92" s="71"/>
      <c r="GXY92" s="71"/>
      <c r="GXZ92" s="71"/>
      <c r="GYA92" s="71"/>
      <c r="GYB92" s="71"/>
      <c r="GYC92" s="71"/>
      <c r="GYD92" s="71"/>
      <c r="GYE92" s="71"/>
      <c r="GYF92" s="71"/>
      <c r="GYG92" s="71"/>
      <c r="GYH92" s="71"/>
      <c r="GYI92" s="71"/>
      <c r="GYJ92" s="71"/>
      <c r="GYK92" s="71"/>
      <c r="GYL92" s="71"/>
      <c r="GYM92" s="71"/>
      <c r="GYN92" s="71"/>
      <c r="GYO92" s="71"/>
      <c r="GYP92" s="71"/>
      <c r="GYQ92" s="71"/>
      <c r="GYR92" s="71"/>
      <c r="GYS92" s="71"/>
      <c r="GYT92" s="71"/>
      <c r="GYU92" s="71"/>
      <c r="GYV92" s="71"/>
      <c r="GYW92" s="71"/>
      <c r="GYX92" s="71"/>
      <c r="GYY92" s="71"/>
      <c r="GYZ92" s="71"/>
      <c r="GZA92" s="71"/>
      <c r="GZB92" s="71"/>
      <c r="GZC92" s="71"/>
      <c r="GZD92" s="71"/>
      <c r="GZE92" s="71"/>
      <c r="GZF92" s="71"/>
      <c r="GZG92" s="71"/>
      <c r="GZH92" s="71"/>
      <c r="GZI92" s="71"/>
      <c r="GZJ92" s="71"/>
      <c r="GZK92" s="71"/>
      <c r="GZL92" s="71"/>
      <c r="GZM92" s="71"/>
      <c r="GZN92" s="71"/>
      <c r="GZO92" s="71"/>
      <c r="GZP92" s="71"/>
      <c r="GZQ92" s="71"/>
      <c r="GZR92" s="71"/>
      <c r="GZS92" s="71"/>
      <c r="GZT92" s="71"/>
      <c r="GZU92" s="71"/>
      <c r="GZV92" s="71"/>
      <c r="GZW92" s="71"/>
      <c r="GZX92" s="71"/>
      <c r="GZY92" s="71"/>
      <c r="GZZ92" s="71"/>
      <c r="HAA92" s="71"/>
      <c r="HAB92" s="71"/>
      <c r="HAC92" s="71"/>
      <c r="HAD92" s="71"/>
      <c r="HAE92" s="71"/>
      <c r="HAF92" s="71"/>
      <c r="HAG92" s="71"/>
      <c r="HAH92" s="71"/>
      <c r="HAI92" s="71"/>
      <c r="HAJ92" s="71"/>
      <c r="HAK92" s="71"/>
      <c r="HAL92" s="71"/>
      <c r="HAM92" s="71"/>
      <c r="HAN92" s="71"/>
      <c r="HAO92" s="71"/>
      <c r="HAP92" s="71"/>
      <c r="HAQ92" s="71"/>
      <c r="HAR92" s="71"/>
      <c r="HAS92" s="71"/>
      <c r="HAT92" s="71"/>
      <c r="HAU92" s="71"/>
      <c r="HAV92" s="71"/>
      <c r="HAW92" s="71"/>
      <c r="HAX92" s="71"/>
      <c r="HAY92" s="71"/>
      <c r="HAZ92" s="71"/>
      <c r="HBA92" s="71"/>
      <c r="HBB92" s="71"/>
      <c r="HBC92" s="71"/>
      <c r="HBD92" s="71"/>
      <c r="HBE92" s="71"/>
      <c r="HBF92" s="71"/>
      <c r="HBG92" s="71"/>
      <c r="HBH92" s="71"/>
      <c r="HBI92" s="71"/>
      <c r="HBJ92" s="71"/>
      <c r="HBK92" s="71"/>
      <c r="HBL92" s="71"/>
      <c r="HBM92" s="71"/>
      <c r="HBN92" s="71"/>
      <c r="HBO92" s="71"/>
      <c r="HBP92" s="71"/>
      <c r="HBQ92" s="71"/>
      <c r="HBR92" s="71"/>
      <c r="HBS92" s="71"/>
      <c r="HBT92" s="71"/>
      <c r="HBU92" s="71"/>
      <c r="HBV92" s="71"/>
      <c r="HBW92" s="71"/>
      <c r="HBX92" s="71"/>
      <c r="HBY92" s="71"/>
      <c r="HBZ92" s="71"/>
      <c r="HCA92" s="71"/>
      <c r="HCB92" s="71"/>
      <c r="HCC92" s="71"/>
      <c r="HCD92" s="71"/>
      <c r="HCE92" s="71"/>
      <c r="HCF92" s="71"/>
      <c r="HCG92" s="71"/>
      <c r="HCH92" s="71"/>
      <c r="HCI92" s="71"/>
      <c r="HCJ92" s="71"/>
      <c r="HCK92" s="71"/>
      <c r="HCL92" s="71"/>
      <c r="HCM92" s="71"/>
      <c r="HCN92" s="71"/>
      <c r="HCO92" s="71"/>
      <c r="HCP92" s="71"/>
      <c r="HCQ92" s="71"/>
      <c r="HCR92" s="71"/>
      <c r="HCS92" s="71"/>
      <c r="HCT92" s="71"/>
      <c r="HCU92" s="71"/>
      <c r="HCV92" s="71"/>
      <c r="HCW92" s="71"/>
      <c r="HCX92" s="71"/>
      <c r="HCY92" s="71"/>
      <c r="HCZ92" s="71"/>
      <c r="HDA92" s="71"/>
      <c r="HDB92" s="71"/>
      <c r="HDC92" s="71"/>
      <c r="HDD92" s="71"/>
      <c r="HDE92" s="71"/>
      <c r="HDF92" s="71"/>
      <c r="HDG92" s="71"/>
      <c r="HDH92" s="71"/>
      <c r="HDI92" s="71"/>
      <c r="HDJ92" s="71"/>
      <c r="HDK92" s="71"/>
      <c r="HDL92" s="71"/>
      <c r="HDM92" s="71"/>
      <c r="HDN92" s="71"/>
      <c r="HDO92" s="71"/>
      <c r="HDP92" s="71"/>
      <c r="HDQ92" s="71"/>
      <c r="HDR92" s="71"/>
      <c r="HDS92" s="71"/>
      <c r="HDT92" s="71"/>
      <c r="HDU92" s="71"/>
      <c r="HDV92" s="71"/>
      <c r="HDW92" s="71"/>
      <c r="HDX92" s="71"/>
      <c r="HDY92" s="71"/>
      <c r="HDZ92" s="71"/>
      <c r="HEA92" s="71"/>
      <c r="HEB92" s="71"/>
      <c r="HEC92" s="71"/>
      <c r="HED92" s="71"/>
      <c r="HEE92" s="71"/>
      <c r="HEF92" s="71"/>
      <c r="HEG92" s="71"/>
      <c r="HEH92" s="71"/>
      <c r="HEI92" s="71"/>
      <c r="HEJ92" s="71"/>
      <c r="HEK92" s="71"/>
      <c r="HEL92" s="71"/>
      <c r="HEM92" s="71"/>
      <c r="HEN92" s="71"/>
      <c r="HEO92" s="71"/>
      <c r="HEP92" s="71"/>
      <c r="HEQ92" s="71"/>
      <c r="HER92" s="71"/>
      <c r="HES92" s="71"/>
      <c r="HET92" s="71"/>
      <c r="HEU92" s="71"/>
      <c r="HEV92" s="71"/>
      <c r="HEW92" s="71"/>
      <c r="HEX92" s="71"/>
      <c r="HEY92" s="71"/>
      <c r="HEZ92" s="71"/>
      <c r="HFA92" s="71"/>
      <c r="HFB92" s="71"/>
      <c r="HFC92" s="71"/>
      <c r="HFD92" s="71"/>
      <c r="HFE92" s="71"/>
      <c r="HFF92" s="71"/>
      <c r="HFG92" s="71"/>
      <c r="HFH92" s="71"/>
      <c r="HFI92" s="71"/>
      <c r="HFJ92" s="71"/>
      <c r="HFK92" s="71"/>
      <c r="HFL92" s="71"/>
      <c r="HFM92" s="71"/>
      <c r="HFN92" s="71"/>
      <c r="HFO92" s="71"/>
      <c r="HFP92" s="71"/>
      <c r="HFQ92" s="71"/>
      <c r="HFR92" s="71"/>
      <c r="HFS92" s="71"/>
      <c r="HFT92" s="71"/>
      <c r="HFU92" s="71"/>
      <c r="HFV92" s="71"/>
      <c r="HFW92" s="71"/>
      <c r="HFX92" s="71"/>
      <c r="HFY92" s="71"/>
      <c r="HFZ92" s="71"/>
      <c r="HGA92" s="71"/>
      <c r="HGB92" s="71"/>
      <c r="HGC92" s="71"/>
      <c r="HGD92" s="71"/>
      <c r="HGE92" s="71"/>
      <c r="HGF92" s="71"/>
      <c r="HGG92" s="71"/>
      <c r="HGH92" s="71"/>
      <c r="HGI92" s="71"/>
      <c r="HGJ92" s="71"/>
      <c r="HGK92" s="71"/>
      <c r="HGL92" s="71"/>
      <c r="HGM92" s="71"/>
      <c r="HGN92" s="71"/>
      <c r="HGO92" s="71"/>
      <c r="HGP92" s="71"/>
      <c r="HGQ92" s="71"/>
      <c r="HGR92" s="71"/>
      <c r="HGS92" s="71"/>
      <c r="HGT92" s="71"/>
      <c r="HGU92" s="71"/>
      <c r="HGV92" s="71"/>
      <c r="HGW92" s="71"/>
      <c r="HGX92" s="71"/>
      <c r="HGY92" s="71"/>
      <c r="HGZ92" s="71"/>
      <c r="HHA92" s="71"/>
      <c r="HHB92" s="71"/>
      <c r="HHC92" s="71"/>
      <c r="HHD92" s="71"/>
      <c r="HHE92" s="71"/>
      <c r="HHF92" s="71"/>
      <c r="HHG92" s="71"/>
      <c r="HHH92" s="71"/>
      <c r="HHI92" s="71"/>
      <c r="HHJ92" s="71"/>
      <c r="HHK92" s="71"/>
      <c r="HHL92" s="71"/>
      <c r="HHM92" s="71"/>
      <c r="HHN92" s="71"/>
      <c r="HHO92" s="71"/>
      <c r="HHP92" s="71"/>
      <c r="HHQ92" s="71"/>
      <c r="HHR92" s="71"/>
      <c r="HHS92" s="71"/>
      <c r="HHT92" s="71"/>
      <c r="HHU92" s="71"/>
      <c r="HHV92" s="71"/>
      <c r="HHW92" s="71"/>
      <c r="HHX92" s="71"/>
      <c r="HHY92" s="71"/>
      <c r="HHZ92" s="71"/>
      <c r="HIA92" s="71"/>
      <c r="HIB92" s="71"/>
      <c r="HIC92" s="71"/>
      <c r="HID92" s="71"/>
      <c r="HIE92" s="71"/>
      <c r="HIF92" s="71"/>
      <c r="HIG92" s="71"/>
      <c r="HIH92" s="71"/>
      <c r="HII92" s="71"/>
      <c r="HIJ92" s="71"/>
      <c r="HIK92" s="71"/>
      <c r="HIL92" s="71"/>
      <c r="HIM92" s="71"/>
      <c r="HIN92" s="71"/>
      <c r="HIO92" s="71"/>
      <c r="HIP92" s="71"/>
      <c r="HIQ92" s="71"/>
      <c r="HIR92" s="71"/>
      <c r="HIS92" s="71"/>
      <c r="HIT92" s="71"/>
      <c r="HIU92" s="71"/>
      <c r="HIV92" s="71"/>
      <c r="HIW92" s="71"/>
      <c r="HIX92" s="71"/>
      <c r="HIY92" s="71"/>
      <c r="HIZ92" s="71"/>
      <c r="HJA92" s="71"/>
      <c r="HJB92" s="71"/>
      <c r="HJC92" s="71"/>
      <c r="HJD92" s="71"/>
      <c r="HJE92" s="71"/>
      <c r="HJF92" s="71"/>
      <c r="HJG92" s="71"/>
      <c r="HJH92" s="71"/>
      <c r="HJI92" s="71"/>
      <c r="HJJ92" s="71"/>
      <c r="HJK92" s="71"/>
      <c r="HJL92" s="71"/>
      <c r="HJM92" s="71"/>
      <c r="HJN92" s="71"/>
      <c r="HJO92" s="71"/>
      <c r="HJP92" s="71"/>
      <c r="HJQ92" s="71"/>
      <c r="HJR92" s="71"/>
      <c r="HJS92" s="71"/>
      <c r="HJT92" s="71"/>
      <c r="HJU92" s="71"/>
      <c r="HJV92" s="71"/>
      <c r="HJW92" s="71"/>
      <c r="HJX92" s="71"/>
      <c r="HJY92" s="71"/>
      <c r="HJZ92" s="71"/>
      <c r="HKA92" s="71"/>
      <c r="HKB92" s="71"/>
      <c r="HKC92" s="71"/>
      <c r="HKD92" s="71"/>
      <c r="HKE92" s="71"/>
      <c r="HKF92" s="71"/>
      <c r="HKG92" s="71"/>
      <c r="HKH92" s="71"/>
      <c r="HKI92" s="71"/>
      <c r="HKJ92" s="71"/>
      <c r="HKK92" s="71"/>
      <c r="HKL92" s="71"/>
      <c r="HKM92" s="71"/>
      <c r="HKN92" s="71"/>
      <c r="HKO92" s="71"/>
      <c r="HKP92" s="71"/>
      <c r="HKQ92" s="71"/>
      <c r="HKR92" s="71"/>
      <c r="HKS92" s="71"/>
      <c r="HKT92" s="71"/>
      <c r="HKU92" s="71"/>
      <c r="HKV92" s="71"/>
      <c r="HKW92" s="71"/>
      <c r="HKX92" s="71"/>
      <c r="HKY92" s="71"/>
      <c r="HKZ92" s="71"/>
      <c r="HLA92" s="71"/>
      <c r="HLB92" s="71"/>
      <c r="HLC92" s="71"/>
      <c r="HLD92" s="71"/>
      <c r="HLE92" s="71"/>
      <c r="HLF92" s="71"/>
      <c r="HLG92" s="71"/>
      <c r="HLH92" s="71"/>
      <c r="HLI92" s="71"/>
      <c r="HLJ92" s="71"/>
      <c r="HLK92" s="71"/>
      <c r="HLL92" s="71"/>
      <c r="HLM92" s="71"/>
      <c r="HLN92" s="71"/>
      <c r="HLO92" s="71"/>
      <c r="HLP92" s="71"/>
      <c r="HLQ92" s="71"/>
      <c r="HLR92" s="71"/>
      <c r="HLS92" s="71"/>
      <c r="HLT92" s="71"/>
      <c r="HLU92" s="71"/>
      <c r="HLV92" s="71"/>
      <c r="HLW92" s="71"/>
      <c r="HLX92" s="71"/>
      <c r="HLY92" s="71"/>
      <c r="HLZ92" s="71"/>
      <c r="HMA92" s="71"/>
      <c r="HMB92" s="71"/>
      <c r="HMC92" s="71"/>
      <c r="HMD92" s="71"/>
      <c r="HME92" s="71"/>
      <c r="HMF92" s="71"/>
      <c r="HMG92" s="71"/>
      <c r="HMH92" s="71"/>
      <c r="HMI92" s="71"/>
      <c r="HMJ92" s="71"/>
      <c r="HMK92" s="71"/>
      <c r="HML92" s="71"/>
      <c r="HMM92" s="71"/>
      <c r="HMN92" s="71"/>
      <c r="HMO92" s="71"/>
      <c r="HMP92" s="71"/>
      <c r="HMQ92" s="71"/>
      <c r="HMR92" s="71"/>
      <c r="HMS92" s="71"/>
      <c r="HMT92" s="71"/>
      <c r="HMU92" s="71"/>
      <c r="HMV92" s="71"/>
      <c r="HMW92" s="71"/>
      <c r="HMX92" s="71"/>
      <c r="HMY92" s="71"/>
      <c r="HMZ92" s="71"/>
      <c r="HNA92" s="71"/>
      <c r="HNB92" s="71"/>
      <c r="HNC92" s="71"/>
      <c r="HND92" s="71"/>
      <c r="HNE92" s="71"/>
      <c r="HNF92" s="71"/>
      <c r="HNG92" s="71"/>
      <c r="HNH92" s="71"/>
      <c r="HNI92" s="71"/>
      <c r="HNJ92" s="71"/>
      <c r="HNK92" s="71"/>
      <c r="HNL92" s="71"/>
      <c r="HNM92" s="71"/>
      <c r="HNN92" s="71"/>
      <c r="HNO92" s="71"/>
      <c r="HNP92" s="71"/>
      <c r="HNQ92" s="71"/>
      <c r="HNR92" s="71"/>
      <c r="HNS92" s="71"/>
      <c r="HNT92" s="71"/>
      <c r="HNU92" s="71"/>
      <c r="HNV92" s="71"/>
      <c r="HNW92" s="71"/>
      <c r="HNX92" s="71"/>
      <c r="HNY92" s="71"/>
      <c r="HNZ92" s="71"/>
      <c r="HOA92" s="71"/>
      <c r="HOB92" s="71"/>
      <c r="HOC92" s="71"/>
      <c r="HOD92" s="71"/>
      <c r="HOE92" s="71"/>
      <c r="HOF92" s="71"/>
      <c r="HOG92" s="71"/>
      <c r="HOH92" s="71"/>
      <c r="HOI92" s="71"/>
      <c r="HOJ92" s="71"/>
      <c r="HOK92" s="71"/>
      <c r="HOL92" s="71"/>
      <c r="HOM92" s="71"/>
      <c r="HON92" s="71"/>
      <c r="HOO92" s="71"/>
      <c r="HOP92" s="71"/>
      <c r="HOQ92" s="71"/>
      <c r="HOR92" s="71"/>
      <c r="HOS92" s="71"/>
      <c r="HOT92" s="71"/>
      <c r="HOU92" s="71"/>
      <c r="HOV92" s="71"/>
      <c r="HOW92" s="71"/>
      <c r="HOX92" s="71"/>
      <c r="HOY92" s="71"/>
      <c r="HOZ92" s="71"/>
      <c r="HPA92" s="71"/>
      <c r="HPB92" s="71"/>
      <c r="HPC92" s="71"/>
      <c r="HPD92" s="71"/>
      <c r="HPE92" s="71"/>
      <c r="HPF92" s="71"/>
      <c r="HPG92" s="71"/>
      <c r="HPH92" s="71"/>
      <c r="HPI92" s="71"/>
      <c r="HPJ92" s="71"/>
      <c r="HPK92" s="71"/>
      <c r="HPL92" s="71"/>
      <c r="HPM92" s="71"/>
      <c r="HPN92" s="71"/>
      <c r="HPO92" s="71"/>
      <c r="HPP92" s="71"/>
      <c r="HPQ92" s="71"/>
      <c r="HPR92" s="71"/>
      <c r="HPS92" s="71"/>
      <c r="HPT92" s="71"/>
      <c r="HPU92" s="71"/>
      <c r="HPV92" s="71"/>
      <c r="HPW92" s="71"/>
      <c r="HPX92" s="71"/>
      <c r="HPY92" s="71"/>
      <c r="HPZ92" s="71"/>
      <c r="HQA92" s="71"/>
      <c r="HQB92" s="71"/>
      <c r="HQC92" s="71"/>
      <c r="HQD92" s="71"/>
      <c r="HQE92" s="71"/>
      <c r="HQF92" s="71"/>
      <c r="HQG92" s="71"/>
      <c r="HQH92" s="71"/>
      <c r="HQI92" s="71"/>
      <c r="HQJ92" s="71"/>
      <c r="HQK92" s="71"/>
      <c r="HQL92" s="71"/>
      <c r="HQM92" s="71"/>
      <c r="HQN92" s="71"/>
      <c r="HQO92" s="71"/>
      <c r="HQP92" s="71"/>
      <c r="HQQ92" s="71"/>
      <c r="HQR92" s="71"/>
      <c r="HQS92" s="71"/>
      <c r="HQT92" s="71"/>
      <c r="HQU92" s="71"/>
      <c r="HQV92" s="71"/>
      <c r="HQW92" s="71"/>
      <c r="HQX92" s="71"/>
      <c r="HQY92" s="71"/>
      <c r="HQZ92" s="71"/>
      <c r="HRA92" s="71"/>
      <c r="HRB92" s="71"/>
      <c r="HRC92" s="71"/>
      <c r="HRD92" s="71"/>
      <c r="HRE92" s="71"/>
      <c r="HRF92" s="71"/>
      <c r="HRG92" s="71"/>
      <c r="HRH92" s="71"/>
      <c r="HRI92" s="71"/>
      <c r="HRJ92" s="71"/>
      <c r="HRK92" s="71"/>
      <c r="HRL92" s="71"/>
      <c r="HRM92" s="71"/>
      <c r="HRN92" s="71"/>
      <c r="HRO92" s="71"/>
      <c r="HRP92" s="71"/>
      <c r="HRQ92" s="71"/>
      <c r="HRR92" s="71"/>
      <c r="HRS92" s="71"/>
      <c r="HRT92" s="71"/>
      <c r="HRU92" s="71"/>
      <c r="HRV92" s="71"/>
      <c r="HRW92" s="71"/>
      <c r="HRX92" s="71"/>
      <c r="HRY92" s="71"/>
      <c r="HRZ92" s="71"/>
      <c r="HSA92" s="71"/>
      <c r="HSB92" s="71"/>
      <c r="HSC92" s="71"/>
      <c r="HSD92" s="71"/>
      <c r="HSE92" s="71"/>
      <c r="HSF92" s="71"/>
      <c r="HSG92" s="71"/>
      <c r="HSH92" s="71"/>
      <c r="HSI92" s="71"/>
      <c r="HSJ92" s="71"/>
      <c r="HSK92" s="71"/>
      <c r="HSL92" s="71"/>
      <c r="HSM92" s="71"/>
      <c r="HSN92" s="71"/>
      <c r="HSO92" s="71"/>
      <c r="HSP92" s="71"/>
      <c r="HSQ92" s="71"/>
      <c r="HSR92" s="71"/>
      <c r="HSS92" s="71"/>
      <c r="HST92" s="71"/>
      <c r="HSU92" s="71"/>
      <c r="HSV92" s="71"/>
      <c r="HSW92" s="71"/>
      <c r="HSX92" s="71"/>
      <c r="HSY92" s="71"/>
      <c r="HSZ92" s="71"/>
      <c r="HTA92" s="71"/>
      <c r="HTB92" s="71"/>
      <c r="HTC92" s="71"/>
      <c r="HTD92" s="71"/>
      <c r="HTE92" s="71"/>
      <c r="HTF92" s="71"/>
      <c r="HTG92" s="71"/>
      <c r="HTH92" s="71"/>
      <c r="HTI92" s="71"/>
      <c r="HTJ92" s="71"/>
      <c r="HTK92" s="71"/>
      <c r="HTL92" s="71"/>
      <c r="HTM92" s="71"/>
      <c r="HTN92" s="71"/>
      <c r="HTO92" s="71"/>
      <c r="HTP92" s="71"/>
      <c r="HTQ92" s="71"/>
      <c r="HTR92" s="71"/>
      <c r="HTS92" s="71"/>
      <c r="HTT92" s="71"/>
      <c r="HTU92" s="71"/>
      <c r="HTV92" s="71"/>
      <c r="HTW92" s="71"/>
      <c r="HTX92" s="71"/>
      <c r="HTY92" s="71"/>
      <c r="HTZ92" s="71"/>
      <c r="HUA92" s="71"/>
      <c r="HUB92" s="71"/>
      <c r="HUC92" s="71"/>
      <c r="HUD92" s="71"/>
      <c r="HUE92" s="71"/>
      <c r="HUF92" s="71"/>
      <c r="HUG92" s="71"/>
      <c r="HUH92" s="71"/>
      <c r="HUI92" s="71"/>
      <c r="HUJ92" s="71"/>
      <c r="HUK92" s="71"/>
      <c r="HUL92" s="71"/>
      <c r="HUM92" s="71"/>
      <c r="HUN92" s="71"/>
      <c r="HUO92" s="71"/>
      <c r="HUP92" s="71"/>
      <c r="HUQ92" s="71"/>
      <c r="HUR92" s="71"/>
      <c r="HUS92" s="71"/>
      <c r="HUT92" s="71"/>
      <c r="HUU92" s="71"/>
      <c r="HUV92" s="71"/>
      <c r="HUW92" s="71"/>
      <c r="HUX92" s="71"/>
      <c r="HUY92" s="71"/>
      <c r="HUZ92" s="71"/>
      <c r="HVA92" s="71"/>
      <c r="HVB92" s="71"/>
      <c r="HVC92" s="71"/>
      <c r="HVD92" s="71"/>
      <c r="HVE92" s="71"/>
      <c r="HVF92" s="71"/>
      <c r="HVG92" s="71"/>
      <c r="HVH92" s="71"/>
      <c r="HVI92" s="71"/>
      <c r="HVJ92" s="71"/>
      <c r="HVK92" s="71"/>
      <c r="HVL92" s="71"/>
      <c r="HVM92" s="71"/>
      <c r="HVN92" s="71"/>
      <c r="HVO92" s="71"/>
      <c r="HVP92" s="71"/>
      <c r="HVQ92" s="71"/>
      <c r="HVR92" s="71"/>
      <c r="HVS92" s="71"/>
      <c r="HVT92" s="71"/>
      <c r="HVU92" s="71"/>
      <c r="HVV92" s="71"/>
      <c r="HVW92" s="71"/>
      <c r="HVX92" s="71"/>
      <c r="HVY92" s="71"/>
      <c r="HVZ92" s="71"/>
      <c r="HWA92" s="71"/>
      <c r="HWB92" s="71"/>
      <c r="HWC92" s="71"/>
      <c r="HWD92" s="71"/>
      <c r="HWE92" s="71"/>
      <c r="HWF92" s="71"/>
      <c r="HWG92" s="71"/>
      <c r="HWH92" s="71"/>
      <c r="HWI92" s="71"/>
      <c r="HWJ92" s="71"/>
      <c r="HWK92" s="71"/>
      <c r="HWL92" s="71"/>
      <c r="HWM92" s="71"/>
      <c r="HWN92" s="71"/>
      <c r="HWO92" s="71"/>
      <c r="HWP92" s="71"/>
      <c r="HWQ92" s="71"/>
      <c r="HWR92" s="71"/>
      <c r="HWS92" s="71"/>
      <c r="HWT92" s="71"/>
      <c r="HWU92" s="71"/>
      <c r="HWV92" s="71"/>
      <c r="HWW92" s="71"/>
      <c r="HWX92" s="71"/>
      <c r="HWY92" s="71"/>
      <c r="HWZ92" s="71"/>
      <c r="HXA92" s="71"/>
      <c r="HXB92" s="71"/>
      <c r="HXC92" s="71"/>
      <c r="HXD92" s="71"/>
      <c r="HXE92" s="71"/>
      <c r="HXF92" s="71"/>
      <c r="HXG92" s="71"/>
      <c r="HXH92" s="71"/>
      <c r="HXI92" s="71"/>
      <c r="HXJ92" s="71"/>
      <c r="HXK92" s="71"/>
      <c r="HXL92" s="71"/>
      <c r="HXM92" s="71"/>
      <c r="HXN92" s="71"/>
      <c r="HXO92" s="71"/>
      <c r="HXP92" s="71"/>
      <c r="HXQ92" s="71"/>
      <c r="HXR92" s="71"/>
      <c r="HXS92" s="71"/>
      <c r="HXT92" s="71"/>
      <c r="HXU92" s="71"/>
      <c r="HXV92" s="71"/>
      <c r="HXW92" s="71"/>
      <c r="HXX92" s="71"/>
      <c r="HXY92" s="71"/>
      <c r="HXZ92" s="71"/>
      <c r="HYA92" s="71"/>
      <c r="HYB92" s="71"/>
      <c r="HYC92" s="71"/>
      <c r="HYD92" s="71"/>
      <c r="HYE92" s="71"/>
      <c r="HYF92" s="71"/>
      <c r="HYG92" s="71"/>
      <c r="HYH92" s="71"/>
      <c r="HYI92" s="71"/>
      <c r="HYJ92" s="71"/>
      <c r="HYK92" s="71"/>
      <c r="HYL92" s="71"/>
      <c r="HYM92" s="71"/>
      <c r="HYN92" s="71"/>
      <c r="HYO92" s="71"/>
      <c r="HYP92" s="71"/>
      <c r="HYQ92" s="71"/>
      <c r="HYR92" s="71"/>
      <c r="HYS92" s="71"/>
      <c r="HYT92" s="71"/>
      <c r="HYU92" s="71"/>
      <c r="HYV92" s="71"/>
      <c r="HYW92" s="71"/>
      <c r="HYX92" s="71"/>
      <c r="HYY92" s="71"/>
      <c r="HYZ92" s="71"/>
      <c r="HZA92" s="71"/>
      <c r="HZB92" s="71"/>
      <c r="HZC92" s="71"/>
      <c r="HZD92" s="71"/>
      <c r="HZE92" s="71"/>
      <c r="HZF92" s="71"/>
      <c r="HZG92" s="71"/>
      <c r="HZH92" s="71"/>
      <c r="HZI92" s="71"/>
      <c r="HZJ92" s="71"/>
      <c r="HZK92" s="71"/>
      <c r="HZL92" s="71"/>
      <c r="HZM92" s="71"/>
      <c r="HZN92" s="71"/>
      <c r="HZO92" s="71"/>
      <c r="HZP92" s="71"/>
      <c r="HZQ92" s="71"/>
      <c r="HZR92" s="71"/>
      <c r="HZS92" s="71"/>
      <c r="HZT92" s="71"/>
      <c r="HZU92" s="71"/>
      <c r="HZV92" s="71"/>
      <c r="HZW92" s="71"/>
      <c r="HZX92" s="71"/>
      <c r="HZY92" s="71"/>
      <c r="HZZ92" s="71"/>
      <c r="IAA92" s="71"/>
      <c r="IAB92" s="71"/>
      <c r="IAC92" s="71"/>
      <c r="IAD92" s="71"/>
      <c r="IAE92" s="71"/>
      <c r="IAF92" s="71"/>
      <c r="IAG92" s="71"/>
      <c r="IAH92" s="71"/>
      <c r="IAI92" s="71"/>
      <c r="IAJ92" s="71"/>
      <c r="IAK92" s="71"/>
      <c r="IAL92" s="71"/>
      <c r="IAM92" s="71"/>
      <c r="IAN92" s="71"/>
      <c r="IAO92" s="71"/>
      <c r="IAP92" s="71"/>
      <c r="IAQ92" s="71"/>
      <c r="IAR92" s="71"/>
      <c r="IAS92" s="71"/>
      <c r="IAT92" s="71"/>
      <c r="IAU92" s="71"/>
      <c r="IAV92" s="71"/>
      <c r="IAW92" s="71"/>
      <c r="IAX92" s="71"/>
      <c r="IAY92" s="71"/>
      <c r="IAZ92" s="71"/>
      <c r="IBA92" s="71"/>
      <c r="IBB92" s="71"/>
      <c r="IBC92" s="71"/>
      <c r="IBD92" s="71"/>
      <c r="IBE92" s="71"/>
      <c r="IBF92" s="71"/>
      <c r="IBG92" s="71"/>
      <c r="IBH92" s="71"/>
      <c r="IBI92" s="71"/>
      <c r="IBJ92" s="71"/>
      <c r="IBK92" s="71"/>
      <c r="IBL92" s="71"/>
      <c r="IBM92" s="71"/>
      <c r="IBN92" s="71"/>
      <c r="IBO92" s="71"/>
      <c r="IBP92" s="71"/>
      <c r="IBQ92" s="71"/>
      <c r="IBR92" s="71"/>
      <c r="IBS92" s="71"/>
      <c r="IBT92" s="71"/>
      <c r="IBU92" s="71"/>
      <c r="IBV92" s="71"/>
      <c r="IBW92" s="71"/>
      <c r="IBX92" s="71"/>
      <c r="IBY92" s="71"/>
      <c r="IBZ92" s="71"/>
      <c r="ICA92" s="71"/>
      <c r="ICB92" s="71"/>
      <c r="ICC92" s="71"/>
      <c r="ICD92" s="71"/>
      <c r="ICE92" s="71"/>
      <c r="ICF92" s="71"/>
      <c r="ICG92" s="71"/>
      <c r="ICH92" s="71"/>
      <c r="ICI92" s="71"/>
      <c r="ICJ92" s="71"/>
      <c r="ICK92" s="71"/>
      <c r="ICL92" s="71"/>
      <c r="ICM92" s="71"/>
      <c r="ICN92" s="71"/>
      <c r="ICO92" s="71"/>
      <c r="ICP92" s="71"/>
      <c r="ICQ92" s="71"/>
      <c r="ICR92" s="71"/>
      <c r="ICS92" s="71"/>
      <c r="ICT92" s="71"/>
      <c r="ICU92" s="71"/>
      <c r="ICV92" s="71"/>
      <c r="ICW92" s="71"/>
      <c r="ICX92" s="71"/>
      <c r="ICY92" s="71"/>
      <c r="ICZ92" s="71"/>
      <c r="IDA92" s="71"/>
      <c r="IDB92" s="71"/>
      <c r="IDC92" s="71"/>
      <c r="IDD92" s="71"/>
      <c r="IDE92" s="71"/>
      <c r="IDF92" s="71"/>
      <c r="IDG92" s="71"/>
      <c r="IDH92" s="71"/>
      <c r="IDI92" s="71"/>
      <c r="IDJ92" s="71"/>
      <c r="IDK92" s="71"/>
      <c r="IDL92" s="71"/>
      <c r="IDM92" s="71"/>
      <c r="IDN92" s="71"/>
      <c r="IDO92" s="71"/>
      <c r="IDP92" s="71"/>
      <c r="IDQ92" s="71"/>
      <c r="IDR92" s="71"/>
      <c r="IDS92" s="71"/>
      <c r="IDT92" s="71"/>
      <c r="IDU92" s="71"/>
      <c r="IDV92" s="71"/>
      <c r="IDW92" s="71"/>
      <c r="IDX92" s="71"/>
      <c r="IDY92" s="71"/>
      <c r="IDZ92" s="71"/>
      <c r="IEA92" s="71"/>
      <c r="IEB92" s="71"/>
      <c r="IEC92" s="71"/>
      <c r="IED92" s="71"/>
      <c r="IEE92" s="71"/>
      <c r="IEF92" s="71"/>
      <c r="IEG92" s="71"/>
      <c r="IEH92" s="71"/>
      <c r="IEI92" s="71"/>
      <c r="IEJ92" s="71"/>
      <c r="IEK92" s="71"/>
      <c r="IEL92" s="71"/>
      <c r="IEM92" s="71"/>
      <c r="IEN92" s="71"/>
      <c r="IEO92" s="71"/>
      <c r="IEP92" s="71"/>
      <c r="IEQ92" s="71"/>
      <c r="IER92" s="71"/>
      <c r="IES92" s="71"/>
      <c r="IET92" s="71"/>
      <c r="IEU92" s="71"/>
      <c r="IEV92" s="71"/>
      <c r="IEW92" s="71"/>
      <c r="IEX92" s="71"/>
      <c r="IEY92" s="71"/>
      <c r="IEZ92" s="71"/>
      <c r="IFA92" s="71"/>
      <c r="IFB92" s="71"/>
      <c r="IFC92" s="71"/>
      <c r="IFD92" s="71"/>
      <c r="IFE92" s="71"/>
      <c r="IFF92" s="71"/>
      <c r="IFG92" s="71"/>
      <c r="IFH92" s="71"/>
      <c r="IFI92" s="71"/>
      <c r="IFJ92" s="71"/>
      <c r="IFK92" s="71"/>
      <c r="IFL92" s="71"/>
      <c r="IFM92" s="71"/>
      <c r="IFN92" s="71"/>
      <c r="IFO92" s="71"/>
      <c r="IFP92" s="71"/>
      <c r="IFQ92" s="71"/>
      <c r="IFR92" s="71"/>
      <c r="IFS92" s="71"/>
      <c r="IFT92" s="71"/>
      <c r="IFU92" s="71"/>
      <c r="IFV92" s="71"/>
      <c r="IFW92" s="71"/>
      <c r="IFX92" s="71"/>
      <c r="IFY92" s="71"/>
      <c r="IFZ92" s="71"/>
      <c r="IGA92" s="71"/>
      <c r="IGB92" s="71"/>
      <c r="IGC92" s="71"/>
      <c r="IGD92" s="71"/>
      <c r="IGE92" s="71"/>
      <c r="IGF92" s="71"/>
      <c r="IGG92" s="71"/>
      <c r="IGH92" s="71"/>
      <c r="IGI92" s="71"/>
      <c r="IGJ92" s="71"/>
      <c r="IGK92" s="71"/>
      <c r="IGL92" s="71"/>
      <c r="IGM92" s="71"/>
      <c r="IGN92" s="71"/>
      <c r="IGO92" s="71"/>
      <c r="IGP92" s="71"/>
      <c r="IGQ92" s="71"/>
      <c r="IGR92" s="71"/>
      <c r="IGS92" s="71"/>
      <c r="IGT92" s="71"/>
      <c r="IGU92" s="71"/>
      <c r="IGV92" s="71"/>
      <c r="IGW92" s="71"/>
      <c r="IGX92" s="71"/>
      <c r="IGY92" s="71"/>
      <c r="IGZ92" s="71"/>
      <c r="IHA92" s="71"/>
      <c r="IHB92" s="71"/>
      <c r="IHC92" s="71"/>
      <c r="IHD92" s="71"/>
      <c r="IHE92" s="71"/>
      <c r="IHF92" s="71"/>
      <c r="IHG92" s="71"/>
      <c r="IHH92" s="71"/>
      <c r="IHI92" s="71"/>
      <c r="IHJ92" s="71"/>
      <c r="IHK92" s="71"/>
      <c r="IHL92" s="71"/>
      <c r="IHM92" s="71"/>
      <c r="IHN92" s="71"/>
      <c r="IHO92" s="71"/>
      <c r="IHP92" s="71"/>
      <c r="IHQ92" s="71"/>
      <c r="IHR92" s="71"/>
      <c r="IHS92" s="71"/>
      <c r="IHT92" s="71"/>
      <c r="IHU92" s="71"/>
      <c r="IHV92" s="71"/>
      <c r="IHW92" s="71"/>
      <c r="IHX92" s="71"/>
      <c r="IHY92" s="71"/>
      <c r="IHZ92" s="71"/>
      <c r="IIA92" s="71"/>
      <c r="IIB92" s="71"/>
      <c r="IIC92" s="71"/>
      <c r="IID92" s="71"/>
      <c r="IIE92" s="71"/>
      <c r="IIF92" s="71"/>
      <c r="IIG92" s="71"/>
      <c r="IIH92" s="71"/>
      <c r="III92" s="71"/>
      <c r="IIJ92" s="71"/>
      <c r="IIK92" s="71"/>
      <c r="IIL92" s="71"/>
      <c r="IIM92" s="71"/>
      <c r="IIN92" s="71"/>
      <c r="IIO92" s="71"/>
      <c r="IIP92" s="71"/>
      <c r="IIQ92" s="71"/>
      <c r="IIR92" s="71"/>
      <c r="IIS92" s="71"/>
      <c r="IIT92" s="71"/>
      <c r="IIU92" s="71"/>
      <c r="IIV92" s="71"/>
      <c r="IIW92" s="71"/>
      <c r="IIX92" s="71"/>
      <c r="IIY92" s="71"/>
      <c r="IIZ92" s="71"/>
      <c r="IJA92" s="71"/>
      <c r="IJB92" s="71"/>
      <c r="IJC92" s="71"/>
      <c r="IJD92" s="71"/>
      <c r="IJE92" s="71"/>
      <c r="IJF92" s="71"/>
      <c r="IJG92" s="71"/>
      <c r="IJH92" s="71"/>
      <c r="IJI92" s="71"/>
      <c r="IJJ92" s="71"/>
      <c r="IJK92" s="71"/>
      <c r="IJL92" s="71"/>
      <c r="IJM92" s="71"/>
      <c r="IJN92" s="71"/>
      <c r="IJO92" s="71"/>
      <c r="IJP92" s="71"/>
      <c r="IJQ92" s="71"/>
      <c r="IJR92" s="71"/>
      <c r="IJS92" s="71"/>
      <c r="IJT92" s="71"/>
      <c r="IJU92" s="71"/>
      <c r="IJV92" s="71"/>
      <c r="IJW92" s="71"/>
      <c r="IJX92" s="71"/>
      <c r="IJY92" s="71"/>
      <c r="IJZ92" s="71"/>
      <c r="IKA92" s="71"/>
      <c r="IKB92" s="71"/>
      <c r="IKC92" s="71"/>
      <c r="IKD92" s="71"/>
      <c r="IKE92" s="71"/>
      <c r="IKF92" s="71"/>
      <c r="IKG92" s="71"/>
      <c r="IKH92" s="71"/>
      <c r="IKI92" s="71"/>
      <c r="IKJ92" s="71"/>
      <c r="IKK92" s="71"/>
      <c r="IKL92" s="71"/>
      <c r="IKM92" s="71"/>
      <c r="IKN92" s="71"/>
      <c r="IKO92" s="71"/>
      <c r="IKP92" s="71"/>
      <c r="IKQ92" s="71"/>
      <c r="IKR92" s="71"/>
      <c r="IKS92" s="71"/>
      <c r="IKT92" s="71"/>
      <c r="IKU92" s="71"/>
      <c r="IKV92" s="71"/>
      <c r="IKW92" s="71"/>
      <c r="IKX92" s="71"/>
      <c r="IKY92" s="71"/>
      <c r="IKZ92" s="71"/>
      <c r="ILA92" s="71"/>
      <c r="ILB92" s="71"/>
      <c r="ILC92" s="71"/>
      <c r="ILD92" s="71"/>
      <c r="ILE92" s="71"/>
      <c r="ILF92" s="71"/>
      <c r="ILG92" s="71"/>
      <c r="ILH92" s="71"/>
      <c r="ILI92" s="71"/>
      <c r="ILJ92" s="71"/>
      <c r="ILK92" s="71"/>
      <c r="ILL92" s="71"/>
      <c r="ILM92" s="71"/>
      <c r="ILN92" s="71"/>
      <c r="ILO92" s="71"/>
      <c r="ILP92" s="71"/>
      <c r="ILQ92" s="71"/>
      <c r="ILR92" s="71"/>
      <c r="ILS92" s="71"/>
      <c r="ILT92" s="71"/>
      <c r="ILU92" s="71"/>
      <c r="ILV92" s="71"/>
      <c r="ILW92" s="71"/>
      <c r="ILX92" s="71"/>
      <c r="ILY92" s="71"/>
      <c r="ILZ92" s="71"/>
      <c r="IMA92" s="71"/>
      <c r="IMB92" s="71"/>
      <c r="IMC92" s="71"/>
      <c r="IMD92" s="71"/>
      <c r="IME92" s="71"/>
      <c r="IMF92" s="71"/>
      <c r="IMG92" s="71"/>
      <c r="IMH92" s="71"/>
      <c r="IMI92" s="71"/>
      <c r="IMJ92" s="71"/>
      <c r="IMK92" s="71"/>
      <c r="IML92" s="71"/>
      <c r="IMM92" s="71"/>
      <c r="IMN92" s="71"/>
      <c r="IMO92" s="71"/>
      <c r="IMP92" s="71"/>
      <c r="IMQ92" s="71"/>
      <c r="IMR92" s="71"/>
      <c r="IMS92" s="71"/>
      <c r="IMT92" s="71"/>
      <c r="IMU92" s="71"/>
      <c r="IMV92" s="71"/>
      <c r="IMW92" s="71"/>
      <c r="IMX92" s="71"/>
      <c r="IMY92" s="71"/>
      <c r="IMZ92" s="71"/>
      <c r="INA92" s="71"/>
      <c r="INB92" s="71"/>
      <c r="INC92" s="71"/>
      <c r="IND92" s="71"/>
      <c r="INE92" s="71"/>
      <c r="INF92" s="71"/>
      <c r="ING92" s="71"/>
      <c r="INH92" s="71"/>
      <c r="INI92" s="71"/>
      <c r="INJ92" s="71"/>
      <c r="INK92" s="71"/>
      <c r="INL92" s="71"/>
      <c r="INM92" s="71"/>
      <c r="INN92" s="71"/>
      <c r="INO92" s="71"/>
      <c r="INP92" s="71"/>
      <c r="INQ92" s="71"/>
      <c r="INR92" s="71"/>
      <c r="INS92" s="71"/>
      <c r="INT92" s="71"/>
      <c r="INU92" s="71"/>
      <c r="INV92" s="71"/>
      <c r="INW92" s="71"/>
      <c r="INX92" s="71"/>
      <c r="INY92" s="71"/>
      <c r="INZ92" s="71"/>
      <c r="IOA92" s="71"/>
      <c r="IOB92" s="71"/>
      <c r="IOC92" s="71"/>
      <c r="IOD92" s="71"/>
      <c r="IOE92" s="71"/>
      <c r="IOF92" s="71"/>
      <c r="IOG92" s="71"/>
      <c r="IOH92" s="71"/>
      <c r="IOI92" s="71"/>
      <c r="IOJ92" s="71"/>
      <c r="IOK92" s="71"/>
      <c r="IOL92" s="71"/>
      <c r="IOM92" s="71"/>
      <c r="ION92" s="71"/>
      <c r="IOO92" s="71"/>
      <c r="IOP92" s="71"/>
      <c r="IOQ92" s="71"/>
      <c r="IOR92" s="71"/>
      <c r="IOS92" s="71"/>
      <c r="IOT92" s="71"/>
      <c r="IOU92" s="71"/>
      <c r="IOV92" s="71"/>
      <c r="IOW92" s="71"/>
      <c r="IOX92" s="71"/>
      <c r="IOY92" s="71"/>
      <c r="IOZ92" s="71"/>
      <c r="IPA92" s="71"/>
      <c r="IPB92" s="71"/>
      <c r="IPC92" s="71"/>
      <c r="IPD92" s="71"/>
      <c r="IPE92" s="71"/>
      <c r="IPF92" s="71"/>
      <c r="IPG92" s="71"/>
      <c r="IPH92" s="71"/>
      <c r="IPI92" s="71"/>
      <c r="IPJ92" s="71"/>
      <c r="IPK92" s="71"/>
      <c r="IPL92" s="71"/>
      <c r="IPM92" s="71"/>
      <c r="IPN92" s="71"/>
      <c r="IPO92" s="71"/>
      <c r="IPP92" s="71"/>
      <c r="IPQ92" s="71"/>
      <c r="IPR92" s="71"/>
      <c r="IPS92" s="71"/>
      <c r="IPT92" s="71"/>
      <c r="IPU92" s="71"/>
      <c r="IPV92" s="71"/>
      <c r="IPW92" s="71"/>
      <c r="IPX92" s="71"/>
      <c r="IPY92" s="71"/>
      <c r="IPZ92" s="71"/>
      <c r="IQA92" s="71"/>
      <c r="IQB92" s="71"/>
      <c r="IQC92" s="71"/>
      <c r="IQD92" s="71"/>
      <c r="IQE92" s="71"/>
      <c r="IQF92" s="71"/>
      <c r="IQG92" s="71"/>
      <c r="IQH92" s="71"/>
      <c r="IQI92" s="71"/>
      <c r="IQJ92" s="71"/>
      <c r="IQK92" s="71"/>
      <c r="IQL92" s="71"/>
      <c r="IQM92" s="71"/>
      <c r="IQN92" s="71"/>
      <c r="IQO92" s="71"/>
      <c r="IQP92" s="71"/>
      <c r="IQQ92" s="71"/>
      <c r="IQR92" s="71"/>
      <c r="IQS92" s="71"/>
      <c r="IQT92" s="71"/>
      <c r="IQU92" s="71"/>
      <c r="IQV92" s="71"/>
      <c r="IQW92" s="71"/>
      <c r="IQX92" s="71"/>
      <c r="IQY92" s="71"/>
      <c r="IQZ92" s="71"/>
      <c r="IRA92" s="71"/>
      <c r="IRB92" s="71"/>
      <c r="IRC92" s="71"/>
      <c r="IRD92" s="71"/>
      <c r="IRE92" s="71"/>
      <c r="IRF92" s="71"/>
      <c r="IRG92" s="71"/>
      <c r="IRH92" s="71"/>
      <c r="IRI92" s="71"/>
      <c r="IRJ92" s="71"/>
      <c r="IRK92" s="71"/>
      <c r="IRL92" s="71"/>
      <c r="IRM92" s="71"/>
      <c r="IRN92" s="71"/>
      <c r="IRO92" s="71"/>
      <c r="IRP92" s="71"/>
      <c r="IRQ92" s="71"/>
      <c r="IRR92" s="71"/>
      <c r="IRS92" s="71"/>
      <c r="IRT92" s="71"/>
      <c r="IRU92" s="71"/>
      <c r="IRV92" s="71"/>
      <c r="IRW92" s="71"/>
      <c r="IRX92" s="71"/>
      <c r="IRY92" s="71"/>
      <c r="IRZ92" s="71"/>
      <c r="ISA92" s="71"/>
      <c r="ISB92" s="71"/>
      <c r="ISC92" s="71"/>
      <c r="ISD92" s="71"/>
      <c r="ISE92" s="71"/>
      <c r="ISF92" s="71"/>
      <c r="ISG92" s="71"/>
      <c r="ISH92" s="71"/>
      <c r="ISI92" s="71"/>
      <c r="ISJ92" s="71"/>
      <c r="ISK92" s="71"/>
      <c r="ISL92" s="71"/>
      <c r="ISM92" s="71"/>
      <c r="ISN92" s="71"/>
      <c r="ISO92" s="71"/>
      <c r="ISP92" s="71"/>
      <c r="ISQ92" s="71"/>
      <c r="ISR92" s="71"/>
      <c r="ISS92" s="71"/>
      <c r="IST92" s="71"/>
      <c r="ISU92" s="71"/>
      <c r="ISV92" s="71"/>
      <c r="ISW92" s="71"/>
      <c r="ISX92" s="71"/>
      <c r="ISY92" s="71"/>
      <c r="ISZ92" s="71"/>
      <c r="ITA92" s="71"/>
      <c r="ITB92" s="71"/>
      <c r="ITC92" s="71"/>
      <c r="ITD92" s="71"/>
      <c r="ITE92" s="71"/>
      <c r="ITF92" s="71"/>
      <c r="ITG92" s="71"/>
      <c r="ITH92" s="71"/>
      <c r="ITI92" s="71"/>
      <c r="ITJ92" s="71"/>
      <c r="ITK92" s="71"/>
      <c r="ITL92" s="71"/>
      <c r="ITM92" s="71"/>
      <c r="ITN92" s="71"/>
      <c r="ITO92" s="71"/>
      <c r="ITP92" s="71"/>
      <c r="ITQ92" s="71"/>
      <c r="ITR92" s="71"/>
      <c r="ITS92" s="71"/>
      <c r="ITT92" s="71"/>
      <c r="ITU92" s="71"/>
      <c r="ITV92" s="71"/>
      <c r="ITW92" s="71"/>
      <c r="ITX92" s="71"/>
      <c r="ITY92" s="71"/>
      <c r="ITZ92" s="71"/>
      <c r="IUA92" s="71"/>
      <c r="IUB92" s="71"/>
      <c r="IUC92" s="71"/>
      <c r="IUD92" s="71"/>
      <c r="IUE92" s="71"/>
      <c r="IUF92" s="71"/>
      <c r="IUG92" s="71"/>
      <c r="IUH92" s="71"/>
      <c r="IUI92" s="71"/>
      <c r="IUJ92" s="71"/>
      <c r="IUK92" s="71"/>
      <c r="IUL92" s="71"/>
      <c r="IUM92" s="71"/>
      <c r="IUN92" s="71"/>
      <c r="IUO92" s="71"/>
      <c r="IUP92" s="71"/>
      <c r="IUQ92" s="71"/>
      <c r="IUR92" s="71"/>
      <c r="IUS92" s="71"/>
      <c r="IUT92" s="71"/>
      <c r="IUU92" s="71"/>
      <c r="IUV92" s="71"/>
      <c r="IUW92" s="71"/>
      <c r="IUX92" s="71"/>
      <c r="IUY92" s="71"/>
      <c r="IUZ92" s="71"/>
      <c r="IVA92" s="71"/>
      <c r="IVB92" s="71"/>
      <c r="IVC92" s="71"/>
      <c r="IVD92" s="71"/>
      <c r="IVE92" s="71"/>
      <c r="IVF92" s="71"/>
      <c r="IVG92" s="71"/>
      <c r="IVH92" s="71"/>
      <c r="IVI92" s="71"/>
      <c r="IVJ92" s="71"/>
      <c r="IVK92" s="71"/>
      <c r="IVL92" s="71"/>
      <c r="IVM92" s="71"/>
      <c r="IVN92" s="71"/>
      <c r="IVO92" s="71"/>
      <c r="IVP92" s="71"/>
      <c r="IVQ92" s="71"/>
      <c r="IVR92" s="71"/>
      <c r="IVS92" s="71"/>
      <c r="IVT92" s="71"/>
      <c r="IVU92" s="71"/>
      <c r="IVV92" s="71"/>
      <c r="IVW92" s="71"/>
      <c r="IVX92" s="71"/>
      <c r="IVY92" s="71"/>
      <c r="IVZ92" s="71"/>
      <c r="IWA92" s="71"/>
      <c r="IWB92" s="71"/>
      <c r="IWC92" s="71"/>
      <c r="IWD92" s="71"/>
      <c r="IWE92" s="71"/>
      <c r="IWF92" s="71"/>
      <c r="IWG92" s="71"/>
      <c r="IWH92" s="71"/>
      <c r="IWI92" s="71"/>
      <c r="IWJ92" s="71"/>
      <c r="IWK92" s="71"/>
      <c r="IWL92" s="71"/>
      <c r="IWM92" s="71"/>
      <c r="IWN92" s="71"/>
      <c r="IWO92" s="71"/>
      <c r="IWP92" s="71"/>
      <c r="IWQ92" s="71"/>
      <c r="IWR92" s="71"/>
      <c r="IWS92" s="71"/>
      <c r="IWT92" s="71"/>
      <c r="IWU92" s="71"/>
      <c r="IWV92" s="71"/>
      <c r="IWW92" s="71"/>
      <c r="IWX92" s="71"/>
      <c r="IWY92" s="71"/>
      <c r="IWZ92" s="71"/>
      <c r="IXA92" s="71"/>
      <c r="IXB92" s="71"/>
      <c r="IXC92" s="71"/>
      <c r="IXD92" s="71"/>
      <c r="IXE92" s="71"/>
      <c r="IXF92" s="71"/>
      <c r="IXG92" s="71"/>
      <c r="IXH92" s="71"/>
      <c r="IXI92" s="71"/>
      <c r="IXJ92" s="71"/>
      <c r="IXK92" s="71"/>
      <c r="IXL92" s="71"/>
      <c r="IXM92" s="71"/>
      <c r="IXN92" s="71"/>
      <c r="IXO92" s="71"/>
      <c r="IXP92" s="71"/>
      <c r="IXQ92" s="71"/>
      <c r="IXR92" s="71"/>
      <c r="IXS92" s="71"/>
      <c r="IXT92" s="71"/>
      <c r="IXU92" s="71"/>
      <c r="IXV92" s="71"/>
      <c r="IXW92" s="71"/>
      <c r="IXX92" s="71"/>
      <c r="IXY92" s="71"/>
      <c r="IXZ92" s="71"/>
      <c r="IYA92" s="71"/>
      <c r="IYB92" s="71"/>
      <c r="IYC92" s="71"/>
      <c r="IYD92" s="71"/>
      <c r="IYE92" s="71"/>
      <c r="IYF92" s="71"/>
      <c r="IYG92" s="71"/>
      <c r="IYH92" s="71"/>
      <c r="IYI92" s="71"/>
      <c r="IYJ92" s="71"/>
      <c r="IYK92" s="71"/>
      <c r="IYL92" s="71"/>
      <c r="IYM92" s="71"/>
      <c r="IYN92" s="71"/>
      <c r="IYO92" s="71"/>
      <c r="IYP92" s="71"/>
      <c r="IYQ92" s="71"/>
      <c r="IYR92" s="71"/>
      <c r="IYS92" s="71"/>
      <c r="IYT92" s="71"/>
      <c r="IYU92" s="71"/>
      <c r="IYV92" s="71"/>
      <c r="IYW92" s="71"/>
      <c r="IYX92" s="71"/>
      <c r="IYY92" s="71"/>
      <c r="IYZ92" s="71"/>
      <c r="IZA92" s="71"/>
      <c r="IZB92" s="71"/>
      <c r="IZC92" s="71"/>
      <c r="IZD92" s="71"/>
      <c r="IZE92" s="71"/>
      <c r="IZF92" s="71"/>
      <c r="IZG92" s="71"/>
      <c r="IZH92" s="71"/>
      <c r="IZI92" s="71"/>
      <c r="IZJ92" s="71"/>
      <c r="IZK92" s="71"/>
      <c r="IZL92" s="71"/>
      <c r="IZM92" s="71"/>
      <c r="IZN92" s="71"/>
      <c r="IZO92" s="71"/>
      <c r="IZP92" s="71"/>
      <c r="IZQ92" s="71"/>
      <c r="IZR92" s="71"/>
      <c r="IZS92" s="71"/>
      <c r="IZT92" s="71"/>
      <c r="IZU92" s="71"/>
      <c r="IZV92" s="71"/>
      <c r="IZW92" s="71"/>
      <c r="IZX92" s="71"/>
      <c r="IZY92" s="71"/>
      <c r="IZZ92" s="71"/>
      <c r="JAA92" s="71"/>
      <c r="JAB92" s="71"/>
      <c r="JAC92" s="71"/>
      <c r="JAD92" s="71"/>
      <c r="JAE92" s="71"/>
      <c r="JAF92" s="71"/>
      <c r="JAG92" s="71"/>
      <c r="JAH92" s="71"/>
      <c r="JAI92" s="71"/>
      <c r="JAJ92" s="71"/>
      <c r="JAK92" s="71"/>
      <c r="JAL92" s="71"/>
      <c r="JAM92" s="71"/>
      <c r="JAN92" s="71"/>
      <c r="JAO92" s="71"/>
      <c r="JAP92" s="71"/>
      <c r="JAQ92" s="71"/>
      <c r="JAR92" s="71"/>
      <c r="JAS92" s="71"/>
      <c r="JAT92" s="71"/>
      <c r="JAU92" s="71"/>
      <c r="JAV92" s="71"/>
      <c r="JAW92" s="71"/>
      <c r="JAX92" s="71"/>
      <c r="JAY92" s="71"/>
      <c r="JAZ92" s="71"/>
      <c r="JBA92" s="71"/>
      <c r="JBB92" s="71"/>
      <c r="JBC92" s="71"/>
      <c r="JBD92" s="71"/>
      <c r="JBE92" s="71"/>
      <c r="JBF92" s="71"/>
      <c r="JBG92" s="71"/>
      <c r="JBH92" s="71"/>
      <c r="JBI92" s="71"/>
      <c r="JBJ92" s="71"/>
      <c r="JBK92" s="71"/>
      <c r="JBL92" s="71"/>
      <c r="JBM92" s="71"/>
      <c r="JBN92" s="71"/>
      <c r="JBO92" s="71"/>
      <c r="JBP92" s="71"/>
      <c r="JBQ92" s="71"/>
      <c r="JBR92" s="71"/>
      <c r="JBS92" s="71"/>
      <c r="JBT92" s="71"/>
      <c r="JBU92" s="71"/>
      <c r="JBV92" s="71"/>
      <c r="JBW92" s="71"/>
      <c r="JBX92" s="71"/>
      <c r="JBY92" s="71"/>
      <c r="JBZ92" s="71"/>
      <c r="JCA92" s="71"/>
      <c r="JCB92" s="71"/>
      <c r="JCC92" s="71"/>
      <c r="JCD92" s="71"/>
      <c r="JCE92" s="71"/>
      <c r="JCF92" s="71"/>
      <c r="JCG92" s="71"/>
      <c r="JCH92" s="71"/>
      <c r="JCI92" s="71"/>
      <c r="JCJ92" s="71"/>
      <c r="JCK92" s="71"/>
      <c r="JCL92" s="71"/>
      <c r="JCM92" s="71"/>
      <c r="JCN92" s="71"/>
      <c r="JCO92" s="71"/>
      <c r="JCP92" s="71"/>
      <c r="JCQ92" s="71"/>
      <c r="JCR92" s="71"/>
      <c r="JCS92" s="71"/>
      <c r="JCT92" s="71"/>
      <c r="JCU92" s="71"/>
      <c r="JCV92" s="71"/>
      <c r="JCW92" s="71"/>
      <c r="JCX92" s="71"/>
      <c r="JCY92" s="71"/>
      <c r="JCZ92" s="71"/>
      <c r="JDA92" s="71"/>
      <c r="JDB92" s="71"/>
      <c r="JDC92" s="71"/>
      <c r="JDD92" s="71"/>
      <c r="JDE92" s="71"/>
      <c r="JDF92" s="71"/>
      <c r="JDG92" s="71"/>
      <c r="JDH92" s="71"/>
      <c r="JDI92" s="71"/>
      <c r="JDJ92" s="71"/>
      <c r="JDK92" s="71"/>
      <c r="JDL92" s="71"/>
      <c r="JDM92" s="71"/>
      <c r="JDN92" s="71"/>
      <c r="JDO92" s="71"/>
      <c r="JDP92" s="71"/>
      <c r="JDQ92" s="71"/>
      <c r="JDR92" s="71"/>
      <c r="JDS92" s="71"/>
      <c r="JDT92" s="71"/>
      <c r="JDU92" s="71"/>
      <c r="JDV92" s="71"/>
      <c r="JDW92" s="71"/>
      <c r="JDX92" s="71"/>
      <c r="JDY92" s="71"/>
      <c r="JDZ92" s="71"/>
      <c r="JEA92" s="71"/>
      <c r="JEB92" s="71"/>
      <c r="JEC92" s="71"/>
      <c r="JED92" s="71"/>
      <c r="JEE92" s="71"/>
      <c r="JEF92" s="71"/>
      <c r="JEG92" s="71"/>
      <c r="JEH92" s="71"/>
      <c r="JEI92" s="71"/>
      <c r="JEJ92" s="71"/>
      <c r="JEK92" s="71"/>
      <c r="JEL92" s="71"/>
      <c r="JEM92" s="71"/>
      <c r="JEN92" s="71"/>
      <c r="JEO92" s="71"/>
      <c r="JEP92" s="71"/>
      <c r="JEQ92" s="71"/>
      <c r="JER92" s="71"/>
      <c r="JES92" s="71"/>
      <c r="JET92" s="71"/>
      <c r="JEU92" s="71"/>
      <c r="JEV92" s="71"/>
      <c r="JEW92" s="71"/>
      <c r="JEX92" s="71"/>
      <c r="JEY92" s="71"/>
      <c r="JEZ92" s="71"/>
      <c r="JFA92" s="71"/>
      <c r="JFB92" s="71"/>
      <c r="JFC92" s="71"/>
      <c r="JFD92" s="71"/>
      <c r="JFE92" s="71"/>
      <c r="JFF92" s="71"/>
      <c r="JFG92" s="71"/>
      <c r="JFH92" s="71"/>
      <c r="JFI92" s="71"/>
      <c r="JFJ92" s="71"/>
      <c r="JFK92" s="71"/>
      <c r="JFL92" s="71"/>
      <c r="JFM92" s="71"/>
      <c r="JFN92" s="71"/>
      <c r="JFO92" s="71"/>
      <c r="JFP92" s="71"/>
      <c r="JFQ92" s="71"/>
      <c r="JFR92" s="71"/>
      <c r="JFS92" s="71"/>
      <c r="JFT92" s="71"/>
      <c r="JFU92" s="71"/>
      <c r="JFV92" s="71"/>
      <c r="JFW92" s="71"/>
      <c r="JFX92" s="71"/>
      <c r="JFY92" s="71"/>
      <c r="JFZ92" s="71"/>
      <c r="JGA92" s="71"/>
      <c r="JGB92" s="71"/>
      <c r="JGC92" s="71"/>
      <c r="JGD92" s="71"/>
      <c r="JGE92" s="71"/>
      <c r="JGF92" s="71"/>
      <c r="JGG92" s="71"/>
      <c r="JGH92" s="71"/>
      <c r="JGI92" s="71"/>
      <c r="JGJ92" s="71"/>
      <c r="JGK92" s="71"/>
      <c r="JGL92" s="71"/>
      <c r="JGM92" s="71"/>
      <c r="JGN92" s="71"/>
      <c r="JGO92" s="71"/>
      <c r="JGP92" s="71"/>
      <c r="JGQ92" s="71"/>
      <c r="JGR92" s="71"/>
      <c r="JGS92" s="71"/>
      <c r="JGT92" s="71"/>
      <c r="JGU92" s="71"/>
      <c r="JGV92" s="71"/>
      <c r="JGW92" s="71"/>
      <c r="JGX92" s="71"/>
      <c r="JGY92" s="71"/>
      <c r="JGZ92" s="71"/>
      <c r="JHA92" s="71"/>
      <c r="JHB92" s="71"/>
      <c r="JHC92" s="71"/>
      <c r="JHD92" s="71"/>
      <c r="JHE92" s="71"/>
      <c r="JHF92" s="71"/>
      <c r="JHG92" s="71"/>
      <c r="JHH92" s="71"/>
      <c r="JHI92" s="71"/>
      <c r="JHJ92" s="71"/>
      <c r="JHK92" s="71"/>
      <c r="JHL92" s="71"/>
      <c r="JHM92" s="71"/>
      <c r="JHN92" s="71"/>
      <c r="JHO92" s="71"/>
      <c r="JHP92" s="71"/>
      <c r="JHQ92" s="71"/>
      <c r="JHR92" s="71"/>
      <c r="JHS92" s="71"/>
      <c r="JHT92" s="71"/>
      <c r="JHU92" s="71"/>
      <c r="JHV92" s="71"/>
      <c r="JHW92" s="71"/>
      <c r="JHX92" s="71"/>
      <c r="JHY92" s="71"/>
      <c r="JHZ92" s="71"/>
      <c r="JIA92" s="71"/>
      <c r="JIB92" s="71"/>
      <c r="JIC92" s="71"/>
      <c r="JID92" s="71"/>
      <c r="JIE92" s="71"/>
      <c r="JIF92" s="71"/>
      <c r="JIG92" s="71"/>
      <c r="JIH92" s="71"/>
      <c r="JII92" s="71"/>
      <c r="JIJ92" s="71"/>
      <c r="JIK92" s="71"/>
      <c r="JIL92" s="71"/>
      <c r="JIM92" s="71"/>
      <c r="JIN92" s="71"/>
      <c r="JIO92" s="71"/>
      <c r="JIP92" s="71"/>
      <c r="JIQ92" s="71"/>
      <c r="JIR92" s="71"/>
      <c r="JIS92" s="71"/>
      <c r="JIT92" s="71"/>
      <c r="JIU92" s="71"/>
      <c r="JIV92" s="71"/>
      <c r="JIW92" s="71"/>
      <c r="JIX92" s="71"/>
      <c r="JIY92" s="71"/>
      <c r="JIZ92" s="71"/>
      <c r="JJA92" s="71"/>
      <c r="JJB92" s="71"/>
      <c r="JJC92" s="71"/>
      <c r="JJD92" s="71"/>
      <c r="JJE92" s="71"/>
      <c r="JJF92" s="71"/>
      <c r="JJG92" s="71"/>
      <c r="JJH92" s="71"/>
      <c r="JJI92" s="71"/>
      <c r="JJJ92" s="71"/>
      <c r="JJK92" s="71"/>
      <c r="JJL92" s="71"/>
      <c r="JJM92" s="71"/>
      <c r="JJN92" s="71"/>
      <c r="JJO92" s="71"/>
      <c r="JJP92" s="71"/>
      <c r="JJQ92" s="71"/>
      <c r="JJR92" s="71"/>
      <c r="JJS92" s="71"/>
      <c r="JJT92" s="71"/>
      <c r="JJU92" s="71"/>
      <c r="JJV92" s="71"/>
      <c r="JJW92" s="71"/>
      <c r="JJX92" s="71"/>
      <c r="JJY92" s="71"/>
      <c r="JJZ92" s="71"/>
      <c r="JKA92" s="71"/>
      <c r="JKB92" s="71"/>
      <c r="JKC92" s="71"/>
      <c r="JKD92" s="71"/>
      <c r="JKE92" s="71"/>
      <c r="JKF92" s="71"/>
      <c r="JKG92" s="71"/>
      <c r="JKH92" s="71"/>
      <c r="JKI92" s="71"/>
      <c r="JKJ92" s="71"/>
      <c r="JKK92" s="71"/>
      <c r="JKL92" s="71"/>
      <c r="JKM92" s="71"/>
      <c r="JKN92" s="71"/>
      <c r="JKO92" s="71"/>
      <c r="JKP92" s="71"/>
      <c r="JKQ92" s="71"/>
      <c r="JKR92" s="71"/>
      <c r="JKS92" s="71"/>
      <c r="JKT92" s="71"/>
      <c r="JKU92" s="71"/>
      <c r="JKV92" s="71"/>
      <c r="JKW92" s="71"/>
      <c r="JKX92" s="71"/>
      <c r="JKY92" s="71"/>
      <c r="JKZ92" s="71"/>
      <c r="JLA92" s="71"/>
      <c r="JLB92" s="71"/>
      <c r="JLC92" s="71"/>
      <c r="JLD92" s="71"/>
      <c r="JLE92" s="71"/>
      <c r="JLF92" s="71"/>
      <c r="JLG92" s="71"/>
      <c r="JLH92" s="71"/>
      <c r="JLI92" s="71"/>
      <c r="JLJ92" s="71"/>
      <c r="JLK92" s="71"/>
      <c r="JLL92" s="71"/>
      <c r="JLM92" s="71"/>
      <c r="JLN92" s="71"/>
      <c r="JLO92" s="71"/>
      <c r="JLP92" s="71"/>
      <c r="JLQ92" s="71"/>
      <c r="JLR92" s="71"/>
      <c r="JLS92" s="71"/>
      <c r="JLT92" s="71"/>
      <c r="JLU92" s="71"/>
      <c r="JLV92" s="71"/>
      <c r="JLW92" s="71"/>
      <c r="JLX92" s="71"/>
      <c r="JLY92" s="71"/>
      <c r="JLZ92" s="71"/>
      <c r="JMA92" s="71"/>
      <c r="JMB92" s="71"/>
      <c r="JMC92" s="71"/>
      <c r="JMD92" s="71"/>
      <c r="JME92" s="71"/>
      <c r="JMF92" s="71"/>
      <c r="JMG92" s="71"/>
      <c r="JMH92" s="71"/>
      <c r="JMI92" s="71"/>
      <c r="JMJ92" s="71"/>
      <c r="JMK92" s="71"/>
      <c r="JML92" s="71"/>
      <c r="JMM92" s="71"/>
      <c r="JMN92" s="71"/>
      <c r="JMO92" s="71"/>
      <c r="JMP92" s="71"/>
      <c r="JMQ92" s="71"/>
      <c r="JMR92" s="71"/>
      <c r="JMS92" s="71"/>
      <c r="JMT92" s="71"/>
      <c r="JMU92" s="71"/>
      <c r="JMV92" s="71"/>
      <c r="JMW92" s="71"/>
      <c r="JMX92" s="71"/>
      <c r="JMY92" s="71"/>
      <c r="JMZ92" s="71"/>
      <c r="JNA92" s="71"/>
      <c r="JNB92" s="71"/>
      <c r="JNC92" s="71"/>
      <c r="JND92" s="71"/>
      <c r="JNE92" s="71"/>
      <c r="JNF92" s="71"/>
      <c r="JNG92" s="71"/>
      <c r="JNH92" s="71"/>
      <c r="JNI92" s="71"/>
      <c r="JNJ92" s="71"/>
      <c r="JNK92" s="71"/>
      <c r="JNL92" s="71"/>
      <c r="JNM92" s="71"/>
      <c r="JNN92" s="71"/>
      <c r="JNO92" s="71"/>
      <c r="JNP92" s="71"/>
      <c r="JNQ92" s="71"/>
      <c r="JNR92" s="71"/>
      <c r="JNS92" s="71"/>
      <c r="JNT92" s="71"/>
      <c r="JNU92" s="71"/>
      <c r="JNV92" s="71"/>
      <c r="JNW92" s="71"/>
      <c r="JNX92" s="71"/>
      <c r="JNY92" s="71"/>
      <c r="JNZ92" s="71"/>
      <c r="JOA92" s="71"/>
      <c r="JOB92" s="71"/>
      <c r="JOC92" s="71"/>
      <c r="JOD92" s="71"/>
      <c r="JOE92" s="71"/>
      <c r="JOF92" s="71"/>
      <c r="JOG92" s="71"/>
      <c r="JOH92" s="71"/>
      <c r="JOI92" s="71"/>
      <c r="JOJ92" s="71"/>
      <c r="JOK92" s="71"/>
      <c r="JOL92" s="71"/>
      <c r="JOM92" s="71"/>
      <c r="JON92" s="71"/>
      <c r="JOO92" s="71"/>
      <c r="JOP92" s="71"/>
      <c r="JOQ92" s="71"/>
      <c r="JOR92" s="71"/>
      <c r="JOS92" s="71"/>
      <c r="JOT92" s="71"/>
      <c r="JOU92" s="71"/>
      <c r="JOV92" s="71"/>
      <c r="JOW92" s="71"/>
      <c r="JOX92" s="71"/>
      <c r="JOY92" s="71"/>
      <c r="JOZ92" s="71"/>
      <c r="JPA92" s="71"/>
      <c r="JPB92" s="71"/>
      <c r="JPC92" s="71"/>
      <c r="JPD92" s="71"/>
      <c r="JPE92" s="71"/>
      <c r="JPF92" s="71"/>
      <c r="JPG92" s="71"/>
      <c r="JPH92" s="71"/>
      <c r="JPI92" s="71"/>
      <c r="JPJ92" s="71"/>
      <c r="JPK92" s="71"/>
      <c r="JPL92" s="71"/>
      <c r="JPM92" s="71"/>
      <c r="JPN92" s="71"/>
      <c r="JPO92" s="71"/>
      <c r="JPP92" s="71"/>
      <c r="JPQ92" s="71"/>
      <c r="JPR92" s="71"/>
      <c r="JPS92" s="71"/>
      <c r="JPT92" s="71"/>
      <c r="JPU92" s="71"/>
      <c r="JPV92" s="71"/>
      <c r="JPW92" s="71"/>
      <c r="JPX92" s="71"/>
      <c r="JPY92" s="71"/>
      <c r="JPZ92" s="71"/>
      <c r="JQA92" s="71"/>
      <c r="JQB92" s="71"/>
      <c r="JQC92" s="71"/>
      <c r="JQD92" s="71"/>
      <c r="JQE92" s="71"/>
      <c r="JQF92" s="71"/>
      <c r="JQG92" s="71"/>
      <c r="JQH92" s="71"/>
      <c r="JQI92" s="71"/>
      <c r="JQJ92" s="71"/>
      <c r="JQK92" s="71"/>
      <c r="JQL92" s="71"/>
      <c r="JQM92" s="71"/>
      <c r="JQN92" s="71"/>
      <c r="JQO92" s="71"/>
      <c r="JQP92" s="71"/>
      <c r="JQQ92" s="71"/>
      <c r="JQR92" s="71"/>
      <c r="JQS92" s="71"/>
      <c r="JQT92" s="71"/>
      <c r="JQU92" s="71"/>
      <c r="JQV92" s="71"/>
      <c r="JQW92" s="71"/>
      <c r="JQX92" s="71"/>
      <c r="JQY92" s="71"/>
      <c r="JQZ92" s="71"/>
      <c r="JRA92" s="71"/>
      <c r="JRB92" s="71"/>
      <c r="JRC92" s="71"/>
      <c r="JRD92" s="71"/>
      <c r="JRE92" s="71"/>
      <c r="JRF92" s="71"/>
      <c r="JRG92" s="71"/>
      <c r="JRH92" s="71"/>
      <c r="JRI92" s="71"/>
      <c r="JRJ92" s="71"/>
      <c r="JRK92" s="71"/>
      <c r="JRL92" s="71"/>
      <c r="JRM92" s="71"/>
      <c r="JRN92" s="71"/>
      <c r="JRO92" s="71"/>
      <c r="JRP92" s="71"/>
      <c r="JRQ92" s="71"/>
      <c r="JRR92" s="71"/>
      <c r="JRS92" s="71"/>
      <c r="JRT92" s="71"/>
      <c r="JRU92" s="71"/>
      <c r="JRV92" s="71"/>
      <c r="JRW92" s="71"/>
      <c r="JRX92" s="71"/>
      <c r="JRY92" s="71"/>
      <c r="JRZ92" s="71"/>
      <c r="JSA92" s="71"/>
      <c r="JSB92" s="71"/>
      <c r="JSC92" s="71"/>
      <c r="JSD92" s="71"/>
      <c r="JSE92" s="71"/>
      <c r="JSF92" s="71"/>
      <c r="JSG92" s="71"/>
      <c r="JSH92" s="71"/>
      <c r="JSI92" s="71"/>
      <c r="JSJ92" s="71"/>
      <c r="JSK92" s="71"/>
      <c r="JSL92" s="71"/>
      <c r="JSM92" s="71"/>
      <c r="JSN92" s="71"/>
      <c r="JSO92" s="71"/>
      <c r="JSP92" s="71"/>
      <c r="JSQ92" s="71"/>
      <c r="JSR92" s="71"/>
      <c r="JSS92" s="71"/>
      <c r="JST92" s="71"/>
      <c r="JSU92" s="71"/>
      <c r="JSV92" s="71"/>
      <c r="JSW92" s="71"/>
      <c r="JSX92" s="71"/>
      <c r="JSY92" s="71"/>
      <c r="JSZ92" s="71"/>
      <c r="JTA92" s="71"/>
      <c r="JTB92" s="71"/>
      <c r="JTC92" s="71"/>
      <c r="JTD92" s="71"/>
      <c r="JTE92" s="71"/>
      <c r="JTF92" s="71"/>
      <c r="JTG92" s="71"/>
      <c r="JTH92" s="71"/>
      <c r="JTI92" s="71"/>
      <c r="JTJ92" s="71"/>
      <c r="JTK92" s="71"/>
      <c r="JTL92" s="71"/>
      <c r="JTM92" s="71"/>
      <c r="JTN92" s="71"/>
      <c r="JTO92" s="71"/>
      <c r="JTP92" s="71"/>
      <c r="JTQ92" s="71"/>
      <c r="JTR92" s="71"/>
      <c r="JTS92" s="71"/>
      <c r="JTT92" s="71"/>
      <c r="JTU92" s="71"/>
      <c r="JTV92" s="71"/>
      <c r="JTW92" s="71"/>
      <c r="JTX92" s="71"/>
      <c r="JTY92" s="71"/>
      <c r="JTZ92" s="71"/>
      <c r="JUA92" s="71"/>
      <c r="JUB92" s="71"/>
      <c r="JUC92" s="71"/>
      <c r="JUD92" s="71"/>
      <c r="JUE92" s="71"/>
      <c r="JUF92" s="71"/>
      <c r="JUG92" s="71"/>
      <c r="JUH92" s="71"/>
      <c r="JUI92" s="71"/>
      <c r="JUJ92" s="71"/>
      <c r="JUK92" s="71"/>
      <c r="JUL92" s="71"/>
      <c r="JUM92" s="71"/>
      <c r="JUN92" s="71"/>
      <c r="JUO92" s="71"/>
      <c r="JUP92" s="71"/>
      <c r="JUQ92" s="71"/>
      <c r="JUR92" s="71"/>
      <c r="JUS92" s="71"/>
      <c r="JUT92" s="71"/>
      <c r="JUU92" s="71"/>
      <c r="JUV92" s="71"/>
      <c r="JUW92" s="71"/>
      <c r="JUX92" s="71"/>
      <c r="JUY92" s="71"/>
      <c r="JUZ92" s="71"/>
      <c r="JVA92" s="71"/>
      <c r="JVB92" s="71"/>
      <c r="JVC92" s="71"/>
      <c r="JVD92" s="71"/>
      <c r="JVE92" s="71"/>
      <c r="JVF92" s="71"/>
      <c r="JVG92" s="71"/>
      <c r="JVH92" s="71"/>
      <c r="JVI92" s="71"/>
      <c r="JVJ92" s="71"/>
      <c r="JVK92" s="71"/>
      <c r="JVL92" s="71"/>
      <c r="JVM92" s="71"/>
      <c r="JVN92" s="71"/>
      <c r="JVO92" s="71"/>
      <c r="JVP92" s="71"/>
      <c r="JVQ92" s="71"/>
      <c r="JVR92" s="71"/>
      <c r="JVS92" s="71"/>
      <c r="JVT92" s="71"/>
      <c r="JVU92" s="71"/>
      <c r="JVV92" s="71"/>
      <c r="JVW92" s="71"/>
      <c r="JVX92" s="71"/>
      <c r="JVY92" s="71"/>
      <c r="JVZ92" s="71"/>
      <c r="JWA92" s="71"/>
      <c r="JWB92" s="71"/>
      <c r="JWC92" s="71"/>
      <c r="JWD92" s="71"/>
      <c r="JWE92" s="71"/>
      <c r="JWF92" s="71"/>
      <c r="JWG92" s="71"/>
      <c r="JWH92" s="71"/>
      <c r="JWI92" s="71"/>
      <c r="JWJ92" s="71"/>
      <c r="JWK92" s="71"/>
      <c r="JWL92" s="71"/>
      <c r="JWM92" s="71"/>
      <c r="JWN92" s="71"/>
      <c r="JWO92" s="71"/>
      <c r="JWP92" s="71"/>
      <c r="JWQ92" s="71"/>
      <c r="JWR92" s="71"/>
      <c r="JWS92" s="71"/>
      <c r="JWT92" s="71"/>
      <c r="JWU92" s="71"/>
      <c r="JWV92" s="71"/>
      <c r="JWW92" s="71"/>
      <c r="JWX92" s="71"/>
      <c r="JWY92" s="71"/>
      <c r="JWZ92" s="71"/>
      <c r="JXA92" s="71"/>
      <c r="JXB92" s="71"/>
      <c r="JXC92" s="71"/>
      <c r="JXD92" s="71"/>
      <c r="JXE92" s="71"/>
      <c r="JXF92" s="71"/>
      <c r="JXG92" s="71"/>
      <c r="JXH92" s="71"/>
      <c r="JXI92" s="71"/>
      <c r="JXJ92" s="71"/>
      <c r="JXK92" s="71"/>
      <c r="JXL92" s="71"/>
      <c r="JXM92" s="71"/>
      <c r="JXN92" s="71"/>
      <c r="JXO92" s="71"/>
      <c r="JXP92" s="71"/>
      <c r="JXQ92" s="71"/>
      <c r="JXR92" s="71"/>
      <c r="JXS92" s="71"/>
      <c r="JXT92" s="71"/>
      <c r="JXU92" s="71"/>
      <c r="JXV92" s="71"/>
      <c r="JXW92" s="71"/>
      <c r="JXX92" s="71"/>
      <c r="JXY92" s="71"/>
      <c r="JXZ92" s="71"/>
      <c r="JYA92" s="71"/>
      <c r="JYB92" s="71"/>
      <c r="JYC92" s="71"/>
      <c r="JYD92" s="71"/>
      <c r="JYE92" s="71"/>
      <c r="JYF92" s="71"/>
      <c r="JYG92" s="71"/>
      <c r="JYH92" s="71"/>
      <c r="JYI92" s="71"/>
      <c r="JYJ92" s="71"/>
      <c r="JYK92" s="71"/>
      <c r="JYL92" s="71"/>
      <c r="JYM92" s="71"/>
      <c r="JYN92" s="71"/>
      <c r="JYO92" s="71"/>
      <c r="JYP92" s="71"/>
      <c r="JYQ92" s="71"/>
      <c r="JYR92" s="71"/>
      <c r="JYS92" s="71"/>
      <c r="JYT92" s="71"/>
      <c r="JYU92" s="71"/>
      <c r="JYV92" s="71"/>
      <c r="JYW92" s="71"/>
      <c r="JYX92" s="71"/>
      <c r="JYY92" s="71"/>
      <c r="JYZ92" s="71"/>
      <c r="JZA92" s="71"/>
      <c r="JZB92" s="71"/>
      <c r="JZC92" s="71"/>
      <c r="JZD92" s="71"/>
      <c r="JZE92" s="71"/>
      <c r="JZF92" s="71"/>
      <c r="JZG92" s="71"/>
      <c r="JZH92" s="71"/>
      <c r="JZI92" s="71"/>
      <c r="JZJ92" s="71"/>
      <c r="JZK92" s="71"/>
      <c r="JZL92" s="71"/>
      <c r="JZM92" s="71"/>
      <c r="JZN92" s="71"/>
      <c r="JZO92" s="71"/>
      <c r="JZP92" s="71"/>
      <c r="JZQ92" s="71"/>
      <c r="JZR92" s="71"/>
      <c r="JZS92" s="71"/>
      <c r="JZT92" s="71"/>
      <c r="JZU92" s="71"/>
      <c r="JZV92" s="71"/>
      <c r="JZW92" s="71"/>
      <c r="JZX92" s="71"/>
      <c r="JZY92" s="71"/>
      <c r="JZZ92" s="71"/>
      <c r="KAA92" s="71"/>
      <c r="KAB92" s="71"/>
      <c r="KAC92" s="71"/>
      <c r="KAD92" s="71"/>
      <c r="KAE92" s="71"/>
      <c r="KAF92" s="71"/>
      <c r="KAG92" s="71"/>
      <c r="KAH92" s="71"/>
      <c r="KAI92" s="71"/>
      <c r="KAJ92" s="71"/>
      <c r="KAK92" s="71"/>
      <c r="KAL92" s="71"/>
      <c r="KAM92" s="71"/>
      <c r="KAN92" s="71"/>
      <c r="KAO92" s="71"/>
      <c r="KAP92" s="71"/>
      <c r="KAQ92" s="71"/>
      <c r="KAR92" s="71"/>
      <c r="KAS92" s="71"/>
      <c r="KAT92" s="71"/>
      <c r="KAU92" s="71"/>
      <c r="KAV92" s="71"/>
      <c r="KAW92" s="71"/>
      <c r="KAX92" s="71"/>
      <c r="KAY92" s="71"/>
      <c r="KAZ92" s="71"/>
      <c r="KBA92" s="71"/>
      <c r="KBB92" s="71"/>
      <c r="KBC92" s="71"/>
      <c r="KBD92" s="71"/>
      <c r="KBE92" s="71"/>
      <c r="KBF92" s="71"/>
      <c r="KBG92" s="71"/>
      <c r="KBH92" s="71"/>
      <c r="KBI92" s="71"/>
      <c r="KBJ92" s="71"/>
      <c r="KBK92" s="71"/>
      <c r="KBL92" s="71"/>
      <c r="KBM92" s="71"/>
      <c r="KBN92" s="71"/>
      <c r="KBO92" s="71"/>
      <c r="KBP92" s="71"/>
      <c r="KBQ92" s="71"/>
      <c r="KBR92" s="71"/>
      <c r="KBS92" s="71"/>
      <c r="KBT92" s="71"/>
      <c r="KBU92" s="71"/>
      <c r="KBV92" s="71"/>
      <c r="KBW92" s="71"/>
      <c r="KBX92" s="71"/>
      <c r="KBY92" s="71"/>
      <c r="KBZ92" s="71"/>
      <c r="KCA92" s="71"/>
      <c r="KCB92" s="71"/>
      <c r="KCC92" s="71"/>
      <c r="KCD92" s="71"/>
      <c r="KCE92" s="71"/>
      <c r="KCF92" s="71"/>
      <c r="KCG92" s="71"/>
      <c r="KCH92" s="71"/>
      <c r="KCI92" s="71"/>
      <c r="KCJ92" s="71"/>
      <c r="KCK92" s="71"/>
      <c r="KCL92" s="71"/>
      <c r="KCM92" s="71"/>
      <c r="KCN92" s="71"/>
      <c r="KCO92" s="71"/>
      <c r="KCP92" s="71"/>
      <c r="KCQ92" s="71"/>
      <c r="KCR92" s="71"/>
      <c r="KCS92" s="71"/>
      <c r="KCT92" s="71"/>
      <c r="KCU92" s="71"/>
      <c r="KCV92" s="71"/>
      <c r="KCW92" s="71"/>
      <c r="KCX92" s="71"/>
      <c r="KCY92" s="71"/>
      <c r="KCZ92" s="71"/>
      <c r="KDA92" s="71"/>
      <c r="KDB92" s="71"/>
      <c r="KDC92" s="71"/>
      <c r="KDD92" s="71"/>
      <c r="KDE92" s="71"/>
      <c r="KDF92" s="71"/>
      <c r="KDG92" s="71"/>
      <c r="KDH92" s="71"/>
      <c r="KDI92" s="71"/>
      <c r="KDJ92" s="71"/>
      <c r="KDK92" s="71"/>
      <c r="KDL92" s="71"/>
      <c r="KDM92" s="71"/>
      <c r="KDN92" s="71"/>
      <c r="KDO92" s="71"/>
      <c r="KDP92" s="71"/>
      <c r="KDQ92" s="71"/>
      <c r="KDR92" s="71"/>
      <c r="KDS92" s="71"/>
      <c r="KDT92" s="71"/>
      <c r="KDU92" s="71"/>
      <c r="KDV92" s="71"/>
      <c r="KDW92" s="71"/>
      <c r="KDX92" s="71"/>
      <c r="KDY92" s="71"/>
      <c r="KDZ92" s="71"/>
      <c r="KEA92" s="71"/>
      <c r="KEB92" s="71"/>
      <c r="KEC92" s="71"/>
      <c r="KED92" s="71"/>
      <c r="KEE92" s="71"/>
      <c r="KEF92" s="71"/>
      <c r="KEG92" s="71"/>
      <c r="KEH92" s="71"/>
      <c r="KEI92" s="71"/>
      <c r="KEJ92" s="71"/>
      <c r="KEK92" s="71"/>
      <c r="KEL92" s="71"/>
      <c r="KEM92" s="71"/>
      <c r="KEN92" s="71"/>
      <c r="KEO92" s="71"/>
      <c r="KEP92" s="71"/>
      <c r="KEQ92" s="71"/>
      <c r="KER92" s="71"/>
      <c r="KES92" s="71"/>
      <c r="KET92" s="71"/>
      <c r="KEU92" s="71"/>
      <c r="KEV92" s="71"/>
      <c r="KEW92" s="71"/>
      <c r="KEX92" s="71"/>
      <c r="KEY92" s="71"/>
      <c r="KEZ92" s="71"/>
      <c r="KFA92" s="71"/>
      <c r="KFB92" s="71"/>
      <c r="KFC92" s="71"/>
      <c r="KFD92" s="71"/>
      <c r="KFE92" s="71"/>
      <c r="KFF92" s="71"/>
      <c r="KFG92" s="71"/>
      <c r="KFH92" s="71"/>
      <c r="KFI92" s="71"/>
      <c r="KFJ92" s="71"/>
      <c r="KFK92" s="71"/>
      <c r="KFL92" s="71"/>
      <c r="KFM92" s="71"/>
      <c r="KFN92" s="71"/>
      <c r="KFO92" s="71"/>
      <c r="KFP92" s="71"/>
      <c r="KFQ92" s="71"/>
      <c r="KFR92" s="71"/>
      <c r="KFS92" s="71"/>
      <c r="KFT92" s="71"/>
      <c r="KFU92" s="71"/>
      <c r="KFV92" s="71"/>
      <c r="KFW92" s="71"/>
      <c r="KFX92" s="71"/>
      <c r="KFY92" s="71"/>
      <c r="KFZ92" s="71"/>
      <c r="KGA92" s="71"/>
      <c r="KGB92" s="71"/>
      <c r="KGC92" s="71"/>
      <c r="KGD92" s="71"/>
      <c r="KGE92" s="71"/>
      <c r="KGF92" s="71"/>
      <c r="KGG92" s="71"/>
      <c r="KGH92" s="71"/>
      <c r="KGI92" s="71"/>
      <c r="KGJ92" s="71"/>
      <c r="KGK92" s="71"/>
      <c r="KGL92" s="71"/>
      <c r="KGM92" s="71"/>
      <c r="KGN92" s="71"/>
      <c r="KGO92" s="71"/>
      <c r="KGP92" s="71"/>
      <c r="KGQ92" s="71"/>
      <c r="KGR92" s="71"/>
      <c r="KGS92" s="71"/>
      <c r="KGT92" s="71"/>
      <c r="KGU92" s="71"/>
      <c r="KGV92" s="71"/>
      <c r="KGW92" s="71"/>
      <c r="KGX92" s="71"/>
      <c r="KGY92" s="71"/>
      <c r="KGZ92" s="71"/>
      <c r="KHA92" s="71"/>
      <c r="KHB92" s="71"/>
      <c r="KHC92" s="71"/>
      <c r="KHD92" s="71"/>
      <c r="KHE92" s="71"/>
      <c r="KHF92" s="71"/>
      <c r="KHG92" s="71"/>
      <c r="KHH92" s="71"/>
      <c r="KHI92" s="71"/>
      <c r="KHJ92" s="71"/>
      <c r="KHK92" s="71"/>
      <c r="KHL92" s="71"/>
      <c r="KHM92" s="71"/>
      <c r="KHN92" s="71"/>
      <c r="KHO92" s="71"/>
      <c r="KHP92" s="71"/>
      <c r="KHQ92" s="71"/>
      <c r="KHR92" s="71"/>
      <c r="KHS92" s="71"/>
      <c r="KHT92" s="71"/>
      <c r="KHU92" s="71"/>
      <c r="KHV92" s="71"/>
      <c r="KHW92" s="71"/>
      <c r="KHX92" s="71"/>
      <c r="KHY92" s="71"/>
      <c r="KHZ92" s="71"/>
      <c r="KIA92" s="71"/>
      <c r="KIB92" s="71"/>
      <c r="KIC92" s="71"/>
      <c r="KID92" s="71"/>
      <c r="KIE92" s="71"/>
      <c r="KIF92" s="71"/>
      <c r="KIG92" s="71"/>
      <c r="KIH92" s="71"/>
      <c r="KII92" s="71"/>
      <c r="KIJ92" s="71"/>
      <c r="KIK92" s="71"/>
      <c r="KIL92" s="71"/>
      <c r="KIM92" s="71"/>
      <c r="KIN92" s="71"/>
      <c r="KIO92" s="71"/>
      <c r="KIP92" s="71"/>
      <c r="KIQ92" s="71"/>
      <c r="KIR92" s="71"/>
      <c r="KIS92" s="71"/>
      <c r="KIT92" s="71"/>
      <c r="KIU92" s="71"/>
      <c r="KIV92" s="71"/>
      <c r="KIW92" s="71"/>
      <c r="KIX92" s="71"/>
      <c r="KIY92" s="71"/>
      <c r="KIZ92" s="71"/>
      <c r="KJA92" s="71"/>
      <c r="KJB92" s="71"/>
      <c r="KJC92" s="71"/>
      <c r="KJD92" s="71"/>
      <c r="KJE92" s="71"/>
      <c r="KJF92" s="71"/>
      <c r="KJG92" s="71"/>
      <c r="KJH92" s="71"/>
      <c r="KJI92" s="71"/>
      <c r="KJJ92" s="71"/>
      <c r="KJK92" s="71"/>
      <c r="KJL92" s="71"/>
      <c r="KJM92" s="71"/>
      <c r="KJN92" s="71"/>
      <c r="KJO92" s="71"/>
      <c r="KJP92" s="71"/>
      <c r="KJQ92" s="71"/>
      <c r="KJR92" s="71"/>
      <c r="KJS92" s="71"/>
      <c r="KJT92" s="71"/>
      <c r="KJU92" s="71"/>
      <c r="KJV92" s="71"/>
      <c r="KJW92" s="71"/>
      <c r="KJX92" s="71"/>
      <c r="KJY92" s="71"/>
      <c r="KJZ92" s="71"/>
      <c r="KKA92" s="71"/>
      <c r="KKB92" s="71"/>
      <c r="KKC92" s="71"/>
      <c r="KKD92" s="71"/>
      <c r="KKE92" s="71"/>
      <c r="KKF92" s="71"/>
      <c r="KKG92" s="71"/>
      <c r="KKH92" s="71"/>
      <c r="KKI92" s="71"/>
      <c r="KKJ92" s="71"/>
      <c r="KKK92" s="71"/>
      <c r="KKL92" s="71"/>
      <c r="KKM92" s="71"/>
      <c r="KKN92" s="71"/>
      <c r="KKO92" s="71"/>
      <c r="KKP92" s="71"/>
      <c r="KKQ92" s="71"/>
      <c r="KKR92" s="71"/>
      <c r="KKS92" s="71"/>
      <c r="KKT92" s="71"/>
      <c r="KKU92" s="71"/>
      <c r="KKV92" s="71"/>
      <c r="KKW92" s="71"/>
      <c r="KKX92" s="71"/>
      <c r="KKY92" s="71"/>
      <c r="KKZ92" s="71"/>
      <c r="KLA92" s="71"/>
      <c r="KLB92" s="71"/>
      <c r="KLC92" s="71"/>
      <c r="KLD92" s="71"/>
      <c r="KLE92" s="71"/>
      <c r="KLF92" s="71"/>
      <c r="KLG92" s="71"/>
      <c r="KLH92" s="71"/>
      <c r="KLI92" s="71"/>
      <c r="KLJ92" s="71"/>
      <c r="KLK92" s="71"/>
      <c r="KLL92" s="71"/>
      <c r="KLM92" s="71"/>
      <c r="KLN92" s="71"/>
      <c r="KLO92" s="71"/>
      <c r="KLP92" s="71"/>
      <c r="KLQ92" s="71"/>
      <c r="KLR92" s="71"/>
      <c r="KLS92" s="71"/>
      <c r="KLT92" s="71"/>
      <c r="KLU92" s="71"/>
      <c r="KLV92" s="71"/>
      <c r="KLW92" s="71"/>
      <c r="KLX92" s="71"/>
      <c r="KLY92" s="71"/>
      <c r="KLZ92" s="71"/>
      <c r="KMA92" s="71"/>
      <c r="KMB92" s="71"/>
      <c r="KMC92" s="71"/>
      <c r="KMD92" s="71"/>
      <c r="KME92" s="71"/>
      <c r="KMF92" s="71"/>
      <c r="KMG92" s="71"/>
      <c r="KMH92" s="71"/>
      <c r="KMI92" s="71"/>
      <c r="KMJ92" s="71"/>
      <c r="KMK92" s="71"/>
      <c r="KML92" s="71"/>
      <c r="KMM92" s="71"/>
      <c r="KMN92" s="71"/>
      <c r="KMO92" s="71"/>
      <c r="KMP92" s="71"/>
      <c r="KMQ92" s="71"/>
      <c r="KMR92" s="71"/>
      <c r="KMS92" s="71"/>
      <c r="KMT92" s="71"/>
      <c r="KMU92" s="71"/>
      <c r="KMV92" s="71"/>
      <c r="KMW92" s="71"/>
      <c r="KMX92" s="71"/>
      <c r="KMY92" s="71"/>
      <c r="KMZ92" s="71"/>
      <c r="KNA92" s="71"/>
      <c r="KNB92" s="71"/>
      <c r="KNC92" s="71"/>
      <c r="KND92" s="71"/>
      <c r="KNE92" s="71"/>
      <c r="KNF92" s="71"/>
      <c r="KNG92" s="71"/>
      <c r="KNH92" s="71"/>
      <c r="KNI92" s="71"/>
      <c r="KNJ92" s="71"/>
      <c r="KNK92" s="71"/>
      <c r="KNL92" s="71"/>
      <c r="KNM92" s="71"/>
      <c r="KNN92" s="71"/>
      <c r="KNO92" s="71"/>
      <c r="KNP92" s="71"/>
      <c r="KNQ92" s="71"/>
      <c r="KNR92" s="71"/>
      <c r="KNS92" s="71"/>
      <c r="KNT92" s="71"/>
      <c r="KNU92" s="71"/>
      <c r="KNV92" s="71"/>
      <c r="KNW92" s="71"/>
      <c r="KNX92" s="71"/>
      <c r="KNY92" s="71"/>
      <c r="KNZ92" s="71"/>
      <c r="KOA92" s="71"/>
      <c r="KOB92" s="71"/>
      <c r="KOC92" s="71"/>
      <c r="KOD92" s="71"/>
      <c r="KOE92" s="71"/>
      <c r="KOF92" s="71"/>
      <c r="KOG92" s="71"/>
      <c r="KOH92" s="71"/>
      <c r="KOI92" s="71"/>
      <c r="KOJ92" s="71"/>
      <c r="KOK92" s="71"/>
      <c r="KOL92" s="71"/>
      <c r="KOM92" s="71"/>
      <c r="KON92" s="71"/>
      <c r="KOO92" s="71"/>
      <c r="KOP92" s="71"/>
      <c r="KOQ92" s="71"/>
      <c r="KOR92" s="71"/>
      <c r="KOS92" s="71"/>
      <c r="KOT92" s="71"/>
      <c r="KOU92" s="71"/>
      <c r="KOV92" s="71"/>
      <c r="KOW92" s="71"/>
      <c r="KOX92" s="71"/>
      <c r="KOY92" s="71"/>
      <c r="KOZ92" s="71"/>
      <c r="KPA92" s="71"/>
      <c r="KPB92" s="71"/>
      <c r="KPC92" s="71"/>
      <c r="KPD92" s="71"/>
      <c r="KPE92" s="71"/>
      <c r="KPF92" s="71"/>
      <c r="KPG92" s="71"/>
      <c r="KPH92" s="71"/>
      <c r="KPI92" s="71"/>
      <c r="KPJ92" s="71"/>
      <c r="KPK92" s="71"/>
      <c r="KPL92" s="71"/>
      <c r="KPM92" s="71"/>
      <c r="KPN92" s="71"/>
      <c r="KPO92" s="71"/>
      <c r="KPP92" s="71"/>
      <c r="KPQ92" s="71"/>
      <c r="KPR92" s="71"/>
      <c r="KPS92" s="71"/>
      <c r="KPT92" s="71"/>
      <c r="KPU92" s="71"/>
      <c r="KPV92" s="71"/>
      <c r="KPW92" s="71"/>
      <c r="KPX92" s="71"/>
      <c r="KPY92" s="71"/>
      <c r="KPZ92" s="71"/>
      <c r="KQA92" s="71"/>
      <c r="KQB92" s="71"/>
      <c r="KQC92" s="71"/>
      <c r="KQD92" s="71"/>
      <c r="KQE92" s="71"/>
      <c r="KQF92" s="71"/>
      <c r="KQG92" s="71"/>
      <c r="KQH92" s="71"/>
      <c r="KQI92" s="71"/>
      <c r="KQJ92" s="71"/>
      <c r="KQK92" s="71"/>
      <c r="KQL92" s="71"/>
      <c r="KQM92" s="71"/>
      <c r="KQN92" s="71"/>
      <c r="KQO92" s="71"/>
      <c r="KQP92" s="71"/>
      <c r="KQQ92" s="71"/>
      <c r="KQR92" s="71"/>
      <c r="KQS92" s="71"/>
      <c r="KQT92" s="71"/>
      <c r="KQU92" s="71"/>
      <c r="KQV92" s="71"/>
      <c r="KQW92" s="71"/>
      <c r="KQX92" s="71"/>
      <c r="KQY92" s="71"/>
      <c r="KQZ92" s="71"/>
      <c r="KRA92" s="71"/>
      <c r="KRB92" s="71"/>
      <c r="KRC92" s="71"/>
      <c r="KRD92" s="71"/>
      <c r="KRE92" s="71"/>
      <c r="KRF92" s="71"/>
      <c r="KRG92" s="71"/>
      <c r="KRH92" s="71"/>
      <c r="KRI92" s="71"/>
      <c r="KRJ92" s="71"/>
      <c r="KRK92" s="71"/>
      <c r="KRL92" s="71"/>
      <c r="KRM92" s="71"/>
      <c r="KRN92" s="71"/>
      <c r="KRO92" s="71"/>
      <c r="KRP92" s="71"/>
      <c r="KRQ92" s="71"/>
      <c r="KRR92" s="71"/>
      <c r="KRS92" s="71"/>
      <c r="KRT92" s="71"/>
      <c r="KRU92" s="71"/>
      <c r="KRV92" s="71"/>
      <c r="KRW92" s="71"/>
      <c r="KRX92" s="71"/>
      <c r="KRY92" s="71"/>
      <c r="KRZ92" s="71"/>
      <c r="KSA92" s="71"/>
      <c r="KSB92" s="71"/>
      <c r="KSC92" s="71"/>
      <c r="KSD92" s="71"/>
      <c r="KSE92" s="71"/>
      <c r="KSF92" s="71"/>
      <c r="KSG92" s="71"/>
      <c r="KSH92" s="71"/>
      <c r="KSI92" s="71"/>
      <c r="KSJ92" s="71"/>
      <c r="KSK92" s="71"/>
      <c r="KSL92" s="71"/>
      <c r="KSM92" s="71"/>
      <c r="KSN92" s="71"/>
      <c r="KSO92" s="71"/>
      <c r="KSP92" s="71"/>
      <c r="KSQ92" s="71"/>
      <c r="KSR92" s="71"/>
      <c r="KSS92" s="71"/>
      <c r="KST92" s="71"/>
      <c r="KSU92" s="71"/>
      <c r="KSV92" s="71"/>
      <c r="KSW92" s="71"/>
      <c r="KSX92" s="71"/>
      <c r="KSY92" s="71"/>
      <c r="KSZ92" s="71"/>
      <c r="KTA92" s="71"/>
      <c r="KTB92" s="71"/>
      <c r="KTC92" s="71"/>
      <c r="KTD92" s="71"/>
      <c r="KTE92" s="71"/>
      <c r="KTF92" s="71"/>
      <c r="KTG92" s="71"/>
      <c r="KTH92" s="71"/>
      <c r="KTI92" s="71"/>
      <c r="KTJ92" s="71"/>
      <c r="KTK92" s="71"/>
      <c r="KTL92" s="71"/>
      <c r="KTM92" s="71"/>
      <c r="KTN92" s="71"/>
      <c r="KTO92" s="71"/>
      <c r="KTP92" s="71"/>
      <c r="KTQ92" s="71"/>
      <c r="KTR92" s="71"/>
      <c r="KTS92" s="71"/>
      <c r="KTT92" s="71"/>
      <c r="KTU92" s="71"/>
      <c r="KTV92" s="71"/>
      <c r="KTW92" s="71"/>
      <c r="KTX92" s="71"/>
      <c r="KTY92" s="71"/>
      <c r="KTZ92" s="71"/>
      <c r="KUA92" s="71"/>
      <c r="KUB92" s="71"/>
      <c r="KUC92" s="71"/>
      <c r="KUD92" s="71"/>
      <c r="KUE92" s="71"/>
      <c r="KUF92" s="71"/>
      <c r="KUG92" s="71"/>
      <c r="KUH92" s="71"/>
      <c r="KUI92" s="71"/>
      <c r="KUJ92" s="71"/>
      <c r="KUK92" s="71"/>
      <c r="KUL92" s="71"/>
      <c r="KUM92" s="71"/>
      <c r="KUN92" s="71"/>
      <c r="KUO92" s="71"/>
      <c r="KUP92" s="71"/>
      <c r="KUQ92" s="71"/>
      <c r="KUR92" s="71"/>
      <c r="KUS92" s="71"/>
      <c r="KUT92" s="71"/>
      <c r="KUU92" s="71"/>
      <c r="KUV92" s="71"/>
      <c r="KUW92" s="71"/>
      <c r="KUX92" s="71"/>
      <c r="KUY92" s="71"/>
      <c r="KUZ92" s="71"/>
      <c r="KVA92" s="71"/>
      <c r="KVB92" s="71"/>
      <c r="KVC92" s="71"/>
      <c r="KVD92" s="71"/>
      <c r="KVE92" s="71"/>
      <c r="KVF92" s="71"/>
      <c r="KVG92" s="71"/>
      <c r="KVH92" s="71"/>
      <c r="KVI92" s="71"/>
      <c r="KVJ92" s="71"/>
      <c r="KVK92" s="71"/>
      <c r="KVL92" s="71"/>
      <c r="KVM92" s="71"/>
      <c r="KVN92" s="71"/>
      <c r="KVO92" s="71"/>
      <c r="KVP92" s="71"/>
      <c r="KVQ92" s="71"/>
      <c r="KVR92" s="71"/>
      <c r="KVS92" s="71"/>
      <c r="KVT92" s="71"/>
      <c r="KVU92" s="71"/>
      <c r="KVV92" s="71"/>
      <c r="KVW92" s="71"/>
      <c r="KVX92" s="71"/>
      <c r="KVY92" s="71"/>
      <c r="KVZ92" s="71"/>
      <c r="KWA92" s="71"/>
      <c r="KWB92" s="71"/>
      <c r="KWC92" s="71"/>
      <c r="KWD92" s="71"/>
      <c r="KWE92" s="71"/>
      <c r="KWF92" s="71"/>
      <c r="KWG92" s="71"/>
      <c r="KWH92" s="71"/>
      <c r="KWI92" s="71"/>
      <c r="KWJ92" s="71"/>
      <c r="KWK92" s="71"/>
      <c r="KWL92" s="71"/>
      <c r="KWM92" s="71"/>
      <c r="KWN92" s="71"/>
      <c r="KWO92" s="71"/>
      <c r="KWP92" s="71"/>
      <c r="KWQ92" s="71"/>
      <c r="KWR92" s="71"/>
      <c r="KWS92" s="71"/>
      <c r="KWT92" s="71"/>
      <c r="KWU92" s="71"/>
      <c r="KWV92" s="71"/>
      <c r="KWW92" s="71"/>
      <c r="KWX92" s="71"/>
      <c r="KWY92" s="71"/>
      <c r="KWZ92" s="71"/>
      <c r="KXA92" s="71"/>
      <c r="KXB92" s="71"/>
      <c r="KXC92" s="71"/>
      <c r="KXD92" s="71"/>
      <c r="KXE92" s="71"/>
      <c r="KXF92" s="71"/>
      <c r="KXG92" s="71"/>
      <c r="KXH92" s="71"/>
      <c r="KXI92" s="71"/>
      <c r="KXJ92" s="71"/>
      <c r="KXK92" s="71"/>
      <c r="KXL92" s="71"/>
      <c r="KXM92" s="71"/>
      <c r="KXN92" s="71"/>
      <c r="KXO92" s="71"/>
      <c r="KXP92" s="71"/>
      <c r="KXQ92" s="71"/>
      <c r="KXR92" s="71"/>
      <c r="KXS92" s="71"/>
      <c r="KXT92" s="71"/>
      <c r="KXU92" s="71"/>
      <c r="KXV92" s="71"/>
      <c r="KXW92" s="71"/>
      <c r="KXX92" s="71"/>
      <c r="KXY92" s="71"/>
      <c r="KXZ92" s="71"/>
      <c r="KYA92" s="71"/>
      <c r="KYB92" s="71"/>
      <c r="KYC92" s="71"/>
      <c r="KYD92" s="71"/>
      <c r="KYE92" s="71"/>
      <c r="KYF92" s="71"/>
      <c r="KYG92" s="71"/>
      <c r="KYH92" s="71"/>
      <c r="KYI92" s="71"/>
      <c r="KYJ92" s="71"/>
      <c r="KYK92" s="71"/>
      <c r="KYL92" s="71"/>
      <c r="KYM92" s="71"/>
      <c r="KYN92" s="71"/>
      <c r="KYO92" s="71"/>
      <c r="KYP92" s="71"/>
      <c r="KYQ92" s="71"/>
      <c r="KYR92" s="71"/>
      <c r="KYS92" s="71"/>
      <c r="KYT92" s="71"/>
      <c r="KYU92" s="71"/>
      <c r="KYV92" s="71"/>
      <c r="KYW92" s="71"/>
      <c r="KYX92" s="71"/>
      <c r="KYY92" s="71"/>
      <c r="KYZ92" s="71"/>
      <c r="KZA92" s="71"/>
      <c r="KZB92" s="71"/>
      <c r="KZC92" s="71"/>
      <c r="KZD92" s="71"/>
      <c r="KZE92" s="71"/>
      <c r="KZF92" s="71"/>
      <c r="KZG92" s="71"/>
      <c r="KZH92" s="71"/>
      <c r="KZI92" s="71"/>
      <c r="KZJ92" s="71"/>
      <c r="KZK92" s="71"/>
      <c r="KZL92" s="71"/>
      <c r="KZM92" s="71"/>
      <c r="KZN92" s="71"/>
      <c r="KZO92" s="71"/>
      <c r="KZP92" s="71"/>
      <c r="KZQ92" s="71"/>
      <c r="KZR92" s="71"/>
      <c r="KZS92" s="71"/>
      <c r="KZT92" s="71"/>
      <c r="KZU92" s="71"/>
      <c r="KZV92" s="71"/>
      <c r="KZW92" s="71"/>
      <c r="KZX92" s="71"/>
      <c r="KZY92" s="71"/>
      <c r="KZZ92" s="71"/>
      <c r="LAA92" s="71"/>
      <c r="LAB92" s="71"/>
      <c r="LAC92" s="71"/>
      <c r="LAD92" s="71"/>
      <c r="LAE92" s="71"/>
      <c r="LAF92" s="71"/>
      <c r="LAG92" s="71"/>
      <c r="LAH92" s="71"/>
      <c r="LAI92" s="71"/>
      <c r="LAJ92" s="71"/>
      <c r="LAK92" s="71"/>
      <c r="LAL92" s="71"/>
      <c r="LAM92" s="71"/>
      <c r="LAN92" s="71"/>
      <c r="LAO92" s="71"/>
      <c r="LAP92" s="71"/>
      <c r="LAQ92" s="71"/>
      <c r="LAR92" s="71"/>
      <c r="LAS92" s="71"/>
      <c r="LAT92" s="71"/>
      <c r="LAU92" s="71"/>
      <c r="LAV92" s="71"/>
      <c r="LAW92" s="71"/>
      <c r="LAX92" s="71"/>
      <c r="LAY92" s="71"/>
      <c r="LAZ92" s="71"/>
      <c r="LBA92" s="71"/>
      <c r="LBB92" s="71"/>
      <c r="LBC92" s="71"/>
      <c r="LBD92" s="71"/>
      <c r="LBE92" s="71"/>
      <c r="LBF92" s="71"/>
      <c r="LBG92" s="71"/>
      <c r="LBH92" s="71"/>
      <c r="LBI92" s="71"/>
      <c r="LBJ92" s="71"/>
      <c r="LBK92" s="71"/>
      <c r="LBL92" s="71"/>
      <c r="LBM92" s="71"/>
      <c r="LBN92" s="71"/>
      <c r="LBO92" s="71"/>
      <c r="LBP92" s="71"/>
      <c r="LBQ92" s="71"/>
      <c r="LBR92" s="71"/>
      <c r="LBS92" s="71"/>
      <c r="LBT92" s="71"/>
      <c r="LBU92" s="71"/>
      <c r="LBV92" s="71"/>
      <c r="LBW92" s="71"/>
      <c r="LBX92" s="71"/>
      <c r="LBY92" s="71"/>
      <c r="LBZ92" s="71"/>
      <c r="LCA92" s="71"/>
      <c r="LCB92" s="71"/>
      <c r="LCC92" s="71"/>
      <c r="LCD92" s="71"/>
      <c r="LCE92" s="71"/>
      <c r="LCF92" s="71"/>
      <c r="LCG92" s="71"/>
      <c r="LCH92" s="71"/>
      <c r="LCI92" s="71"/>
      <c r="LCJ92" s="71"/>
      <c r="LCK92" s="71"/>
      <c r="LCL92" s="71"/>
      <c r="LCM92" s="71"/>
      <c r="LCN92" s="71"/>
      <c r="LCO92" s="71"/>
      <c r="LCP92" s="71"/>
      <c r="LCQ92" s="71"/>
      <c r="LCR92" s="71"/>
      <c r="LCS92" s="71"/>
      <c r="LCT92" s="71"/>
      <c r="LCU92" s="71"/>
      <c r="LCV92" s="71"/>
      <c r="LCW92" s="71"/>
      <c r="LCX92" s="71"/>
      <c r="LCY92" s="71"/>
      <c r="LCZ92" s="71"/>
      <c r="LDA92" s="71"/>
      <c r="LDB92" s="71"/>
      <c r="LDC92" s="71"/>
      <c r="LDD92" s="71"/>
      <c r="LDE92" s="71"/>
      <c r="LDF92" s="71"/>
      <c r="LDG92" s="71"/>
      <c r="LDH92" s="71"/>
      <c r="LDI92" s="71"/>
      <c r="LDJ92" s="71"/>
      <c r="LDK92" s="71"/>
      <c r="LDL92" s="71"/>
      <c r="LDM92" s="71"/>
      <c r="LDN92" s="71"/>
      <c r="LDO92" s="71"/>
      <c r="LDP92" s="71"/>
      <c r="LDQ92" s="71"/>
      <c r="LDR92" s="71"/>
      <c r="LDS92" s="71"/>
      <c r="LDT92" s="71"/>
      <c r="LDU92" s="71"/>
      <c r="LDV92" s="71"/>
      <c r="LDW92" s="71"/>
      <c r="LDX92" s="71"/>
      <c r="LDY92" s="71"/>
      <c r="LDZ92" s="71"/>
      <c r="LEA92" s="71"/>
      <c r="LEB92" s="71"/>
      <c r="LEC92" s="71"/>
      <c r="LED92" s="71"/>
      <c r="LEE92" s="71"/>
      <c r="LEF92" s="71"/>
      <c r="LEG92" s="71"/>
      <c r="LEH92" s="71"/>
      <c r="LEI92" s="71"/>
      <c r="LEJ92" s="71"/>
      <c r="LEK92" s="71"/>
      <c r="LEL92" s="71"/>
      <c r="LEM92" s="71"/>
      <c r="LEN92" s="71"/>
      <c r="LEO92" s="71"/>
      <c r="LEP92" s="71"/>
      <c r="LEQ92" s="71"/>
      <c r="LER92" s="71"/>
      <c r="LES92" s="71"/>
      <c r="LET92" s="71"/>
      <c r="LEU92" s="71"/>
      <c r="LEV92" s="71"/>
      <c r="LEW92" s="71"/>
      <c r="LEX92" s="71"/>
      <c r="LEY92" s="71"/>
      <c r="LEZ92" s="71"/>
      <c r="LFA92" s="71"/>
      <c r="LFB92" s="71"/>
      <c r="LFC92" s="71"/>
      <c r="LFD92" s="71"/>
      <c r="LFE92" s="71"/>
      <c r="LFF92" s="71"/>
      <c r="LFG92" s="71"/>
      <c r="LFH92" s="71"/>
      <c r="LFI92" s="71"/>
      <c r="LFJ92" s="71"/>
      <c r="LFK92" s="71"/>
      <c r="LFL92" s="71"/>
      <c r="LFM92" s="71"/>
      <c r="LFN92" s="71"/>
      <c r="LFO92" s="71"/>
      <c r="LFP92" s="71"/>
      <c r="LFQ92" s="71"/>
      <c r="LFR92" s="71"/>
      <c r="LFS92" s="71"/>
      <c r="LFT92" s="71"/>
      <c r="LFU92" s="71"/>
      <c r="LFV92" s="71"/>
      <c r="LFW92" s="71"/>
      <c r="LFX92" s="71"/>
      <c r="LFY92" s="71"/>
      <c r="LFZ92" s="71"/>
      <c r="LGA92" s="71"/>
      <c r="LGB92" s="71"/>
      <c r="LGC92" s="71"/>
      <c r="LGD92" s="71"/>
      <c r="LGE92" s="71"/>
      <c r="LGF92" s="71"/>
      <c r="LGG92" s="71"/>
      <c r="LGH92" s="71"/>
      <c r="LGI92" s="71"/>
      <c r="LGJ92" s="71"/>
      <c r="LGK92" s="71"/>
      <c r="LGL92" s="71"/>
      <c r="LGM92" s="71"/>
      <c r="LGN92" s="71"/>
      <c r="LGO92" s="71"/>
      <c r="LGP92" s="71"/>
      <c r="LGQ92" s="71"/>
      <c r="LGR92" s="71"/>
      <c r="LGS92" s="71"/>
      <c r="LGT92" s="71"/>
      <c r="LGU92" s="71"/>
      <c r="LGV92" s="71"/>
      <c r="LGW92" s="71"/>
      <c r="LGX92" s="71"/>
      <c r="LGY92" s="71"/>
      <c r="LGZ92" s="71"/>
      <c r="LHA92" s="71"/>
      <c r="LHB92" s="71"/>
      <c r="LHC92" s="71"/>
      <c r="LHD92" s="71"/>
      <c r="LHE92" s="71"/>
      <c r="LHF92" s="71"/>
      <c r="LHG92" s="71"/>
      <c r="LHH92" s="71"/>
      <c r="LHI92" s="71"/>
      <c r="LHJ92" s="71"/>
      <c r="LHK92" s="71"/>
      <c r="LHL92" s="71"/>
      <c r="LHM92" s="71"/>
      <c r="LHN92" s="71"/>
      <c r="LHO92" s="71"/>
      <c r="LHP92" s="71"/>
      <c r="LHQ92" s="71"/>
      <c r="LHR92" s="71"/>
      <c r="LHS92" s="71"/>
      <c r="LHT92" s="71"/>
      <c r="LHU92" s="71"/>
      <c r="LHV92" s="71"/>
      <c r="LHW92" s="71"/>
      <c r="LHX92" s="71"/>
      <c r="LHY92" s="71"/>
      <c r="LHZ92" s="71"/>
      <c r="LIA92" s="71"/>
      <c r="LIB92" s="71"/>
      <c r="LIC92" s="71"/>
      <c r="LID92" s="71"/>
      <c r="LIE92" s="71"/>
      <c r="LIF92" s="71"/>
      <c r="LIG92" s="71"/>
      <c r="LIH92" s="71"/>
      <c r="LII92" s="71"/>
      <c r="LIJ92" s="71"/>
      <c r="LIK92" s="71"/>
      <c r="LIL92" s="71"/>
      <c r="LIM92" s="71"/>
      <c r="LIN92" s="71"/>
      <c r="LIO92" s="71"/>
      <c r="LIP92" s="71"/>
      <c r="LIQ92" s="71"/>
      <c r="LIR92" s="71"/>
      <c r="LIS92" s="71"/>
      <c r="LIT92" s="71"/>
      <c r="LIU92" s="71"/>
      <c r="LIV92" s="71"/>
      <c r="LIW92" s="71"/>
      <c r="LIX92" s="71"/>
      <c r="LIY92" s="71"/>
      <c r="LIZ92" s="71"/>
      <c r="LJA92" s="71"/>
      <c r="LJB92" s="71"/>
      <c r="LJC92" s="71"/>
      <c r="LJD92" s="71"/>
      <c r="LJE92" s="71"/>
      <c r="LJF92" s="71"/>
      <c r="LJG92" s="71"/>
      <c r="LJH92" s="71"/>
      <c r="LJI92" s="71"/>
      <c r="LJJ92" s="71"/>
      <c r="LJK92" s="71"/>
      <c r="LJL92" s="71"/>
      <c r="LJM92" s="71"/>
      <c r="LJN92" s="71"/>
      <c r="LJO92" s="71"/>
      <c r="LJP92" s="71"/>
      <c r="LJQ92" s="71"/>
      <c r="LJR92" s="71"/>
      <c r="LJS92" s="71"/>
      <c r="LJT92" s="71"/>
      <c r="LJU92" s="71"/>
      <c r="LJV92" s="71"/>
      <c r="LJW92" s="71"/>
      <c r="LJX92" s="71"/>
      <c r="LJY92" s="71"/>
      <c r="LJZ92" s="71"/>
      <c r="LKA92" s="71"/>
      <c r="LKB92" s="71"/>
      <c r="LKC92" s="71"/>
      <c r="LKD92" s="71"/>
      <c r="LKE92" s="71"/>
      <c r="LKF92" s="71"/>
      <c r="LKG92" s="71"/>
      <c r="LKH92" s="71"/>
      <c r="LKI92" s="71"/>
      <c r="LKJ92" s="71"/>
      <c r="LKK92" s="71"/>
      <c r="LKL92" s="71"/>
      <c r="LKM92" s="71"/>
      <c r="LKN92" s="71"/>
      <c r="LKO92" s="71"/>
      <c r="LKP92" s="71"/>
      <c r="LKQ92" s="71"/>
      <c r="LKR92" s="71"/>
      <c r="LKS92" s="71"/>
      <c r="LKT92" s="71"/>
      <c r="LKU92" s="71"/>
      <c r="LKV92" s="71"/>
      <c r="LKW92" s="71"/>
      <c r="LKX92" s="71"/>
      <c r="LKY92" s="71"/>
      <c r="LKZ92" s="71"/>
      <c r="LLA92" s="71"/>
      <c r="LLB92" s="71"/>
      <c r="LLC92" s="71"/>
      <c r="LLD92" s="71"/>
      <c r="LLE92" s="71"/>
      <c r="LLF92" s="71"/>
      <c r="LLG92" s="71"/>
      <c r="LLH92" s="71"/>
      <c r="LLI92" s="71"/>
      <c r="LLJ92" s="71"/>
      <c r="LLK92" s="71"/>
      <c r="LLL92" s="71"/>
      <c r="LLM92" s="71"/>
      <c r="LLN92" s="71"/>
      <c r="LLO92" s="71"/>
      <c r="LLP92" s="71"/>
      <c r="LLQ92" s="71"/>
      <c r="LLR92" s="71"/>
      <c r="LLS92" s="71"/>
      <c r="LLT92" s="71"/>
      <c r="LLU92" s="71"/>
      <c r="LLV92" s="71"/>
      <c r="LLW92" s="71"/>
      <c r="LLX92" s="71"/>
      <c r="LLY92" s="71"/>
      <c r="LLZ92" s="71"/>
      <c r="LMA92" s="71"/>
      <c r="LMB92" s="71"/>
      <c r="LMC92" s="71"/>
      <c r="LMD92" s="71"/>
      <c r="LME92" s="71"/>
      <c r="LMF92" s="71"/>
      <c r="LMG92" s="71"/>
      <c r="LMH92" s="71"/>
      <c r="LMI92" s="71"/>
      <c r="LMJ92" s="71"/>
      <c r="LMK92" s="71"/>
      <c r="LML92" s="71"/>
      <c r="LMM92" s="71"/>
      <c r="LMN92" s="71"/>
      <c r="LMO92" s="71"/>
      <c r="LMP92" s="71"/>
      <c r="LMQ92" s="71"/>
      <c r="LMR92" s="71"/>
      <c r="LMS92" s="71"/>
      <c r="LMT92" s="71"/>
      <c r="LMU92" s="71"/>
      <c r="LMV92" s="71"/>
      <c r="LMW92" s="71"/>
      <c r="LMX92" s="71"/>
      <c r="LMY92" s="71"/>
      <c r="LMZ92" s="71"/>
      <c r="LNA92" s="71"/>
      <c r="LNB92" s="71"/>
      <c r="LNC92" s="71"/>
      <c r="LND92" s="71"/>
      <c r="LNE92" s="71"/>
      <c r="LNF92" s="71"/>
      <c r="LNG92" s="71"/>
      <c r="LNH92" s="71"/>
      <c r="LNI92" s="71"/>
      <c r="LNJ92" s="71"/>
      <c r="LNK92" s="71"/>
      <c r="LNL92" s="71"/>
      <c r="LNM92" s="71"/>
      <c r="LNN92" s="71"/>
      <c r="LNO92" s="71"/>
      <c r="LNP92" s="71"/>
      <c r="LNQ92" s="71"/>
      <c r="LNR92" s="71"/>
      <c r="LNS92" s="71"/>
      <c r="LNT92" s="71"/>
      <c r="LNU92" s="71"/>
      <c r="LNV92" s="71"/>
      <c r="LNW92" s="71"/>
      <c r="LNX92" s="71"/>
      <c r="LNY92" s="71"/>
      <c r="LNZ92" s="71"/>
      <c r="LOA92" s="71"/>
      <c r="LOB92" s="71"/>
      <c r="LOC92" s="71"/>
      <c r="LOD92" s="71"/>
      <c r="LOE92" s="71"/>
      <c r="LOF92" s="71"/>
      <c r="LOG92" s="71"/>
      <c r="LOH92" s="71"/>
      <c r="LOI92" s="71"/>
      <c r="LOJ92" s="71"/>
      <c r="LOK92" s="71"/>
      <c r="LOL92" s="71"/>
      <c r="LOM92" s="71"/>
      <c r="LON92" s="71"/>
      <c r="LOO92" s="71"/>
      <c r="LOP92" s="71"/>
      <c r="LOQ92" s="71"/>
      <c r="LOR92" s="71"/>
      <c r="LOS92" s="71"/>
      <c r="LOT92" s="71"/>
      <c r="LOU92" s="71"/>
      <c r="LOV92" s="71"/>
      <c r="LOW92" s="71"/>
      <c r="LOX92" s="71"/>
      <c r="LOY92" s="71"/>
      <c r="LOZ92" s="71"/>
      <c r="LPA92" s="71"/>
      <c r="LPB92" s="71"/>
      <c r="LPC92" s="71"/>
      <c r="LPD92" s="71"/>
      <c r="LPE92" s="71"/>
      <c r="LPF92" s="71"/>
      <c r="LPG92" s="71"/>
      <c r="LPH92" s="71"/>
      <c r="LPI92" s="71"/>
      <c r="LPJ92" s="71"/>
      <c r="LPK92" s="71"/>
      <c r="LPL92" s="71"/>
      <c r="LPM92" s="71"/>
      <c r="LPN92" s="71"/>
      <c r="LPO92" s="71"/>
      <c r="LPP92" s="71"/>
      <c r="LPQ92" s="71"/>
      <c r="LPR92" s="71"/>
      <c r="LPS92" s="71"/>
      <c r="LPT92" s="71"/>
      <c r="LPU92" s="71"/>
      <c r="LPV92" s="71"/>
      <c r="LPW92" s="71"/>
      <c r="LPX92" s="71"/>
      <c r="LPY92" s="71"/>
      <c r="LPZ92" s="71"/>
      <c r="LQA92" s="71"/>
      <c r="LQB92" s="71"/>
      <c r="LQC92" s="71"/>
      <c r="LQD92" s="71"/>
      <c r="LQE92" s="71"/>
      <c r="LQF92" s="71"/>
      <c r="LQG92" s="71"/>
      <c r="LQH92" s="71"/>
      <c r="LQI92" s="71"/>
      <c r="LQJ92" s="71"/>
      <c r="LQK92" s="71"/>
      <c r="LQL92" s="71"/>
      <c r="LQM92" s="71"/>
      <c r="LQN92" s="71"/>
      <c r="LQO92" s="71"/>
      <c r="LQP92" s="71"/>
      <c r="LQQ92" s="71"/>
      <c r="LQR92" s="71"/>
      <c r="LQS92" s="71"/>
      <c r="LQT92" s="71"/>
      <c r="LQU92" s="71"/>
      <c r="LQV92" s="71"/>
      <c r="LQW92" s="71"/>
      <c r="LQX92" s="71"/>
      <c r="LQY92" s="71"/>
      <c r="LQZ92" s="71"/>
      <c r="LRA92" s="71"/>
      <c r="LRB92" s="71"/>
      <c r="LRC92" s="71"/>
      <c r="LRD92" s="71"/>
      <c r="LRE92" s="71"/>
      <c r="LRF92" s="71"/>
      <c r="LRG92" s="71"/>
      <c r="LRH92" s="71"/>
      <c r="LRI92" s="71"/>
      <c r="LRJ92" s="71"/>
      <c r="LRK92" s="71"/>
      <c r="LRL92" s="71"/>
      <c r="LRM92" s="71"/>
      <c r="LRN92" s="71"/>
      <c r="LRO92" s="71"/>
      <c r="LRP92" s="71"/>
      <c r="LRQ92" s="71"/>
      <c r="LRR92" s="71"/>
      <c r="LRS92" s="71"/>
      <c r="LRT92" s="71"/>
      <c r="LRU92" s="71"/>
      <c r="LRV92" s="71"/>
      <c r="LRW92" s="71"/>
      <c r="LRX92" s="71"/>
      <c r="LRY92" s="71"/>
      <c r="LRZ92" s="71"/>
      <c r="LSA92" s="71"/>
      <c r="LSB92" s="71"/>
      <c r="LSC92" s="71"/>
      <c r="LSD92" s="71"/>
      <c r="LSE92" s="71"/>
      <c r="LSF92" s="71"/>
      <c r="LSG92" s="71"/>
      <c r="LSH92" s="71"/>
      <c r="LSI92" s="71"/>
      <c r="LSJ92" s="71"/>
      <c r="LSK92" s="71"/>
      <c r="LSL92" s="71"/>
      <c r="LSM92" s="71"/>
      <c r="LSN92" s="71"/>
      <c r="LSO92" s="71"/>
      <c r="LSP92" s="71"/>
      <c r="LSQ92" s="71"/>
      <c r="LSR92" s="71"/>
      <c r="LSS92" s="71"/>
      <c r="LST92" s="71"/>
      <c r="LSU92" s="71"/>
      <c r="LSV92" s="71"/>
      <c r="LSW92" s="71"/>
      <c r="LSX92" s="71"/>
      <c r="LSY92" s="71"/>
      <c r="LSZ92" s="71"/>
      <c r="LTA92" s="71"/>
      <c r="LTB92" s="71"/>
      <c r="LTC92" s="71"/>
      <c r="LTD92" s="71"/>
      <c r="LTE92" s="71"/>
      <c r="LTF92" s="71"/>
      <c r="LTG92" s="71"/>
      <c r="LTH92" s="71"/>
      <c r="LTI92" s="71"/>
      <c r="LTJ92" s="71"/>
      <c r="LTK92" s="71"/>
      <c r="LTL92" s="71"/>
      <c r="LTM92" s="71"/>
      <c r="LTN92" s="71"/>
      <c r="LTO92" s="71"/>
      <c r="LTP92" s="71"/>
      <c r="LTQ92" s="71"/>
      <c r="LTR92" s="71"/>
      <c r="LTS92" s="71"/>
      <c r="LTT92" s="71"/>
      <c r="LTU92" s="71"/>
      <c r="LTV92" s="71"/>
      <c r="LTW92" s="71"/>
      <c r="LTX92" s="71"/>
      <c r="LTY92" s="71"/>
      <c r="LTZ92" s="71"/>
      <c r="LUA92" s="71"/>
      <c r="LUB92" s="71"/>
      <c r="LUC92" s="71"/>
      <c r="LUD92" s="71"/>
      <c r="LUE92" s="71"/>
      <c r="LUF92" s="71"/>
      <c r="LUG92" s="71"/>
      <c r="LUH92" s="71"/>
      <c r="LUI92" s="71"/>
      <c r="LUJ92" s="71"/>
      <c r="LUK92" s="71"/>
      <c r="LUL92" s="71"/>
      <c r="LUM92" s="71"/>
      <c r="LUN92" s="71"/>
      <c r="LUO92" s="71"/>
      <c r="LUP92" s="71"/>
      <c r="LUQ92" s="71"/>
      <c r="LUR92" s="71"/>
      <c r="LUS92" s="71"/>
      <c r="LUT92" s="71"/>
      <c r="LUU92" s="71"/>
      <c r="LUV92" s="71"/>
      <c r="LUW92" s="71"/>
      <c r="LUX92" s="71"/>
      <c r="LUY92" s="71"/>
      <c r="LUZ92" s="71"/>
      <c r="LVA92" s="71"/>
      <c r="LVB92" s="71"/>
      <c r="LVC92" s="71"/>
      <c r="LVD92" s="71"/>
      <c r="LVE92" s="71"/>
      <c r="LVF92" s="71"/>
      <c r="LVG92" s="71"/>
      <c r="LVH92" s="71"/>
      <c r="LVI92" s="71"/>
      <c r="LVJ92" s="71"/>
      <c r="LVK92" s="71"/>
      <c r="LVL92" s="71"/>
      <c r="LVM92" s="71"/>
      <c r="LVN92" s="71"/>
      <c r="LVO92" s="71"/>
      <c r="LVP92" s="71"/>
      <c r="LVQ92" s="71"/>
      <c r="LVR92" s="71"/>
      <c r="LVS92" s="71"/>
      <c r="LVT92" s="71"/>
      <c r="LVU92" s="71"/>
      <c r="LVV92" s="71"/>
      <c r="LVW92" s="71"/>
      <c r="LVX92" s="71"/>
      <c r="LVY92" s="71"/>
      <c r="LVZ92" s="71"/>
      <c r="LWA92" s="71"/>
      <c r="LWB92" s="71"/>
      <c r="LWC92" s="71"/>
      <c r="LWD92" s="71"/>
      <c r="LWE92" s="71"/>
      <c r="LWF92" s="71"/>
      <c r="LWG92" s="71"/>
      <c r="LWH92" s="71"/>
      <c r="LWI92" s="71"/>
      <c r="LWJ92" s="71"/>
      <c r="LWK92" s="71"/>
      <c r="LWL92" s="71"/>
      <c r="LWM92" s="71"/>
      <c r="LWN92" s="71"/>
      <c r="LWO92" s="71"/>
      <c r="LWP92" s="71"/>
      <c r="LWQ92" s="71"/>
      <c r="LWR92" s="71"/>
      <c r="LWS92" s="71"/>
      <c r="LWT92" s="71"/>
      <c r="LWU92" s="71"/>
      <c r="LWV92" s="71"/>
      <c r="LWW92" s="71"/>
      <c r="LWX92" s="71"/>
      <c r="LWY92" s="71"/>
      <c r="LWZ92" s="71"/>
      <c r="LXA92" s="71"/>
      <c r="LXB92" s="71"/>
      <c r="LXC92" s="71"/>
      <c r="LXD92" s="71"/>
      <c r="LXE92" s="71"/>
      <c r="LXF92" s="71"/>
      <c r="LXG92" s="71"/>
      <c r="LXH92" s="71"/>
      <c r="LXI92" s="71"/>
      <c r="LXJ92" s="71"/>
      <c r="LXK92" s="71"/>
      <c r="LXL92" s="71"/>
      <c r="LXM92" s="71"/>
      <c r="LXN92" s="71"/>
      <c r="LXO92" s="71"/>
      <c r="LXP92" s="71"/>
      <c r="LXQ92" s="71"/>
      <c r="LXR92" s="71"/>
      <c r="LXS92" s="71"/>
      <c r="LXT92" s="71"/>
      <c r="LXU92" s="71"/>
      <c r="LXV92" s="71"/>
      <c r="LXW92" s="71"/>
      <c r="LXX92" s="71"/>
      <c r="LXY92" s="71"/>
      <c r="LXZ92" s="71"/>
      <c r="LYA92" s="71"/>
      <c r="LYB92" s="71"/>
      <c r="LYC92" s="71"/>
      <c r="LYD92" s="71"/>
      <c r="LYE92" s="71"/>
      <c r="LYF92" s="71"/>
      <c r="LYG92" s="71"/>
      <c r="LYH92" s="71"/>
      <c r="LYI92" s="71"/>
      <c r="LYJ92" s="71"/>
      <c r="LYK92" s="71"/>
      <c r="LYL92" s="71"/>
      <c r="LYM92" s="71"/>
      <c r="LYN92" s="71"/>
      <c r="LYO92" s="71"/>
      <c r="LYP92" s="71"/>
      <c r="LYQ92" s="71"/>
      <c r="LYR92" s="71"/>
      <c r="LYS92" s="71"/>
      <c r="LYT92" s="71"/>
      <c r="LYU92" s="71"/>
      <c r="LYV92" s="71"/>
      <c r="LYW92" s="71"/>
      <c r="LYX92" s="71"/>
      <c r="LYY92" s="71"/>
      <c r="LYZ92" s="71"/>
      <c r="LZA92" s="71"/>
      <c r="LZB92" s="71"/>
      <c r="LZC92" s="71"/>
      <c r="LZD92" s="71"/>
      <c r="LZE92" s="71"/>
      <c r="LZF92" s="71"/>
      <c r="LZG92" s="71"/>
      <c r="LZH92" s="71"/>
      <c r="LZI92" s="71"/>
      <c r="LZJ92" s="71"/>
      <c r="LZK92" s="71"/>
      <c r="LZL92" s="71"/>
      <c r="LZM92" s="71"/>
      <c r="LZN92" s="71"/>
      <c r="LZO92" s="71"/>
      <c r="LZP92" s="71"/>
      <c r="LZQ92" s="71"/>
      <c r="LZR92" s="71"/>
      <c r="LZS92" s="71"/>
      <c r="LZT92" s="71"/>
      <c r="LZU92" s="71"/>
      <c r="LZV92" s="71"/>
      <c r="LZW92" s="71"/>
      <c r="LZX92" s="71"/>
      <c r="LZY92" s="71"/>
      <c r="LZZ92" s="71"/>
      <c r="MAA92" s="71"/>
      <c r="MAB92" s="71"/>
      <c r="MAC92" s="71"/>
      <c r="MAD92" s="71"/>
      <c r="MAE92" s="71"/>
      <c r="MAF92" s="71"/>
      <c r="MAG92" s="71"/>
      <c r="MAH92" s="71"/>
      <c r="MAI92" s="71"/>
      <c r="MAJ92" s="71"/>
      <c r="MAK92" s="71"/>
      <c r="MAL92" s="71"/>
      <c r="MAM92" s="71"/>
      <c r="MAN92" s="71"/>
      <c r="MAO92" s="71"/>
      <c r="MAP92" s="71"/>
      <c r="MAQ92" s="71"/>
      <c r="MAR92" s="71"/>
      <c r="MAS92" s="71"/>
      <c r="MAT92" s="71"/>
      <c r="MAU92" s="71"/>
      <c r="MAV92" s="71"/>
      <c r="MAW92" s="71"/>
      <c r="MAX92" s="71"/>
      <c r="MAY92" s="71"/>
      <c r="MAZ92" s="71"/>
      <c r="MBA92" s="71"/>
      <c r="MBB92" s="71"/>
      <c r="MBC92" s="71"/>
      <c r="MBD92" s="71"/>
      <c r="MBE92" s="71"/>
      <c r="MBF92" s="71"/>
      <c r="MBG92" s="71"/>
      <c r="MBH92" s="71"/>
      <c r="MBI92" s="71"/>
      <c r="MBJ92" s="71"/>
      <c r="MBK92" s="71"/>
      <c r="MBL92" s="71"/>
      <c r="MBM92" s="71"/>
      <c r="MBN92" s="71"/>
      <c r="MBO92" s="71"/>
      <c r="MBP92" s="71"/>
      <c r="MBQ92" s="71"/>
      <c r="MBR92" s="71"/>
      <c r="MBS92" s="71"/>
      <c r="MBT92" s="71"/>
      <c r="MBU92" s="71"/>
      <c r="MBV92" s="71"/>
      <c r="MBW92" s="71"/>
      <c r="MBX92" s="71"/>
      <c r="MBY92" s="71"/>
      <c r="MBZ92" s="71"/>
      <c r="MCA92" s="71"/>
      <c r="MCB92" s="71"/>
      <c r="MCC92" s="71"/>
      <c r="MCD92" s="71"/>
      <c r="MCE92" s="71"/>
      <c r="MCF92" s="71"/>
      <c r="MCG92" s="71"/>
      <c r="MCH92" s="71"/>
      <c r="MCI92" s="71"/>
      <c r="MCJ92" s="71"/>
      <c r="MCK92" s="71"/>
      <c r="MCL92" s="71"/>
      <c r="MCM92" s="71"/>
      <c r="MCN92" s="71"/>
      <c r="MCO92" s="71"/>
      <c r="MCP92" s="71"/>
      <c r="MCQ92" s="71"/>
      <c r="MCR92" s="71"/>
      <c r="MCS92" s="71"/>
      <c r="MCT92" s="71"/>
      <c r="MCU92" s="71"/>
      <c r="MCV92" s="71"/>
      <c r="MCW92" s="71"/>
      <c r="MCX92" s="71"/>
      <c r="MCY92" s="71"/>
      <c r="MCZ92" s="71"/>
      <c r="MDA92" s="71"/>
      <c r="MDB92" s="71"/>
      <c r="MDC92" s="71"/>
      <c r="MDD92" s="71"/>
      <c r="MDE92" s="71"/>
      <c r="MDF92" s="71"/>
      <c r="MDG92" s="71"/>
      <c r="MDH92" s="71"/>
      <c r="MDI92" s="71"/>
      <c r="MDJ92" s="71"/>
      <c r="MDK92" s="71"/>
      <c r="MDL92" s="71"/>
      <c r="MDM92" s="71"/>
      <c r="MDN92" s="71"/>
      <c r="MDO92" s="71"/>
      <c r="MDP92" s="71"/>
      <c r="MDQ92" s="71"/>
      <c r="MDR92" s="71"/>
      <c r="MDS92" s="71"/>
      <c r="MDT92" s="71"/>
      <c r="MDU92" s="71"/>
      <c r="MDV92" s="71"/>
      <c r="MDW92" s="71"/>
      <c r="MDX92" s="71"/>
      <c r="MDY92" s="71"/>
      <c r="MDZ92" s="71"/>
      <c r="MEA92" s="71"/>
      <c r="MEB92" s="71"/>
      <c r="MEC92" s="71"/>
      <c r="MED92" s="71"/>
      <c r="MEE92" s="71"/>
      <c r="MEF92" s="71"/>
      <c r="MEG92" s="71"/>
      <c r="MEH92" s="71"/>
      <c r="MEI92" s="71"/>
      <c r="MEJ92" s="71"/>
      <c r="MEK92" s="71"/>
      <c r="MEL92" s="71"/>
      <c r="MEM92" s="71"/>
      <c r="MEN92" s="71"/>
      <c r="MEO92" s="71"/>
      <c r="MEP92" s="71"/>
      <c r="MEQ92" s="71"/>
      <c r="MER92" s="71"/>
      <c r="MES92" s="71"/>
      <c r="MET92" s="71"/>
      <c r="MEU92" s="71"/>
      <c r="MEV92" s="71"/>
      <c r="MEW92" s="71"/>
      <c r="MEX92" s="71"/>
      <c r="MEY92" s="71"/>
      <c r="MEZ92" s="71"/>
      <c r="MFA92" s="71"/>
      <c r="MFB92" s="71"/>
      <c r="MFC92" s="71"/>
      <c r="MFD92" s="71"/>
      <c r="MFE92" s="71"/>
      <c r="MFF92" s="71"/>
      <c r="MFG92" s="71"/>
      <c r="MFH92" s="71"/>
      <c r="MFI92" s="71"/>
      <c r="MFJ92" s="71"/>
      <c r="MFK92" s="71"/>
      <c r="MFL92" s="71"/>
      <c r="MFM92" s="71"/>
      <c r="MFN92" s="71"/>
      <c r="MFO92" s="71"/>
      <c r="MFP92" s="71"/>
      <c r="MFQ92" s="71"/>
      <c r="MFR92" s="71"/>
      <c r="MFS92" s="71"/>
      <c r="MFT92" s="71"/>
      <c r="MFU92" s="71"/>
      <c r="MFV92" s="71"/>
      <c r="MFW92" s="71"/>
      <c r="MFX92" s="71"/>
      <c r="MFY92" s="71"/>
      <c r="MFZ92" s="71"/>
      <c r="MGA92" s="71"/>
      <c r="MGB92" s="71"/>
      <c r="MGC92" s="71"/>
      <c r="MGD92" s="71"/>
      <c r="MGE92" s="71"/>
      <c r="MGF92" s="71"/>
      <c r="MGG92" s="71"/>
      <c r="MGH92" s="71"/>
      <c r="MGI92" s="71"/>
      <c r="MGJ92" s="71"/>
      <c r="MGK92" s="71"/>
      <c r="MGL92" s="71"/>
      <c r="MGM92" s="71"/>
      <c r="MGN92" s="71"/>
      <c r="MGO92" s="71"/>
      <c r="MGP92" s="71"/>
      <c r="MGQ92" s="71"/>
      <c r="MGR92" s="71"/>
      <c r="MGS92" s="71"/>
      <c r="MGT92" s="71"/>
      <c r="MGU92" s="71"/>
      <c r="MGV92" s="71"/>
      <c r="MGW92" s="71"/>
      <c r="MGX92" s="71"/>
      <c r="MGY92" s="71"/>
      <c r="MGZ92" s="71"/>
      <c r="MHA92" s="71"/>
      <c r="MHB92" s="71"/>
      <c r="MHC92" s="71"/>
      <c r="MHD92" s="71"/>
      <c r="MHE92" s="71"/>
      <c r="MHF92" s="71"/>
      <c r="MHG92" s="71"/>
      <c r="MHH92" s="71"/>
      <c r="MHI92" s="71"/>
      <c r="MHJ92" s="71"/>
      <c r="MHK92" s="71"/>
      <c r="MHL92" s="71"/>
      <c r="MHM92" s="71"/>
      <c r="MHN92" s="71"/>
      <c r="MHO92" s="71"/>
      <c r="MHP92" s="71"/>
      <c r="MHQ92" s="71"/>
      <c r="MHR92" s="71"/>
      <c r="MHS92" s="71"/>
      <c r="MHT92" s="71"/>
      <c r="MHU92" s="71"/>
      <c r="MHV92" s="71"/>
      <c r="MHW92" s="71"/>
      <c r="MHX92" s="71"/>
      <c r="MHY92" s="71"/>
      <c r="MHZ92" s="71"/>
      <c r="MIA92" s="71"/>
      <c r="MIB92" s="71"/>
      <c r="MIC92" s="71"/>
      <c r="MID92" s="71"/>
      <c r="MIE92" s="71"/>
      <c r="MIF92" s="71"/>
      <c r="MIG92" s="71"/>
      <c r="MIH92" s="71"/>
      <c r="MII92" s="71"/>
      <c r="MIJ92" s="71"/>
      <c r="MIK92" s="71"/>
      <c r="MIL92" s="71"/>
      <c r="MIM92" s="71"/>
      <c r="MIN92" s="71"/>
      <c r="MIO92" s="71"/>
      <c r="MIP92" s="71"/>
      <c r="MIQ92" s="71"/>
      <c r="MIR92" s="71"/>
      <c r="MIS92" s="71"/>
      <c r="MIT92" s="71"/>
      <c r="MIU92" s="71"/>
      <c r="MIV92" s="71"/>
      <c r="MIW92" s="71"/>
      <c r="MIX92" s="71"/>
      <c r="MIY92" s="71"/>
      <c r="MIZ92" s="71"/>
      <c r="MJA92" s="71"/>
      <c r="MJB92" s="71"/>
      <c r="MJC92" s="71"/>
      <c r="MJD92" s="71"/>
      <c r="MJE92" s="71"/>
      <c r="MJF92" s="71"/>
      <c r="MJG92" s="71"/>
      <c r="MJH92" s="71"/>
      <c r="MJI92" s="71"/>
      <c r="MJJ92" s="71"/>
      <c r="MJK92" s="71"/>
      <c r="MJL92" s="71"/>
      <c r="MJM92" s="71"/>
      <c r="MJN92" s="71"/>
      <c r="MJO92" s="71"/>
      <c r="MJP92" s="71"/>
      <c r="MJQ92" s="71"/>
      <c r="MJR92" s="71"/>
      <c r="MJS92" s="71"/>
      <c r="MJT92" s="71"/>
      <c r="MJU92" s="71"/>
      <c r="MJV92" s="71"/>
      <c r="MJW92" s="71"/>
      <c r="MJX92" s="71"/>
      <c r="MJY92" s="71"/>
      <c r="MJZ92" s="71"/>
      <c r="MKA92" s="71"/>
      <c r="MKB92" s="71"/>
      <c r="MKC92" s="71"/>
      <c r="MKD92" s="71"/>
      <c r="MKE92" s="71"/>
      <c r="MKF92" s="71"/>
      <c r="MKG92" s="71"/>
      <c r="MKH92" s="71"/>
      <c r="MKI92" s="71"/>
      <c r="MKJ92" s="71"/>
      <c r="MKK92" s="71"/>
      <c r="MKL92" s="71"/>
      <c r="MKM92" s="71"/>
      <c r="MKN92" s="71"/>
      <c r="MKO92" s="71"/>
      <c r="MKP92" s="71"/>
      <c r="MKQ92" s="71"/>
      <c r="MKR92" s="71"/>
      <c r="MKS92" s="71"/>
      <c r="MKT92" s="71"/>
      <c r="MKU92" s="71"/>
      <c r="MKV92" s="71"/>
      <c r="MKW92" s="71"/>
      <c r="MKX92" s="71"/>
      <c r="MKY92" s="71"/>
      <c r="MKZ92" s="71"/>
      <c r="MLA92" s="71"/>
      <c r="MLB92" s="71"/>
      <c r="MLC92" s="71"/>
      <c r="MLD92" s="71"/>
      <c r="MLE92" s="71"/>
      <c r="MLF92" s="71"/>
      <c r="MLG92" s="71"/>
      <c r="MLH92" s="71"/>
      <c r="MLI92" s="71"/>
      <c r="MLJ92" s="71"/>
      <c r="MLK92" s="71"/>
      <c r="MLL92" s="71"/>
      <c r="MLM92" s="71"/>
      <c r="MLN92" s="71"/>
      <c r="MLO92" s="71"/>
      <c r="MLP92" s="71"/>
      <c r="MLQ92" s="71"/>
      <c r="MLR92" s="71"/>
      <c r="MLS92" s="71"/>
      <c r="MLT92" s="71"/>
      <c r="MLU92" s="71"/>
      <c r="MLV92" s="71"/>
      <c r="MLW92" s="71"/>
      <c r="MLX92" s="71"/>
      <c r="MLY92" s="71"/>
      <c r="MLZ92" s="71"/>
      <c r="MMA92" s="71"/>
      <c r="MMB92" s="71"/>
      <c r="MMC92" s="71"/>
      <c r="MMD92" s="71"/>
      <c r="MME92" s="71"/>
      <c r="MMF92" s="71"/>
      <c r="MMG92" s="71"/>
      <c r="MMH92" s="71"/>
      <c r="MMI92" s="71"/>
      <c r="MMJ92" s="71"/>
      <c r="MMK92" s="71"/>
      <c r="MML92" s="71"/>
      <c r="MMM92" s="71"/>
      <c r="MMN92" s="71"/>
      <c r="MMO92" s="71"/>
      <c r="MMP92" s="71"/>
      <c r="MMQ92" s="71"/>
      <c r="MMR92" s="71"/>
      <c r="MMS92" s="71"/>
      <c r="MMT92" s="71"/>
      <c r="MMU92" s="71"/>
      <c r="MMV92" s="71"/>
      <c r="MMW92" s="71"/>
      <c r="MMX92" s="71"/>
      <c r="MMY92" s="71"/>
      <c r="MMZ92" s="71"/>
      <c r="MNA92" s="71"/>
      <c r="MNB92" s="71"/>
      <c r="MNC92" s="71"/>
      <c r="MND92" s="71"/>
      <c r="MNE92" s="71"/>
      <c r="MNF92" s="71"/>
      <c r="MNG92" s="71"/>
      <c r="MNH92" s="71"/>
      <c r="MNI92" s="71"/>
      <c r="MNJ92" s="71"/>
      <c r="MNK92" s="71"/>
      <c r="MNL92" s="71"/>
      <c r="MNM92" s="71"/>
      <c r="MNN92" s="71"/>
      <c r="MNO92" s="71"/>
      <c r="MNP92" s="71"/>
      <c r="MNQ92" s="71"/>
      <c r="MNR92" s="71"/>
      <c r="MNS92" s="71"/>
      <c r="MNT92" s="71"/>
      <c r="MNU92" s="71"/>
      <c r="MNV92" s="71"/>
      <c r="MNW92" s="71"/>
      <c r="MNX92" s="71"/>
      <c r="MNY92" s="71"/>
      <c r="MNZ92" s="71"/>
      <c r="MOA92" s="71"/>
      <c r="MOB92" s="71"/>
      <c r="MOC92" s="71"/>
      <c r="MOD92" s="71"/>
      <c r="MOE92" s="71"/>
      <c r="MOF92" s="71"/>
      <c r="MOG92" s="71"/>
      <c r="MOH92" s="71"/>
      <c r="MOI92" s="71"/>
      <c r="MOJ92" s="71"/>
      <c r="MOK92" s="71"/>
      <c r="MOL92" s="71"/>
      <c r="MOM92" s="71"/>
      <c r="MON92" s="71"/>
      <c r="MOO92" s="71"/>
      <c r="MOP92" s="71"/>
      <c r="MOQ92" s="71"/>
      <c r="MOR92" s="71"/>
      <c r="MOS92" s="71"/>
      <c r="MOT92" s="71"/>
      <c r="MOU92" s="71"/>
      <c r="MOV92" s="71"/>
      <c r="MOW92" s="71"/>
      <c r="MOX92" s="71"/>
      <c r="MOY92" s="71"/>
      <c r="MOZ92" s="71"/>
      <c r="MPA92" s="71"/>
      <c r="MPB92" s="71"/>
      <c r="MPC92" s="71"/>
      <c r="MPD92" s="71"/>
      <c r="MPE92" s="71"/>
      <c r="MPF92" s="71"/>
      <c r="MPG92" s="71"/>
      <c r="MPH92" s="71"/>
      <c r="MPI92" s="71"/>
      <c r="MPJ92" s="71"/>
      <c r="MPK92" s="71"/>
      <c r="MPL92" s="71"/>
      <c r="MPM92" s="71"/>
      <c r="MPN92" s="71"/>
      <c r="MPO92" s="71"/>
      <c r="MPP92" s="71"/>
      <c r="MPQ92" s="71"/>
      <c r="MPR92" s="71"/>
      <c r="MPS92" s="71"/>
      <c r="MPT92" s="71"/>
      <c r="MPU92" s="71"/>
      <c r="MPV92" s="71"/>
      <c r="MPW92" s="71"/>
      <c r="MPX92" s="71"/>
      <c r="MPY92" s="71"/>
      <c r="MPZ92" s="71"/>
      <c r="MQA92" s="71"/>
      <c r="MQB92" s="71"/>
      <c r="MQC92" s="71"/>
      <c r="MQD92" s="71"/>
      <c r="MQE92" s="71"/>
      <c r="MQF92" s="71"/>
      <c r="MQG92" s="71"/>
      <c r="MQH92" s="71"/>
      <c r="MQI92" s="71"/>
      <c r="MQJ92" s="71"/>
      <c r="MQK92" s="71"/>
      <c r="MQL92" s="71"/>
      <c r="MQM92" s="71"/>
      <c r="MQN92" s="71"/>
      <c r="MQO92" s="71"/>
      <c r="MQP92" s="71"/>
      <c r="MQQ92" s="71"/>
      <c r="MQR92" s="71"/>
      <c r="MQS92" s="71"/>
      <c r="MQT92" s="71"/>
      <c r="MQU92" s="71"/>
      <c r="MQV92" s="71"/>
      <c r="MQW92" s="71"/>
      <c r="MQX92" s="71"/>
      <c r="MQY92" s="71"/>
      <c r="MQZ92" s="71"/>
      <c r="MRA92" s="71"/>
      <c r="MRB92" s="71"/>
      <c r="MRC92" s="71"/>
      <c r="MRD92" s="71"/>
      <c r="MRE92" s="71"/>
      <c r="MRF92" s="71"/>
      <c r="MRG92" s="71"/>
      <c r="MRH92" s="71"/>
      <c r="MRI92" s="71"/>
      <c r="MRJ92" s="71"/>
      <c r="MRK92" s="71"/>
      <c r="MRL92" s="71"/>
      <c r="MRM92" s="71"/>
      <c r="MRN92" s="71"/>
      <c r="MRO92" s="71"/>
      <c r="MRP92" s="71"/>
      <c r="MRQ92" s="71"/>
      <c r="MRR92" s="71"/>
      <c r="MRS92" s="71"/>
      <c r="MRT92" s="71"/>
      <c r="MRU92" s="71"/>
      <c r="MRV92" s="71"/>
      <c r="MRW92" s="71"/>
      <c r="MRX92" s="71"/>
      <c r="MRY92" s="71"/>
      <c r="MRZ92" s="71"/>
      <c r="MSA92" s="71"/>
      <c r="MSB92" s="71"/>
      <c r="MSC92" s="71"/>
      <c r="MSD92" s="71"/>
      <c r="MSE92" s="71"/>
      <c r="MSF92" s="71"/>
      <c r="MSG92" s="71"/>
      <c r="MSH92" s="71"/>
      <c r="MSI92" s="71"/>
      <c r="MSJ92" s="71"/>
      <c r="MSK92" s="71"/>
      <c r="MSL92" s="71"/>
      <c r="MSM92" s="71"/>
      <c r="MSN92" s="71"/>
      <c r="MSO92" s="71"/>
      <c r="MSP92" s="71"/>
      <c r="MSQ92" s="71"/>
      <c r="MSR92" s="71"/>
      <c r="MSS92" s="71"/>
      <c r="MST92" s="71"/>
      <c r="MSU92" s="71"/>
      <c r="MSV92" s="71"/>
      <c r="MSW92" s="71"/>
      <c r="MSX92" s="71"/>
      <c r="MSY92" s="71"/>
      <c r="MSZ92" s="71"/>
      <c r="MTA92" s="71"/>
      <c r="MTB92" s="71"/>
      <c r="MTC92" s="71"/>
      <c r="MTD92" s="71"/>
      <c r="MTE92" s="71"/>
      <c r="MTF92" s="71"/>
      <c r="MTG92" s="71"/>
      <c r="MTH92" s="71"/>
      <c r="MTI92" s="71"/>
      <c r="MTJ92" s="71"/>
      <c r="MTK92" s="71"/>
      <c r="MTL92" s="71"/>
      <c r="MTM92" s="71"/>
      <c r="MTN92" s="71"/>
      <c r="MTO92" s="71"/>
      <c r="MTP92" s="71"/>
      <c r="MTQ92" s="71"/>
      <c r="MTR92" s="71"/>
      <c r="MTS92" s="71"/>
      <c r="MTT92" s="71"/>
      <c r="MTU92" s="71"/>
      <c r="MTV92" s="71"/>
      <c r="MTW92" s="71"/>
      <c r="MTX92" s="71"/>
      <c r="MTY92" s="71"/>
      <c r="MTZ92" s="71"/>
      <c r="MUA92" s="71"/>
      <c r="MUB92" s="71"/>
      <c r="MUC92" s="71"/>
      <c r="MUD92" s="71"/>
      <c r="MUE92" s="71"/>
      <c r="MUF92" s="71"/>
      <c r="MUG92" s="71"/>
      <c r="MUH92" s="71"/>
      <c r="MUI92" s="71"/>
      <c r="MUJ92" s="71"/>
      <c r="MUK92" s="71"/>
      <c r="MUL92" s="71"/>
      <c r="MUM92" s="71"/>
      <c r="MUN92" s="71"/>
      <c r="MUO92" s="71"/>
      <c r="MUP92" s="71"/>
      <c r="MUQ92" s="71"/>
      <c r="MUR92" s="71"/>
      <c r="MUS92" s="71"/>
      <c r="MUT92" s="71"/>
      <c r="MUU92" s="71"/>
      <c r="MUV92" s="71"/>
      <c r="MUW92" s="71"/>
      <c r="MUX92" s="71"/>
      <c r="MUY92" s="71"/>
      <c r="MUZ92" s="71"/>
      <c r="MVA92" s="71"/>
      <c r="MVB92" s="71"/>
      <c r="MVC92" s="71"/>
      <c r="MVD92" s="71"/>
      <c r="MVE92" s="71"/>
      <c r="MVF92" s="71"/>
      <c r="MVG92" s="71"/>
      <c r="MVH92" s="71"/>
      <c r="MVI92" s="71"/>
      <c r="MVJ92" s="71"/>
      <c r="MVK92" s="71"/>
      <c r="MVL92" s="71"/>
      <c r="MVM92" s="71"/>
      <c r="MVN92" s="71"/>
      <c r="MVO92" s="71"/>
      <c r="MVP92" s="71"/>
      <c r="MVQ92" s="71"/>
      <c r="MVR92" s="71"/>
      <c r="MVS92" s="71"/>
      <c r="MVT92" s="71"/>
      <c r="MVU92" s="71"/>
      <c r="MVV92" s="71"/>
      <c r="MVW92" s="71"/>
      <c r="MVX92" s="71"/>
      <c r="MVY92" s="71"/>
      <c r="MVZ92" s="71"/>
      <c r="MWA92" s="71"/>
      <c r="MWB92" s="71"/>
      <c r="MWC92" s="71"/>
      <c r="MWD92" s="71"/>
      <c r="MWE92" s="71"/>
      <c r="MWF92" s="71"/>
      <c r="MWG92" s="71"/>
      <c r="MWH92" s="71"/>
      <c r="MWI92" s="71"/>
      <c r="MWJ92" s="71"/>
      <c r="MWK92" s="71"/>
      <c r="MWL92" s="71"/>
      <c r="MWM92" s="71"/>
      <c r="MWN92" s="71"/>
      <c r="MWO92" s="71"/>
      <c r="MWP92" s="71"/>
      <c r="MWQ92" s="71"/>
      <c r="MWR92" s="71"/>
      <c r="MWS92" s="71"/>
      <c r="MWT92" s="71"/>
      <c r="MWU92" s="71"/>
      <c r="MWV92" s="71"/>
      <c r="MWW92" s="71"/>
      <c r="MWX92" s="71"/>
      <c r="MWY92" s="71"/>
      <c r="MWZ92" s="71"/>
      <c r="MXA92" s="71"/>
      <c r="MXB92" s="71"/>
      <c r="MXC92" s="71"/>
      <c r="MXD92" s="71"/>
      <c r="MXE92" s="71"/>
      <c r="MXF92" s="71"/>
      <c r="MXG92" s="71"/>
      <c r="MXH92" s="71"/>
      <c r="MXI92" s="71"/>
      <c r="MXJ92" s="71"/>
      <c r="MXK92" s="71"/>
      <c r="MXL92" s="71"/>
      <c r="MXM92" s="71"/>
      <c r="MXN92" s="71"/>
      <c r="MXO92" s="71"/>
      <c r="MXP92" s="71"/>
      <c r="MXQ92" s="71"/>
      <c r="MXR92" s="71"/>
      <c r="MXS92" s="71"/>
      <c r="MXT92" s="71"/>
      <c r="MXU92" s="71"/>
      <c r="MXV92" s="71"/>
      <c r="MXW92" s="71"/>
      <c r="MXX92" s="71"/>
      <c r="MXY92" s="71"/>
      <c r="MXZ92" s="71"/>
      <c r="MYA92" s="71"/>
      <c r="MYB92" s="71"/>
      <c r="MYC92" s="71"/>
      <c r="MYD92" s="71"/>
      <c r="MYE92" s="71"/>
      <c r="MYF92" s="71"/>
      <c r="MYG92" s="71"/>
      <c r="MYH92" s="71"/>
      <c r="MYI92" s="71"/>
      <c r="MYJ92" s="71"/>
      <c r="MYK92" s="71"/>
      <c r="MYL92" s="71"/>
      <c r="MYM92" s="71"/>
      <c r="MYN92" s="71"/>
      <c r="MYO92" s="71"/>
      <c r="MYP92" s="71"/>
      <c r="MYQ92" s="71"/>
      <c r="MYR92" s="71"/>
      <c r="MYS92" s="71"/>
      <c r="MYT92" s="71"/>
      <c r="MYU92" s="71"/>
      <c r="MYV92" s="71"/>
      <c r="MYW92" s="71"/>
      <c r="MYX92" s="71"/>
      <c r="MYY92" s="71"/>
      <c r="MYZ92" s="71"/>
      <c r="MZA92" s="71"/>
      <c r="MZB92" s="71"/>
      <c r="MZC92" s="71"/>
      <c r="MZD92" s="71"/>
      <c r="MZE92" s="71"/>
      <c r="MZF92" s="71"/>
      <c r="MZG92" s="71"/>
      <c r="MZH92" s="71"/>
      <c r="MZI92" s="71"/>
      <c r="MZJ92" s="71"/>
      <c r="MZK92" s="71"/>
      <c r="MZL92" s="71"/>
      <c r="MZM92" s="71"/>
      <c r="MZN92" s="71"/>
      <c r="MZO92" s="71"/>
      <c r="MZP92" s="71"/>
      <c r="MZQ92" s="71"/>
      <c r="MZR92" s="71"/>
      <c r="MZS92" s="71"/>
      <c r="MZT92" s="71"/>
      <c r="MZU92" s="71"/>
      <c r="MZV92" s="71"/>
      <c r="MZW92" s="71"/>
      <c r="MZX92" s="71"/>
      <c r="MZY92" s="71"/>
      <c r="MZZ92" s="71"/>
      <c r="NAA92" s="71"/>
      <c r="NAB92" s="71"/>
      <c r="NAC92" s="71"/>
      <c r="NAD92" s="71"/>
      <c r="NAE92" s="71"/>
      <c r="NAF92" s="71"/>
      <c r="NAG92" s="71"/>
      <c r="NAH92" s="71"/>
      <c r="NAI92" s="71"/>
      <c r="NAJ92" s="71"/>
      <c r="NAK92" s="71"/>
      <c r="NAL92" s="71"/>
      <c r="NAM92" s="71"/>
      <c r="NAN92" s="71"/>
      <c r="NAO92" s="71"/>
      <c r="NAP92" s="71"/>
      <c r="NAQ92" s="71"/>
      <c r="NAR92" s="71"/>
      <c r="NAS92" s="71"/>
      <c r="NAT92" s="71"/>
      <c r="NAU92" s="71"/>
      <c r="NAV92" s="71"/>
      <c r="NAW92" s="71"/>
      <c r="NAX92" s="71"/>
      <c r="NAY92" s="71"/>
      <c r="NAZ92" s="71"/>
      <c r="NBA92" s="71"/>
      <c r="NBB92" s="71"/>
      <c r="NBC92" s="71"/>
      <c r="NBD92" s="71"/>
      <c r="NBE92" s="71"/>
      <c r="NBF92" s="71"/>
      <c r="NBG92" s="71"/>
      <c r="NBH92" s="71"/>
      <c r="NBI92" s="71"/>
      <c r="NBJ92" s="71"/>
      <c r="NBK92" s="71"/>
      <c r="NBL92" s="71"/>
      <c r="NBM92" s="71"/>
      <c r="NBN92" s="71"/>
      <c r="NBO92" s="71"/>
      <c r="NBP92" s="71"/>
      <c r="NBQ92" s="71"/>
      <c r="NBR92" s="71"/>
      <c r="NBS92" s="71"/>
      <c r="NBT92" s="71"/>
      <c r="NBU92" s="71"/>
      <c r="NBV92" s="71"/>
      <c r="NBW92" s="71"/>
      <c r="NBX92" s="71"/>
      <c r="NBY92" s="71"/>
      <c r="NBZ92" s="71"/>
      <c r="NCA92" s="71"/>
      <c r="NCB92" s="71"/>
      <c r="NCC92" s="71"/>
      <c r="NCD92" s="71"/>
      <c r="NCE92" s="71"/>
      <c r="NCF92" s="71"/>
      <c r="NCG92" s="71"/>
      <c r="NCH92" s="71"/>
      <c r="NCI92" s="71"/>
      <c r="NCJ92" s="71"/>
      <c r="NCK92" s="71"/>
      <c r="NCL92" s="71"/>
      <c r="NCM92" s="71"/>
      <c r="NCN92" s="71"/>
      <c r="NCO92" s="71"/>
      <c r="NCP92" s="71"/>
      <c r="NCQ92" s="71"/>
      <c r="NCR92" s="71"/>
      <c r="NCS92" s="71"/>
      <c r="NCT92" s="71"/>
      <c r="NCU92" s="71"/>
      <c r="NCV92" s="71"/>
      <c r="NCW92" s="71"/>
      <c r="NCX92" s="71"/>
      <c r="NCY92" s="71"/>
      <c r="NCZ92" s="71"/>
      <c r="NDA92" s="71"/>
      <c r="NDB92" s="71"/>
      <c r="NDC92" s="71"/>
      <c r="NDD92" s="71"/>
      <c r="NDE92" s="71"/>
      <c r="NDF92" s="71"/>
      <c r="NDG92" s="71"/>
      <c r="NDH92" s="71"/>
      <c r="NDI92" s="71"/>
      <c r="NDJ92" s="71"/>
      <c r="NDK92" s="71"/>
      <c r="NDL92" s="71"/>
      <c r="NDM92" s="71"/>
      <c r="NDN92" s="71"/>
      <c r="NDO92" s="71"/>
      <c r="NDP92" s="71"/>
      <c r="NDQ92" s="71"/>
      <c r="NDR92" s="71"/>
      <c r="NDS92" s="71"/>
      <c r="NDT92" s="71"/>
      <c r="NDU92" s="71"/>
      <c r="NDV92" s="71"/>
      <c r="NDW92" s="71"/>
      <c r="NDX92" s="71"/>
      <c r="NDY92" s="71"/>
      <c r="NDZ92" s="71"/>
      <c r="NEA92" s="71"/>
      <c r="NEB92" s="71"/>
      <c r="NEC92" s="71"/>
      <c r="NED92" s="71"/>
      <c r="NEE92" s="71"/>
      <c r="NEF92" s="71"/>
      <c r="NEG92" s="71"/>
      <c r="NEH92" s="71"/>
      <c r="NEI92" s="71"/>
      <c r="NEJ92" s="71"/>
      <c r="NEK92" s="71"/>
      <c r="NEL92" s="71"/>
      <c r="NEM92" s="71"/>
      <c r="NEN92" s="71"/>
      <c r="NEO92" s="71"/>
      <c r="NEP92" s="71"/>
      <c r="NEQ92" s="71"/>
      <c r="NER92" s="71"/>
      <c r="NES92" s="71"/>
      <c r="NET92" s="71"/>
      <c r="NEU92" s="71"/>
      <c r="NEV92" s="71"/>
      <c r="NEW92" s="71"/>
      <c r="NEX92" s="71"/>
      <c r="NEY92" s="71"/>
      <c r="NEZ92" s="71"/>
      <c r="NFA92" s="71"/>
      <c r="NFB92" s="71"/>
      <c r="NFC92" s="71"/>
      <c r="NFD92" s="71"/>
      <c r="NFE92" s="71"/>
      <c r="NFF92" s="71"/>
      <c r="NFG92" s="71"/>
      <c r="NFH92" s="71"/>
      <c r="NFI92" s="71"/>
      <c r="NFJ92" s="71"/>
      <c r="NFK92" s="71"/>
      <c r="NFL92" s="71"/>
      <c r="NFM92" s="71"/>
      <c r="NFN92" s="71"/>
      <c r="NFO92" s="71"/>
      <c r="NFP92" s="71"/>
      <c r="NFQ92" s="71"/>
      <c r="NFR92" s="71"/>
      <c r="NFS92" s="71"/>
      <c r="NFT92" s="71"/>
      <c r="NFU92" s="71"/>
      <c r="NFV92" s="71"/>
      <c r="NFW92" s="71"/>
      <c r="NFX92" s="71"/>
      <c r="NFY92" s="71"/>
      <c r="NFZ92" s="71"/>
      <c r="NGA92" s="71"/>
      <c r="NGB92" s="71"/>
      <c r="NGC92" s="71"/>
      <c r="NGD92" s="71"/>
      <c r="NGE92" s="71"/>
      <c r="NGF92" s="71"/>
      <c r="NGG92" s="71"/>
      <c r="NGH92" s="71"/>
      <c r="NGI92" s="71"/>
      <c r="NGJ92" s="71"/>
      <c r="NGK92" s="71"/>
      <c r="NGL92" s="71"/>
      <c r="NGM92" s="71"/>
      <c r="NGN92" s="71"/>
      <c r="NGO92" s="71"/>
      <c r="NGP92" s="71"/>
      <c r="NGQ92" s="71"/>
      <c r="NGR92" s="71"/>
      <c r="NGS92" s="71"/>
      <c r="NGT92" s="71"/>
      <c r="NGU92" s="71"/>
      <c r="NGV92" s="71"/>
      <c r="NGW92" s="71"/>
      <c r="NGX92" s="71"/>
      <c r="NGY92" s="71"/>
      <c r="NGZ92" s="71"/>
      <c r="NHA92" s="71"/>
      <c r="NHB92" s="71"/>
      <c r="NHC92" s="71"/>
      <c r="NHD92" s="71"/>
      <c r="NHE92" s="71"/>
      <c r="NHF92" s="71"/>
      <c r="NHG92" s="71"/>
      <c r="NHH92" s="71"/>
      <c r="NHI92" s="71"/>
      <c r="NHJ92" s="71"/>
      <c r="NHK92" s="71"/>
      <c r="NHL92" s="71"/>
      <c r="NHM92" s="71"/>
      <c r="NHN92" s="71"/>
      <c r="NHO92" s="71"/>
      <c r="NHP92" s="71"/>
      <c r="NHQ92" s="71"/>
      <c r="NHR92" s="71"/>
      <c r="NHS92" s="71"/>
      <c r="NHT92" s="71"/>
      <c r="NHU92" s="71"/>
      <c r="NHV92" s="71"/>
      <c r="NHW92" s="71"/>
      <c r="NHX92" s="71"/>
      <c r="NHY92" s="71"/>
      <c r="NHZ92" s="71"/>
      <c r="NIA92" s="71"/>
      <c r="NIB92" s="71"/>
      <c r="NIC92" s="71"/>
      <c r="NID92" s="71"/>
      <c r="NIE92" s="71"/>
      <c r="NIF92" s="71"/>
      <c r="NIG92" s="71"/>
      <c r="NIH92" s="71"/>
      <c r="NII92" s="71"/>
      <c r="NIJ92" s="71"/>
      <c r="NIK92" s="71"/>
      <c r="NIL92" s="71"/>
      <c r="NIM92" s="71"/>
      <c r="NIN92" s="71"/>
      <c r="NIO92" s="71"/>
      <c r="NIP92" s="71"/>
      <c r="NIQ92" s="71"/>
      <c r="NIR92" s="71"/>
      <c r="NIS92" s="71"/>
      <c r="NIT92" s="71"/>
      <c r="NIU92" s="71"/>
      <c r="NIV92" s="71"/>
      <c r="NIW92" s="71"/>
      <c r="NIX92" s="71"/>
      <c r="NIY92" s="71"/>
      <c r="NIZ92" s="71"/>
      <c r="NJA92" s="71"/>
      <c r="NJB92" s="71"/>
      <c r="NJC92" s="71"/>
      <c r="NJD92" s="71"/>
      <c r="NJE92" s="71"/>
      <c r="NJF92" s="71"/>
      <c r="NJG92" s="71"/>
      <c r="NJH92" s="71"/>
      <c r="NJI92" s="71"/>
      <c r="NJJ92" s="71"/>
      <c r="NJK92" s="71"/>
      <c r="NJL92" s="71"/>
      <c r="NJM92" s="71"/>
      <c r="NJN92" s="71"/>
      <c r="NJO92" s="71"/>
      <c r="NJP92" s="71"/>
      <c r="NJQ92" s="71"/>
      <c r="NJR92" s="71"/>
      <c r="NJS92" s="71"/>
      <c r="NJT92" s="71"/>
      <c r="NJU92" s="71"/>
      <c r="NJV92" s="71"/>
      <c r="NJW92" s="71"/>
      <c r="NJX92" s="71"/>
      <c r="NJY92" s="71"/>
      <c r="NJZ92" s="71"/>
      <c r="NKA92" s="71"/>
      <c r="NKB92" s="71"/>
      <c r="NKC92" s="71"/>
      <c r="NKD92" s="71"/>
      <c r="NKE92" s="71"/>
      <c r="NKF92" s="71"/>
      <c r="NKG92" s="71"/>
      <c r="NKH92" s="71"/>
      <c r="NKI92" s="71"/>
      <c r="NKJ92" s="71"/>
      <c r="NKK92" s="71"/>
      <c r="NKL92" s="71"/>
      <c r="NKM92" s="71"/>
      <c r="NKN92" s="71"/>
      <c r="NKO92" s="71"/>
      <c r="NKP92" s="71"/>
      <c r="NKQ92" s="71"/>
      <c r="NKR92" s="71"/>
      <c r="NKS92" s="71"/>
      <c r="NKT92" s="71"/>
      <c r="NKU92" s="71"/>
      <c r="NKV92" s="71"/>
      <c r="NKW92" s="71"/>
      <c r="NKX92" s="71"/>
      <c r="NKY92" s="71"/>
      <c r="NKZ92" s="71"/>
      <c r="NLA92" s="71"/>
      <c r="NLB92" s="71"/>
      <c r="NLC92" s="71"/>
      <c r="NLD92" s="71"/>
      <c r="NLE92" s="71"/>
      <c r="NLF92" s="71"/>
      <c r="NLG92" s="71"/>
      <c r="NLH92" s="71"/>
      <c r="NLI92" s="71"/>
      <c r="NLJ92" s="71"/>
      <c r="NLK92" s="71"/>
      <c r="NLL92" s="71"/>
      <c r="NLM92" s="71"/>
      <c r="NLN92" s="71"/>
      <c r="NLO92" s="71"/>
      <c r="NLP92" s="71"/>
      <c r="NLQ92" s="71"/>
      <c r="NLR92" s="71"/>
      <c r="NLS92" s="71"/>
      <c r="NLT92" s="71"/>
      <c r="NLU92" s="71"/>
      <c r="NLV92" s="71"/>
      <c r="NLW92" s="71"/>
      <c r="NLX92" s="71"/>
      <c r="NLY92" s="71"/>
      <c r="NLZ92" s="71"/>
      <c r="NMA92" s="71"/>
      <c r="NMB92" s="71"/>
      <c r="NMC92" s="71"/>
      <c r="NMD92" s="71"/>
      <c r="NME92" s="71"/>
      <c r="NMF92" s="71"/>
      <c r="NMG92" s="71"/>
      <c r="NMH92" s="71"/>
      <c r="NMI92" s="71"/>
      <c r="NMJ92" s="71"/>
      <c r="NMK92" s="71"/>
      <c r="NML92" s="71"/>
      <c r="NMM92" s="71"/>
      <c r="NMN92" s="71"/>
      <c r="NMO92" s="71"/>
      <c r="NMP92" s="71"/>
      <c r="NMQ92" s="71"/>
      <c r="NMR92" s="71"/>
      <c r="NMS92" s="71"/>
      <c r="NMT92" s="71"/>
      <c r="NMU92" s="71"/>
      <c r="NMV92" s="71"/>
      <c r="NMW92" s="71"/>
      <c r="NMX92" s="71"/>
      <c r="NMY92" s="71"/>
      <c r="NMZ92" s="71"/>
      <c r="NNA92" s="71"/>
      <c r="NNB92" s="71"/>
      <c r="NNC92" s="71"/>
      <c r="NND92" s="71"/>
      <c r="NNE92" s="71"/>
      <c r="NNF92" s="71"/>
      <c r="NNG92" s="71"/>
      <c r="NNH92" s="71"/>
      <c r="NNI92" s="71"/>
      <c r="NNJ92" s="71"/>
      <c r="NNK92" s="71"/>
      <c r="NNL92" s="71"/>
      <c r="NNM92" s="71"/>
      <c r="NNN92" s="71"/>
      <c r="NNO92" s="71"/>
      <c r="NNP92" s="71"/>
      <c r="NNQ92" s="71"/>
      <c r="NNR92" s="71"/>
      <c r="NNS92" s="71"/>
      <c r="NNT92" s="71"/>
      <c r="NNU92" s="71"/>
      <c r="NNV92" s="71"/>
      <c r="NNW92" s="71"/>
      <c r="NNX92" s="71"/>
      <c r="NNY92" s="71"/>
      <c r="NNZ92" s="71"/>
      <c r="NOA92" s="71"/>
      <c r="NOB92" s="71"/>
      <c r="NOC92" s="71"/>
      <c r="NOD92" s="71"/>
      <c r="NOE92" s="71"/>
      <c r="NOF92" s="71"/>
      <c r="NOG92" s="71"/>
      <c r="NOH92" s="71"/>
      <c r="NOI92" s="71"/>
      <c r="NOJ92" s="71"/>
      <c r="NOK92" s="71"/>
      <c r="NOL92" s="71"/>
      <c r="NOM92" s="71"/>
      <c r="NON92" s="71"/>
      <c r="NOO92" s="71"/>
      <c r="NOP92" s="71"/>
      <c r="NOQ92" s="71"/>
      <c r="NOR92" s="71"/>
      <c r="NOS92" s="71"/>
      <c r="NOT92" s="71"/>
      <c r="NOU92" s="71"/>
      <c r="NOV92" s="71"/>
      <c r="NOW92" s="71"/>
      <c r="NOX92" s="71"/>
      <c r="NOY92" s="71"/>
      <c r="NOZ92" s="71"/>
      <c r="NPA92" s="71"/>
      <c r="NPB92" s="71"/>
      <c r="NPC92" s="71"/>
      <c r="NPD92" s="71"/>
      <c r="NPE92" s="71"/>
      <c r="NPF92" s="71"/>
      <c r="NPG92" s="71"/>
      <c r="NPH92" s="71"/>
      <c r="NPI92" s="71"/>
      <c r="NPJ92" s="71"/>
      <c r="NPK92" s="71"/>
      <c r="NPL92" s="71"/>
      <c r="NPM92" s="71"/>
      <c r="NPN92" s="71"/>
      <c r="NPO92" s="71"/>
      <c r="NPP92" s="71"/>
      <c r="NPQ92" s="71"/>
      <c r="NPR92" s="71"/>
      <c r="NPS92" s="71"/>
      <c r="NPT92" s="71"/>
      <c r="NPU92" s="71"/>
      <c r="NPV92" s="71"/>
      <c r="NPW92" s="71"/>
      <c r="NPX92" s="71"/>
      <c r="NPY92" s="71"/>
      <c r="NPZ92" s="71"/>
      <c r="NQA92" s="71"/>
      <c r="NQB92" s="71"/>
      <c r="NQC92" s="71"/>
      <c r="NQD92" s="71"/>
      <c r="NQE92" s="71"/>
      <c r="NQF92" s="71"/>
      <c r="NQG92" s="71"/>
      <c r="NQH92" s="71"/>
      <c r="NQI92" s="71"/>
      <c r="NQJ92" s="71"/>
      <c r="NQK92" s="71"/>
      <c r="NQL92" s="71"/>
      <c r="NQM92" s="71"/>
      <c r="NQN92" s="71"/>
      <c r="NQO92" s="71"/>
      <c r="NQP92" s="71"/>
      <c r="NQQ92" s="71"/>
      <c r="NQR92" s="71"/>
      <c r="NQS92" s="71"/>
      <c r="NQT92" s="71"/>
      <c r="NQU92" s="71"/>
      <c r="NQV92" s="71"/>
      <c r="NQW92" s="71"/>
      <c r="NQX92" s="71"/>
      <c r="NQY92" s="71"/>
      <c r="NQZ92" s="71"/>
      <c r="NRA92" s="71"/>
      <c r="NRB92" s="71"/>
      <c r="NRC92" s="71"/>
      <c r="NRD92" s="71"/>
      <c r="NRE92" s="71"/>
      <c r="NRF92" s="71"/>
      <c r="NRG92" s="71"/>
      <c r="NRH92" s="71"/>
      <c r="NRI92" s="71"/>
      <c r="NRJ92" s="71"/>
      <c r="NRK92" s="71"/>
      <c r="NRL92" s="71"/>
      <c r="NRM92" s="71"/>
      <c r="NRN92" s="71"/>
      <c r="NRO92" s="71"/>
      <c r="NRP92" s="71"/>
      <c r="NRQ92" s="71"/>
      <c r="NRR92" s="71"/>
      <c r="NRS92" s="71"/>
      <c r="NRT92" s="71"/>
      <c r="NRU92" s="71"/>
      <c r="NRV92" s="71"/>
      <c r="NRW92" s="71"/>
      <c r="NRX92" s="71"/>
      <c r="NRY92" s="71"/>
      <c r="NRZ92" s="71"/>
      <c r="NSA92" s="71"/>
      <c r="NSB92" s="71"/>
      <c r="NSC92" s="71"/>
      <c r="NSD92" s="71"/>
      <c r="NSE92" s="71"/>
      <c r="NSF92" s="71"/>
      <c r="NSG92" s="71"/>
      <c r="NSH92" s="71"/>
      <c r="NSI92" s="71"/>
      <c r="NSJ92" s="71"/>
      <c r="NSK92" s="71"/>
      <c r="NSL92" s="71"/>
      <c r="NSM92" s="71"/>
      <c r="NSN92" s="71"/>
      <c r="NSO92" s="71"/>
      <c r="NSP92" s="71"/>
      <c r="NSQ92" s="71"/>
      <c r="NSR92" s="71"/>
      <c r="NSS92" s="71"/>
      <c r="NST92" s="71"/>
      <c r="NSU92" s="71"/>
      <c r="NSV92" s="71"/>
      <c r="NSW92" s="71"/>
      <c r="NSX92" s="71"/>
      <c r="NSY92" s="71"/>
      <c r="NSZ92" s="71"/>
      <c r="NTA92" s="71"/>
      <c r="NTB92" s="71"/>
      <c r="NTC92" s="71"/>
      <c r="NTD92" s="71"/>
      <c r="NTE92" s="71"/>
      <c r="NTF92" s="71"/>
      <c r="NTG92" s="71"/>
      <c r="NTH92" s="71"/>
      <c r="NTI92" s="71"/>
      <c r="NTJ92" s="71"/>
      <c r="NTK92" s="71"/>
      <c r="NTL92" s="71"/>
      <c r="NTM92" s="71"/>
      <c r="NTN92" s="71"/>
      <c r="NTO92" s="71"/>
      <c r="NTP92" s="71"/>
      <c r="NTQ92" s="71"/>
      <c r="NTR92" s="71"/>
      <c r="NTS92" s="71"/>
      <c r="NTT92" s="71"/>
      <c r="NTU92" s="71"/>
      <c r="NTV92" s="71"/>
      <c r="NTW92" s="71"/>
      <c r="NTX92" s="71"/>
      <c r="NTY92" s="71"/>
      <c r="NTZ92" s="71"/>
      <c r="NUA92" s="71"/>
      <c r="NUB92" s="71"/>
      <c r="NUC92" s="71"/>
      <c r="NUD92" s="71"/>
      <c r="NUE92" s="71"/>
      <c r="NUF92" s="71"/>
      <c r="NUG92" s="71"/>
      <c r="NUH92" s="71"/>
      <c r="NUI92" s="71"/>
      <c r="NUJ92" s="71"/>
      <c r="NUK92" s="71"/>
      <c r="NUL92" s="71"/>
      <c r="NUM92" s="71"/>
      <c r="NUN92" s="71"/>
      <c r="NUO92" s="71"/>
      <c r="NUP92" s="71"/>
      <c r="NUQ92" s="71"/>
      <c r="NUR92" s="71"/>
      <c r="NUS92" s="71"/>
      <c r="NUT92" s="71"/>
      <c r="NUU92" s="71"/>
      <c r="NUV92" s="71"/>
      <c r="NUW92" s="71"/>
      <c r="NUX92" s="71"/>
      <c r="NUY92" s="71"/>
      <c r="NUZ92" s="71"/>
      <c r="NVA92" s="71"/>
      <c r="NVB92" s="71"/>
      <c r="NVC92" s="71"/>
      <c r="NVD92" s="71"/>
      <c r="NVE92" s="71"/>
      <c r="NVF92" s="71"/>
      <c r="NVG92" s="71"/>
      <c r="NVH92" s="71"/>
      <c r="NVI92" s="71"/>
      <c r="NVJ92" s="71"/>
      <c r="NVK92" s="71"/>
      <c r="NVL92" s="71"/>
      <c r="NVM92" s="71"/>
      <c r="NVN92" s="71"/>
      <c r="NVO92" s="71"/>
      <c r="NVP92" s="71"/>
      <c r="NVQ92" s="71"/>
      <c r="NVR92" s="71"/>
      <c r="NVS92" s="71"/>
      <c r="NVT92" s="71"/>
      <c r="NVU92" s="71"/>
      <c r="NVV92" s="71"/>
      <c r="NVW92" s="71"/>
      <c r="NVX92" s="71"/>
      <c r="NVY92" s="71"/>
      <c r="NVZ92" s="71"/>
      <c r="NWA92" s="71"/>
      <c r="NWB92" s="71"/>
      <c r="NWC92" s="71"/>
      <c r="NWD92" s="71"/>
      <c r="NWE92" s="71"/>
      <c r="NWF92" s="71"/>
      <c r="NWG92" s="71"/>
      <c r="NWH92" s="71"/>
      <c r="NWI92" s="71"/>
      <c r="NWJ92" s="71"/>
      <c r="NWK92" s="71"/>
      <c r="NWL92" s="71"/>
      <c r="NWM92" s="71"/>
      <c r="NWN92" s="71"/>
      <c r="NWO92" s="71"/>
      <c r="NWP92" s="71"/>
      <c r="NWQ92" s="71"/>
      <c r="NWR92" s="71"/>
      <c r="NWS92" s="71"/>
      <c r="NWT92" s="71"/>
      <c r="NWU92" s="71"/>
      <c r="NWV92" s="71"/>
      <c r="NWW92" s="71"/>
      <c r="NWX92" s="71"/>
      <c r="NWY92" s="71"/>
      <c r="NWZ92" s="71"/>
      <c r="NXA92" s="71"/>
      <c r="NXB92" s="71"/>
      <c r="NXC92" s="71"/>
      <c r="NXD92" s="71"/>
      <c r="NXE92" s="71"/>
      <c r="NXF92" s="71"/>
      <c r="NXG92" s="71"/>
      <c r="NXH92" s="71"/>
      <c r="NXI92" s="71"/>
      <c r="NXJ92" s="71"/>
      <c r="NXK92" s="71"/>
      <c r="NXL92" s="71"/>
      <c r="NXM92" s="71"/>
      <c r="NXN92" s="71"/>
      <c r="NXO92" s="71"/>
      <c r="NXP92" s="71"/>
      <c r="NXQ92" s="71"/>
      <c r="NXR92" s="71"/>
      <c r="NXS92" s="71"/>
      <c r="NXT92" s="71"/>
      <c r="NXU92" s="71"/>
      <c r="NXV92" s="71"/>
      <c r="NXW92" s="71"/>
      <c r="NXX92" s="71"/>
      <c r="NXY92" s="71"/>
      <c r="NXZ92" s="71"/>
      <c r="NYA92" s="71"/>
      <c r="NYB92" s="71"/>
      <c r="NYC92" s="71"/>
      <c r="NYD92" s="71"/>
      <c r="NYE92" s="71"/>
      <c r="NYF92" s="71"/>
      <c r="NYG92" s="71"/>
      <c r="NYH92" s="71"/>
      <c r="NYI92" s="71"/>
      <c r="NYJ92" s="71"/>
      <c r="NYK92" s="71"/>
      <c r="NYL92" s="71"/>
      <c r="NYM92" s="71"/>
      <c r="NYN92" s="71"/>
      <c r="NYO92" s="71"/>
      <c r="NYP92" s="71"/>
      <c r="NYQ92" s="71"/>
      <c r="NYR92" s="71"/>
      <c r="NYS92" s="71"/>
      <c r="NYT92" s="71"/>
      <c r="NYU92" s="71"/>
      <c r="NYV92" s="71"/>
      <c r="NYW92" s="71"/>
      <c r="NYX92" s="71"/>
      <c r="NYY92" s="71"/>
      <c r="NYZ92" s="71"/>
      <c r="NZA92" s="71"/>
      <c r="NZB92" s="71"/>
      <c r="NZC92" s="71"/>
      <c r="NZD92" s="71"/>
      <c r="NZE92" s="71"/>
      <c r="NZF92" s="71"/>
      <c r="NZG92" s="71"/>
      <c r="NZH92" s="71"/>
      <c r="NZI92" s="71"/>
      <c r="NZJ92" s="71"/>
      <c r="NZK92" s="71"/>
      <c r="NZL92" s="71"/>
      <c r="NZM92" s="71"/>
      <c r="NZN92" s="71"/>
      <c r="NZO92" s="71"/>
      <c r="NZP92" s="71"/>
      <c r="NZQ92" s="71"/>
      <c r="NZR92" s="71"/>
      <c r="NZS92" s="71"/>
      <c r="NZT92" s="71"/>
      <c r="NZU92" s="71"/>
      <c r="NZV92" s="71"/>
      <c r="NZW92" s="71"/>
      <c r="NZX92" s="71"/>
      <c r="NZY92" s="71"/>
      <c r="NZZ92" s="71"/>
      <c r="OAA92" s="71"/>
      <c r="OAB92" s="71"/>
      <c r="OAC92" s="71"/>
      <c r="OAD92" s="71"/>
      <c r="OAE92" s="71"/>
      <c r="OAF92" s="71"/>
      <c r="OAG92" s="71"/>
      <c r="OAH92" s="71"/>
      <c r="OAI92" s="71"/>
      <c r="OAJ92" s="71"/>
      <c r="OAK92" s="71"/>
      <c r="OAL92" s="71"/>
      <c r="OAM92" s="71"/>
      <c r="OAN92" s="71"/>
      <c r="OAO92" s="71"/>
      <c r="OAP92" s="71"/>
      <c r="OAQ92" s="71"/>
      <c r="OAR92" s="71"/>
      <c r="OAS92" s="71"/>
      <c r="OAT92" s="71"/>
      <c r="OAU92" s="71"/>
      <c r="OAV92" s="71"/>
      <c r="OAW92" s="71"/>
      <c r="OAX92" s="71"/>
      <c r="OAY92" s="71"/>
      <c r="OAZ92" s="71"/>
      <c r="OBA92" s="71"/>
      <c r="OBB92" s="71"/>
      <c r="OBC92" s="71"/>
      <c r="OBD92" s="71"/>
      <c r="OBE92" s="71"/>
      <c r="OBF92" s="71"/>
      <c r="OBG92" s="71"/>
      <c r="OBH92" s="71"/>
      <c r="OBI92" s="71"/>
      <c r="OBJ92" s="71"/>
      <c r="OBK92" s="71"/>
      <c r="OBL92" s="71"/>
      <c r="OBM92" s="71"/>
      <c r="OBN92" s="71"/>
      <c r="OBO92" s="71"/>
      <c r="OBP92" s="71"/>
      <c r="OBQ92" s="71"/>
      <c r="OBR92" s="71"/>
      <c r="OBS92" s="71"/>
      <c r="OBT92" s="71"/>
      <c r="OBU92" s="71"/>
      <c r="OBV92" s="71"/>
      <c r="OBW92" s="71"/>
      <c r="OBX92" s="71"/>
      <c r="OBY92" s="71"/>
      <c r="OBZ92" s="71"/>
      <c r="OCA92" s="71"/>
      <c r="OCB92" s="71"/>
      <c r="OCC92" s="71"/>
      <c r="OCD92" s="71"/>
      <c r="OCE92" s="71"/>
      <c r="OCF92" s="71"/>
      <c r="OCG92" s="71"/>
      <c r="OCH92" s="71"/>
      <c r="OCI92" s="71"/>
      <c r="OCJ92" s="71"/>
      <c r="OCK92" s="71"/>
      <c r="OCL92" s="71"/>
      <c r="OCM92" s="71"/>
      <c r="OCN92" s="71"/>
      <c r="OCO92" s="71"/>
      <c r="OCP92" s="71"/>
      <c r="OCQ92" s="71"/>
      <c r="OCR92" s="71"/>
      <c r="OCS92" s="71"/>
      <c r="OCT92" s="71"/>
      <c r="OCU92" s="71"/>
      <c r="OCV92" s="71"/>
      <c r="OCW92" s="71"/>
      <c r="OCX92" s="71"/>
      <c r="OCY92" s="71"/>
      <c r="OCZ92" s="71"/>
      <c r="ODA92" s="71"/>
      <c r="ODB92" s="71"/>
      <c r="ODC92" s="71"/>
      <c r="ODD92" s="71"/>
      <c r="ODE92" s="71"/>
      <c r="ODF92" s="71"/>
      <c r="ODG92" s="71"/>
      <c r="ODH92" s="71"/>
      <c r="ODI92" s="71"/>
      <c r="ODJ92" s="71"/>
      <c r="ODK92" s="71"/>
      <c r="ODL92" s="71"/>
      <c r="ODM92" s="71"/>
      <c r="ODN92" s="71"/>
      <c r="ODO92" s="71"/>
      <c r="ODP92" s="71"/>
      <c r="ODQ92" s="71"/>
      <c r="ODR92" s="71"/>
      <c r="ODS92" s="71"/>
      <c r="ODT92" s="71"/>
      <c r="ODU92" s="71"/>
      <c r="ODV92" s="71"/>
      <c r="ODW92" s="71"/>
      <c r="ODX92" s="71"/>
      <c r="ODY92" s="71"/>
      <c r="ODZ92" s="71"/>
      <c r="OEA92" s="71"/>
      <c r="OEB92" s="71"/>
      <c r="OEC92" s="71"/>
      <c r="OED92" s="71"/>
      <c r="OEE92" s="71"/>
      <c r="OEF92" s="71"/>
      <c r="OEG92" s="71"/>
      <c r="OEH92" s="71"/>
      <c r="OEI92" s="71"/>
      <c r="OEJ92" s="71"/>
      <c r="OEK92" s="71"/>
      <c r="OEL92" s="71"/>
      <c r="OEM92" s="71"/>
      <c r="OEN92" s="71"/>
      <c r="OEO92" s="71"/>
      <c r="OEP92" s="71"/>
      <c r="OEQ92" s="71"/>
      <c r="OER92" s="71"/>
      <c r="OES92" s="71"/>
      <c r="OET92" s="71"/>
      <c r="OEU92" s="71"/>
      <c r="OEV92" s="71"/>
      <c r="OEW92" s="71"/>
      <c r="OEX92" s="71"/>
      <c r="OEY92" s="71"/>
      <c r="OEZ92" s="71"/>
      <c r="OFA92" s="71"/>
      <c r="OFB92" s="71"/>
      <c r="OFC92" s="71"/>
      <c r="OFD92" s="71"/>
      <c r="OFE92" s="71"/>
      <c r="OFF92" s="71"/>
      <c r="OFG92" s="71"/>
      <c r="OFH92" s="71"/>
      <c r="OFI92" s="71"/>
      <c r="OFJ92" s="71"/>
      <c r="OFK92" s="71"/>
      <c r="OFL92" s="71"/>
      <c r="OFM92" s="71"/>
      <c r="OFN92" s="71"/>
      <c r="OFO92" s="71"/>
      <c r="OFP92" s="71"/>
      <c r="OFQ92" s="71"/>
      <c r="OFR92" s="71"/>
      <c r="OFS92" s="71"/>
      <c r="OFT92" s="71"/>
      <c r="OFU92" s="71"/>
      <c r="OFV92" s="71"/>
      <c r="OFW92" s="71"/>
      <c r="OFX92" s="71"/>
      <c r="OFY92" s="71"/>
      <c r="OFZ92" s="71"/>
      <c r="OGA92" s="71"/>
      <c r="OGB92" s="71"/>
      <c r="OGC92" s="71"/>
      <c r="OGD92" s="71"/>
      <c r="OGE92" s="71"/>
      <c r="OGF92" s="71"/>
      <c r="OGG92" s="71"/>
      <c r="OGH92" s="71"/>
      <c r="OGI92" s="71"/>
      <c r="OGJ92" s="71"/>
      <c r="OGK92" s="71"/>
      <c r="OGL92" s="71"/>
      <c r="OGM92" s="71"/>
      <c r="OGN92" s="71"/>
      <c r="OGO92" s="71"/>
      <c r="OGP92" s="71"/>
      <c r="OGQ92" s="71"/>
      <c r="OGR92" s="71"/>
      <c r="OGS92" s="71"/>
      <c r="OGT92" s="71"/>
      <c r="OGU92" s="71"/>
      <c r="OGV92" s="71"/>
      <c r="OGW92" s="71"/>
      <c r="OGX92" s="71"/>
      <c r="OGY92" s="71"/>
      <c r="OGZ92" s="71"/>
      <c r="OHA92" s="71"/>
      <c r="OHB92" s="71"/>
      <c r="OHC92" s="71"/>
      <c r="OHD92" s="71"/>
      <c r="OHE92" s="71"/>
      <c r="OHF92" s="71"/>
      <c r="OHG92" s="71"/>
      <c r="OHH92" s="71"/>
      <c r="OHI92" s="71"/>
      <c r="OHJ92" s="71"/>
      <c r="OHK92" s="71"/>
      <c r="OHL92" s="71"/>
      <c r="OHM92" s="71"/>
      <c r="OHN92" s="71"/>
      <c r="OHO92" s="71"/>
      <c r="OHP92" s="71"/>
      <c r="OHQ92" s="71"/>
      <c r="OHR92" s="71"/>
      <c r="OHS92" s="71"/>
      <c r="OHT92" s="71"/>
      <c r="OHU92" s="71"/>
      <c r="OHV92" s="71"/>
      <c r="OHW92" s="71"/>
      <c r="OHX92" s="71"/>
      <c r="OHY92" s="71"/>
      <c r="OHZ92" s="71"/>
      <c r="OIA92" s="71"/>
      <c r="OIB92" s="71"/>
      <c r="OIC92" s="71"/>
      <c r="OID92" s="71"/>
      <c r="OIE92" s="71"/>
      <c r="OIF92" s="71"/>
      <c r="OIG92" s="71"/>
      <c r="OIH92" s="71"/>
      <c r="OII92" s="71"/>
      <c r="OIJ92" s="71"/>
      <c r="OIK92" s="71"/>
      <c r="OIL92" s="71"/>
      <c r="OIM92" s="71"/>
      <c r="OIN92" s="71"/>
      <c r="OIO92" s="71"/>
      <c r="OIP92" s="71"/>
      <c r="OIQ92" s="71"/>
      <c r="OIR92" s="71"/>
      <c r="OIS92" s="71"/>
      <c r="OIT92" s="71"/>
      <c r="OIU92" s="71"/>
      <c r="OIV92" s="71"/>
      <c r="OIW92" s="71"/>
      <c r="OIX92" s="71"/>
      <c r="OIY92" s="71"/>
      <c r="OIZ92" s="71"/>
      <c r="OJA92" s="71"/>
      <c r="OJB92" s="71"/>
      <c r="OJC92" s="71"/>
      <c r="OJD92" s="71"/>
      <c r="OJE92" s="71"/>
      <c r="OJF92" s="71"/>
      <c r="OJG92" s="71"/>
      <c r="OJH92" s="71"/>
      <c r="OJI92" s="71"/>
      <c r="OJJ92" s="71"/>
      <c r="OJK92" s="71"/>
      <c r="OJL92" s="71"/>
      <c r="OJM92" s="71"/>
      <c r="OJN92" s="71"/>
      <c r="OJO92" s="71"/>
      <c r="OJP92" s="71"/>
      <c r="OJQ92" s="71"/>
      <c r="OJR92" s="71"/>
      <c r="OJS92" s="71"/>
      <c r="OJT92" s="71"/>
      <c r="OJU92" s="71"/>
      <c r="OJV92" s="71"/>
      <c r="OJW92" s="71"/>
      <c r="OJX92" s="71"/>
      <c r="OJY92" s="71"/>
      <c r="OJZ92" s="71"/>
      <c r="OKA92" s="71"/>
      <c r="OKB92" s="71"/>
      <c r="OKC92" s="71"/>
      <c r="OKD92" s="71"/>
      <c r="OKE92" s="71"/>
      <c r="OKF92" s="71"/>
      <c r="OKG92" s="71"/>
      <c r="OKH92" s="71"/>
      <c r="OKI92" s="71"/>
      <c r="OKJ92" s="71"/>
      <c r="OKK92" s="71"/>
      <c r="OKL92" s="71"/>
      <c r="OKM92" s="71"/>
      <c r="OKN92" s="71"/>
      <c r="OKO92" s="71"/>
      <c r="OKP92" s="71"/>
      <c r="OKQ92" s="71"/>
      <c r="OKR92" s="71"/>
      <c r="OKS92" s="71"/>
      <c r="OKT92" s="71"/>
      <c r="OKU92" s="71"/>
      <c r="OKV92" s="71"/>
      <c r="OKW92" s="71"/>
      <c r="OKX92" s="71"/>
      <c r="OKY92" s="71"/>
      <c r="OKZ92" s="71"/>
      <c r="OLA92" s="71"/>
      <c r="OLB92" s="71"/>
      <c r="OLC92" s="71"/>
      <c r="OLD92" s="71"/>
      <c r="OLE92" s="71"/>
      <c r="OLF92" s="71"/>
      <c r="OLG92" s="71"/>
      <c r="OLH92" s="71"/>
      <c r="OLI92" s="71"/>
      <c r="OLJ92" s="71"/>
      <c r="OLK92" s="71"/>
      <c r="OLL92" s="71"/>
      <c r="OLM92" s="71"/>
      <c r="OLN92" s="71"/>
      <c r="OLO92" s="71"/>
      <c r="OLP92" s="71"/>
      <c r="OLQ92" s="71"/>
      <c r="OLR92" s="71"/>
      <c r="OLS92" s="71"/>
      <c r="OLT92" s="71"/>
      <c r="OLU92" s="71"/>
      <c r="OLV92" s="71"/>
      <c r="OLW92" s="71"/>
      <c r="OLX92" s="71"/>
      <c r="OLY92" s="71"/>
      <c r="OLZ92" s="71"/>
      <c r="OMA92" s="71"/>
      <c r="OMB92" s="71"/>
      <c r="OMC92" s="71"/>
      <c r="OMD92" s="71"/>
      <c r="OME92" s="71"/>
      <c r="OMF92" s="71"/>
      <c r="OMG92" s="71"/>
      <c r="OMH92" s="71"/>
      <c r="OMI92" s="71"/>
      <c r="OMJ92" s="71"/>
      <c r="OMK92" s="71"/>
      <c r="OML92" s="71"/>
      <c r="OMM92" s="71"/>
      <c r="OMN92" s="71"/>
      <c r="OMO92" s="71"/>
      <c r="OMP92" s="71"/>
      <c r="OMQ92" s="71"/>
      <c r="OMR92" s="71"/>
      <c r="OMS92" s="71"/>
      <c r="OMT92" s="71"/>
      <c r="OMU92" s="71"/>
      <c r="OMV92" s="71"/>
      <c r="OMW92" s="71"/>
      <c r="OMX92" s="71"/>
      <c r="OMY92" s="71"/>
      <c r="OMZ92" s="71"/>
      <c r="ONA92" s="71"/>
      <c r="ONB92" s="71"/>
      <c r="ONC92" s="71"/>
      <c r="OND92" s="71"/>
      <c r="ONE92" s="71"/>
      <c r="ONF92" s="71"/>
      <c r="ONG92" s="71"/>
      <c r="ONH92" s="71"/>
      <c r="ONI92" s="71"/>
      <c r="ONJ92" s="71"/>
      <c r="ONK92" s="71"/>
      <c r="ONL92" s="71"/>
      <c r="ONM92" s="71"/>
      <c r="ONN92" s="71"/>
      <c r="ONO92" s="71"/>
      <c r="ONP92" s="71"/>
      <c r="ONQ92" s="71"/>
      <c r="ONR92" s="71"/>
      <c r="ONS92" s="71"/>
      <c r="ONT92" s="71"/>
      <c r="ONU92" s="71"/>
      <c r="ONV92" s="71"/>
      <c r="ONW92" s="71"/>
      <c r="ONX92" s="71"/>
      <c r="ONY92" s="71"/>
      <c r="ONZ92" s="71"/>
      <c r="OOA92" s="71"/>
      <c r="OOB92" s="71"/>
      <c r="OOC92" s="71"/>
      <c r="OOD92" s="71"/>
      <c r="OOE92" s="71"/>
      <c r="OOF92" s="71"/>
      <c r="OOG92" s="71"/>
      <c r="OOH92" s="71"/>
      <c r="OOI92" s="71"/>
      <c r="OOJ92" s="71"/>
      <c r="OOK92" s="71"/>
      <c r="OOL92" s="71"/>
      <c r="OOM92" s="71"/>
      <c r="OON92" s="71"/>
      <c r="OOO92" s="71"/>
      <c r="OOP92" s="71"/>
      <c r="OOQ92" s="71"/>
      <c r="OOR92" s="71"/>
      <c r="OOS92" s="71"/>
      <c r="OOT92" s="71"/>
      <c r="OOU92" s="71"/>
      <c r="OOV92" s="71"/>
      <c r="OOW92" s="71"/>
      <c r="OOX92" s="71"/>
      <c r="OOY92" s="71"/>
      <c r="OOZ92" s="71"/>
      <c r="OPA92" s="71"/>
      <c r="OPB92" s="71"/>
      <c r="OPC92" s="71"/>
      <c r="OPD92" s="71"/>
      <c r="OPE92" s="71"/>
      <c r="OPF92" s="71"/>
      <c r="OPG92" s="71"/>
      <c r="OPH92" s="71"/>
      <c r="OPI92" s="71"/>
      <c r="OPJ92" s="71"/>
      <c r="OPK92" s="71"/>
      <c r="OPL92" s="71"/>
      <c r="OPM92" s="71"/>
      <c r="OPN92" s="71"/>
      <c r="OPO92" s="71"/>
      <c r="OPP92" s="71"/>
      <c r="OPQ92" s="71"/>
      <c r="OPR92" s="71"/>
      <c r="OPS92" s="71"/>
      <c r="OPT92" s="71"/>
      <c r="OPU92" s="71"/>
      <c r="OPV92" s="71"/>
      <c r="OPW92" s="71"/>
      <c r="OPX92" s="71"/>
      <c r="OPY92" s="71"/>
      <c r="OPZ92" s="71"/>
      <c r="OQA92" s="71"/>
      <c r="OQB92" s="71"/>
      <c r="OQC92" s="71"/>
      <c r="OQD92" s="71"/>
      <c r="OQE92" s="71"/>
      <c r="OQF92" s="71"/>
      <c r="OQG92" s="71"/>
      <c r="OQH92" s="71"/>
      <c r="OQI92" s="71"/>
      <c r="OQJ92" s="71"/>
      <c r="OQK92" s="71"/>
      <c r="OQL92" s="71"/>
      <c r="OQM92" s="71"/>
      <c r="OQN92" s="71"/>
      <c r="OQO92" s="71"/>
      <c r="OQP92" s="71"/>
      <c r="OQQ92" s="71"/>
      <c r="OQR92" s="71"/>
      <c r="OQS92" s="71"/>
      <c r="OQT92" s="71"/>
      <c r="OQU92" s="71"/>
      <c r="OQV92" s="71"/>
      <c r="OQW92" s="71"/>
      <c r="OQX92" s="71"/>
      <c r="OQY92" s="71"/>
      <c r="OQZ92" s="71"/>
      <c r="ORA92" s="71"/>
      <c r="ORB92" s="71"/>
      <c r="ORC92" s="71"/>
      <c r="ORD92" s="71"/>
      <c r="ORE92" s="71"/>
      <c r="ORF92" s="71"/>
      <c r="ORG92" s="71"/>
      <c r="ORH92" s="71"/>
      <c r="ORI92" s="71"/>
      <c r="ORJ92" s="71"/>
      <c r="ORK92" s="71"/>
      <c r="ORL92" s="71"/>
      <c r="ORM92" s="71"/>
      <c r="ORN92" s="71"/>
      <c r="ORO92" s="71"/>
      <c r="ORP92" s="71"/>
      <c r="ORQ92" s="71"/>
      <c r="ORR92" s="71"/>
      <c r="ORS92" s="71"/>
      <c r="ORT92" s="71"/>
      <c r="ORU92" s="71"/>
      <c r="ORV92" s="71"/>
      <c r="ORW92" s="71"/>
      <c r="ORX92" s="71"/>
      <c r="ORY92" s="71"/>
      <c r="ORZ92" s="71"/>
      <c r="OSA92" s="71"/>
      <c r="OSB92" s="71"/>
      <c r="OSC92" s="71"/>
      <c r="OSD92" s="71"/>
      <c r="OSE92" s="71"/>
      <c r="OSF92" s="71"/>
      <c r="OSG92" s="71"/>
      <c r="OSH92" s="71"/>
      <c r="OSI92" s="71"/>
      <c r="OSJ92" s="71"/>
      <c r="OSK92" s="71"/>
      <c r="OSL92" s="71"/>
      <c r="OSM92" s="71"/>
      <c r="OSN92" s="71"/>
      <c r="OSO92" s="71"/>
      <c r="OSP92" s="71"/>
      <c r="OSQ92" s="71"/>
      <c r="OSR92" s="71"/>
      <c r="OSS92" s="71"/>
      <c r="OST92" s="71"/>
      <c r="OSU92" s="71"/>
      <c r="OSV92" s="71"/>
      <c r="OSW92" s="71"/>
      <c r="OSX92" s="71"/>
      <c r="OSY92" s="71"/>
      <c r="OSZ92" s="71"/>
      <c r="OTA92" s="71"/>
      <c r="OTB92" s="71"/>
      <c r="OTC92" s="71"/>
      <c r="OTD92" s="71"/>
      <c r="OTE92" s="71"/>
      <c r="OTF92" s="71"/>
      <c r="OTG92" s="71"/>
      <c r="OTH92" s="71"/>
      <c r="OTI92" s="71"/>
      <c r="OTJ92" s="71"/>
      <c r="OTK92" s="71"/>
      <c r="OTL92" s="71"/>
      <c r="OTM92" s="71"/>
      <c r="OTN92" s="71"/>
      <c r="OTO92" s="71"/>
      <c r="OTP92" s="71"/>
      <c r="OTQ92" s="71"/>
      <c r="OTR92" s="71"/>
      <c r="OTS92" s="71"/>
      <c r="OTT92" s="71"/>
      <c r="OTU92" s="71"/>
      <c r="OTV92" s="71"/>
      <c r="OTW92" s="71"/>
      <c r="OTX92" s="71"/>
      <c r="OTY92" s="71"/>
      <c r="OTZ92" s="71"/>
      <c r="OUA92" s="71"/>
      <c r="OUB92" s="71"/>
      <c r="OUC92" s="71"/>
      <c r="OUD92" s="71"/>
      <c r="OUE92" s="71"/>
      <c r="OUF92" s="71"/>
      <c r="OUG92" s="71"/>
      <c r="OUH92" s="71"/>
      <c r="OUI92" s="71"/>
      <c r="OUJ92" s="71"/>
      <c r="OUK92" s="71"/>
      <c r="OUL92" s="71"/>
      <c r="OUM92" s="71"/>
      <c r="OUN92" s="71"/>
      <c r="OUO92" s="71"/>
      <c r="OUP92" s="71"/>
      <c r="OUQ92" s="71"/>
      <c r="OUR92" s="71"/>
      <c r="OUS92" s="71"/>
      <c r="OUT92" s="71"/>
      <c r="OUU92" s="71"/>
      <c r="OUV92" s="71"/>
      <c r="OUW92" s="71"/>
      <c r="OUX92" s="71"/>
      <c r="OUY92" s="71"/>
      <c r="OUZ92" s="71"/>
      <c r="OVA92" s="71"/>
      <c r="OVB92" s="71"/>
      <c r="OVC92" s="71"/>
      <c r="OVD92" s="71"/>
      <c r="OVE92" s="71"/>
      <c r="OVF92" s="71"/>
      <c r="OVG92" s="71"/>
      <c r="OVH92" s="71"/>
      <c r="OVI92" s="71"/>
      <c r="OVJ92" s="71"/>
      <c r="OVK92" s="71"/>
      <c r="OVL92" s="71"/>
      <c r="OVM92" s="71"/>
      <c r="OVN92" s="71"/>
      <c r="OVO92" s="71"/>
      <c r="OVP92" s="71"/>
      <c r="OVQ92" s="71"/>
      <c r="OVR92" s="71"/>
      <c r="OVS92" s="71"/>
      <c r="OVT92" s="71"/>
      <c r="OVU92" s="71"/>
      <c r="OVV92" s="71"/>
      <c r="OVW92" s="71"/>
      <c r="OVX92" s="71"/>
      <c r="OVY92" s="71"/>
      <c r="OVZ92" s="71"/>
      <c r="OWA92" s="71"/>
      <c r="OWB92" s="71"/>
      <c r="OWC92" s="71"/>
      <c r="OWD92" s="71"/>
      <c r="OWE92" s="71"/>
      <c r="OWF92" s="71"/>
      <c r="OWG92" s="71"/>
      <c r="OWH92" s="71"/>
      <c r="OWI92" s="71"/>
      <c r="OWJ92" s="71"/>
      <c r="OWK92" s="71"/>
      <c r="OWL92" s="71"/>
      <c r="OWM92" s="71"/>
      <c r="OWN92" s="71"/>
      <c r="OWO92" s="71"/>
      <c r="OWP92" s="71"/>
      <c r="OWQ92" s="71"/>
      <c r="OWR92" s="71"/>
      <c r="OWS92" s="71"/>
      <c r="OWT92" s="71"/>
      <c r="OWU92" s="71"/>
      <c r="OWV92" s="71"/>
      <c r="OWW92" s="71"/>
      <c r="OWX92" s="71"/>
      <c r="OWY92" s="71"/>
      <c r="OWZ92" s="71"/>
      <c r="OXA92" s="71"/>
      <c r="OXB92" s="71"/>
      <c r="OXC92" s="71"/>
      <c r="OXD92" s="71"/>
      <c r="OXE92" s="71"/>
      <c r="OXF92" s="71"/>
      <c r="OXG92" s="71"/>
      <c r="OXH92" s="71"/>
      <c r="OXI92" s="71"/>
      <c r="OXJ92" s="71"/>
      <c r="OXK92" s="71"/>
      <c r="OXL92" s="71"/>
      <c r="OXM92" s="71"/>
      <c r="OXN92" s="71"/>
      <c r="OXO92" s="71"/>
      <c r="OXP92" s="71"/>
      <c r="OXQ92" s="71"/>
      <c r="OXR92" s="71"/>
      <c r="OXS92" s="71"/>
      <c r="OXT92" s="71"/>
      <c r="OXU92" s="71"/>
      <c r="OXV92" s="71"/>
      <c r="OXW92" s="71"/>
      <c r="OXX92" s="71"/>
      <c r="OXY92" s="71"/>
      <c r="OXZ92" s="71"/>
      <c r="OYA92" s="71"/>
      <c r="OYB92" s="71"/>
      <c r="OYC92" s="71"/>
      <c r="OYD92" s="71"/>
      <c r="OYE92" s="71"/>
      <c r="OYF92" s="71"/>
      <c r="OYG92" s="71"/>
      <c r="OYH92" s="71"/>
      <c r="OYI92" s="71"/>
      <c r="OYJ92" s="71"/>
      <c r="OYK92" s="71"/>
      <c r="OYL92" s="71"/>
      <c r="OYM92" s="71"/>
      <c r="OYN92" s="71"/>
      <c r="OYO92" s="71"/>
      <c r="OYP92" s="71"/>
      <c r="OYQ92" s="71"/>
      <c r="OYR92" s="71"/>
      <c r="OYS92" s="71"/>
      <c r="OYT92" s="71"/>
      <c r="OYU92" s="71"/>
      <c r="OYV92" s="71"/>
      <c r="OYW92" s="71"/>
      <c r="OYX92" s="71"/>
      <c r="OYY92" s="71"/>
      <c r="OYZ92" s="71"/>
      <c r="OZA92" s="71"/>
      <c r="OZB92" s="71"/>
      <c r="OZC92" s="71"/>
      <c r="OZD92" s="71"/>
      <c r="OZE92" s="71"/>
      <c r="OZF92" s="71"/>
      <c r="OZG92" s="71"/>
      <c r="OZH92" s="71"/>
      <c r="OZI92" s="71"/>
      <c r="OZJ92" s="71"/>
      <c r="OZK92" s="71"/>
      <c r="OZL92" s="71"/>
      <c r="OZM92" s="71"/>
      <c r="OZN92" s="71"/>
      <c r="OZO92" s="71"/>
      <c r="OZP92" s="71"/>
      <c r="OZQ92" s="71"/>
      <c r="OZR92" s="71"/>
      <c r="OZS92" s="71"/>
      <c r="OZT92" s="71"/>
      <c r="OZU92" s="71"/>
      <c r="OZV92" s="71"/>
      <c r="OZW92" s="71"/>
      <c r="OZX92" s="71"/>
      <c r="OZY92" s="71"/>
      <c r="OZZ92" s="71"/>
      <c r="PAA92" s="71"/>
      <c r="PAB92" s="71"/>
      <c r="PAC92" s="71"/>
      <c r="PAD92" s="71"/>
      <c r="PAE92" s="71"/>
      <c r="PAF92" s="71"/>
      <c r="PAG92" s="71"/>
      <c r="PAH92" s="71"/>
      <c r="PAI92" s="71"/>
      <c r="PAJ92" s="71"/>
      <c r="PAK92" s="71"/>
      <c r="PAL92" s="71"/>
      <c r="PAM92" s="71"/>
      <c r="PAN92" s="71"/>
      <c r="PAO92" s="71"/>
      <c r="PAP92" s="71"/>
      <c r="PAQ92" s="71"/>
      <c r="PAR92" s="71"/>
      <c r="PAS92" s="71"/>
      <c r="PAT92" s="71"/>
      <c r="PAU92" s="71"/>
      <c r="PAV92" s="71"/>
      <c r="PAW92" s="71"/>
      <c r="PAX92" s="71"/>
      <c r="PAY92" s="71"/>
      <c r="PAZ92" s="71"/>
      <c r="PBA92" s="71"/>
      <c r="PBB92" s="71"/>
      <c r="PBC92" s="71"/>
      <c r="PBD92" s="71"/>
      <c r="PBE92" s="71"/>
      <c r="PBF92" s="71"/>
      <c r="PBG92" s="71"/>
      <c r="PBH92" s="71"/>
      <c r="PBI92" s="71"/>
      <c r="PBJ92" s="71"/>
      <c r="PBK92" s="71"/>
      <c r="PBL92" s="71"/>
      <c r="PBM92" s="71"/>
      <c r="PBN92" s="71"/>
      <c r="PBO92" s="71"/>
      <c r="PBP92" s="71"/>
      <c r="PBQ92" s="71"/>
      <c r="PBR92" s="71"/>
      <c r="PBS92" s="71"/>
      <c r="PBT92" s="71"/>
      <c r="PBU92" s="71"/>
      <c r="PBV92" s="71"/>
      <c r="PBW92" s="71"/>
      <c r="PBX92" s="71"/>
      <c r="PBY92" s="71"/>
      <c r="PBZ92" s="71"/>
      <c r="PCA92" s="71"/>
      <c r="PCB92" s="71"/>
      <c r="PCC92" s="71"/>
      <c r="PCD92" s="71"/>
      <c r="PCE92" s="71"/>
      <c r="PCF92" s="71"/>
      <c r="PCG92" s="71"/>
      <c r="PCH92" s="71"/>
      <c r="PCI92" s="71"/>
      <c r="PCJ92" s="71"/>
      <c r="PCK92" s="71"/>
      <c r="PCL92" s="71"/>
      <c r="PCM92" s="71"/>
      <c r="PCN92" s="71"/>
      <c r="PCO92" s="71"/>
      <c r="PCP92" s="71"/>
      <c r="PCQ92" s="71"/>
      <c r="PCR92" s="71"/>
      <c r="PCS92" s="71"/>
      <c r="PCT92" s="71"/>
      <c r="PCU92" s="71"/>
      <c r="PCV92" s="71"/>
      <c r="PCW92" s="71"/>
      <c r="PCX92" s="71"/>
      <c r="PCY92" s="71"/>
      <c r="PCZ92" s="71"/>
      <c r="PDA92" s="71"/>
      <c r="PDB92" s="71"/>
      <c r="PDC92" s="71"/>
      <c r="PDD92" s="71"/>
      <c r="PDE92" s="71"/>
      <c r="PDF92" s="71"/>
      <c r="PDG92" s="71"/>
      <c r="PDH92" s="71"/>
      <c r="PDI92" s="71"/>
      <c r="PDJ92" s="71"/>
      <c r="PDK92" s="71"/>
      <c r="PDL92" s="71"/>
      <c r="PDM92" s="71"/>
      <c r="PDN92" s="71"/>
      <c r="PDO92" s="71"/>
      <c r="PDP92" s="71"/>
      <c r="PDQ92" s="71"/>
      <c r="PDR92" s="71"/>
      <c r="PDS92" s="71"/>
      <c r="PDT92" s="71"/>
      <c r="PDU92" s="71"/>
      <c r="PDV92" s="71"/>
      <c r="PDW92" s="71"/>
      <c r="PDX92" s="71"/>
      <c r="PDY92" s="71"/>
      <c r="PDZ92" s="71"/>
      <c r="PEA92" s="71"/>
      <c r="PEB92" s="71"/>
      <c r="PEC92" s="71"/>
      <c r="PED92" s="71"/>
      <c r="PEE92" s="71"/>
      <c r="PEF92" s="71"/>
      <c r="PEG92" s="71"/>
      <c r="PEH92" s="71"/>
      <c r="PEI92" s="71"/>
      <c r="PEJ92" s="71"/>
      <c r="PEK92" s="71"/>
      <c r="PEL92" s="71"/>
      <c r="PEM92" s="71"/>
      <c r="PEN92" s="71"/>
      <c r="PEO92" s="71"/>
      <c r="PEP92" s="71"/>
      <c r="PEQ92" s="71"/>
      <c r="PER92" s="71"/>
      <c r="PES92" s="71"/>
      <c r="PET92" s="71"/>
      <c r="PEU92" s="71"/>
      <c r="PEV92" s="71"/>
      <c r="PEW92" s="71"/>
      <c r="PEX92" s="71"/>
      <c r="PEY92" s="71"/>
      <c r="PEZ92" s="71"/>
      <c r="PFA92" s="71"/>
      <c r="PFB92" s="71"/>
      <c r="PFC92" s="71"/>
      <c r="PFD92" s="71"/>
      <c r="PFE92" s="71"/>
      <c r="PFF92" s="71"/>
      <c r="PFG92" s="71"/>
      <c r="PFH92" s="71"/>
      <c r="PFI92" s="71"/>
      <c r="PFJ92" s="71"/>
      <c r="PFK92" s="71"/>
      <c r="PFL92" s="71"/>
      <c r="PFM92" s="71"/>
      <c r="PFN92" s="71"/>
      <c r="PFO92" s="71"/>
      <c r="PFP92" s="71"/>
      <c r="PFQ92" s="71"/>
      <c r="PFR92" s="71"/>
      <c r="PFS92" s="71"/>
      <c r="PFT92" s="71"/>
      <c r="PFU92" s="71"/>
      <c r="PFV92" s="71"/>
      <c r="PFW92" s="71"/>
      <c r="PFX92" s="71"/>
      <c r="PFY92" s="71"/>
      <c r="PFZ92" s="71"/>
      <c r="PGA92" s="71"/>
      <c r="PGB92" s="71"/>
      <c r="PGC92" s="71"/>
      <c r="PGD92" s="71"/>
      <c r="PGE92" s="71"/>
      <c r="PGF92" s="71"/>
      <c r="PGG92" s="71"/>
      <c r="PGH92" s="71"/>
      <c r="PGI92" s="71"/>
      <c r="PGJ92" s="71"/>
      <c r="PGK92" s="71"/>
      <c r="PGL92" s="71"/>
      <c r="PGM92" s="71"/>
      <c r="PGN92" s="71"/>
      <c r="PGO92" s="71"/>
      <c r="PGP92" s="71"/>
      <c r="PGQ92" s="71"/>
      <c r="PGR92" s="71"/>
      <c r="PGS92" s="71"/>
      <c r="PGT92" s="71"/>
      <c r="PGU92" s="71"/>
      <c r="PGV92" s="71"/>
      <c r="PGW92" s="71"/>
      <c r="PGX92" s="71"/>
      <c r="PGY92" s="71"/>
      <c r="PGZ92" s="71"/>
      <c r="PHA92" s="71"/>
      <c r="PHB92" s="71"/>
      <c r="PHC92" s="71"/>
      <c r="PHD92" s="71"/>
      <c r="PHE92" s="71"/>
      <c r="PHF92" s="71"/>
      <c r="PHG92" s="71"/>
      <c r="PHH92" s="71"/>
      <c r="PHI92" s="71"/>
      <c r="PHJ92" s="71"/>
      <c r="PHK92" s="71"/>
      <c r="PHL92" s="71"/>
      <c r="PHM92" s="71"/>
      <c r="PHN92" s="71"/>
      <c r="PHO92" s="71"/>
      <c r="PHP92" s="71"/>
      <c r="PHQ92" s="71"/>
      <c r="PHR92" s="71"/>
      <c r="PHS92" s="71"/>
      <c r="PHT92" s="71"/>
      <c r="PHU92" s="71"/>
      <c r="PHV92" s="71"/>
      <c r="PHW92" s="71"/>
      <c r="PHX92" s="71"/>
      <c r="PHY92" s="71"/>
      <c r="PHZ92" s="71"/>
      <c r="PIA92" s="71"/>
      <c r="PIB92" s="71"/>
      <c r="PIC92" s="71"/>
      <c r="PID92" s="71"/>
      <c r="PIE92" s="71"/>
      <c r="PIF92" s="71"/>
      <c r="PIG92" s="71"/>
      <c r="PIH92" s="71"/>
      <c r="PII92" s="71"/>
      <c r="PIJ92" s="71"/>
      <c r="PIK92" s="71"/>
      <c r="PIL92" s="71"/>
      <c r="PIM92" s="71"/>
      <c r="PIN92" s="71"/>
      <c r="PIO92" s="71"/>
      <c r="PIP92" s="71"/>
      <c r="PIQ92" s="71"/>
      <c r="PIR92" s="71"/>
      <c r="PIS92" s="71"/>
      <c r="PIT92" s="71"/>
      <c r="PIU92" s="71"/>
      <c r="PIV92" s="71"/>
      <c r="PIW92" s="71"/>
      <c r="PIX92" s="71"/>
      <c r="PIY92" s="71"/>
      <c r="PIZ92" s="71"/>
      <c r="PJA92" s="71"/>
      <c r="PJB92" s="71"/>
      <c r="PJC92" s="71"/>
      <c r="PJD92" s="71"/>
      <c r="PJE92" s="71"/>
      <c r="PJF92" s="71"/>
      <c r="PJG92" s="71"/>
      <c r="PJH92" s="71"/>
      <c r="PJI92" s="71"/>
      <c r="PJJ92" s="71"/>
      <c r="PJK92" s="71"/>
      <c r="PJL92" s="71"/>
      <c r="PJM92" s="71"/>
      <c r="PJN92" s="71"/>
      <c r="PJO92" s="71"/>
      <c r="PJP92" s="71"/>
      <c r="PJQ92" s="71"/>
      <c r="PJR92" s="71"/>
      <c r="PJS92" s="71"/>
      <c r="PJT92" s="71"/>
      <c r="PJU92" s="71"/>
      <c r="PJV92" s="71"/>
      <c r="PJW92" s="71"/>
      <c r="PJX92" s="71"/>
      <c r="PJY92" s="71"/>
      <c r="PJZ92" s="71"/>
      <c r="PKA92" s="71"/>
      <c r="PKB92" s="71"/>
      <c r="PKC92" s="71"/>
      <c r="PKD92" s="71"/>
      <c r="PKE92" s="71"/>
      <c r="PKF92" s="71"/>
      <c r="PKG92" s="71"/>
      <c r="PKH92" s="71"/>
      <c r="PKI92" s="71"/>
      <c r="PKJ92" s="71"/>
      <c r="PKK92" s="71"/>
      <c r="PKL92" s="71"/>
      <c r="PKM92" s="71"/>
      <c r="PKN92" s="71"/>
      <c r="PKO92" s="71"/>
      <c r="PKP92" s="71"/>
      <c r="PKQ92" s="71"/>
      <c r="PKR92" s="71"/>
      <c r="PKS92" s="71"/>
      <c r="PKT92" s="71"/>
      <c r="PKU92" s="71"/>
      <c r="PKV92" s="71"/>
      <c r="PKW92" s="71"/>
      <c r="PKX92" s="71"/>
      <c r="PKY92" s="71"/>
      <c r="PKZ92" s="71"/>
      <c r="PLA92" s="71"/>
      <c r="PLB92" s="71"/>
      <c r="PLC92" s="71"/>
      <c r="PLD92" s="71"/>
      <c r="PLE92" s="71"/>
      <c r="PLF92" s="71"/>
      <c r="PLG92" s="71"/>
      <c r="PLH92" s="71"/>
      <c r="PLI92" s="71"/>
      <c r="PLJ92" s="71"/>
      <c r="PLK92" s="71"/>
      <c r="PLL92" s="71"/>
      <c r="PLM92" s="71"/>
      <c r="PLN92" s="71"/>
      <c r="PLO92" s="71"/>
      <c r="PLP92" s="71"/>
      <c r="PLQ92" s="71"/>
      <c r="PLR92" s="71"/>
      <c r="PLS92" s="71"/>
      <c r="PLT92" s="71"/>
      <c r="PLU92" s="71"/>
      <c r="PLV92" s="71"/>
      <c r="PLW92" s="71"/>
      <c r="PLX92" s="71"/>
      <c r="PLY92" s="71"/>
      <c r="PLZ92" s="71"/>
      <c r="PMA92" s="71"/>
      <c r="PMB92" s="71"/>
      <c r="PMC92" s="71"/>
      <c r="PMD92" s="71"/>
      <c r="PME92" s="71"/>
      <c r="PMF92" s="71"/>
      <c r="PMG92" s="71"/>
      <c r="PMH92" s="71"/>
      <c r="PMI92" s="71"/>
      <c r="PMJ92" s="71"/>
      <c r="PMK92" s="71"/>
      <c r="PML92" s="71"/>
      <c r="PMM92" s="71"/>
      <c r="PMN92" s="71"/>
      <c r="PMO92" s="71"/>
      <c r="PMP92" s="71"/>
      <c r="PMQ92" s="71"/>
      <c r="PMR92" s="71"/>
      <c r="PMS92" s="71"/>
      <c r="PMT92" s="71"/>
      <c r="PMU92" s="71"/>
      <c r="PMV92" s="71"/>
      <c r="PMW92" s="71"/>
      <c r="PMX92" s="71"/>
      <c r="PMY92" s="71"/>
      <c r="PMZ92" s="71"/>
      <c r="PNA92" s="71"/>
      <c r="PNB92" s="71"/>
      <c r="PNC92" s="71"/>
      <c r="PND92" s="71"/>
      <c r="PNE92" s="71"/>
      <c r="PNF92" s="71"/>
      <c r="PNG92" s="71"/>
      <c r="PNH92" s="71"/>
      <c r="PNI92" s="71"/>
      <c r="PNJ92" s="71"/>
      <c r="PNK92" s="71"/>
      <c r="PNL92" s="71"/>
      <c r="PNM92" s="71"/>
      <c r="PNN92" s="71"/>
      <c r="PNO92" s="71"/>
      <c r="PNP92" s="71"/>
      <c r="PNQ92" s="71"/>
      <c r="PNR92" s="71"/>
      <c r="PNS92" s="71"/>
      <c r="PNT92" s="71"/>
      <c r="PNU92" s="71"/>
      <c r="PNV92" s="71"/>
      <c r="PNW92" s="71"/>
      <c r="PNX92" s="71"/>
      <c r="PNY92" s="71"/>
      <c r="PNZ92" s="71"/>
      <c r="POA92" s="71"/>
      <c r="POB92" s="71"/>
      <c r="POC92" s="71"/>
      <c r="POD92" s="71"/>
      <c r="POE92" s="71"/>
      <c r="POF92" s="71"/>
      <c r="POG92" s="71"/>
      <c r="POH92" s="71"/>
      <c r="POI92" s="71"/>
      <c r="POJ92" s="71"/>
      <c r="POK92" s="71"/>
      <c r="POL92" s="71"/>
      <c r="POM92" s="71"/>
      <c r="PON92" s="71"/>
      <c r="POO92" s="71"/>
      <c r="POP92" s="71"/>
      <c r="POQ92" s="71"/>
      <c r="POR92" s="71"/>
      <c r="POS92" s="71"/>
      <c r="POT92" s="71"/>
      <c r="POU92" s="71"/>
      <c r="POV92" s="71"/>
      <c r="POW92" s="71"/>
      <c r="POX92" s="71"/>
      <c r="POY92" s="71"/>
      <c r="POZ92" s="71"/>
      <c r="PPA92" s="71"/>
      <c r="PPB92" s="71"/>
      <c r="PPC92" s="71"/>
      <c r="PPD92" s="71"/>
      <c r="PPE92" s="71"/>
      <c r="PPF92" s="71"/>
      <c r="PPG92" s="71"/>
      <c r="PPH92" s="71"/>
      <c r="PPI92" s="71"/>
      <c r="PPJ92" s="71"/>
      <c r="PPK92" s="71"/>
      <c r="PPL92" s="71"/>
      <c r="PPM92" s="71"/>
      <c r="PPN92" s="71"/>
      <c r="PPO92" s="71"/>
      <c r="PPP92" s="71"/>
      <c r="PPQ92" s="71"/>
      <c r="PPR92" s="71"/>
      <c r="PPS92" s="71"/>
      <c r="PPT92" s="71"/>
      <c r="PPU92" s="71"/>
      <c r="PPV92" s="71"/>
      <c r="PPW92" s="71"/>
      <c r="PPX92" s="71"/>
      <c r="PPY92" s="71"/>
      <c r="PPZ92" s="71"/>
      <c r="PQA92" s="71"/>
      <c r="PQB92" s="71"/>
      <c r="PQC92" s="71"/>
      <c r="PQD92" s="71"/>
      <c r="PQE92" s="71"/>
      <c r="PQF92" s="71"/>
      <c r="PQG92" s="71"/>
      <c r="PQH92" s="71"/>
      <c r="PQI92" s="71"/>
      <c r="PQJ92" s="71"/>
      <c r="PQK92" s="71"/>
      <c r="PQL92" s="71"/>
      <c r="PQM92" s="71"/>
      <c r="PQN92" s="71"/>
      <c r="PQO92" s="71"/>
      <c r="PQP92" s="71"/>
      <c r="PQQ92" s="71"/>
      <c r="PQR92" s="71"/>
      <c r="PQS92" s="71"/>
      <c r="PQT92" s="71"/>
      <c r="PQU92" s="71"/>
      <c r="PQV92" s="71"/>
      <c r="PQW92" s="71"/>
      <c r="PQX92" s="71"/>
      <c r="PQY92" s="71"/>
      <c r="PQZ92" s="71"/>
      <c r="PRA92" s="71"/>
      <c r="PRB92" s="71"/>
      <c r="PRC92" s="71"/>
      <c r="PRD92" s="71"/>
      <c r="PRE92" s="71"/>
      <c r="PRF92" s="71"/>
      <c r="PRG92" s="71"/>
      <c r="PRH92" s="71"/>
      <c r="PRI92" s="71"/>
      <c r="PRJ92" s="71"/>
      <c r="PRK92" s="71"/>
      <c r="PRL92" s="71"/>
      <c r="PRM92" s="71"/>
      <c r="PRN92" s="71"/>
      <c r="PRO92" s="71"/>
      <c r="PRP92" s="71"/>
      <c r="PRQ92" s="71"/>
      <c r="PRR92" s="71"/>
      <c r="PRS92" s="71"/>
      <c r="PRT92" s="71"/>
      <c r="PRU92" s="71"/>
      <c r="PRV92" s="71"/>
      <c r="PRW92" s="71"/>
      <c r="PRX92" s="71"/>
      <c r="PRY92" s="71"/>
      <c r="PRZ92" s="71"/>
      <c r="PSA92" s="71"/>
      <c r="PSB92" s="71"/>
      <c r="PSC92" s="71"/>
      <c r="PSD92" s="71"/>
      <c r="PSE92" s="71"/>
      <c r="PSF92" s="71"/>
      <c r="PSG92" s="71"/>
      <c r="PSH92" s="71"/>
      <c r="PSI92" s="71"/>
      <c r="PSJ92" s="71"/>
      <c r="PSK92" s="71"/>
      <c r="PSL92" s="71"/>
      <c r="PSM92" s="71"/>
      <c r="PSN92" s="71"/>
      <c r="PSO92" s="71"/>
      <c r="PSP92" s="71"/>
      <c r="PSQ92" s="71"/>
      <c r="PSR92" s="71"/>
      <c r="PSS92" s="71"/>
      <c r="PST92" s="71"/>
      <c r="PSU92" s="71"/>
      <c r="PSV92" s="71"/>
      <c r="PSW92" s="71"/>
      <c r="PSX92" s="71"/>
      <c r="PSY92" s="71"/>
      <c r="PSZ92" s="71"/>
      <c r="PTA92" s="71"/>
      <c r="PTB92" s="71"/>
      <c r="PTC92" s="71"/>
      <c r="PTD92" s="71"/>
      <c r="PTE92" s="71"/>
      <c r="PTF92" s="71"/>
      <c r="PTG92" s="71"/>
      <c r="PTH92" s="71"/>
      <c r="PTI92" s="71"/>
      <c r="PTJ92" s="71"/>
      <c r="PTK92" s="71"/>
      <c r="PTL92" s="71"/>
      <c r="PTM92" s="71"/>
      <c r="PTN92" s="71"/>
      <c r="PTO92" s="71"/>
      <c r="PTP92" s="71"/>
      <c r="PTQ92" s="71"/>
      <c r="PTR92" s="71"/>
      <c r="PTS92" s="71"/>
      <c r="PTT92" s="71"/>
      <c r="PTU92" s="71"/>
      <c r="PTV92" s="71"/>
      <c r="PTW92" s="71"/>
      <c r="PTX92" s="71"/>
      <c r="PTY92" s="71"/>
      <c r="PTZ92" s="71"/>
      <c r="PUA92" s="71"/>
      <c r="PUB92" s="71"/>
      <c r="PUC92" s="71"/>
      <c r="PUD92" s="71"/>
      <c r="PUE92" s="71"/>
      <c r="PUF92" s="71"/>
      <c r="PUG92" s="71"/>
      <c r="PUH92" s="71"/>
      <c r="PUI92" s="71"/>
      <c r="PUJ92" s="71"/>
      <c r="PUK92" s="71"/>
      <c r="PUL92" s="71"/>
      <c r="PUM92" s="71"/>
      <c r="PUN92" s="71"/>
      <c r="PUO92" s="71"/>
      <c r="PUP92" s="71"/>
      <c r="PUQ92" s="71"/>
      <c r="PUR92" s="71"/>
      <c r="PUS92" s="71"/>
      <c r="PUT92" s="71"/>
      <c r="PUU92" s="71"/>
      <c r="PUV92" s="71"/>
      <c r="PUW92" s="71"/>
      <c r="PUX92" s="71"/>
      <c r="PUY92" s="71"/>
      <c r="PUZ92" s="71"/>
      <c r="PVA92" s="71"/>
      <c r="PVB92" s="71"/>
      <c r="PVC92" s="71"/>
      <c r="PVD92" s="71"/>
      <c r="PVE92" s="71"/>
      <c r="PVF92" s="71"/>
      <c r="PVG92" s="71"/>
      <c r="PVH92" s="71"/>
      <c r="PVI92" s="71"/>
      <c r="PVJ92" s="71"/>
      <c r="PVK92" s="71"/>
      <c r="PVL92" s="71"/>
      <c r="PVM92" s="71"/>
      <c r="PVN92" s="71"/>
      <c r="PVO92" s="71"/>
      <c r="PVP92" s="71"/>
      <c r="PVQ92" s="71"/>
      <c r="PVR92" s="71"/>
      <c r="PVS92" s="71"/>
      <c r="PVT92" s="71"/>
      <c r="PVU92" s="71"/>
      <c r="PVV92" s="71"/>
      <c r="PVW92" s="71"/>
      <c r="PVX92" s="71"/>
      <c r="PVY92" s="71"/>
      <c r="PVZ92" s="71"/>
      <c r="PWA92" s="71"/>
      <c r="PWB92" s="71"/>
      <c r="PWC92" s="71"/>
      <c r="PWD92" s="71"/>
      <c r="PWE92" s="71"/>
      <c r="PWF92" s="71"/>
      <c r="PWG92" s="71"/>
      <c r="PWH92" s="71"/>
      <c r="PWI92" s="71"/>
      <c r="PWJ92" s="71"/>
      <c r="PWK92" s="71"/>
      <c r="PWL92" s="71"/>
      <c r="PWM92" s="71"/>
      <c r="PWN92" s="71"/>
      <c r="PWO92" s="71"/>
      <c r="PWP92" s="71"/>
      <c r="PWQ92" s="71"/>
      <c r="PWR92" s="71"/>
      <c r="PWS92" s="71"/>
      <c r="PWT92" s="71"/>
      <c r="PWU92" s="71"/>
      <c r="PWV92" s="71"/>
      <c r="PWW92" s="71"/>
      <c r="PWX92" s="71"/>
      <c r="PWY92" s="71"/>
      <c r="PWZ92" s="71"/>
      <c r="PXA92" s="71"/>
      <c r="PXB92" s="71"/>
      <c r="PXC92" s="71"/>
      <c r="PXD92" s="71"/>
      <c r="PXE92" s="71"/>
      <c r="PXF92" s="71"/>
      <c r="PXG92" s="71"/>
      <c r="PXH92" s="71"/>
      <c r="PXI92" s="71"/>
      <c r="PXJ92" s="71"/>
      <c r="PXK92" s="71"/>
      <c r="PXL92" s="71"/>
      <c r="PXM92" s="71"/>
      <c r="PXN92" s="71"/>
      <c r="PXO92" s="71"/>
      <c r="PXP92" s="71"/>
      <c r="PXQ92" s="71"/>
      <c r="PXR92" s="71"/>
      <c r="PXS92" s="71"/>
      <c r="PXT92" s="71"/>
      <c r="PXU92" s="71"/>
      <c r="PXV92" s="71"/>
      <c r="PXW92" s="71"/>
      <c r="PXX92" s="71"/>
      <c r="PXY92" s="71"/>
      <c r="PXZ92" s="71"/>
      <c r="PYA92" s="71"/>
      <c r="PYB92" s="71"/>
      <c r="PYC92" s="71"/>
      <c r="PYD92" s="71"/>
      <c r="PYE92" s="71"/>
      <c r="PYF92" s="71"/>
      <c r="PYG92" s="71"/>
      <c r="PYH92" s="71"/>
      <c r="PYI92" s="71"/>
      <c r="PYJ92" s="71"/>
      <c r="PYK92" s="71"/>
      <c r="PYL92" s="71"/>
      <c r="PYM92" s="71"/>
      <c r="PYN92" s="71"/>
      <c r="PYO92" s="71"/>
      <c r="PYP92" s="71"/>
      <c r="PYQ92" s="71"/>
      <c r="PYR92" s="71"/>
      <c r="PYS92" s="71"/>
      <c r="PYT92" s="71"/>
      <c r="PYU92" s="71"/>
      <c r="PYV92" s="71"/>
      <c r="PYW92" s="71"/>
      <c r="PYX92" s="71"/>
      <c r="PYY92" s="71"/>
      <c r="PYZ92" s="71"/>
      <c r="PZA92" s="71"/>
      <c r="PZB92" s="71"/>
      <c r="PZC92" s="71"/>
      <c r="PZD92" s="71"/>
      <c r="PZE92" s="71"/>
      <c r="PZF92" s="71"/>
      <c r="PZG92" s="71"/>
      <c r="PZH92" s="71"/>
      <c r="PZI92" s="71"/>
      <c r="PZJ92" s="71"/>
      <c r="PZK92" s="71"/>
      <c r="PZL92" s="71"/>
      <c r="PZM92" s="71"/>
      <c r="PZN92" s="71"/>
      <c r="PZO92" s="71"/>
      <c r="PZP92" s="71"/>
      <c r="PZQ92" s="71"/>
      <c r="PZR92" s="71"/>
      <c r="PZS92" s="71"/>
      <c r="PZT92" s="71"/>
      <c r="PZU92" s="71"/>
      <c r="PZV92" s="71"/>
      <c r="PZW92" s="71"/>
      <c r="PZX92" s="71"/>
      <c r="PZY92" s="71"/>
      <c r="PZZ92" s="71"/>
      <c r="QAA92" s="71"/>
      <c r="QAB92" s="71"/>
      <c r="QAC92" s="71"/>
      <c r="QAD92" s="71"/>
      <c r="QAE92" s="71"/>
      <c r="QAF92" s="71"/>
      <c r="QAG92" s="71"/>
      <c r="QAH92" s="71"/>
      <c r="QAI92" s="71"/>
      <c r="QAJ92" s="71"/>
      <c r="QAK92" s="71"/>
      <c r="QAL92" s="71"/>
      <c r="QAM92" s="71"/>
      <c r="QAN92" s="71"/>
      <c r="QAO92" s="71"/>
      <c r="QAP92" s="71"/>
      <c r="QAQ92" s="71"/>
      <c r="QAR92" s="71"/>
      <c r="QAS92" s="71"/>
      <c r="QAT92" s="71"/>
      <c r="QAU92" s="71"/>
      <c r="QAV92" s="71"/>
      <c r="QAW92" s="71"/>
      <c r="QAX92" s="71"/>
      <c r="QAY92" s="71"/>
      <c r="QAZ92" s="71"/>
      <c r="QBA92" s="71"/>
      <c r="QBB92" s="71"/>
      <c r="QBC92" s="71"/>
      <c r="QBD92" s="71"/>
      <c r="QBE92" s="71"/>
      <c r="QBF92" s="71"/>
      <c r="QBG92" s="71"/>
      <c r="QBH92" s="71"/>
      <c r="QBI92" s="71"/>
      <c r="QBJ92" s="71"/>
      <c r="QBK92" s="71"/>
      <c r="QBL92" s="71"/>
      <c r="QBM92" s="71"/>
      <c r="QBN92" s="71"/>
      <c r="QBO92" s="71"/>
      <c r="QBP92" s="71"/>
      <c r="QBQ92" s="71"/>
      <c r="QBR92" s="71"/>
      <c r="QBS92" s="71"/>
      <c r="QBT92" s="71"/>
      <c r="QBU92" s="71"/>
      <c r="QBV92" s="71"/>
      <c r="QBW92" s="71"/>
      <c r="QBX92" s="71"/>
      <c r="QBY92" s="71"/>
      <c r="QBZ92" s="71"/>
      <c r="QCA92" s="71"/>
      <c r="QCB92" s="71"/>
      <c r="QCC92" s="71"/>
      <c r="QCD92" s="71"/>
      <c r="QCE92" s="71"/>
      <c r="QCF92" s="71"/>
      <c r="QCG92" s="71"/>
      <c r="QCH92" s="71"/>
      <c r="QCI92" s="71"/>
      <c r="QCJ92" s="71"/>
      <c r="QCK92" s="71"/>
      <c r="QCL92" s="71"/>
      <c r="QCM92" s="71"/>
      <c r="QCN92" s="71"/>
      <c r="QCO92" s="71"/>
      <c r="QCP92" s="71"/>
      <c r="QCQ92" s="71"/>
      <c r="QCR92" s="71"/>
      <c r="QCS92" s="71"/>
      <c r="QCT92" s="71"/>
      <c r="QCU92" s="71"/>
      <c r="QCV92" s="71"/>
      <c r="QCW92" s="71"/>
      <c r="QCX92" s="71"/>
      <c r="QCY92" s="71"/>
      <c r="QCZ92" s="71"/>
      <c r="QDA92" s="71"/>
      <c r="QDB92" s="71"/>
      <c r="QDC92" s="71"/>
      <c r="QDD92" s="71"/>
      <c r="QDE92" s="71"/>
      <c r="QDF92" s="71"/>
      <c r="QDG92" s="71"/>
      <c r="QDH92" s="71"/>
      <c r="QDI92" s="71"/>
      <c r="QDJ92" s="71"/>
      <c r="QDK92" s="71"/>
      <c r="QDL92" s="71"/>
      <c r="QDM92" s="71"/>
      <c r="QDN92" s="71"/>
      <c r="QDO92" s="71"/>
      <c r="QDP92" s="71"/>
      <c r="QDQ92" s="71"/>
      <c r="QDR92" s="71"/>
      <c r="QDS92" s="71"/>
      <c r="QDT92" s="71"/>
      <c r="QDU92" s="71"/>
      <c r="QDV92" s="71"/>
      <c r="QDW92" s="71"/>
      <c r="QDX92" s="71"/>
      <c r="QDY92" s="71"/>
      <c r="QDZ92" s="71"/>
      <c r="QEA92" s="71"/>
      <c r="QEB92" s="71"/>
      <c r="QEC92" s="71"/>
      <c r="QED92" s="71"/>
      <c r="QEE92" s="71"/>
      <c r="QEF92" s="71"/>
      <c r="QEG92" s="71"/>
      <c r="QEH92" s="71"/>
      <c r="QEI92" s="71"/>
      <c r="QEJ92" s="71"/>
      <c r="QEK92" s="71"/>
      <c r="QEL92" s="71"/>
      <c r="QEM92" s="71"/>
      <c r="QEN92" s="71"/>
      <c r="QEO92" s="71"/>
      <c r="QEP92" s="71"/>
      <c r="QEQ92" s="71"/>
      <c r="QER92" s="71"/>
      <c r="QES92" s="71"/>
      <c r="QET92" s="71"/>
      <c r="QEU92" s="71"/>
      <c r="QEV92" s="71"/>
      <c r="QEW92" s="71"/>
      <c r="QEX92" s="71"/>
      <c r="QEY92" s="71"/>
      <c r="QEZ92" s="71"/>
      <c r="QFA92" s="71"/>
      <c r="QFB92" s="71"/>
      <c r="QFC92" s="71"/>
      <c r="QFD92" s="71"/>
      <c r="QFE92" s="71"/>
      <c r="QFF92" s="71"/>
      <c r="QFG92" s="71"/>
      <c r="QFH92" s="71"/>
      <c r="QFI92" s="71"/>
      <c r="QFJ92" s="71"/>
      <c r="QFK92" s="71"/>
      <c r="QFL92" s="71"/>
      <c r="QFM92" s="71"/>
      <c r="QFN92" s="71"/>
      <c r="QFO92" s="71"/>
      <c r="QFP92" s="71"/>
      <c r="QFQ92" s="71"/>
      <c r="QFR92" s="71"/>
      <c r="QFS92" s="71"/>
      <c r="QFT92" s="71"/>
      <c r="QFU92" s="71"/>
      <c r="QFV92" s="71"/>
      <c r="QFW92" s="71"/>
      <c r="QFX92" s="71"/>
      <c r="QFY92" s="71"/>
      <c r="QFZ92" s="71"/>
      <c r="QGA92" s="71"/>
      <c r="QGB92" s="71"/>
      <c r="QGC92" s="71"/>
      <c r="QGD92" s="71"/>
      <c r="QGE92" s="71"/>
      <c r="QGF92" s="71"/>
      <c r="QGG92" s="71"/>
      <c r="QGH92" s="71"/>
      <c r="QGI92" s="71"/>
      <c r="QGJ92" s="71"/>
      <c r="QGK92" s="71"/>
      <c r="QGL92" s="71"/>
      <c r="QGM92" s="71"/>
      <c r="QGN92" s="71"/>
      <c r="QGO92" s="71"/>
      <c r="QGP92" s="71"/>
      <c r="QGQ92" s="71"/>
      <c r="QGR92" s="71"/>
      <c r="QGS92" s="71"/>
      <c r="QGT92" s="71"/>
      <c r="QGU92" s="71"/>
      <c r="QGV92" s="71"/>
      <c r="QGW92" s="71"/>
      <c r="QGX92" s="71"/>
      <c r="QGY92" s="71"/>
      <c r="QGZ92" s="71"/>
      <c r="QHA92" s="71"/>
      <c r="QHB92" s="71"/>
      <c r="QHC92" s="71"/>
      <c r="QHD92" s="71"/>
      <c r="QHE92" s="71"/>
      <c r="QHF92" s="71"/>
      <c r="QHG92" s="71"/>
      <c r="QHH92" s="71"/>
      <c r="QHI92" s="71"/>
      <c r="QHJ92" s="71"/>
      <c r="QHK92" s="71"/>
      <c r="QHL92" s="71"/>
      <c r="QHM92" s="71"/>
      <c r="QHN92" s="71"/>
      <c r="QHO92" s="71"/>
      <c r="QHP92" s="71"/>
      <c r="QHQ92" s="71"/>
      <c r="QHR92" s="71"/>
      <c r="QHS92" s="71"/>
      <c r="QHT92" s="71"/>
      <c r="QHU92" s="71"/>
      <c r="QHV92" s="71"/>
      <c r="QHW92" s="71"/>
      <c r="QHX92" s="71"/>
      <c r="QHY92" s="71"/>
      <c r="QHZ92" s="71"/>
      <c r="QIA92" s="71"/>
      <c r="QIB92" s="71"/>
      <c r="QIC92" s="71"/>
      <c r="QID92" s="71"/>
      <c r="QIE92" s="71"/>
      <c r="QIF92" s="71"/>
      <c r="QIG92" s="71"/>
      <c r="QIH92" s="71"/>
      <c r="QII92" s="71"/>
      <c r="QIJ92" s="71"/>
      <c r="QIK92" s="71"/>
      <c r="QIL92" s="71"/>
      <c r="QIM92" s="71"/>
      <c r="QIN92" s="71"/>
      <c r="QIO92" s="71"/>
      <c r="QIP92" s="71"/>
      <c r="QIQ92" s="71"/>
      <c r="QIR92" s="71"/>
      <c r="QIS92" s="71"/>
      <c r="QIT92" s="71"/>
      <c r="QIU92" s="71"/>
      <c r="QIV92" s="71"/>
      <c r="QIW92" s="71"/>
      <c r="QIX92" s="71"/>
      <c r="QIY92" s="71"/>
      <c r="QIZ92" s="71"/>
      <c r="QJA92" s="71"/>
      <c r="QJB92" s="71"/>
      <c r="QJC92" s="71"/>
      <c r="QJD92" s="71"/>
      <c r="QJE92" s="71"/>
      <c r="QJF92" s="71"/>
      <c r="QJG92" s="71"/>
      <c r="QJH92" s="71"/>
      <c r="QJI92" s="71"/>
      <c r="QJJ92" s="71"/>
      <c r="QJK92" s="71"/>
      <c r="QJL92" s="71"/>
      <c r="QJM92" s="71"/>
      <c r="QJN92" s="71"/>
      <c r="QJO92" s="71"/>
      <c r="QJP92" s="71"/>
      <c r="QJQ92" s="71"/>
      <c r="QJR92" s="71"/>
      <c r="QJS92" s="71"/>
      <c r="QJT92" s="71"/>
      <c r="QJU92" s="71"/>
      <c r="QJV92" s="71"/>
      <c r="QJW92" s="71"/>
      <c r="QJX92" s="71"/>
      <c r="QJY92" s="71"/>
      <c r="QJZ92" s="71"/>
      <c r="QKA92" s="71"/>
      <c r="QKB92" s="71"/>
      <c r="QKC92" s="71"/>
      <c r="QKD92" s="71"/>
      <c r="QKE92" s="71"/>
      <c r="QKF92" s="71"/>
      <c r="QKG92" s="71"/>
      <c r="QKH92" s="71"/>
      <c r="QKI92" s="71"/>
      <c r="QKJ92" s="71"/>
      <c r="QKK92" s="71"/>
      <c r="QKL92" s="71"/>
      <c r="QKM92" s="71"/>
      <c r="QKN92" s="71"/>
      <c r="QKO92" s="71"/>
      <c r="QKP92" s="71"/>
      <c r="QKQ92" s="71"/>
      <c r="QKR92" s="71"/>
      <c r="QKS92" s="71"/>
      <c r="QKT92" s="71"/>
      <c r="QKU92" s="71"/>
      <c r="QKV92" s="71"/>
      <c r="QKW92" s="71"/>
      <c r="QKX92" s="71"/>
      <c r="QKY92" s="71"/>
      <c r="QKZ92" s="71"/>
      <c r="QLA92" s="71"/>
      <c r="QLB92" s="71"/>
      <c r="QLC92" s="71"/>
      <c r="QLD92" s="71"/>
      <c r="QLE92" s="71"/>
      <c r="QLF92" s="71"/>
      <c r="QLG92" s="71"/>
      <c r="QLH92" s="71"/>
      <c r="QLI92" s="71"/>
      <c r="QLJ92" s="71"/>
      <c r="QLK92" s="71"/>
      <c r="QLL92" s="71"/>
      <c r="QLM92" s="71"/>
      <c r="QLN92" s="71"/>
      <c r="QLO92" s="71"/>
      <c r="QLP92" s="71"/>
      <c r="QLQ92" s="71"/>
      <c r="QLR92" s="71"/>
      <c r="QLS92" s="71"/>
      <c r="QLT92" s="71"/>
      <c r="QLU92" s="71"/>
      <c r="QLV92" s="71"/>
      <c r="QLW92" s="71"/>
      <c r="QLX92" s="71"/>
      <c r="QLY92" s="71"/>
      <c r="QLZ92" s="71"/>
      <c r="QMA92" s="71"/>
      <c r="QMB92" s="71"/>
      <c r="QMC92" s="71"/>
      <c r="QMD92" s="71"/>
      <c r="QME92" s="71"/>
      <c r="QMF92" s="71"/>
      <c r="QMG92" s="71"/>
      <c r="QMH92" s="71"/>
      <c r="QMI92" s="71"/>
      <c r="QMJ92" s="71"/>
      <c r="QMK92" s="71"/>
      <c r="QML92" s="71"/>
      <c r="QMM92" s="71"/>
      <c r="QMN92" s="71"/>
      <c r="QMO92" s="71"/>
      <c r="QMP92" s="71"/>
      <c r="QMQ92" s="71"/>
      <c r="QMR92" s="71"/>
      <c r="QMS92" s="71"/>
      <c r="QMT92" s="71"/>
      <c r="QMU92" s="71"/>
      <c r="QMV92" s="71"/>
      <c r="QMW92" s="71"/>
      <c r="QMX92" s="71"/>
      <c r="QMY92" s="71"/>
      <c r="QMZ92" s="71"/>
      <c r="QNA92" s="71"/>
      <c r="QNB92" s="71"/>
      <c r="QNC92" s="71"/>
      <c r="QND92" s="71"/>
      <c r="QNE92" s="71"/>
      <c r="QNF92" s="71"/>
      <c r="QNG92" s="71"/>
      <c r="QNH92" s="71"/>
      <c r="QNI92" s="71"/>
      <c r="QNJ92" s="71"/>
      <c r="QNK92" s="71"/>
      <c r="QNL92" s="71"/>
      <c r="QNM92" s="71"/>
      <c r="QNN92" s="71"/>
      <c r="QNO92" s="71"/>
      <c r="QNP92" s="71"/>
      <c r="QNQ92" s="71"/>
      <c r="QNR92" s="71"/>
      <c r="QNS92" s="71"/>
      <c r="QNT92" s="71"/>
      <c r="QNU92" s="71"/>
      <c r="QNV92" s="71"/>
      <c r="QNW92" s="71"/>
      <c r="QNX92" s="71"/>
      <c r="QNY92" s="71"/>
      <c r="QNZ92" s="71"/>
      <c r="QOA92" s="71"/>
      <c r="QOB92" s="71"/>
      <c r="QOC92" s="71"/>
      <c r="QOD92" s="71"/>
      <c r="QOE92" s="71"/>
      <c r="QOF92" s="71"/>
      <c r="QOG92" s="71"/>
      <c r="QOH92" s="71"/>
      <c r="QOI92" s="71"/>
      <c r="QOJ92" s="71"/>
      <c r="QOK92" s="71"/>
      <c r="QOL92" s="71"/>
      <c r="QOM92" s="71"/>
      <c r="QON92" s="71"/>
      <c r="QOO92" s="71"/>
      <c r="QOP92" s="71"/>
      <c r="QOQ92" s="71"/>
      <c r="QOR92" s="71"/>
      <c r="QOS92" s="71"/>
      <c r="QOT92" s="71"/>
      <c r="QOU92" s="71"/>
      <c r="QOV92" s="71"/>
      <c r="QOW92" s="71"/>
      <c r="QOX92" s="71"/>
      <c r="QOY92" s="71"/>
      <c r="QOZ92" s="71"/>
      <c r="QPA92" s="71"/>
      <c r="QPB92" s="71"/>
      <c r="QPC92" s="71"/>
      <c r="QPD92" s="71"/>
      <c r="QPE92" s="71"/>
      <c r="QPF92" s="71"/>
      <c r="QPG92" s="71"/>
      <c r="QPH92" s="71"/>
      <c r="QPI92" s="71"/>
      <c r="QPJ92" s="71"/>
      <c r="QPK92" s="71"/>
      <c r="QPL92" s="71"/>
      <c r="QPM92" s="71"/>
      <c r="QPN92" s="71"/>
      <c r="QPO92" s="71"/>
      <c r="QPP92" s="71"/>
      <c r="QPQ92" s="71"/>
      <c r="QPR92" s="71"/>
      <c r="QPS92" s="71"/>
      <c r="QPT92" s="71"/>
      <c r="QPU92" s="71"/>
      <c r="QPV92" s="71"/>
      <c r="QPW92" s="71"/>
      <c r="QPX92" s="71"/>
      <c r="QPY92" s="71"/>
      <c r="QPZ92" s="71"/>
      <c r="QQA92" s="71"/>
      <c r="QQB92" s="71"/>
      <c r="QQC92" s="71"/>
      <c r="QQD92" s="71"/>
      <c r="QQE92" s="71"/>
      <c r="QQF92" s="71"/>
      <c r="QQG92" s="71"/>
      <c r="QQH92" s="71"/>
      <c r="QQI92" s="71"/>
      <c r="QQJ92" s="71"/>
      <c r="QQK92" s="71"/>
      <c r="QQL92" s="71"/>
      <c r="QQM92" s="71"/>
      <c r="QQN92" s="71"/>
      <c r="QQO92" s="71"/>
      <c r="QQP92" s="71"/>
      <c r="QQQ92" s="71"/>
      <c r="QQR92" s="71"/>
      <c r="QQS92" s="71"/>
      <c r="QQT92" s="71"/>
      <c r="QQU92" s="71"/>
      <c r="QQV92" s="71"/>
      <c r="QQW92" s="71"/>
      <c r="QQX92" s="71"/>
      <c r="QQY92" s="71"/>
      <c r="QQZ92" s="71"/>
      <c r="QRA92" s="71"/>
      <c r="QRB92" s="71"/>
      <c r="QRC92" s="71"/>
      <c r="QRD92" s="71"/>
      <c r="QRE92" s="71"/>
      <c r="QRF92" s="71"/>
      <c r="QRG92" s="71"/>
      <c r="QRH92" s="71"/>
      <c r="QRI92" s="71"/>
      <c r="QRJ92" s="71"/>
      <c r="QRK92" s="71"/>
      <c r="QRL92" s="71"/>
      <c r="QRM92" s="71"/>
      <c r="QRN92" s="71"/>
      <c r="QRO92" s="71"/>
      <c r="QRP92" s="71"/>
      <c r="QRQ92" s="71"/>
      <c r="QRR92" s="71"/>
      <c r="QRS92" s="71"/>
      <c r="QRT92" s="71"/>
      <c r="QRU92" s="71"/>
      <c r="QRV92" s="71"/>
      <c r="QRW92" s="71"/>
      <c r="QRX92" s="71"/>
      <c r="QRY92" s="71"/>
      <c r="QRZ92" s="71"/>
      <c r="QSA92" s="71"/>
      <c r="QSB92" s="71"/>
      <c r="QSC92" s="71"/>
      <c r="QSD92" s="71"/>
      <c r="QSE92" s="71"/>
      <c r="QSF92" s="71"/>
      <c r="QSG92" s="71"/>
      <c r="QSH92" s="71"/>
      <c r="QSI92" s="71"/>
      <c r="QSJ92" s="71"/>
      <c r="QSK92" s="71"/>
      <c r="QSL92" s="71"/>
      <c r="QSM92" s="71"/>
      <c r="QSN92" s="71"/>
      <c r="QSO92" s="71"/>
      <c r="QSP92" s="71"/>
      <c r="QSQ92" s="71"/>
      <c r="QSR92" s="71"/>
      <c r="QSS92" s="71"/>
      <c r="QST92" s="71"/>
      <c r="QSU92" s="71"/>
      <c r="QSV92" s="71"/>
      <c r="QSW92" s="71"/>
      <c r="QSX92" s="71"/>
      <c r="QSY92" s="71"/>
      <c r="QSZ92" s="71"/>
      <c r="QTA92" s="71"/>
      <c r="QTB92" s="71"/>
      <c r="QTC92" s="71"/>
      <c r="QTD92" s="71"/>
      <c r="QTE92" s="71"/>
      <c r="QTF92" s="71"/>
      <c r="QTG92" s="71"/>
      <c r="QTH92" s="71"/>
      <c r="QTI92" s="71"/>
      <c r="QTJ92" s="71"/>
      <c r="QTK92" s="71"/>
      <c r="QTL92" s="71"/>
      <c r="QTM92" s="71"/>
      <c r="QTN92" s="71"/>
      <c r="QTO92" s="71"/>
      <c r="QTP92" s="71"/>
      <c r="QTQ92" s="71"/>
      <c r="QTR92" s="71"/>
      <c r="QTS92" s="71"/>
      <c r="QTT92" s="71"/>
      <c r="QTU92" s="71"/>
      <c r="QTV92" s="71"/>
      <c r="QTW92" s="71"/>
      <c r="QTX92" s="71"/>
      <c r="QTY92" s="71"/>
      <c r="QTZ92" s="71"/>
      <c r="QUA92" s="71"/>
      <c r="QUB92" s="71"/>
      <c r="QUC92" s="71"/>
      <c r="QUD92" s="71"/>
      <c r="QUE92" s="71"/>
      <c r="QUF92" s="71"/>
      <c r="QUG92" s="71"/>
      <c r="QUH92" s="71"/>
      <c r="QUI92" s="71"/>
      <c r="QUJ92" s="71"/>
      <c r="QUK92" s="71"/>
      <c r="QUL92" s="71"/>
      <c r="QUM92" s="71"/>
      <c r="QUN92" s="71"/>
      <c r="QUO92" s="71"/>
      <c r="QUP92" s="71"/>
      <c r="QUQ92" s="71"/>
      <c r="QUR92" s="71"/>
      <c r="QUS92" s="71"/>
      <c r="QUT92" s="71"/>
      <c r="QUU92" s="71"/>
      <c r="QUV92" s="71"/>
      <c r="QUW92" s="71"/>
      <c r="QUX92" s="71"/>
      <c r="QUY92" s="71"/>
      <c r="QUZ92" s="71"/>
      <c r="QVA92" s="71"/>
      <c r="QVB92" s="71"/>
      <c r="QVC92" s="71"/>
      <c r="QVD92" s="71"/>
      <c r="QVE92" s="71"/>
      <c r="QVF92" s="71"/>
      <c r="QVG92" s="71"/>
      <c r="QVH92" s="71"/>
      <c r="QVI92" s="71"/>
      <c r="QVJ92" s="71"/>
      <c r="QVK92" s="71"/>
      <c r="QVL92" s="71"/>
      <c r="QVM92" s="71"/>
      <c r="QVN92" s="71"/>
      <c r="QVO92" s="71"/>
      <c r="QVP92" s="71"/>
      <c r="QVQ92" s="71"/>
      <c r="QVR92" s="71"/>
      <c r="QVS92" s="71"/>
      <c r="QVT92" s="71"/>
      <c r="QVU92" s="71"/>
      <c r="QVV92" s="71"/>
      <c r="QVW92" s="71"/>
      <c r="QVX92" s="71"/>
      <c r="QVY92" s="71"/>
      <c r="QVZ92" s="71"/>
      <c r="QWA92" s="71"/>
      <c r="QWB92" s="71"/>
      <c r="QWC92" s="71"/>
      <c r="QWD92" s="71"/>
      <c r="QWE92" s="71"/>
      <c r="QWF92" s="71"/>
      <c r="QWG92" s="71"/>
      <c r="QWH92" s="71"/>
      <c r="QWI92" s="71"/>
      <c r="QWJ92" s="71"/>
      <c r="QWK92" s="71"/>
      <c r="QWL92" s="71"/>
      <c r="QWM92" s="71"/>
      <c r="QWN92" s="71"/>
      <c r="QWO92" s="71"/>
      <c r="QWP92" s="71"/>
      <c r="QWQ92" s="71"/>
      <c r="QWR92" s="71"/>
      <c r="QWS92" s="71"/>
      <c r="QWT92" s="71"/>
      <c r="QWU92" s="71"/>
      <c r="QWV92" s="71"/>
      <c r="QWW92" s="71"/>
      <c r="QWX92" s="71"/>
      <c r="QWY92" s="71"/>
      <c r="QWZ92" s="71"/>
      <c r="QXA92" s="71"/>
      <c r="QXB92" s="71"/>
      <c r="QXC92" s="71"/>
      <c r="QXD92" s="71"/>
      <c r="QXE92" s="71"/>
      <c r="QXF92" s="71"/>
      <c r="QXG92" s="71"/>
      <c r="QXH92" s="71"/>
      <c r="QXI92" s="71"/>
      <c r="QXJ92" s="71"/>
      <c r="QXK92" s="71"/>
      <c r="QXL92" s="71"/>
      <c r="QXM92" s="71"/>
      <c r="QXN92" s="71"/>
      <c r="QXO92" s="71"/>
      <c r="QXP92" s="71"/>
      <c r="QXQ92" s="71"/>
      <c r="QXR92" s="71"/>
      <c r="QXS92" s="71"/>
      <c r="QXT92" s="71"/>
      <c r="QXU92" s="71"/>
      <c r="QXV92" s="71"/>
      <c r="QXW92" s="71"/>
      <c r="QXX92" s="71"/>
      <c r="QXY92" s="71"/>
      <c r="QXZ92" s="71"/>
      <c r="QYA92" s="71"/>
      <c r="QYB92" s="71"/>
      <c r="QYC92" s="71"/>
      <c r="QYD92" s="71"/>
      <c r="QYE92" s="71"/>
      <c r="QYF92" s="71"/>
      <c r="QYG92" s="71"/>
      <c r="QYH92" s="71"/>
      <c r="QYI92" s="71"/>
      <c r="QYJ92" s="71"/>
      <c r="QYK92" s="71"/>
      <c r="QYL92" s="71"/>
      <c r="QYM92" s="71"/>
      <c r="QYN92" s="71"/>
      <c r="QYO92" s="71"/>
      <c r="QYP92" s="71"/>
      <c r="QYQ92" s="71"/>
      <c r="QYR92" s="71"/>
      <c r="QYS92" s="71"/>
      <c r="QYT92" s="71"/>
      <c r="QYU92" s="71"/>
      <c r="QYV92" s="71"/>
      <c r="QYW92" s="71"/>
      <c r="QYX92" s="71"/>
      <c r="QYY92" s="71"/>
      <c r="QYZ92" s="71"/>
      <c r="QZA92" s="71"/>
      <c r="QZB92" s="71"/>
      <c r="QZC92" s="71"/>
      <c r="QZD92" s="71"/>
      <c r="QZE92" s="71"/>
      <c r="QZF92" s="71"/>
      <c r="QZG92" s="71"/>
      <c r="QZH92" s="71"/>
      <c r="QZI92" s="71"/>
      <c r="QZJ92" s="71"/>
      <c r="QZK92" s="71"/>
      <c r="QZL92" s="71"/>
      <c r="QZM92" s="71"/>
      <c r="QZN92" s="71"/>
      <c r="QZO92" s="71"/>
      <c r="QZP92" s="71"/>
      <c r="QZQ92" s="71"/>
      <c r="QZR92" s="71"/>
      <c r="QZS92" s="71"/>
      <c r="QZT92" s="71"/>
      <c r="QZU92" s="71"/>
      <c r="QZV92" s="71"/>
      <c r="QZW92" s="71"/>
      <c r="QZX92" s="71"/>
      <c r="QZY92" s="71"/>
      <c r="QZZ92" s="71"/>
      <c r="RAA92" s="71"/>
      <c r="RAB92" s="71"/>
      <c r="RAC92" s="71"/>
      <c r="RAD92" s="71"/>
      <c r="RAE92" s="71"/>
      <c r="RAF92" s="71"/>
      <c r="RAG92" s="71"/>
      <c r="RAH92" s="71"/>
      <c r="RAI92" s="71"/>
      <c r="RAJ92" s="71"/>
      <c r="RAK92" s="71"/>
      <c r="RAL92" s="71"/>
      <c r="RAM92" s="71"/>
      <c r="RAN92" s="71"/>
      <c r="RAO92" s="71"/>
      <c r="RAP92" s="71"/>
      <c r="RAQ92" s="71"/>
      <c r="RAR92" s="71"/>
      <c r="RAS92" s="71"/>
      <c r="RAT92" s="71"/>
      <c r="RAU92" s="71"/>
      <c r="RAV92" s="71"/>
      <c r="RAW92" s="71"/>
      <c r="RAX92" s="71"/>
      <c r="RAY92" s="71"/>
      <c r="RAZ92" s="71"/>
      <c r="RBA92" s="71"/>
      <c r="RBB92" s="71"/>
      <c r="RBC92" s="71"/>
      <c r="RBD92" s="71"/>
      <c r="RBE92" s="71"/>
      <c r="RBF92" s="71"/>
      <c r="RBG92" s="71"/>
      <c r="RBH92" s="71"/>
      <c r="RBI92" s="71"/>
      <c r="RBJ92" s="71"/>
      <c r="RBK92" s="71"/>
      <c r="RBL92" s="71"/>
      <c r="RBM92" s="71"/>
      <c r="RBN92" s="71"/>
      <c r="RBO92" s="71"/>
      <c r="RBP92" s="71"/>
      <c r="RBQ92" s="71"/>
      <c r="RBR92" s="71"/>
      <c r="RBS92" s="71"/>
      <c r="RBT92" s="71"/>
      <c r="RBU92" s="71"/>
      <c r="RBV92" s="71"/>
      <c r="RBW92" s="71"/>
      <c r="RBX92" s="71"/>
      <c r="RBY92" s="71"/>
      <c r="RBZ92" s="71"/>
      <c r="RCA92" s="71"/>
      <c r="RCB92" s="71"/>
      <c r="RCC92" s="71"/>
      <c r="RCD92" s="71"/>
      <c r="RCE92" s="71"/>
      <c r="RCF92" s="71"/>
      <c r="RCG92" s="71"/>
      <c r="RCH92" s="71"/>
      <c r="RCI92" s="71"/>
      <c r="RCJ92" s="71"/>
      <c r="RCK92" s="71"/>
      <c r="RCL92" s="71"/>
      <c r="RCM92" s="71"/>
      <c r="RCN92" s="71"/>
      <c r="RCO92" s="71"/>
      <c r="RCP92" s="71"/>
      <c r="RCQ92" s="71"/>
      <c r="RCR92" s="71"/>
      <c r="RCS92" s="71"/>
      <c r="RCT92" s="71"/>
      <c r="RCU92" s="71"/>
      <c r="RCV92" s="71"/>
      <c r="RCW92" s="71"/>
      <c r="RCX92" s="71"/>
      <c r="RCY92" s="71"/>
      <c r="RCZ92" s="71"/>
      <c r="RDA92" s="71"/>
      <c r="RDB92" s="71"/>
      <c r="RDC92" s="71"/>
      <c r="RDD92" s="71"/>
      <c r="RDE92" s="71"/>
      <c r="RDF92" s="71"/>
      <c r="RDG92" s="71"/>
      <c r="RDH92" s="71"/>
      <c r="RDI92" s="71"/>
      <c r="RDJ92" s="71"/>
      <c r="RDK92" s="71"/>
      <c r="RDL92" s="71"/>
      <c r="RDM92" s="71"/>
      <c r="RDN92" s="71"/>
      <c r="RDO92" s="71"/>
      <c r="RDP92" s="71"/>
      <c r="RDQ92" s="71"/>
      <c r="RDR92" s="71"/>
      <c r="RDS92" s="71"/>
      <c r="RDT92" s="71"/>
      <c r="RDU92" s="71"/>
      <c r="RDV92" s="71"/>
      <c r="RDW92" s="71"/>
      <c r="RDX92" s="71"/>
      <c r="RDY92" s="71"/>
      <c r="RDZ92" s="71"/>
      <c r="REA92" s="71"/>
      <c r="REB92" s="71"/>
      <c r="REC92" s="71"/>
      <c r="RED92" s="71"/>
      <c r="REE92" s="71"/>
      <c r="REF92" s="71"/>
      <c r="REG92" s="71"/>
      <c r="REH92" s="71"/>
      <c r="REI92" s="71"/>
      <c r="REJ92" s="71"/>
      <c r="REK92" s="71"/>
      <c r="REL92" s="71"/>
      <c r="REM92" s="71"/>
      <c r="REN92" s="71"/>
      <c r="REO92" s="71"/>
      <c r="REP92" s="71"/>
      <c r="REQ92" s="71"/>
      <c r="RER92" s="71"/>
      <c r="RES92" s="71"/>
      <c r="RET92" s="71"/>
      <c r="REU92" s="71"/>
      <c r="REV92" s="71"/>
      <c r="REW92" s="71"/>
      <c r="REX92" s="71"/>
      <c r="REY92" s="71"/>
      <c r="REZ92" s="71"/>
      <c r="RFA92" s="71"/>
      <c r="RFB92" s="71"/>
      <c r="RFC92" s="71"/>
      <c r="RFD92" s="71"/>
      <c r="RFE92" s="71"/>
      <c r="RFF92" s="71"/>
      <c r="RFG92" s="71"/>
      <c r="RFH92" s="71"/>
      <c r="RFI92" s="71"/>
      <c r="RFJ92" s="71"/>
      <c r="RFK92" s="71"/>
      <c r="RFL92" s="71"/>
      <c r="RFM92" s="71"/>
      <c r="RFN92" s="71"/>
      <c r="RFO92" s="71"/>
      <c r="RFP92" s="71"/>
      <c r="RFQ92" s="71"/>
      <c r="RFR92" s="71"/>
      <c r="RFS92" s="71"/>
      <c r="RFT92" s="71"/>
      <c r="RFU92" s="71"/>
      <c r="RFV92" s="71"/>
      <c r="RFW92" s="71"/>
      <c r="RFX92" s="71"/>
      <c r="RFY92" s="71"/>
      <c r="RFZ92" s="71"/>
      <c r="RGA92" s="71"/>
      <c r="RGB92" s="71"/>
      <c r="RGC92" s="71"/>
      <c r="RGD92" s="71"/>
      <c r="RGE92" s="71"/>
      <c r="RGF92" s="71"/>
      <c r="RGG92" s="71"/>
      <c r="RGH92" s="71"/>
      <c r="RGI92" s="71"/>
      <c r="RGJ92" s="71"/>
      <c r="RGK92" s="71"/>
      <c r="RGL92" s="71"/>
      <c r="RGM92" s="71"/>
      <c r="RGN92" s="71"/>
      <c r="RGO92" s="71"/>
      <c r="RGP92" s="71"/>
      <c r="RGQ92" s="71"/>
      <c r="RGR92" s="71"/>
      <c r="RGS92" s="71"/>
      <c r="RGT92" s="71"/>
      <c r="RGU92" s="71"/>
      <c r="RGV92" s="71"/>
      <c r="RGW92" s="71"/>
      <c r="RGX92" s="71"/>
      <c r="RGY92" s="71"/>
      <c r="RGZ92" s="71"/>
      <c r="RHA92" s="71"/>
      <c r="RHB92" s="71"/>
      <c r="RHC92" s="71"/>
      <c r="RHD92" s="71"/>
      <c r="RHE92" s="71"/>
      <c r="RHF92" s="71"/>
      <c r="RHG92" s="71"/>
      <c r="RHH92" s="71"/>
      <c r="RHI92" s="71"/>
      <c r="RHJ92" s="71"/>
      <c r="RHK92" s="71"/>
      <c r="RHL92" s="71"/>
      <c r="RHM92" s="71"/>
      <c r="RHN92" s="71"/>
      <c r="RHO92" s="71"/>
      <c r="RHP92" s="71"/>
      <c r="RHQ92" s="71"/>
      <c r="RHR92" s="71"/>
      <c r="RHS92" s="71"/>
      <c r="RHT92" s="71"/>
      <c r="RHU92" s="71"/>
      <c r="RHV92" s="71"/>
      <c r="RHW92" s="71"/>
      <c r="RHX92" s="71"/>
      <c r="RHY92" s="71"/>
      <c r="RHZ92" s="71"/>
      <c r="RIA92" s="71"/>
      <c r="RIB92" s="71"/>
      <c r="RIC92" s="71"/>
      <c r="RID92" s="71"/>
      <c r="RIE92" s="71"/>
      <c r="RIF92" s="71"/>
      <c r="RIG92" s="71"/>
      <c r="RIH92" s="71"/>
      <c r="RII92" s="71"/>
      <c r="RIJ92" s="71"/>
      <c r="RIK92" s="71"/>
      <c r="RIL92" s="71"/>
      <c r="RIM92" s="71"/>
      <c r="RIN92" s="71"/>
      <c r="RIO92" s="71"/>
      <c r="RIP92" s="71"/>
      <c r="RIQ92" s="71"/>
      <c r="RIR92" s="71"/>
      <c r="RIS92" s="71"/>
      <c r="RIT92" s="71"/>
      <c r="RIU92" s="71"/>
      <c r="RIV92" s="71"/>
      <c r="RIW92" s="71"/>
      <c r="RIX92" s="71"/>
      <c r="RIY92" s="71"/>
      <c r="RIZ92" s="71"/>
      <c r="RJA92" s="71"/>
      <c r="RJB92" s="71"/>
      <c r="RJC92" s="71"/>
      <c r="RJD92" s="71"/>
      <c r="RJE92" s="71"/>
      <c r="RJF92" s="71"/>
      <c r="RJG92" s="71"/>
      <c r="RJH92" s="71"/>
      <c r="RJI92" s="71"/>
      <c r="RJJ92" s="71"/>
      <c r="RJK92" s="71"/>
      <c r="RJL92" s="71"/>
      <c r="RJM92" s="71"/>
      <c r="RJN92" s="71"/>
      <c r="RJO92" s="71"/>
      <c r="RJP92" s="71"/>
      <c r="RJQ92" s="71"/>
      <c r="RJR92" s="71"/>
      <c r="RJS92" s="71"/>
      <c r="RJT92" s="71"/>
      <c r="RJU92" s="71"/>
      <c r="RJV92" s="71"/>
      <c r="RJW92" s="71"/>
      <c r="RJX92" s="71"/>
      <c r="RJY92" s="71"/>
      <c r="RJZ92" s="71"/>
      <c r="RKA92" s="71"/>
      <c r="RKB92" s="71"/>
      <c r="RKC92" s="71"/>
      <c r="RKD92" s="71"/>
      <c r="RKE92" s="71"/>
      <c r="RKF92" s="71"/>
      <c r="RKG92" s="71"/>
      <c r="RKH92" s="71"/>
      <c r="RKI92" s="71"/>
      <c r="RKJ92" s="71"/>
      <c r="RKK92" s="71"/>
      <c r="RKL92" s="71"/>
      <c r="RKM92" s="71"/>
      <c r="RKN92" s="71"/>
      <c r="RKO92" s="71"/>
      <c r="RKP92" s="71"/>
      <c r="RKQ92" s="71"/>
      <c r="RKR92" s="71"/>
      <c r="RKS92" s="71"/>
      <c r="RKT92" s="71"/>
      <c r="RKU92" s="71"/>
      <c r="RKV92" s="71"/>
      <c r="RKW92" s="71"/>
      <c r="RKX92" s="71"/>
      <c r="RKY92" s="71"/>
      <c r="RKZ92" s="71"/>
      <c r="RLA92" s="71"/>
      <c r="RLB92" s="71"/>
      <c r="RLC92" s="71"/>
      <c r="RLD92" s="71"/>
      <c r="RLE92" s="71"/>
      <c r="RLF92" s="71"/>
      <c r="RLG92" s="71"/>
      <c r="RLH92" s="71"/>
      <c r="RLI92" s="71"/>
      <c r="RLJ92" s="71"/>
      <c r="RLK92" s="71"/>
      <c r="RLL92" s="71"/>
      <c r="RLM92" s="71"/>
      <c r="RLN92" s="71"/>
      <c r="RLO92" s="71"/>
      <c r="RLP92" s="71"/>
      <c r="RLQ92" s="71"/>
      <c r="RLR92" s="71"/>
      <c r="RLS92" s="71"/>
      <c r="RLT92" s="71"/>
      <c r="RLU92" s="71"/>
      <c r="RLV92" s="71"/>
      <c r="RLW92" s="71"/>
      <c r="RLX92" s="71"/>
      <c r="RLY92" s="71"/>
      <c r="RLZ92" s="71"/>
      <c r="RMA92" s="71"/>
      <c r="RMB92" s="71"/>
      <c r="RMC92" s="71"/>
      <c r="RMD92" s="71"/>
      <c r="RME92" s="71"/>
      <c r="RMF92" s="71"/>
      <c r="RMG92" s="71"/>
      <c r="RMH92" s="71"/>
      <c r="RMI92" s="71"/>
      <c r="RMJ92" s="71"/>
      <c r="RMK92" s="71"/>
      <c r="RML92" s="71"/>
      <c r="RMM92" s="71"/>
      <c r="RMN92" s="71"/>
      <c r="RMO92" s="71"/>
      <c r="RMP92" s="71"/>
      <c r="RMQ92" s="71"/>
      <c r="RMR92" s="71"/>
      <c r="RMS92" s="71"/>
      <c r="RMT92" s="71"/>
      <c r="RMU92" s="71"/>
      <c r="RMV92" s="71"/>
      <c r="RMW92" s="71"/>
      <c r="RMX92" s="71"/>
      <c r="RMY92" s="71"/>
      <c r="RMZ92" s="71"/>
      <c r="RNA92" s="71"/>
      <c r="RNB92" s="71"/>
      <c r="RNC92" s="71"/>
      <c r="RND92" s="71"/>
      <c r="RNE92" s="71"/>
      <c r="RNF92" s="71"/>
      <c r="RNG92" s="71"/>
      <c r="RNH92" s="71"/>
      <c r="RNI92" s="71"/>
      <c r="RNJ92" s="71"/>
      <c r="RNK92" s="71"/>
      <c r="RNL92" s="71"/>
      <c r="RNM92" s="71"/>
      <c r="RNN92" s="71"/>
      <c r="RNO92" s="71"/>
      <c r="RNP92" s="71"/>
      <c r="RNQ92" s="71"/>
      <c r="RNR92" s="71"/>
      <c r="RNS92" s="71"/>
      <c r="RNT92" s="71"/>
      <c r="RNU92" s="71"/>
      <c r="RNV92" s="71"/>
      <c r="RNW92" s="71"/>
      <c r="RNX92" s="71"/>
      <c r="RNY92" s="71"/>
      <c r="RNZ92" s="71"/>
      <c r="ROA92" s="71"/>
      <c r="ROB92" s="71"/>
      <c r="ROC92" s="71"/>
      <c r="ROD92" s="71"/>
      <c r="ROE92" s="71"/>
      <c r="ROF92" s="71"/>
      <c r="ROG92" s="71"/>
      <c r="ROH92" s="71"/>
      <c r="ROI92" s="71"/>
      <c r="ROJ92" s="71"/>
      <c r="ROK92" s="71"/>
      <c r="ROL92" s="71"/>
      <c r="ROM92" s="71"/>
      <c r="RON92" s="71"/>
      <c r="ROO92" s="71"/>
      <c r="ROP92" s="71"/>
      <c r="ROQ92" s="71"/>
      <c r="ROR92" s="71"/>
      <c r="ROS92" s="71"/>
      <c r="ROT92" s="71"/>
      <c r="ROU92" s="71"/>
      <c r="ROV92" s="71"/>
      <c r="ROW92" s="71"/>
      <c r="ROX92" s="71"/>
      <c r="ROY92" s="71"/>
      <c r="ROZ92" s="71"/>
      <c r="RPA92" s="71"/>
      <c r="RPB92" s="71"/>
      <c r="RPC92" s="71"/>
      <c r="RPD92" s="71"/>
      <c r="RPE92" s="71"/>
      <c r="RPF92" s="71"/>
      <c r="RPG92" s="71"/>
      <c r="RPH92" s="71"/>
      <c r="RPI92" s="71"/>
      <c r="RPJ92" s="71"/>
      <c r="RPK92" s="71"/>
      <c r="RPL92" s="71"/>
      <c r="RPM92" s="71"/>
      <c r="RPN92" s="71"/>
      <c r="RPO92" s="71"/>
      <c r="RPP92" s="71"/>
      <c r="RPQ92" s="71"/>
      <c r="RPR92" s="71"/>
      <c r="RPS92" s="71"/>
      <c r="RPT92" s="71"/>
      <c r="RPU92" s="71"/>
      <c r="RPV92" s="71"/>
      <c r="RPW92" s="71"/>
      <c r="RPX92" s="71"/>
      <c r="RPY92" s="71"/>
      <c r="RPZ92" s="71"/>
      <c r="RQA92" s="71"/>
      <c r="RQB92" s="71"/>
      <c r="RQC92" s="71"/>
      <c r="RQD92" s="71"/>
      <c r="RQE92" s="71"/>
      <c r="RQF92" s="71"/>
      <c r="RQG92" s="71"/>
      <c r="RQH92" s="71"/>
      <c r="RQI92" s="71"/>
      <c r="RQJ92" s="71"/>
      <c r="RQK92" s="71"/>
      <c r="RQL92" s="71"/>
      <c r="RQM92" s="71"/>
      <c r="RQN92" s="71"/>
      <c r="RQO92" s="71"/>
      <c r="RQP92" s="71"/>
      <c r="RQQ92" s="71"/>
      <c r="RQR92" s="71"/>
      <c r="RQS92" s="71"/>
      <c r="RQT92" s="71"/>
      <c r="RQU92" s="71"/>
      <c r="RQV92" s="71"/>
      <c r="RQW92" s="71"/>
      <c r="RQX92" s="71"/>
      <c r="RQY92" s="71"/>
      <c r="RQZ92" s="71"/>
      <c r="RRA92" s="71"/>
      <c r="RRB92" s="71"/>
      <c r="RRC92" s="71"/>
      <c r="RRD92" s="71"/>
      <c r="RRE92" s="71"/>
      <c r="RRF92" s="71"/>
      <c r="RRG92" s="71"/>
      <c r="RRH92" s="71"/>
      <c r="RRI92" s="71"/>
      <c r="RRJ92" s="71"/>
      <c r="RRK92" s="71"/>
      <c r="RRL92" s="71"/>
      <c r="RRM92" s="71"/>
      <c r="RRN92" s="71"/>
      <c r="RRO92" s="71"/>
      <c r="RRP92" s="71"/>
      <c r="RRQ92" s="71"/>
      <c r="RRR92" s="71"/>
      <c r="RRS92" s="71"/>
      <c r="RRT92" s="71"/>
      <c r="RRU92" s="71"/>
      <c r="RRV92" s="71"/>
      <c r="RRW92" s="71"/>
      <c r="RRX92" s="71"/>
      <c r="RRY92" s="71"/>
      <c r="RRZ92" s="71"/>
      <c r="RSA92" s="71"/>
      <c r="RSB92" s="71"/>
      <c r="RSC92" s="71"/>
      <c r="RSD92" s="71"/>
      <c r="RSE92" s="71"/>
      <c r="RSF92" s="71"/>
      <c r="RSG92" s="71"/>
      <c r="RSH92" s="71"/>
      <c r="RSI92" s="71"/>
      <c r="RSJ92" s="71"/>
      <c r="RSK92" s="71"/>
      <c r="RSL92" s="71"/>
      <c r="RSM92" s="71"/>
      <c r="RSN92" s="71"/>
      <c r="RSO92" s="71"/>
      <c r="RSP92" s="71"/>
      <c r="RSQ92" s="71"/>
      <c r="RSR92" s="71"/>
      <c r="RSS92" s="71"/>
      <c r="RST92" s="71"/>
      <c r="RSU92" s="71"/>
      <c r="RSV92" s="71"/>
      <c r="RSW92" s="71"/>
      <c r="RSX92" s="71"/>
      <c r="RSY92" s="71"/>
      <c r="RSZ92" s="71"/>
      <c r="RTA92" s="71"/>
      <c r="RTB92" s="71"/>
      <c r="RTC92" s="71"/>
      <c r="RTD92" s="71"/>
      <c r="RTE92" s="71"/>
      <c r="RTF92" s="71"/>
      <c r="RTG92" s="71"/>
      <c r="RTH92" s="71"/>
      <c r="RTI92" s="71"/>
      <c r="RTJ92" s="71"/>
      <c r="RTK92" s="71"/>
      <c r="RTL92" s="71"/>
      <c r="RTM92" s="71"/>
      <c r="RTN92" s="71"/>
      <c r="RTO92" s="71"/>
      <c r="RTP92" s="71"/>
      <c r="RTQ92" s="71"/>
      <c r="RTR92" s="71"/>
      <c r="RTS92" s="71"/>
      <c r="RTT92" s="71"/>
      <c r="RTU92" s="71"/>
      <c r="RTV92" s="71"/>
      <c r="RTW92" s="71"/>
      <c r="RTX92" s="71"/>
      <c r="RTY92" s="71"/>
      <c r="RTZ92" s="71"/>
      <c r="RUA92" s="71"/>
      <c r="RUB92" s="71"/>
      <c r="RUC92" s="71"/>
      <c r="RUD92" s="71"/>
      <c r="RUE92" s="71"/>
      <c r="RUF92" s="71"/>
      <c r="RUG92" s="71"/>
      <c r="RUH92" s="71"/>
      <c r="RUI92" s="71"/>
      <c r="RUJ92" s="71"/>
      <c r="RUK92" s="71"/>
      <c r="RUL92" s="71"/>
      <c r="RUM92" s="71"/>
      <c r="RUN92" s="71"/>
      <c r="RUO92" s="71"/>
      <c r="RUP92" s="71"/>
      <c r="RUQ92" s="71"/>
      <c r="RUR92" s="71"/>
      <c r="RUS92" s="71"/>
      <c r="RUT92" s="71"/>
      <c r="RUU92" s="71"/>
      <c r="RUV92" s="71"/>
      <c r="RUW92" s="71"/>
      <c r="RUX92" s="71"/>
      <c r="RUY92" s="71"/>
      <c r="RUZ92" s="71"/>
      <c r="RVA92" s="71"/>
      <c r="RVB92" s="71"/>
      <c r="RVC92" s="71"/>
      <c r="RVD92" s="71"/>
      <c r="RVE92" s="71"/>
      <c r="RVF92" s="71"/>
      <c r="RVG92" s="71"/>
      <c r="RVH92" s="71"/>
      <c r="RVI92" s="71"/>
      <c r="RVJ92" s="71"/>
      <c r="RVK92" s="71"/>
      <c r="RVL92" s="71"/>
      <c r="RVM92" s="71"/>
      <c r="RVN92" s="71"/>
      <c r="RVO92" s="71"/>
      <c r="RVP92" s="71"/>
      <c r="RVQ92" s="71"/>
      <c r="RVR92" s="71"/>
      <c r="RVS92" s="71"/>
      <c r="RVT92" s="71"/>
      <c r="RVU92" s="71"/>
      <c r="RVV92" s="71"/>
      <c r="RVW92" s="71"/>
      <c r="RVX92" s="71"/>
      <c r="RVY92" s="71"/>
      <c r="RVZ92" s="71"/>
      <c r="RWA92" s="71"/>
      <c r="RWB92" s="71"/>
      <c r="RWC92" s="71"/>
      <c r="RWD92" s="71"/>
      <c r="RWE92" s="71"/>
      <c r="RWF92" s="71"/>
      <c r="RWG92" s="71"/>
      <c r="RWH92" s="71"/>
      <c r="RWI92" s="71"/>
      <c r="RWJ92" s="71"/>
      <c r="RWK92" s="71"/>
      <c r="RWL92" s="71"/>
      <c r="RWM92" s="71"/>
      <c r="RWN92" s="71"/>
      <c r="RWO92" s="71"/>
      <c r="RWP92" s="71"/>
      <c r="RWQ92" s="71"/>
      <c r="RWR92" s="71"/>
      <c r="RWS92" s="71"/>
      <c r="RWT92" s="71"/>
      <c r="RWU92" s="71"/>
      <c r="RWV92" s="71"/>
      <c r="RWW92" s="71"/>
      <c r="RWX92" s="71"/>
      <c r="RWY92" s="71"/>
      <c r="RWZ92" s="71"/>
      <c r="RXA92" s="71"/>
      <c r="RXB92" s="71"/>
      <c r="RXC92" s="71"/>
      <c r="RXD92" s="71"/>
      <c r="RXE92" s="71"/>
      <c r="RXF92" s="71"/>
      <c r="RXG92" s="71"/>
      <c r="RXH92" s="71"/>
      <c r="RXI92" s="71"/>
      <c r="RXJ92" s="71"/>
      <c r="RXK92" s="71"/>
      <c r="RXL92" s="71"/>
      <c r="RXM92" s="71"/>
      <c r="RXN92" s="71"/>
      <c r="RXO92" s="71"/>
      <c r="RXP92" s="71"/>
      <c r="RXQ92" s="71"/>
      <c r="RXR92" s="71"/>
      <c r="RXS92" s="71"/>
      <c r="RXT92" s="71"/>
      <c r="RXU92" s="71"/>
      <c r="RXV92" s="71"/>
      <c r="RXW92" s="71"/>
      <c r="RXX92" s="71"/>
      <c r="RXY92" s="71"/>
      <c r="RXZ92" s="71"/>
      <c r="RYA92" s="71"/>
      <c r="RYB92" s="71"/>
      <c r="RYC92" s="71"/>
      <c r="RYD92" s="71"/>
      <c r="RYE92" s="71"/>
      <c r="RYF92" s="71"/>
      <c r="RYG92" s="71"/>
      <c r="RYH92" s="71"/>
      <c r="RYI92" s="71"/>
      <c r="RYJ92" s="71"/>
      <c r="RYK92" s="71"/>
      <c r="RYL92" s="71"/>
      <c r="RYM92" s="71"/>
      <c r="RYN92" s="71"/>
      <c r="RYO92" s="71"/>
      <c r="RYP92" s="71"/>
      <c r="RYQ92" s="71"/>
      <c r="RYR92" s="71"/>
      <c r="RYS92" s="71"/>
      <c r="RYT92" s="71"/>
      <c r="RYU92" s="71"/>
      <c r="RYV92" s="71"/>
      <c r="RYW92" s="71"/>
      <c r="RYX92" s="71"/>
      <c r="RYY92" s="71"/>
      <c r="RYZ92" s="71"/>
      <c r="RZA92" s="71"/>
      <c r="RZB92" s="71"/>
      <c r="RZC92" s="71"/>
      <c r="RZD92" s="71"/>
      <c r="RZE92" s="71"/>
      <c r="RZF92" s="71"/>
      <c r="RZG92" s="71"/>
      <c r="RZH92" s="71"/>
      <c r="RZI92" s="71"/>
      <c r="RZJ92" s="71"/>
      <c r="RZK92" s="71"/>
      <c r="RZL92" s="71"/>
      <c r="RZM92" s="71"/>
      <c r="RZN92" s="71"/>
      <c r="RZO92" s="71"/>
      <c r="RZP92" s="71"/>
      <c r="RZQ92" s="71"/>
      <c r="RZR92" s="71"/>
      <c r="RZS92" s="71"/>
      <c r="RZT92" s="71"/>
      <c r="RZU92" s="71"/>
      <c r="RZV92" s="71"/>
      <c r="RZW92" s="71"/>
      <c r="RZX92" s="71"/>
      <c r="RZY92" s="71"/>
      <c r="RZZ92" s="71"/>
      <c r="SAA92" s="71"/>
      <c r="SAB92" s="71"/>
      <c r="SAC92" s="71"/>
      <c r="SAD92" s="71"/>
      <c r="SAE92" s="71"/>
      <c r="SAF92" s="71"/>
      <c r="SAG92" s="71"/>
      <c r="SAH92" s="71"/>
      <c r="SAI92" s="71"/>
      <c r="SAJ92" s="71"/>
      <c r="SAK92" s="71"/>
      <c r="SAL92" s="71"/>
      <c r="SAM92" s="71"/>
      <c r="SAN92" s="71"/>
      <c r="SAO92" s="71"/>
      <c r="SAP92" s="71"/>
      <c r="SAQ92" s="71"/>
      <c r="SAR92" s="71"/>
      <c r="SAS92" s="71"/>
      <c r="SAT92" s="71"/>
      <c r="SAU92" s="71"/>
      <c r="SAV92" s="71"/>
      <c r="SAW92" s="71"/>
      <c r="SAX92" s="71"/>
      <c r="SAY92" s="71"/>
      <c r="SAZ92" s="71"/>
      <c r="SBA92" s="71"/>
      <c r="SBB92" s="71"/>
      <c r="SBC92" s="71"/>
      <c r="SBD92" s="71"/>
      <c r="SBE92" s="71"/>
      <c r="SBF92" s="71"/>
      <c r="SBG92" s="71"/>
      <c r="SBH92" s="71"/>
      <c r="SBI92" s="71"/>
      <c r="SBJ92" s="71"/>
      <c r="SBK92" s="71"/>
      <c r="SBL92" s="71"/>
      <c r="SBM92" s="71"/>
      <c r="SBN92" s="71"/>
      <c r="SBO92" s="71"/>
      <c r="SBP92" s="71"/>
      <c r="SBQ92" s="71"/>
      <c r="SBR92" s="71"/>
      <c r="SBS92" s="71"/>
      <c r="SBT92" s="71"/>
      <c r="SBU92" s="71"/>
      <c r="SBV92" s="71"/>
      <c r="SBW92" s="71"/>
      <c r="SBX92" s="71"/>
      <c r="SBY92" s="71"/>
      <c r="SBZ92" s="71"/>
      <c r="SCA92" s="71"/>
      <c r="SCB92" s="71"/>
      <c r="SCC92" s="71"/>
      <c r="SCD92" s="71"/>
      <c r="SCE92" s="71"/>
      <c r="SCF92" s="71"/>
      <c r="SCG92" s="71"/>
      <c r="SCH92" s="71"/>
      <c r="SCI92" s="71"/>
      <c r="SCJ92" s="71"/>
      <c r="SCK92" s="71"/>
      <c r="SCL92" s="71"/>
      <c r="SCM92" s="71"/>
      <c r="SCN92" s="71"/>
      <c r="SCO92" s="71"/>
      <c r="SCP92" s="71"/>
      <c r="SCQ92" s="71"/>
      <c r="SCR92" s="71"/>
      <c r="SCS92" s="71"/>
      <c r="SCT92" s="71"/>
      <c r="SCU92" s="71"/>
      <c r="SCV92" s="71"/>
      <c r="SCW92" s="71"/>
      <c r="SCX92" s="71"/>
      <c r="SCY92" s="71"/>
      <c r="SCZ92" s="71"/>
      <c r="SDA92" s="71"/>
      <c r="SDB92" s="71"/>
      <c r="SDC92" s="71"/>
      <c r="SDD92" s="71"/>
      <c r="SDE92" s="71"/>
      <c r="SDF92" s="71"/>
      <c r="SDG92" s="71"/>
      <c r="SDH92" s="71"/>
      <c r="SDI92" s="71"/>
      <c r="SDJ92" s="71"/>
      <c r="SDK92" s="71"/>
      <c r="SDL92" s="71"/>
      <c r="SDM92" s="71"/>
      <c r="SDN92" s="71"/>
      <c r="SDO92" s="71"/>
      <c r="SDP92" s="71"/>
      <c r="SDQ92" s="71"/>
      <c r="SDR92" s="71"/>
      <c r="SDS92" s="71"/>
      <c r="SDT92" s="71"/>
      <c r="SDU92" s="71"/>
      <c r="SDV92" s="71"/>
      <c r="SDW92" s="71"/>
      <c r="SDX92" s="71"/>
      <c r="SDY92" s="71"/>
      <c r="SDZ92" s="71"/>
      <c r="SEA92" s="71"/>
      <c r="SEB92" s="71"/>
      <c r="SEC92" s="71"/>
      <c r="SED92" s="71"/>
      <c r="SEE92" s="71"/>
      <c r="SEF92" s="71"/>
      <c r="SEG92" s="71"/>
      <c r="SEH92" s="71"/>
      <c r="SEI92" s="71"/>
      <c r="SEJ92" s="71"/>
      <c r="SEK92" s="71"/>
      <c r="SEL92" s="71"/>
      <c r="SEM92" s="71"/>
      <c r="SEN92" s="71"/>
      <c r="SEO92" s="71"/>
      <c r="SEP92" s="71"/>
      <c r="SEQ92" s="71"/>
      <c r="SER92" s="71"/>
      <c r="SES92" s="71"/>
      <c r="SET92" s="71"/>
      <c r="SEU92" s="71"/>
      <c r="SEV92" s="71"/>
      <c r="SEW92" s="71"/>
      <c r="SEX92" s="71"/>
      <c r="SEY92" s="71"/>
      <c r="SEZ92" s="71"/>
      <c r="SFA92" s="71"/>
      <c r="SFB92" s="71"/>
      <c r="SFC92" s="71"/>
      <c r="SFD92" s="71"/>
      <c r="SFE92" s="71"/>
      <c r="SFF92" s="71"/>
      <c r="SFG92" s="71"/>
      <c r="SFH92" s="71"/>
      <c r="SFI92" s="71"/>
      <c r="SFJ92" s="71"/>
      <c r="SFK92" s="71"/>
      <c r="SFL92" s="71"/>
      <c r="SFM92" s="71"/>
      <c r="SFN92" s="71"/>
      <c r="SFO92" s="71"/>
      <c r="SFP92" s="71"/>
      <c r="SFQ92" s="71"/>
      <c r="SFR92" s="71"/>
      <c r="SFS92" s="71"/>
      <c r="SFT92" s="71"/>
      <c r="SFU92" s="71"/>
      <c r="SFV92" s="71"/>
      <c r="SFW92" s="71"/>
      <c r="SFX92" s="71"/>
      <c r="SFY92" s="71"/>
      <c r="SFZ92" s="71"/>
      <c r="SGA92" s="71"/>
      <c r="SGB92" s="71"/>
      <c r="SGC92" s="71"/>
      <c r="SGD92" s="71"/>
      <c r="SGE92" s="71"/>
      <c r="SGF92" s="71"/>
      <c r="SGG92" s="71"/>
      <c r="SGH92" s="71"/>
      <c r="SGI92" s="71"/>
      <c r="SGJ92" s="71"/>
      <c r="SGK92" s="71"/>
      <c r="SGL92" s="71"/>
      <c r="SGM92" s="71"/>
      <c r="SGN92" s="71"/>
      <c r="SGO92" s="71"/>
      <c r="SGP92" s="71"/>
      <c r="SGQ92" s="71"/>
      <c r="SGR92" s="71"/>
      <c r="SGS92" s="71"/>
      <c r="SGT92" s="71"/>
      <c r="SGU92" s="71"/>
      <c r="SGV92" s="71"/>
      <c r="SGW92" s="71"/>
      <c r="SGX92" s="71"/>
      <c r="SGY92" s="71"/>
      <c r="SGZ92" s="71"/>
      <c r="SHA92" s="71"/>
      <c r="SHB92" s="71"/>
      <c r="SHC92" s="71"/>
      <c r="SHD92" s="71"/>
      <c r="SHE92" s="71"/>
      <c r="SHF92" s="71"/>
      <c r="SHG92" s="71"/>
      <c r="SHH92" s="71"/>
      <c r="SHI92" s="71"/>
      <c r="SHJ92" s="71"/>
      <c r="SHK92" s="71"/>
      <c r="SHL92" s="71"/>
      <c r="SHM92" s="71"/>
      <c r="SHN92" s="71"/>
      <c r="SHO92" s="71"/>
      <c r="SHP92" s="71"/>
      <c r="SHQ92" s="71"/>
      <c r="SHR92" s="71"/>
      <c r="SHS92" s="71"/>
      <c r="SHT92" s="71"/>
      <c r="SHU92" s="71"/>
      <c r="SHV92" s="71"/>
      <c r="SHW92" s="71"/>
      <c r="SHX92" s="71"/>
      <c r="SHY92" s="71"/>
      <c r="SHZ92" s="71"/>
      <c r="SIA92" s="71"/>
      <c r="SIB92" s="71"/>
      <c r="SIC92" s="71"/>
      <c r="SID92" s="71"/>
      <c r="SIE92" s="71"/>
      <c r="SIF92" s="71"/>
      <c r="SIG92" s="71"/>
      <c r="SIH92" s="71"/>
      <c r="SII92" s="71"/>
      <c r="SIJ92" s="71"/>
      <c r="SIK92" s="71"/>
      <c r="SIL92" s="71"/>
      <c r="SIM92" s="71"/>
      <c r="SIN92" s="71"/>
      <c r="SIO92" s="71"/>
      <c r="SIP92" s="71"/>
      <c r="SIQ92" s="71"/>
      <c r="SIR92" s="71"/>
      <c r="SIS92" s="71"/>
      <c r="SIT92" s="71"/>
      <c r="SIU92" s="71"/>
      <c r="SIV92" s="71"/>
      <c r="SIW92" s="71"/>
      <c r="SIX92" s="71"/>
      <c r="SIY92" s="71"/>
      <c r="SIZ92" s="71"/>
      <c r="SJA92" s="71"/>
      <c r="SJB92" s="71"/>
      <c r="SJC92" s="71"/>
      <c r="SJD92" s="71"/>
      <c r="SJE92" s="71"/>
      <c r="SJF92" s="71"/>
      <c r="SJG92" s="71"/>
      <c r="SJH92" s="71"/>
      <c r="SJI92" s="71"/>
      <c r="SJJ92" s="71"/>
      <c r="SJK92" s="71"/>
      <c r="SJL92" s="71"/>
      <c r="SJM92" s="71"/>
      <c r="SJN92" s="71"/>
      <c r="SJO92" s="71"/>
      <c r="SJP92" s="71"/>
      <c r="SJQ92" s="71"/>
      <c r="SJR92" s="71"/>
      <c r="SJS92" s="71"/>
      <c r="SJT92" s="71"/>
      <c r="SJU92" s="71"/>
      <c r="SJV92" s="71"/>
      <c r="SJW92" s="71"/>
      <c r="SJX92" s="71"/>
      <c r="SJY92" s="71"/>
      <c r="SJZ92" s="71"/>
      <c r="SKA92" s="71"/>
      <c r="SKB92" s="71"/>
      <c r="SKC92" s="71"/>
      <c r="SKD92" s="71"/>
      <c r="SKE92" s="71"/>
      <c r="SKF92" s="71"/>
      <c r="SKG92" s="71"/>
      <c r="SKH92" s="71"/>
      <c r="SKI92" s="71"/>
      <c r="SKJ92" s="71"/>
      <c r="SKK92" s="71"/>
      <c r="SKL92" s="71"/>
      <c r="SKM92" s="71"/>
      <c r="SKN92" s="71"/>
      <c r="SKO92" s="71"/>
      <c r="SKP92" s="71"/>
      <c r="SKQ92" s="71"/>
      <c r="SKR92" s="71"/>
      <c r="SKS92" s="71"/>
      <c r="SKT92" s="71"/>
      <c r="SKU92" s="71"/>
      <c r="SKV92" s="71"/>
      <c r="SKW92" s="71"/>
      <c r="SKX92" s="71"/>
      <c r="SKY92" s="71"/>
      <c r="SKZ92" s="71"/>
      <c r="SLA92" s="71"/>
      <c r="SLB92" s="71"/>
      <c r="SLC92" s="71"/>
      <c r="SLD92" s="71"/>
      <c r="SLE92" s="71"/>
      <c r="SLF92" s="71"/>
      <c r="SLG92" s="71"/>
      <c r="SLH92" s="71"/>
      <c r="SLI92" s="71"/>
      <c r="SLJ92" s="71"/>
      <c r="SLK92" s="71"/>
      <c r="SLL92" s="71"/>
      <c r="SLM92" s="71"/>
      <c r="SLN92" s="71"/>
      <c r="SLO92" s="71"/>
      <c r="SLP92" s="71"/>
      <c r="SLQ92" s="71"/>
      <c r="SLR92" s="71"/>
      <c r="SLS92" s="71"/>
      <c r="SLT92" s="71"/>
      <c r="SLU92" s="71"/>
      <c r="SLV92" s="71"/>
      <c r="SLW92" s="71"/>
      <c r="SLX92" s="71"/>
      <c r="SLY92" s="71"/>
      <c r="SLZ92" s="71"/>
      <c r="SMA92" s="71"/>
      <c r="SMB92" s="71"/>
      <c r="SMC92" s="71"/>
      <c r="SMD92" s="71"/>
      <c r="SME92" s="71"/>
      <c r="SMF92" s="71"/>
      <c r="SMG92" s="71"/>
      <c r="SMH92" s="71"/>
      <c r="SMI92" s="71"/>
      <c r="SMJ92" s="71"/>
      <c r="SMK92" s="71"/>
      <c r="SML92" s="71"/>
      <c r="SMM92" s="71"/>
      <c r="SMN92" s="71"/>
      <c r="SMO92" s="71"/>
      <c r="SMP92" s="71"/>
      <c r="SMQ92" s="71"/>
      <c r="SMR92" s="71"/>
      <c r="SMS92" s="71"/>
      <c r="SMT92" s="71"/>
      <c r="SMU92" s="71"/>
      <c r="SMV92" s="71"/>
      <c r="SMW92" s="71"/>
      <c r="SMX92" s="71"/>
      <c r="SMY92" s="71"/>
      <c r="SMZ92" s="71"/>
      <c r="SNA92" s="71"/>
      <c r="SNB92" s="71"/>
      <c r="SNC92" s="71"/>
      <c r="SND92" s="71"/>
      <c r="SNE92" s="71"/>
      <c r="SNF92" s="71"/>
      <c r="SNG92" s="71"/>
      <c r="SNH92" s="71"/>
      <c r="SNI92" s="71"/>
      <c r="SNJ92" s="71"/>
      <c r="SNK92" s="71"/>
      <c r="SNL92" s="71"/>
      <c r="SNM92" s="71"/>
      <c r="SNN92" s="71"/>
      <c r="SNO92" s="71"/>
      <c r="SNP92" s="71"/>
      <c r="SNQ92" s="71"/>
      <c r="SNR92" s="71"/>
      <c r="SNS92" s="71"/>
      <c r="SNT92" s="71"/>
      <c r="SNU92" s="71"/>
      <c r="SNV92" s="71"/>
      <c r="SNW92" s="71"/>
      <c r="SNX92" s="71"/>
      <c r="SNY92" s="71"/>
      <c r="SNZ92" s="71"/>
      <c r="SOA92" s="71"/>
      <c r="SOB92" s="71"/>
      <c r="SOC92" s="71"/>
      <c r="SOD92" s="71"/>
      <c r="SOE92" s="71"/>
      <c r="SOF92" s="71"/>
      <c r="SOG92" s="71"/>
      <c r="SOH92" s="71"/>
      <c r="SOI92" s="71"/>
      <c r="SOJ92" s="71"/>
      <c r="SOK92" s="71"/>
      <c r="SOL92" s="71"/>
      <c r="SOM92" s="71"/>
      <c r="SON92" s="71"/>
      <c r="SOO92" s="71"/>
      <c r="SOP92" s="71"/>
      <c r="SOQ92" s="71"/>
      <c r="SOR92" s="71"/>
      <c r="SOS92" s="71"/>
      <c r="SOT92" s="71"/>
      <c r="SOU92" s="71"/>
      <c r="SOV92" s="71"/>
      <c r="SOW92" s="71"/>
      <c r="SOX92" s="71"/>
      <c r="SOY92" s="71"/>
      <c r="SOZ92" s="71"/>
      <c r="SPA92" s="71"/>
      <c r="SPB92" s="71"/>
      <c r="SPC92" s="71"/>
      <c r="SPD92" s="71"/>
      <c r="SPE92" s="71"/>
      <c r="SPF92" s="71"/>
      <c r="SPG92" s="71"/>
      <c r="SPH92" s="71"/>
      <c r="SPI92" s="71"/>
      <c r="SPJ92" s="71"/>
      <c r="SPK92" s="71"/>
      <c r="SPL92" s="71"/>
      <c r="SPM92" s="71"/>
      <c r="SPN92" s="71"/>
      <c r="SPO92" s="71"/>
      <c r="SPP92" s="71"/>
      <c r="SPQ92" s="71"/>
      <c r="SPR92" s="71"/>
      <c r="SPS92" s="71"/>
      <c r="SPT92" s="71"/>
      <c r="SPU92" s="71"/>
      <c r="SPV92" s="71"/>
      <c r="SPW92" s="71"/>
      <c r="SPX92" s="71"/>
      <c r="SPY92" s="71"/>
      <c r="SPZ92" s="71"/>
      <c r="SQA92" s="71"/>
      <c r="SQB92" s="71"/>
      <c r="SQC92" s="71"/>
      <c r="SQD92" s="71"/>
      <c r="SQE92" s="71"/>
      <c r="SQF92" s="71"/>
      <c r="SQG92" s="71"/>
      <c r="SQH92" s="71"/>
      <c r="SQI92" s="71"/>
      <c r="SQJ92" s="71"/>
      <c r="SQK92" s="71"/>
      <c r="SQL92" s="71"/>
      <c r="SQM92" s="71"/>
      <c r="SQN92" s="71"/>
      <c r="SQO92" s="71"/>
      <c r="SQP92" s="71"/>
      <c r="SQQ92" s="71"/>
      <c r="SQR92" s="71"/>
      <c r="SQS92" s="71"/>
      <c r="SQT92" s="71"/>
      <c r="SQU92" s="71"/>
      <c r="SQV92" s="71"/>
      <c r="SQW92" s="71"/>
      <c r="SQX92" s="71"/>
      <c r="SQY92" s="71"/>
      <c r="SQZ92" s="71"/>
      <c r="SRA92" s="71"/>
      <c r="SRB92" s="71"/>
      <c r="SRC92" s="71"/>
      <c r="SRD92" s="71"/>
      <c r="SRE92" s="71"/>
      <c r="SRF92" s="71"/>
      <c r="SRG92" s="71"/>
      <c r="SRH92" s="71"/>
      <c r="SRI92" s="71"/>
      <c r="SRJ92" s="71"/>
      <c r="SRK92" s="71"/>
      <c r="SRL92" s="71"/>
      <c r="SRM92" s="71"/>
      <c r="SRN92" s="71"/>
      <c r="SRO92" s="71"/>
      <c r="SRP92" s="71"/>
      <c r="SRQ92" s="71"/>
      <c r="SRR92" s="71"/>
      <c r="SRS92" s="71"/>
      <c r="SRT92" s="71"/>
      <c r="SRU92" s="71"/>
      <c r="SRV92" s="71"/>
      <c r="SRW92" s="71"/>
      <c r="SRX92" s="71"/>
      <c r="SRY92" s="71"/>
      <c r="SRZ92" s="71"/>
      <c r="SSA92" s="71"/>
      <c r="SSB92" s="71"/>
      <c r="SSC92" s="71"/>
      <c r="SSD92" s="71"/>
      <c r="SSE92" s="71"/>
      <c r="SSF92" s="71"/>
      <c r="SSG92" s="71"/>
      <c r="SSH92" s="71"/>
      <c r="SSI92" s="71"/>
      <c r="SSJ92" s="71"/>
      <c r="SSK92" s="71"/>
      <c r="SSL92" s="71"/>
      <c r="SSM92" s="71"/>
      <c r="SSN92" s="71"/>
      <c r="SSO92" s="71"/>
      <c r="SSP92" s="71"/>
      <c r="SSQ92" s="71"/>
      <c r="SSR92" s="71"/>
      <c r="SSS92" s="71"/>
      <c r="SST92" s="71"/>
      <c r="SSU92" s="71"/>
      <c r="SSV92" s="71"/>
      <c r="SSW92" s="71"/>
      <c r="SSX92" s="71"/>
      <c r="SSY92" s="71"/>
      <c r="SSZ92" s="71"/>
      <c r="STA92" s="71"/>
      <c r="STB92" s="71"/>
      <c r="STC92" s="71"/>
      <c r="STD92" s="71"/>
      <c r="STE92" s="71"/>
      <c r="STF92" s="71"/>
      <c r="STG92" s="71"/>
      <c r="STH92" s="71"/>
      <c r="STI92" s="71"/>
      <c r="STJ92" s="71"/>
      <c r="STK92" s="71"/>
      <c r="STL92" s="71"/>
      <c r="STM92" s="71"/>
      <c r="STN92" s="71"/>
      <c r="STO92" s="71"/>
      <c r="STP92" s="71"/>
      <c r="STQ92" s="71"/>
      <c r="STR92" s="71"/>
      <c r="STS92" s="71"/>
      <c r="STT92" s="71"/>
      <c r="STU92" s="71"/>
      <c r="STV92" s="71"/>
      <c r="STW92" s="71"/>
      <c r="STX92" s="71"/>
      <c r="STY92" s="71"/>
      <c r="STZ92" s="71"/>
      <c r="SUA92" s="71"/>
      <c r="SUB92" s="71"/>
      <c r="SUC92" s="71"/>
      <c r="SUD92" s="71"/>
      <c r="SUE92" s="71"/>
      <c r="SUF92" s="71"/>
      <c r="SUG92" s="71"/>
      <c r="SUH92" s="71"/>
      <c r="SUI92" s="71"/>
      <c r="SUJ92" s="71"/>
      <c r="SUK92" s="71"/>
      <c r="SUL92" s="71"/>
      <c r="SUM92" s="71"/>
      <c r="SUN92" s="71"/>
      <c r="SUO92" s="71"/>
      <c r="SUP92" s="71"/>
      <c r="SUQ92" s="71"/>
      <c r="SUR92" s="71"/>
      <c r="SUS92" s="71"/>
      <c r="SUT92" s="71"/>
      <c r="SUU92" s="71"/>
      <c r="SUV92" s="71"/>
      <c r="SUW92" s="71"/>
      <c r="SUX92" s="71"/>
      <c r="SUY92" s="71"/>
      <c r="SUZ92" s="71"/>
      <c r="SVA92" s="71"/>
      <c r="SVB92" s="71"/>
      <c r="SVC92" s="71"/>
      <c r="SVD92" s="71"/>
      <c r="SVE92" s="71"/>
      <c r="SVF92" s="71"/>
      <c r="SVG92" s="71"/>
      <c r="SVH92" s="71"/>
      <c r="SVI92" s="71"/>
      <c r="SVJ92" s="71"/>
      <c r="SVK92" s="71"/>
      <c r="SVL92" s="71"/>
      <c r="SVM92" s="71"/>
      <c r="SVN92" s="71"/>
      <c r="SVO92" s="71"/>
      <c r="SVP92" s="71"/>
      <c r="SVQ92" s="71"/>
      <c r="SVR92" s="71"/>
      <c r="SVS92" s="71"/>
      <c r="SVT92" s="71"/>
      <c r="SVU92" s="71"/>
      <c r="SVV92" s="71"/>
      <c r="SVW92" s="71"/>
      <c r="SVX92" s="71"/>
      <c r="SVY92" s="71"/>
      <c r="SVZ92" s="71"/>
      <c r="SWA92" s="71"/>
      <c r="SWB92" s="71"/>
      <c r="SWC92" s="71"/>
      <c r="SWD92" s="71"/>
      <c r="SWE92" s="71"/>
      <c r="SWF92" s="71"/>
      <c r="SWG92" s="71"/>
      <c r="SWH92" s="71"/>
      <c r="SWI92" s="71"/>
      <c r="SWJ92" s="71"/>
      <c r="SWK92" s="71"/>
      <c r="SWL92" s="71"/>
      <c r="SWM92" s="71"/>
      <c r="SWN92" s="71"/>
      <c r="SWO92" s="71"/>
      <c r="SWP92" s="71"/>
      <c r="SWQ92" s="71"/>
      <c r="SWR92" s="71"/>
      <c r="SWS92" s="71"/>
      <c r="SWT92" s="71"/>
      <c r="SWU92" s="71"/>
      <c r="SWV92" s="71"/>
      <c r="SWW92" s="71"/>
      <c r="SWX92" s="71"/>
      <c r="SWY92" s="71"/>
      <c r="SWZ92" s="71"/>
      <c r="SXA92" s="71"/>
      <c r="SXB92" s="71"/>
      <c r="SXC92" s="71"/>
      <c r="SXD92" s="71"/>
      <c r="SXE92" s="71"/>
      <c r="SXF92" s="71"/>
      <c r="SXG92" s="71"/>
      <c r="SXH92" s="71"/>
      <c r="SXI92" s="71"/>
      <c r="SXJ92" s="71"/>
      <c r="SXK92" s="71"/>
      <c r="SXL92" s="71"/>
      <c r="SXM92" s="71"/>
      <c r="SXN92" s="71"/>
      <c r="SXO92" s="71"/>
      <c r="SXP92" s="71"/>
      <c r="SXQ92" s="71"/>
      <c r="SXR92" s="71"/>
      <c r="SXS92" s="71"/>
      <c r="SXT92" s="71"/>
      <c r="SXU92" s="71"/>
      <c r="SXV92" s="71"/>
      <c r="SXW92" s="71"/>
      <c r="SXX92" s="71"/>
      <c r="SXY92" s="71"/>
      <c r="SXZ92" s="71"/>
      <c r="SYA92" s="71"/>
      <c r="SYB92" s="71"/>
      <c r="SYC92" s="71"/>
      <c r="SYD92" s="71"/>
      <c r="SYE92" s="71"/>
      <c r="SYF92" s="71"/>
      <c r="SYG92" s="71"/>
      <c r="SYH92" s="71"/>
      <c r="SYI92" s="71"/>
      <c r="SYJ92" s="71"/>
      <c r="SYK92" s="71"/>
      <c r="SYL92" s="71"/>
      <c r="SYM92" s="71"/>
      <c r="SYN92" s="71"/>
      <c r="SYO92" s="71"/>
      <c r="SYP92" s="71"/>
      <c r="SYQ92" s="71"/>
      <c r="SYR92" s="71"/>
      <c r="SYS92" s="71"/>
      <c r="SYT92" s="71"/>
      <c r="SYU92" s="71"/>
      <c r="SYV92" s="71"/>
      <c r="SYW92" s="71"/>
      <c r="SYX92" s="71"/>
      <c r="SYY92" s="71"/>
      <c r="SYZ92" s="71"/>
      <c r="SZA92" s="71"/>
      <c r="SZB92" s="71"/>
      <c r="SZC92" s="71"/>
      <c r="SZD92" s="71"/>
      <c r="SZE92" s="71"/>
      <c r="SZF92" s="71"/>
      <c r="SZG92" s="71"/>
      <c r="SZH92" s="71"/>
      <c r="SZI92" s="71"/>
      <c r="SZJ92" s="71"/>
      <c r="SZK92" s="71"/>
      <c r="SZL92" s="71"/>
      <c r="SZM92" s="71"/>
      <c r="SZN92" s="71"/>
      <c r="SZO92" s="71"/>
      <c r="SZP92" s="71"/>
      <c r="SZQ92" s="71"/>
      <c r="SZR92" s="71"/>
      <c r="SZS92" s="71"/>
      <c r="SZT92" s="71"/>
      <c r="SZU92" s="71"/>
      <c r="SZV92" s="71"/>
      <c r="SZW92" s="71"/>
      <c r="SZX92" s="71"/>
      <c r="SZY92" s="71"/>
      <c r="SZZ92" s="71"/>
      <c r="TAA92" s="71"/>
      <c r="TAB92" s="71"/>
      <c r="TAC92" s="71"/>
      <c r="TAD92" s="71"/>
      <c r="TAE92" s="71"/>
      <c r="TAF92" s="71"/>
      <c r="TAG92" s="71"/>
      <c r="TAH92" s="71"/>
      <c r="TAI92" s="71"/>
      <c r="TAJ92" s="71"/>
      <c r="TAK92" s="71"/>
      <c r="TAL92" s="71"/>
      <c r="TAM92" s="71"/>
      <c r="TAN92" s="71"/>
      <c r="TAO92" s="71"/>
      <c r="TAP92" s="71"/>
      <c r="TAQ92" s="71"/>
      <c r="TAR92" s="71"/>
      <c r="TAS92" s="71"/>
      <c r="TAT92" s="71"/>
      <c r="TAU92" s="71"/>
      <c r="TAV92" s="71"/>
      <c r="TAW92" s="71"/>
      <c r="TAX92" s="71"/>
      <c r="TAY92" s="71"/>
      <c r="TAZ92" s="71"/>
      <c r="TBA92" s="71"/>
      <c r="TBB92" s="71"/>
      <c r="TBC92" s="71"/>
      <c r="TBD92" s="71"/>
      <c r="TBE92" s="71"/>
      <c r="TBF92" s="71"/>
      <c r="TBG92" s="71"/>
      <c r="TBH92" s="71"/>
      <c r="TBI92" s="71"/>
      <c r="TBJ92" s="71"/>
      <c r="TBK92" s="71"/>
      <c r="TBL92" s="71"/>
      <c r="TBM92" s="71"/>
      <c r="TBN92" s="71"/>
      <c r="TBO92" s="71"/>
      <c r="TBP92" s="71"/>
      <c r="TBQ92" s="71"/>
      <c r="TBR92" s="71"/>
      <c r="TBS92" s="71"/>
      <c r="TBT92" s="71"/>
      <c r="TBU92" s="71"/>
      <c r="TBV92" s="71"/>
      <c r="TBW92" s="71"/>
      <c r="TBX92" s="71"/>
      <c r="TBY92" s="71"/>
      <c r="TBZ92" s="71"/>
      <c r="TCA92" s="71"/>
      <c r="TCB92" s="71"/>
      <c r="TCC92" s="71"/>
      <c r="TCD92" s="71"/>
      <c r="TCE92" s="71"/>
      <c r="TCF92" s="71"/>
      <c r="TCG92" s="71"/>
      <c r="TCH92" s="71"/>
      <c r="TCI92" s="71"/>
      <c r="TCJ92" s="71"/>
      <c r="TCK92" s="71"/>
      <c r="TCL92" s="71"/>
      <c r="TCM92" s="71"/>
      <c r="TCN92" s="71"/>
      <c r="TCO92" s="71"/>
      <c r="TCP92" s="71"/>
      <c r="TCQ92" s="71"/>
      <c r="TCR92" s="71"/>
      <c r="TCS92" s="71"/>
      <c r="TCT92" s="71"/>
      <c r="TCU92" s="71"/>
      <c r="TCV92" s="71"/>
      <c r="TCW92" s="71"/>
      <c r="TCX92" s="71"/>
      <c r="TCY92" s="71"/>
      <c r="TCZ92" s="71"/>
      <c r="TDA92" s="71"/>
      <c r="TDB92" s="71"/>
      <c r="TDC92" s="71"/>
      <c r="TDD92" s="71"/>
      <c r="TDE92" s="71"/>
      <c r="TDF92" s="71"/>
      <c r="TDG92" s="71"/>
      <c r="TDH92" s="71"/>
      <c r="TDI92" s="71"/>
      <c r="TDJ92" s="71"/>
      <c r="TDK92" s="71"/>
      <c r="TDL92" s="71"/>
      <c r="TDM92" s="71"/>
      <c r="TDN92" s="71"/>
      <c r="TDO92" s="71"/>
      <c r="TDP92" s="71"/>
      <c r="TDQ92" s="71"/>
      <c r="TDR92" s="71"/>
      <c r="TDS92" s="71"/>
      <c r="TDT92" s="71"/>
      <c r="TDU92" s="71"/>
      <c r="TDV92" s="71"/>
      <c r="TDW92" s="71"/>
      <c r="TDX92" s="71"/>
      <c r="TDY92" s="71"/>
      <c r="TDZ92" s="71"/>
      <c r="TEA92" s="71"/>
      <c r="TEB92" s="71"/>
      <c r="TEC92" s="71"/>
      <c r="TED92" s="71"/>
      <c r="TEE92" s="71"/>
      <c r="TEF92" s="71"/>
      <c r="TEG92" s="71"/>
      <c r="TEH92" s="71"/>
      <c r="TEI92" s="71"/>
      <c r="TEJ92" s="71"/>
      <c r="TEK92" s="71"/>
      <c r="TEL92" s="71"/>
      <c r="TEM92" s="71"/>
      <c r="TEN92" s="71"/>
      <c r="TEO92" s="71"/>
      <c r="TEP92" s="71"/>
      <c r="TEQ92" s="71"/>
      <c r="TER92" s="71"/>
      <c r="TES92" s="71"/>
      <c r="TET92" s="71"/>
      <c r="TEU92" s="71"/>
      <c r="TEV92" s="71"/>
      <c r="TEW92" s="71"/>
      <c r="TEX92" s="71"/>
      <c r="TEY92" s="71"/>
      <c r="TEZ92" s="71"/>
      <c r="TFA92" s="71"/>
      <c r="TFB92" s="71"/>
      <c r="TFC92" s="71"/>
      <c r="TFD92" s="71"/>
      <c r="TFE92" s="71"/>
      <c r="TFF92" s="71"/>
      <c r="TFG92" s="71"/>
      <c r="TFH92" s="71"/>
      <c r="TFI92" s="71"/>
      <c r="TFJ92" s="71"/>
      <c r="TFK92" s="71"/>
      <c r="TFL92" s="71"/>
      <c r="TFM92" s="71"/>
      <c r="TFN92" s="71"/>
      <c r="TFO92" s="71"/>
      <c r="TFP92" s="71"/>
      <c r="TFQ92" s="71"/>
      <c r="TFR92" s="71"/>
      <c r="TFS92" s="71"/>
      <c r="TFT92" s="71"/>
      <c r="TFU92" s="71"/>
      <c r="TFV92" s="71"/>
      <c r="TFW92" s="71"/>
      <c r="TFX92" s="71"/>
      <c r="TFY92" s="71"/>
      <c r="TFZ92" s="71"/>
      <c r="TGA92" s="71"/>
      <c r="TGB92" s="71"/>
      <c r="TGC92" s="71"/>
      <c r="TGD92" s="71"/>
      <c r="TGE92" s="71"/>
      <c r="TGF92" s="71"/>
      <c r="TGG92" s="71"/>
      <c r="TGH92" s="71"/>
      <c r="TGI92" s="71"/>
      <c r="TGJ92" s="71"/>
      <c r="TGK92" s="71"/>
      <c r="TGL92" s="71"/>
      <c r="TGM92" s="71"/>
      <c r="TGN92" s="71"/>
      <c r="TGO92" s="71"/>
      <c r="TGP92" s="71"/>
      <c r="TGQ92" s="71"/>
      <c r="TGR92" s="71"/>
      <c r="TGS92" s="71"/>
      <c r="TGT92" s="71"/>
      <c r="TGU92" s="71"/>
      <c r="TGV92" s="71"/>
      <c r="TGW92" s="71"/>
      <c r="TGX92" s="71"/>
      <c r="TGY92" s="71"/>
      <c r="TGZ92" s="71"/>
      <c r="THA92" s="71"/>
      <c r="THB92" s="71"/>
      <c r="THC92" s="71"/>
      <c r="THD92" s="71"/>
      <c r="THE92" s="71"/>
      <c r="THF92" s="71"/>
      <c r="THG92" s="71"/>
      <c r="THH92" s="71"/>
      <c r="THI92" s="71"/>
      <c r="THJ92" s="71"/>
      <c r="THK92" s="71"/>
      <c r="THL92" s="71"/>
      <c r="THM92" s="71"/>
      <c r="THN92" s="71"/>
      <c r="THO92" s="71"/>
      <c r="THP92" s="71"/>
      <c r="THQ92" s="71"/>
      <c r="THR92" s="71"/>
      <c r="THS92" s="71"/>
      <c r="THT92" s="71"/>
      <c r="THU92" s="71"/>
      <c r="THV92" s="71"/>
      <c r="THW92" s="71"/>
      <c r="THX92" s="71"/>
      <c r="THY92" s="71"/>
      <c r="THZ92" s="71"/>
      <c r="TIA92" s="71"/>
      <c r="TIB92" s="71"/>
      <c r="TIC92" s="71"/>
      <c r="TID92" s="71"/>
      <c r="TIE92" s="71"/>
      <c r="TIF92" s="71"/>
      <c r="TIG92" s="71"/>
      <c r="TIH92" s="71"/>
      <c r="TII92" s="71"/>
      <c r="TIJ92" s="71"/>
      <c r="TIK92" s="71"/>
      <c r="TIL92" s="71"/>
      <c r="TIM92" s="71"/>
      <c r="TIN92" s="71"/>
      <c r="TIO92" s="71"/>
      <c r="TIP92" s="71"/>
      <c r="TIQ92" s="71"/>
      <c r="TIR92" s="71"/>
      <c r="TIS92" s="71"/>
      <c r="TIT92" s="71"/>
      <c r="TIU92" s="71"/>
      <c r="TIV92" s="71"/>
      <c r="TIW92" s="71"/>
      <c r="TIX92" s="71"/>
      <c r="TIY92" s="71"/>
      <c r="TIZ92" s="71"/>
      <c r="TJA92" s="71"/>
      <c r="TJB92" s="71"/>
      <c r="TJC92" s="71"/>
      <c r="TJD92" s="71"/>
      <c r="TJE92" s="71"/>
      <c r="TJF92" s="71"/>
      <c r="TJG92" s="71"/>
      <c r="TJH92" s="71"/>
      <c r="TJI92" s="71"/>
      <c r="TJJ92" s="71"/>
      <c r="TJK92" s="71"/>
      <c r="TJL92" s="71"/>
      <c r="TJM92" s="71"/>
      <c r="TJN92" s="71"/>
      <c r="TJO92" s="71"/>
      <c r="TJP92" s="71"/>
      <c r="TJQ92" s="71"/>
      <c r="TJR92" s="71"/>
      <c r="TJS92" s="71"/>
      <c r="TJT92" s="71"/>
      <c r="TJU92" s="71"/>
      <c r="TJV92" s="71"/>
      <c r="TJW92" s="71"/>
      <c r="TJX92" s="71"/>
      <c r="TJY92" s="71"/>
      <c r="TJZ92" s="71"/>
      <c r="TKA92" s="71"/>
      <c r="TKB92" s="71"/>
      <c r="TKC92" s="71"/>
      <c r="TKD92" s="71"/>
      <c r="TKE92" s="71"/>
      <c r="TKF92" s="71"/>
      <c r="TKG92" s="71"/>
      <c r="TKH92" s="71"/>
      <c r="TKI92" s="71"/>
      <c r="TKJ92" s="71"/>
      <c r="TKK92" s="71"/>
      <c r="TKL92" s="71"/>
      <c r="TKM92" s="71"/>
      <c r="TKN92" s="71"/>
      <c r="TKO92" s="71"/>
      <c r="TKP92" s="71"/>
      <c r="TKQ92" s="71"/>
      <c r="TKR92" s="71"/>
      <c r="TKS92" s="71"/>
      <c r="TKT92" s="71"/>
      <c r="TKU92" s="71"/>
      <c r="TKV92" s="71"/>
      <c r="TKW92" s="71"/>
      <c r="TKX92" s="71"/>
      <c r="TKY92" s="71"/>
      <c r="TKZ92" s="71"/>
      <c r="TLA92" s="71"/>
      <c r="TLB92" s="71"/>
      <c r="TLC92" s="71"/>
      <c r="TLD92" s="71"/>
      <c r="TLE92" s="71"/>
      <c r="TLF92" s="71"/>
      <c r="TLG92" s="71"/>
      <c r="TLH92" s="71"/>
      <c r="TLI92" s="71"/>
      <c r="TLJ92" s="71"/>
      <c r="TLK92" s="71"/>
      <c r="TLL92" s="71"/>
      <c r="TLM92" s="71"/>
      <c r="TLN92" s="71"/>
      <c r="TLO92" s="71"/>
      <c r="TLP92" s="71"/>
      <c r="TLQ92" s="71"/>
      <c r="TLR92" s="71"/>
      <c r="TLS92" s="71"/>
      <c r="TLT92" s="71"/>
      <c r="TLU92" s="71"/>
      <c r="TLV92" s="71"/>
      <c r="TLW92" s="71"/>
      <c r="TLX92" s="71"/>
      <c r="TLY92" s="71"/>
      <c r="TLZ92" s="71"/>
      <c r="TMA92" s="71"/>
      <c r="TMB92" s="71"/>
      <c r="TMC92" s="71"/>
      <c r="TMD92" s="71"/>
      <c r="TME92" s="71"/>
      <c r="TMF92" s="71"/>
      <c r="TMG92" s="71"/>
      <c r="TMH92" s="71"/>
      <c r="TMI92" s="71"/>
      <c r="TMJ92" s="71"/>
      <c r="TMK92" s="71"/>
      <c r="TML92" s="71"/>
      <c r="TMM92" s="71"/>
      <c r="TMN92" s="71"/>
      <c r="TMO92" s="71"/>
      <c r="TMP92" s="71"/>
      <c r="TMQ92" s="71"/>
      <c r="TMR92" s="71"/>
      <c r="TMS92" s="71"/>
      <c r="TMT92" s="71"/>
      <c r="TMU92" s="71"/>
      <c r="TMV92" s="71"/>
      <c r="TMW92" s="71"/>
      <c r="TMX92" s="71"/>
      <c r="TMY92" s="71"/>
      <c r="TMZ92" s="71"/>
      <c r="TNA92" s="71"/>
      <c r="TNB92" s="71"/>
      <c r="TNC92" s="71"/>
      <c r="TND92" s="71"/>
      <c r="TNE92" s="71"/>
      <c r="TNF92" s="71"/>
      <c r="TNG92" s="71"/>
      <c r="TNH92" s="71"/>
      <c r="TNI92" s="71"/>
      <c r="TNJ92" s="71"/>
      <c r="TNK92" s="71"/>
      <c r="TNL92" s="71"/>
      <c r="TNM92" s="71"/>
      <c r="TNN92" s="71"/>
      <c r="TNO92" s="71"/>
      <c r="TNP92" s="71"/>
      <c r="TNQ92" s="71"/>
      <c r="TNR92" s="71"/>
      <c r="TNS92" s="71"/>
      <c r="TNT92" s="71"/>
      <c r="TNU92" s="71"/>
      <c r="TNV92" s="71"/>
      <c r="TNW92" s="71"/>
      <c r="TNX92" s="71"/>
      <c r="TNY92" s="71"/>
      <c r="TNZ92" s="71"/>
      <c r="TOA92" s="71"/>
      <c r="TOB92" s="71"/>
      <c r="TOC92" s="71"/>
      <c r="TOD92" s="71"/>
      <c r="TOE92" s="71"/>
      <c r="TOF92" s="71"/>
      <c r="TOG92" s="71"/>
      <c r="TOH92" s="71"/>
      <c r="TOI92" s="71"/>
      <c r="TOJ92" s="71"/>
      <c r="TOK92" s="71"/>
      <c r="TOL92" s="71"/>
      <c r="TOM92" s="71"/>
      <c r="TON92" s="71"/>
      <c r="TOO92" s="71"/>
      <c r="TOP92" s="71"/>
      <c r="TOQ92" s="71"/>
      <c r="TOR92" s="71"/>
      <c r="TOS92" s="71"/>
      <c r="TOT92" s="71"/>
      <c r="TOU92" s="71"/>
      <c r="TOV92" s="71"/>
      <c r="TOW92" s="71"/>
      <c r="TOX92" s="71"/>
      <c r="TOY92" s="71"/>
      <c r="TOZ92" s="71"/>
      <c r="TPA92" s="71"/>
      <c r="TPB92" s="71"/>
      <c r="TPC92" s="71"/>
      <c r="TPD92" s="71"/>
      <c r="TPE92" s="71"/>
      <c r="TPF92" s="71"/>
      <c r="TPG92" s="71"/>
      <c r="TPH92" s="71"/>
      <c r="TPI92" s="71"/>
      <c r="TPJ92" s="71"/>
      <c r="TPK92" s="71"/>
      <c r="TPL92" s="71"/>
      <c r="TPM92" s="71"/>
      <c r="TPN92" s="71"/>
      <c r="TPO92" s="71"/>
      <c r="TPP92" s="71"/>
      <c r="TPQ92" s="71"/>
      <c r="TPR92" s="71"/>
      <c r="TPS92" s="71"/>
      <c r="TPT92" s="71"/>
      <c r="TPU92" s="71"/>
      <c r="TPV92" s="71"/>
      <c r="TPW92" s="71"/>
      <c r="TPX92" s="71"/>
      <c r="TPY92" s="71"/>
      <c r="TPZ92" s="71"/>
      <c r="TQA92" s="71"/>
      <c r="TQB92" s="71"/>
      <c r="TQC92" s="71"/>
      <c r="TQD92" s="71"/>
      <c r="TQE92" s="71"/>
      <c r="TQF92" s="71"/>
      <c r="TQG92" s="71"/>
      <c r="TQH92" s="71"/>
      <c r="TQI92" s="71"/>
      <c r="TQJ92" s="71"/>
      <c r="TQK92" s="71"/>
      <c r="TQL92" s="71"/>
      <c r="TQM92" s="71"/>
      <c r="TQN92" s="71"/>
      <c r="TQO92" s="71"/>
      <c r="TQP92" s="71"/>
      <c r="TQQ92" s="71"/>
      <c r="TQR92" s="71"/>
      <c r="TQS92" s="71"/>
      <c r="TQT92" s="71"/>
      <c r="TQU92" s="71"/>
      <c r="TQV92" s="71"/>
      <c r="TQW92" s="71"/>
      <c r="TQX92" s="71"/>
      <c r="TQY92" s="71"/>
      <c r="TQZ92" s="71"/>
      <c r="TRA92" s="71"/>
      <c r="TRB92" s="71"/>
      <c r="TRC92" s="71"/>
      <c r="TRD92" s="71"/>
      <c r="TRE92" s="71"/>
      <c r="TRF92" s="71"/>
      <c r="TRG92" s="71"/>
      <c r="TRH92" s="71"/>
      <c r="TRI92" s="71"/>
      <c r="TRJ92" s="71"/>
      <c r="TRK92" s="71"/>
      <c r="TRL92" s="71"/>
      <c r="TRM92" s="71"/>
      <c r="TRN92" s="71"/>
      <c r="TRO92" s="71"/>
      <c r="TRP92" s="71"/>
      <c r="TRQ92" s="71"/>
      <c r="TRR92" s="71"/>
      <c r="TRS92" s="71"/>
      <c r="TRT92" s="71"/>
      <c r="TRU92" s="71"/>
      <c r="TRV92" s="71"/>
      <c r="TRW92" s="71"/>
      <c r="TRX92" s="71"/>
      <c r="TRY92" s="71"/>
      <c r="TRZ92" s="71"/>
      <c r="TSA92" s="71"/>
      <c r="TSB92" s="71"/>
      <c r="TSC92" s="71"/>
      <c r="TSD92" s="71"/>
      <c r="TSE92" s="71"/>
      <c r="TSF92" s="71"/>
      <c r="TSG92" s="71"/>
      <c r="TSH92" s="71"/>
      <c r="TSI92" s="71"/>
      <c r="TSJ92" s="71"/>
      <c r="TSK92" s="71"/>
      <c r="TSL92" s="71"/>
      <c r="TSM92" s="71"/>
      <c r="TSN92" s="71"/>
      <c r="TSO92" s="71"/>
      <c r="TSP92" s="71"/>
      <c r="TSQ92" s="71"/>
      <c r="TSR92" s="71"/>
      <c r="TSS92" s="71"/>
      <c r="TST92" s="71"/>
      <c r="TSU92" s="71"/>
      <c r="TSV92" s="71"/>
      <c r="TSW92" s="71"/>
      <c r="TSX92" s="71"/>
      <c r="TSY92" s="71"/>
      <c r="TSZ92" s="71"/>
      <c r="TTA92" s="71"/>
      <c r="TTB92" s="71"/>
      <c r="TTC92" s="71"/>
      <c r="TTD92" s="71"/>
      <c r="TTE92" s="71"/>
      <c r="TTF92" s="71"/>
      <c r="TTG92" s="71"/>
      <c r="TTH92" s="71"/>
      <c r="TTI92" s="71"/>
      <c r="TTJ92" s="71"/>
      <c r="TTK92" s="71"/>
      <c r="TTL92" s="71"/>
      <c r="TTM92" s="71"/>
      <c r="TTN92" s="71"/>
      <c r="TTO92" s="71"/>
      <c r="TTP92" s="71"/>
      <c r="TTQ92" s="71"/>
      <c r="TTR92" s="71"/>
      <c r="TTS92" s="71"/>
      <c r="TTT92" s="71"/>
      <c r="TTU92" s="71"/>
      <c r="TTV92" s="71"/>
      <c r="TTW92" s="71"/>
      <c r="TTX92" s="71"/>
      <c r="TTY92" s="71"/>
      <c r="TTZ92" s="71"/>
      <c r="TUA92" s="71"/>
      <c r="TUB92" s="71"/>
      <c r="TUC92" s="71"/>
      <c r="TUD92" s="71"/>
      <c r="TUE92" s="71"/>
      <c r="TUF92" s="71"/>
      <c r="TUG92" s="71"/>
      <c r="TUH92" s="71"/>
      <c r="TUI92" s="71"/>
      <c r="TUJ92" s="71"/>
      <c r="TUK92" s="71"/>
      <c r="TUL92" s="71"/>
      <c r="TUM92" s="71"/>
      <c r="TUN92" s="71"/>
      <c r="TUO92" s="71"/>
      <c r="TUP92" s="71"/>
      <c r="TUQ92" s="71"/>
      <c r="TUR92" s="71"/>
      <c r="TUS92" s="71"/>
      <c r="TUT92" s="71"/>
      <c r="TUU92" s="71"/>
      <c r="TUV92" s="71"/>
      <c r="TUW92" s="71"/>
      <c r="TUX92" s="71"/>
      <c r="TUY92" s="71"/>
      <c r="TUZ92" s="71"/>
      <c r="TVA92" s="71"/>
      <c r="TVB92" s="71"/>
      <c r="TVC92" s="71"/>
      <c r="TVD92" s="71"/>
      <c r="TVE92" s="71"/>
      <c r="TVF92" s="71"/>
      <c r="TVG92" s="71"/>
      <c r="TVH92" s="71"/>
      <c r="TVI92" s="71"/>
      <c r="TVJ92" s="71"/>
      <c r="TVK92" s="71"/>
      <c r="TVL92" s="71"/>
      <c r="TVM92" s="71"/>
      <c r="TVN92" s="71"/>
      <c r="TVO92" s="71"/>
      <c r="TVP92" s="71"/>
      <c r="TVQ92" s="71"/>
      <c r="TVR92" s="71"/>
      <c r="TVS92" s="71"/>
      <c r="TVT92" s="71"/>
      <c r="TVU92" s="71"/>
      <c r="TVV92" s="71"/>
      <c r="TVW92" s="71"/>
      <c r="TVX92" s="71"/>
      <c r="TVY92" s="71"/>
      <c r="TVZ92" s="71"/>
      <c r="TWA92" s="71"/>
      <c r="TWB92" s="71"/>
      <c r="TWC92" s="71"/>
      <c r="TWD92" s="71"/>
      <c r="TWE92" s="71"/>
      <c r="TWF92" s="71"/>
      <c r="TWG92" s="71"/>
      <c r="TWH92" s="71"/>
      <c r="TWI92" s="71"/>
      <c r="TWJ92" s="71"/>
      <c r="TWK92" s="71"/>
      <c r="TWL92" s="71"/>
      <c r="TWM92" s="71"/>
      <c r="TWN92" s="71"/>
      <c r="TWO92" s="71"/>
      <c r="TWP92" s="71"/>
      <c r="TWQ92" s="71"/>
      <c r="TWR92" s="71"/>
      <c r="TWS92" s="71"/>
      <c r="TWT92" s="71"/>
      <c r="TWU92" s="71"/>
      <c r="TWV92" s="71"/>
      <c r="TWW92" s="71"/>
      <c r="TWX92" s="71"/>
      <c r="TWY92" s="71"/>
      <c r="TWZ92" s="71"/>
      <c r="TXA92" s="71"/>
      <c r="TXB92" s="71"/>
      <c r="TXC92" s="71"/>
      <c r="TXD92" s="71"/>
      <c r="TXE92" s="71"/>
      <c r="TXF92" s="71"/>
      <c r="TXG92" s="71"/>
      <c r="TXH92" s="71"/>
      <c r="TXI92" s="71"/>
      <c r="TXJ92" s="71"/>
      <c r="TXK92" s="71"/>
      <c r="TXL92" s="71"/>
      <c r="TXM92" s="71"/>
      <c r="TXN92" s="71"/>
      <c r="TXO92" s="71"/>
      <c r="TXP92" s="71"/>
      <c r="TXQ92" s="71"/>
      <c r="TXR92" s="71"/>
      <c r="TXS92" s="71"/>
      <c r="TXT92" s="71"/>
      <c r="TXU92" s="71"/>
      <c r="TXV92" s="71"/>
      <c r="TXW92" s="71"/>
      <c r="TXX92" s="71"/>
      <c r="TXY92" s="71"/>
      <c r="TXZ92" s="71"/>
      <c r="TYA92" s="71"/>
      <c r="TYB92" s="71"/>
      <c r="TYC92" s="71"/>
      <c r="TYD92" s="71"/>
      <c r="TYE92" s="71"/>
      <c r="TYF92" s="71"/>
      <c r="TYG92" s="71"/>
      <c r="TYH92" s="71"/>
      <c r="TYI92" s="71"/>
      <c r="TYJ92" s="71"/>
      <c r="TYK92" s="71"/>
      <c r="TYL92" s="71"/>
      <c r="TYM92" s="71"/>
      <c r="TYN92" s="71"/>
      <c r="TYO92" s="71"/>
      <c r="TYP92" s="71"/>
      <c r="TYQ92" s="71"/>
      <c r="TYR92" s="71"/>
      <c r="TYS92" s="71"/>
      <c r="TYT92" s="71"/>
      <c r="TYU92" s="71"/>
      <c r="TYV92" s="71"/>
      <c r="TYW92" s="71"/>
      <c r="TYX92" s="71"/>
      <c r="TYY92" s="71"/>
      <c r="TYZ92" s="71"/>
      <c r="TZA92" s="71"/>
      <c r="TZB92" s="71"/>
      <c r="TZC92" s="71"/>
      <c r="TZD92" s="71"/>
      <c r="TZE92" s="71"/>
      <c r="TZF92" s="71"/>
      <c r="TZG92" s="71"/>
      <c r="TZH92" s="71"/>
      <c r="TZI92" s="71"/>
      <c r="TZJ92" s="71"/>
      <c r="TZK92" s="71"/>
      <c r="TZL92" s="71"/>
      <c r="TZM92" s="71"/>
      <c r="TZN92" s="71"/>
      <c r="TZO92" s="71"/>
      <c r="TZP92" s="71"/>
      <c r="TZQ92" s="71"/>
      <c r="TZR92" s="71"/>
      <c r="TZS92" s="71"/>
      <c r="TZT92" s="71"/>
      <c r="TZU92" s="71"/>
      <c r="TZV92" s="71"/>
      <c r="TZW92" s="71"/>
      <c r="TZX92" s="71"/>
      <c r="TZY92" s="71"/>
      <c r="TZZ92" s="71"/>
      <c r="UAA92" s="71"/>
      <c r="UAB92" s="71"/>
      <c r="UAC92" s="71"/>
      <c r="UAD92" s="71"/>
      <c r="UAE92" s="71"/>
      <c r="UAF92" s="71"/>
      <c r="UAG92" s="71"/>
      <c r="UAH92" s="71"/>
      <c r="UAI92" s="71"/>
      <c r="UAJ92" s="71"/>
      <c r="UAK92" s="71"/>
      <c r="UAL92" s="71"/>
      <c r="UAM92" s="71"/>
      <c r="UAN92" s="71"/>
      <c r="UAO92" s="71"/>
      <c r="UAP92" s="71"/>
      <c r="UAQ92" s="71"/>
      <c r="UAR92" s="71"/>
      <c r="UAS92" s="71"/>
      <c r="UAT92" s="71"/>
      <c r="UAU92" s="71"/>
      <c r="UAV92" s="71"/>
      <c r="UAW92" s="71"/>
      <c r="UAX92" s="71"/>
      <c r="UAY92" s="71"/>
      <c r="UAZ92" s="71"/>
      <c r="UBA92" s="71"/>
      <c r="UBB92" s="71"/>
      <c r="UBC92" s="71"/>
      <c r="UBD92" s="71"/>
      <c r="UBE92" s="71"/>
      <c r="UBF92" s="71"/>
      <c r="UBG92" s="71"/>
      <c r="UBH92" s="71"/>
      <c r="UBI92" s="71"/>
      <c r="UBJ92" s="71"/>
      <c r="UBK92" s="71"/>
      <c r="UBL92" s="71"/>
      <c r="UBM92" s="71"/>
      <c r="UBN92" s="71"/>
      <c r="UBO92" s="71"/>
      <c r="UBP92" s="71"/>
      <c r="UBQ92" s="71"/>
      <c r="UBR92" s="71"/>
      <c r="UBS92" s="71"/>
      <c r="UBT92" s="71"/>
      <c r="UBU92" s="71"/>
      <c r="UBV92" s="71"/>
      <c r="UBW92" s="71"/>
      <c r="UBX92" s="71"/>
      <c r="UBY92" s="71"/>
      <c r="UBZ92" s="71"/>
      <c r="UCA92" s="71"/>
      <c r="UCB92" s="71"/>
      <c r="UCC92" s="71"/>
      <c r="UCD92" s="71"/>
      <c r="UCE92" s="71"/>
      <c r="UCF92" s="71"/>
      <c r="UCG92" s="71"/>
      <c r="UCH92" s="71"/>
      <c r="UCI92" s="71"/>
      <c r="UCJ92" s="71"/>
      <c r="UCK92" s="71"/>
      <c r="UCL92" s="71"/>
      <c r="UCM92" s="71"/>
      <c r="UCN92" s="71"/>
      <c r="UCO92" s="71"/>
      <c r="UCP92" s="71"/>
      <c r="UCQ92" s="71"/>
      <c r="UCR92" s="71"/>
      <c r="UCS92" s="71"/>
      <c r="UCT92" s="71"/>
      <c r="UCU92" s="71"/>
      <c r="UCV92" s="71"/>
      <c r="UCW92" s="71"/>
      <c r="UCX92" s="71"/>
      <c r="UCY92" s="71"/>
      <c r="UCZ92" s="71"/>
      <c r="UDA92" s="71"/>
      <c r="UDB92" s="71"/>
      <c r="UDC92" s="71"/>
      <c r="UDD92" s="71"/>
      <c r="UDE92" s="71"/>
      <c r="UDF92" s="71"/>
      <c r="UDG92" s="71"/>
      <c r="UDH92" s="71"/>
      <c r="UDI92" s="71"/>
      <c r="UDJ92" s="71"/>
      <c r="UDK92" s="71"/>
      <c r="UDL92" s="71"/>
      <c r="UDM92" s="71"/>
      <c r="UDN92" s="71"/>
      <c r="UDO92" s="71"/>
      <c r="UDP92" s="71"/>
      <c r="UDQ92" s="71"/>
      <c r="UDR92" s="71"/>
      <c r="UDS92" s="71"/>
      <c r="UDT92" s="71"/>
      <c r="UDU92" s="71"/>
      <c r="UDV92" s="71"/>
      <c r="UDW92" s="71"/>
      <c r="UDX92" s="71"/>
      <c r="UDY92" s="71"/>
      <c r="UDZ92" s="71"/>
      <c r="UEA92" s="71"/>
      <c r="UEB92" s="71"/>
      <c r="UEC92" s="71"/>
      <c r="UED92" s="71"/>
      <c r="UEE92" s="71"/>
      <c r="UEF92" s="71"/>
      <c r="UEG92" s="71"/>
      <c r="UEH92" s="71"/>
      <c r="UEI92" s="71"/>
      <c r="UEJ92" s="71"/>
      <c r="UEK92" s="71"/>
      <c r="UEL92" s="71"/>
      <c r="UEM92" s="71"/>
      <c r="UEN92" s="71"/>
      <c r="UEO92" s="71"/>
      <c r="UEP92" s="71"/>
      <c r="UEQ92" s="71"/>
      <c r="UER92" s="71"/>
      <c r="UES92" s="71"/>
      <c r="UET92" s="71"/>
      <c r="UEU92" s="71"/>
      <c r="UEV92" s="71"/>
      <c r="UEW92" s="71"/>
      <c r="UEX92" s="71"/>
      <c r="UEY92" s="71"/>
      <c r="UEZ92" s="71"/>
      <c r="UFA92" s="71"/>
      <c r="UFB92" s="71"/>
      <c r="UFC92" s="71"/>
      <c r="UFD92" s="71"/>
      <c r="UFE92" s="71"/>
      <c r="UFF92" s="71"/>
      <c r="UFG92" s="71"/>
      <c r="UFH92" s="71"/>
      <c r="UFI92" s="71"/>
      <c r="UFJ92" s="71"/>
      <c r="UFK92" s="71"/>
      <c r="UFL92" s="71"/>
      <c r="UFM92" s="71"/>
      <c r="UFN92" s="71"/>
      <c r="UFO92" s="71"/>
      <c r="UFP92" s="71"/>
      <c r="UFQ92" s="71"/>
      <c r="UFR92" s="71"/>
      <c r="UFS92" s="71"/>
      <c r="UFT92" s="71"/>
      <c r="UFU92" s="71"/>
      <c r="UFV92" s="71"/>
      <c r="UFW92" s="71"/>
      <c r="UFX92" s="71"/>
      <c r="UFY92" s="71"/>
      <c r="UFZ92" s="71"/>
      <c r="UGA92" s="71"/>
      <c r="UGB92" s="71"/>
      <c r="UGC92" s="71"/>
      <c r="UGD92" s="71"/>
      <c r="UGE92" s="71"/>
      <c r="UGF92" s="71"/>
      <c r="UGG92" s="71"/>
      <c r="UGH92" s="71"/>
      <c r="UGI92" s="71"/>
      <c r="UGJ92" s="71"/>
      <c r="UGK92" s="71"/>
      <c r="UGL92" s="71"/>
      <c r="UGM92" s="71"/>
      <c r="UGN92" s="71"/>
      <c r="UGO92" s="71"/>
      <c r="UGP92" s="71"/>
      <c r="UGQ92" s="71"/>
      <c r="UGR92" s="71"/>
      <c r="UGS92" s="71"/>
      <c r="UGT92" s="71"/>
      <c r="UGU92" s="71"/>
      <c r="UGV92" s="71"/>
      <c r="UGW92" s="71"/>
      <c r="UGX92" s="71"/>
      <c r="UGY92" s="71"/>
      <c r="UGZ92" s="71"/>
      <c r="UHA92" s="71"/>
      <c r="UHB92" s="71"/>
      <c r="UHC92" s="71"/>
      <c r="UHD92" s="71"/>
      <c r="UHE92" s="71"/>
      <c r="UHF92" s="71"/>
      <c r="UHG92" s="71"/>
      <c r="UHH92" s="71"/>
      <c r="UHI92" s="71"/>
      <c r="UHJ92" s="71"/>
      <c r="UHK92" s="71"/>
      <c r="UHL92" s="71"/>
      <c r="UHM92" s="71"/>
      <c r="UHN92" s="71"/>
      <c r="UHO92" s="71"/>
      <c r="UHP92" s="71"/>
      <c r="UHQ92" s="71"/>
      <c r="UHR92" s="71"/>
      <c r="UHS92" s="71"/>
      <c r="UHT92" s="71"/>
      <c r="UHU92" s="71"/>
      <c r="UHV92" s="71"/>
      <c r="UHW92" s="71"/>
      <c r="UHX92" s="71"/>
      <c r="UHY92" s="71"/>
      <c r="UHZ92" s="71"/>
      <c r="UIA92" s="71"/>
      <c r="UIB92" s="71"/>
      <c r="UIC92" s="71"/>
      <c r="UID92" s="71"/>
      <c r="UIE92" s="71"/>
      <c r="UIF92" s="71"/>
      <c r="UIG92" s="71"/>
      <c r="UIH92" s="71"/>
      <c r="UII92" s="71"/>
      <c r="UIJ92" s="71"/>
      <c r="UIK92" s="71"/>
      <c r="UIL92" s="71"/>
      <c r="UIM92" s="71"/>
      <c r="UIN92" s="71"/>
      <c r="UIO92" s="71"/>
      <c r="UIP92" s="71"/>
      <c r="UIQ92" s="71"/>
      <c r="UIR92" s="71"/>
      <c r="UIS92" s="71"/>
      <c r="UIT92" s="71"/>
      <c r="UIU92" s="71"/>
      <c r="UIV92" s="71"/>
      <c r="UIW92" s="71"/>
      <c r="UIX92" s="71"/>
      <c r="UIY92" s="71"/>
      <c r="UIZ92" s="71"/>
      <c r="UJA92" s="71"/>
      <c r="UJB92" s="71"/>
      <c r="UJC92" s="71"/>
      <c r="UJD92" s="71"/>
      <c r="UJE92" s="71"/>
      <c r="UJF92" s="71"/>
      <c r="UJG92" s="71"/>
      <c r="UJH92" s="71"/>
      <c r="UJI92" s="71"/>
      <c r="UJJ92" s="71"/>
      <c r="UJK92" s="71"/>
      <c r="UJL92" s="71"/>
      <c r="UJM92" s="71"/>
      <c r="UJN92" s="71"/>
      <c r="UJO92" s="71"/>
      <c r="UJP92" s="71"/>
      <c r="UJQ92" s="71"/>
      <c r="UJR92" s="71"/>
      <c r="UJS92" s="71"/>
      <c r="UJT92" s="71"/>
      <c r="UJU92" s="71"/>
      <c r="UJV92" s="71"/>
      <c r="UJW92" s="71"/>
      <c r="UJX92" s="71"/>
      <c r="UJY92" s="71"/>
      <c r="UJZ92" s="71"/>
      <c r="UKA92" s="71"/>
      <c r="UKB92" s="71"/>
      <c r="UKC92" s="71"/>
      <c r="UKD92" s="71"/>
      <c r="UKE92" s="71"/>
      <c r="UKF92" s="71"/>
      <c r="UKG92" s="71"/>
      <c r="UKH92" s="71"/>
      <c r="UKI92" s="71"/>
      <c r="UKJ92" s="71"/>
      <c r="UKK92" s="71"/>
      <c r="UKL92" s="71"/>
      <c r="UKM92" s="71"/>
      <c r="UKN92" s="71"/>
      <c r="UKO92" s="71"/>
      <c r="UKP92" s="71"/>
      <c r="UKQ92" s="71"/>
      <c r="UKR92" s="71"/>
      <c r="UKS92" s="71"/>
      <c r="UKT92" s="71"/>
      <c r="UKU92" s="71"/>
      <c r="UKV92" s="71"/>
      <c r="UKW92" s="71"/>
      <c r="UKX92" s="71"/>
      <c r="UKY92" s="71"/>
      <c r="UKZ92" s="71"/>
      <c r="ULA92" s="71"/>
      <c r="ULB92" s="71"/>
      <c r="ULC92" s="71"/>
      <c r="ULD92" s="71"/>
      <c r="ULE92" s="71"/>
      <c r="ULF92" s="71"/>
      <c r="ULG92" s="71"/>
      <c r="ULH92" s="71"/>
      <c r="ULI92" s="71"/>
      <c r="ULJ92" s="71"/>
      <c r="ULK92" s="71"/>
      <c r="ULL92" s="71"/>
      <c r="ULM92" s="71"/>
      <c r="ULN92" s="71"/>
      <c r="ULO92" s="71"/>
      <c r="ULP92" s="71"/>
      <c r="ULQ92" s="71"/>
      <c r="ULR92" s="71"/>
      <c r="ULS92" s="71"/>
      <c r="ULT92" s="71"/>
      <c r="ULU92" s="71"/>
      <c r="ULV92" s="71"/>
      <c r="ULW92" s="71"/>
      <c r="ULX92" s="71"/>
      <c r="ULY92" s="71"/>
      <c r="ULZ92" s="71"/>
      <c r="UMA92" s="71"/>
      <c r="UMB92" s="71"/>
      <c r="UMC92" s="71"/>
      <c r="UMD92" s="71"/>
      <c r="UME92" s="71"/>
      <c r="UMF92" s="71"/>
      <c r="UMG92" s="71"/>
      <c r="UMH92" s="71"/>
      <c r="UMI92" s="71"/>
      <c r="UMJ92" s="71"/>
      <c r="UMK92" s="71"/>
      <c r="UML92" s="71"/>
      <c r="UMM92" s="71"/>
      <c r="UMN92" s="71"/>
      <c r="UMO92" s="71"/>
      <c r="UMP92" s="71"/>
      <c r="UMQ92" s="71"/>
      <c r="UMR92" s="71"/>
      <c r="UMS92" s="71"/>
      <c r="UMT92" s="71"/>
      <c r="UMU92" s="71"/>
      <c r="UMV92" s="71"/>
      <c r="UMW92" s="71"/>
      <c r="UMX92" s="71"/>
      <c r="UMY92" s="71"/>
      <c r="UMZ92" s="71"/>
      <c r="UNA92" s="71"/>
      <c r="UNB92" s="71"/>
      <c r="UNC92" s="71"/>
      <c r="UND92" s="71"/>
      <c r="UNE92" s="71"/>
      <c r="UNF92" s="71"/>
      <c r="UNG92" s="71"/>
      <c r="UNH92" s="71"/>
      <c r="UNI92" s="71"/>
      <c r="UNJ92" s="71"/>
      <c r="UNK92" s="71"/>
      <c r="UNL92" s="71"/>
      <c r="UNM92" s="71"/>
      <c r="UNN92" s="71"/>
      <c r="UNO92" s="71"/>
      <c r="UNP92" s="71"/>
      <c r="UNQ92" s="71"/>
      <c r="UNR92" s="71"/>
      <c r="UNS92" s="71"/>
      <c r="UNT92" s="71"/>
      <c r="UNU92" s="71"/>
      <c r="UNV92" s="71"/>
      <c r="UNW92" s="71"/>
      <c r="UNX92" s="71"/>
      <c r="UNY92" s="71"/>
      <c r="UNZ92" s="71"/>
      <c r="UOA92" s="71"/>
      <c r="UOB92" s="71"/>
      <c r="UOC92" s="71"/>
      <c r="UOD92" s="71"/>
      <c r="UOE92" s="71"/>
      <c r="UOF92" s="71"/>
      <c r="UOG92" s="71"/>
      <c r="UOH92" s="71"/>
      <c r="UOI92" s="71"/>
      <c r="UOJ92" s="71"/>
      <c r="UOK92" s="71"/>
      <c r="UOL92" s="71"/>
      <c r="UOM92" s="71"/>
      <c r="UON92" s="71"/>
      <c r="UOO92" s="71"/>
      <c r="UOP92" s="71"/>
      <c r="UOQ92" s="71"/>
      <c r="UOR92" s="71"/>
      <c r="UOS92" s="71"/>
      <c r="UOT92" s="71"/>
      <c r="UOU92" s="71"/>
      <c r="UOV92" s="71"/>
      <c r="UOW92" s="71"/>
      <c r="UOX92" s="71"/>
      <c r="UOY92" s="71"/>
      <c r="UOZ92" s="71"/>
      <c r="UPA92" s="71"/>
      <c r="UPB92" s="71"/>
      <c r="UPC92" s="71"/>
      <c r="UPD92" s="71"/>
      <c r="UPE92" s="71"/>
      <c r="UPF92" s="71"/>
      <c r="UPG92" s="71"/>
      <c r="UPH92" s="71"/>
      <c r="UPI92" s="71"/>
      <c r="UPJ92" s="71"/>
      <c r="UPK92" s="71"/>
      <c r="UPL92" s="71"/>
      <c r="UPM92" s="71"/>
      <c r="UPN92" s="71"/>
      <c r="UPO92" s="71"/>
      <c r="UPP92" s="71"/>
      <c r="UPQ92" s="71"/>
      <c r="UPR92" s="71"/>
      <c r="UPS92" s="71"/>
      <c r="UPT92" s="71"/>
      <c r="UPU92" s="71"/>
      <c r="UPV92" s="71"/>
      <c r="UPW92" s="71"/>
      <c r="UPX92" s="71"/>
      <c r="UPY92" s="71"/>
      <c r="UPZ92" s="71"/>
      <c r="UQA92" s="71"/>
      <c r="UQB92" s="71"/>
      <c r="UQC92" s="71"/>
      <c r="UQD92" s="71"/>
      <c r="UQE92" s="71"/>
      <c r="UQF92" s="71"/>
      <c r="UQG92" s="71"/>
      <c r="UQH92" s="71"/>
      <c r="UQI92" s="71"/>
      <c r="UQJ92" s="71"/>
      <c r="UQK92" s="71"/>
      <c r="UQL92" s="71"/>
      <c r="UQM92" s="71"/>
      <c r="UQN92" s="71"/>
      <c r="UQO92" s="71"/>
      <c r="UQP92" s="71"/>
      <c r="UQQ92" s="71"/>
      <c r="UQR92" s="71"/>
      <c r="UQS92" s="71"/>
      <c r="UQT92" s="71"/>
      <c r="UQU92" s="71"/>
      <c r="UQV92" s="71"/>
      <c r="UQW92" s="71"/>
      <c r="UQX92" s="71"/>
      <c r="UQY92" s="71"/>
      <c r="UQZ92" s="71"/>
      <c r="URA92" s="71"/>
      <c r="URB92" s="71"/>
      <c r="URC92" s="71"/>
      <c r="URD92" s="71"/>
      <c r="URE92" s="71"/>
      <c r="URF92" s="71"/>
      <c r="URG92" s="71"/>
      <c r="URH92" s="71"/>
      <c r="URI92" s="71"/>
      <c r="URJ92" s="71"/>
      <c r="URK92" s="71"/>
      <c r="URL92" s="71"/>
      <c r="URM92" s="71"/>
      <c r="URN92" s="71"/>
      <c r="URO92" s="71"/>
      <c r="URP92" s="71"/>
      <c r="URQ92" s="71"/>
      <c r="URR92" s="71"/>
      <c r="URS92" s="71"/>
      <c r="URT92" s="71"/>
      <c r="URU92" s="71"/>
      <c r="URV92" s="71"/>
      <c r="URW92" s="71"/>
      <c r="URX92" s="71"/>
      <c r="URY92" s="71"/>
      <c r="URZ92" s="71"/>
      <c r="USA92" s="71"/>
      <c r="USB92" s="71"/>
      <c r="USC92" s="71"/>
      <c r="USD92" s="71"/>
      <c r="USE92" s="71"/>
      <c r="USF92" s="71"/>
      <c r="USG92" s="71"/>
      <c r="USH92" s="71"/>
      <c r="USI92" s="71"/>
      <c r="USJ92" s="71"/>
      <c r="USK92" s="71"/>
      <c r="USL92" s="71"/>
      <c r="USM92" s="71"/>
      <c r="USN92" s="71"/>
      <c r="USO92" s="71"/>
      <c r="USP92" s="71"/>
      <c r="USQ92" s="71"/>
      <c r="USR92" s="71"/>
      <c r="USS92" s="71"/>
      <c r="UST92" s="71"/>
      <c r="USU92" s="71"/>
      <c r="USV92" s="71"/>
      <c r="USW92" s="71"/>
      <c r="USX92" s="71"/>
      <c r="USY92" s="71"/>
      <c r="USZ92" s="71"/>
      <c r="UTA92" s="71"/>
      <c r="UTB92" s="71"/>
      <c r="UTC92" s="71"/>
      <c r="UTD92" s="71"/>
      <c r="UTE92" s="71"/>
      <c r="UTF92" s="71"/>
      <c r="UTG92" s="71"/>
      <c r="UTH92" s="71"/>
      <c r="UTI92" s="71"/>
      <c r="UTJ92" s="71"/>
      <c r="UTK92" s="71"/>
      <c r="UTL92" s="71"/>
      <c r="UTM92" s="71"/>
      <c r="UTN92" s="71"/>
      <c r="UTO92" s="71"/>
      <c r="UTP92" s="71"/>
      <c r="UTQ92" s="71"/>
      <c r="UTR92" s="71"/>
      <c r="UTS92" s="71"/>
      <c r="UTT92" s="71"/>
      <c r="UTU92" s="71"/>
      <c r="UTV92" s="71"/>
      <c r="UTW92" s="71"/>
      <c r="UTX92" s="71"/>
      <c r="UTY92" s="71"/>
      <c r="UTZ92" s="71"/>
      <c r="UUA92" s="71"/>
      <c r="UUB92" s="71"/>
      <c r="UUC92" s="71"/>
      <c r="UUD92" s="71"/>
      <c r="UUE92" s="71"/>
      <c r="UUF92" s="71"/>
      <c r="UUG92" s="71"/>
      <c r="UUH92" s="71"/>
      <c r="UUI92" s="71"/>
      <c r="UUJ92" s="71"/>
      <c r="UUK92" s="71"/>
      <c r="UUL92" s="71"/>
      <c r="UUM92" s="71"/>
      <c r="UUN92" s="71"/>
      <c r="UUO92" s="71"/>
      <c r="UUP92" s="71"/>
      <c r="UUQ92" s="71"/>
      <c r="UUR92" s="71"/>
      <c r="UUS92" s="71"/>
      <c r="UUT92" s="71"/>
      <c r="UUU92" s="71"/>
      <c r="UUV92" s="71"/>
      <c r="UUW92" s="71"/>
      <c r="UUX92" s="71"/>
      <c r="UUY92" s="71"/>
      <c r="UUZ92" s="71"/>
      <c r="UVA92" s="71"/>
      <c r="UVB92" s="71"/>
      <c r="UVC92" s="71"/>
      <c r="UVD92" s="71"/>
      <c r="UVE92" s="71"/>
      <c r="UVF92" s="71"/>
      <c r="UVG92" s="71"/>
      <c r="UVH92" s="71"/>
      <c r="UVI92" s="71"/>
      <c r="UVJ92" s="71"/>
      <c r="UVK92" s="71"/>
      <c r="UVL92" s="71"/>
      <c r="UVM92" s="71"/>
      <c r="UVN92" s="71"/>
      <c r="UVO92" s="71"/>
      <c r="UVP92" s="71"/>
      <c r="UVQ92" s="71"/>
      <c r="UVR92" s="71"/>
      <c r="UVS92" s="71"/>
      <c r="UVT92" s="71"/>
      <c r="UVU92" s="71"/>
      <c r="UVV92" s="71"/>
      <c r="UVW92" s="71"/>
      <c r="UVX92" s="71"/>
      <c r="UVY92" s="71"/>
      <c r="UVZ92" s="71"/>
      <c r="UWA92" s="71"/>
      <c r="UWB92" s="71"/>
      <c r="UWC92" s="71"/>
      <c r="UWD92" s="71"/>
      <c r="UWE92" s="71"/>
      <c r="UWF92" s="71"/>
      <c r="UWG92" s="71"/>
      <c r="UWH92" s="71"/>
      <c r="UWI92" s="71"/>
      <c r="UWJ92" s="71"/>
      <c r="UWK92" s="71"/>
      <c r="UWL92" s="71"/>
      <c r="UWM92" s="71"/>
      <c r="UWN92" s="71"/>
      <c r="UWO92" s="71"/>
      <c r="UWP92" s="71"/>
      <c r="UWQ92" s="71"/>
      <c r="UWR92" s="71"/>
      <c r="UWS92" s="71"/>
      <c r="UWT92" s="71"/>
      <c r="UWU92" s="71"/>
      <c r="UWV92" s="71"/>
      <c r="UWW92" s="71"/>
      <c r="UWX92" s="71"/>
      <c r="UWY92" s="71"/>
      <c r="UWZ92" s="71"/>
      <c r="UXA92" s="71"/>
      <c r="UXB92" s="71"/>
      <c r="UXC92" s="71"/>
      <c r="UXD92" s="71"/>
      <c r="UXE92" s="71"/>
      <c r="UXF92" s="71"/>
      <c r="UXG92" s="71"/>
      <c r="UXH92" s="71"/>
      <c r="UXI92" s="71"/>
      <c r="UXJ92" s="71"/>
      <c r="UXK92" s="71"/>
      <c r="UXL92" s="71"/>
      <c r="UXM92" s="71"/>
      <c r="UXN92" s="71"/>
      <c r="UXO92" s="71"/>
      <c r="UXP92" s="71"/>
      <c r="UXQ92" s="71"/>
      <c r="UXR92" s="71"/>
      <c r="UXS92" s="71"/>
      <c r="UXT92" s="71"/>
      <c r="UXU92" s="71"/>
      <c r="UXV92" s="71"/>
      <c r="UXW92" s="71"/>
      <c r="UXX92" s="71"/>
      <c r="UXY92" s="71"/>
      <c r="UXZ92" s="71"/>
      <c r="UYA92" s="71"/>
      <c r="UYB92" s="71"/>
      <c r="UYC92" s="71"/>
      <c r="UYD92" s="71"/>
      <c r="UYE92" s="71"/>
      <c r="UYF92" s="71"/>
      <c r="UYG92" s="71"/>
      <c r="UYH92" s="71"/>
      <c r="UYI92" s="71"/>
      <c r="UYJ92" s="71"/>
      <c r="UYK92" s="71"/>
      <c r="UYL92" s="71"/>
      <c r="UYM92" s="71"/>
      <c r="UYN92" s="71"/>
      <c r="UYO92" s="71"/>
      <c r="UYP92" s="71"/>
      <c r="UYQ92" s="71"/>
      <c r="UYR92" s="71"/>
      <c r="UYS92" s="71"/>
      <c r="UYT92" s="71"/>
      <c r="UYU92" s="71"/>
      <c r="UYV92" s="71"/>
      <c r="UYW92" s="71"/>
      <c r="UYX92" s="71"/>
      <c r="UYY92" s="71"/>
      <c r="UYZ92" s="71"/>
      <c r="UZA92" s="71"/>
      <c r="UZB92" s="71"/>
      <c r="UZC92" s="71"/>
      <c r="UZD92" s="71"/>
      <c r="UZE92" s="71"/>
      <c r="UZF92" s="71"/>
      <c r="UZG92" s="71"/>
      <c r="UZH92" s="71"/>
      <c r="UZI92" s="71"/>
      <c r="UZJ92" s="71"/>
      <c r="UZK92" s="71"/>
      <c r="UZL92" s="71"/>
      <c r="UZM92" s="71"/>
      <c r="UZN92" s="71"/>
      <c r="UZO92" s="71"/>
      <c r="UZP92" s="71"/>
      <c r="UZQ92" s="71"/>
      <c r="UZR92" s="71"/>
      <c r="UZS92" s="71"/>
      <c r="UZT92" s="71"/>
      <c r="UZU92" s="71"/>
      <c r="UZV92" s="71"/>
      <c r="UZW92" s="71"/>
      <c r="UZX92" s="71"/>
      <c r="UZY92" s="71"/>
      <c r="UZZ92" s="71"/>
      <c r="VAA92" s="71"/>
      <c r="VAB92" s="71"/>
      <c r="VAC92" s="71"/>
      <c r="VAD92" s="71"/>
      <c r="VAE92" s="71"/>
      <c r="VAF92" s="71"/>
      <c r="VAG92" s="71"/>
      <c r="VAH92" s="71"/>
      <c r="VAI92" s="71"/>
      <c r="VAJ92" s="71"/>
      <c r="VAK92" s="71"/>
      <c r="VAL92" s="71"/>
      <c r="VAM92" s="71"/>
      <c r="VAN92" s="71"/>
      <c r="VAO92" s="71"/>
      <c r="VAP92" s="71"/>
      <c r="VAQ92" s="71"/>
      <c r="VAR92" s="71"/>
      <c r="VAS92" s="71"/>
      <c r="VAT92" s="71"/>
      <c r="VAU92" s="71"/>
      <c r="VAV92" s="71"/>
      <c r="VAW92" s="71"/>
      <c r="VAX92" s="71"/>
      <c r="VAY92" s="71"/>
      <c r="VAZ92" s="71"/>
      <c r="VBA92" s="71"/>
      <c r="VBB92" s="71"/>
      <c r="VBC92" s="71"/>
      <c r="VBD92" s="71"/>
      <c r="VBE92" s="71"/>
      <c r="VBF92" s="71"/>
      <c r="VBG92" s="71"/>
      <c r="VBH92" s="71"/>
      <c r="VBI92" s="71"/>
      <c r="VBJ92" s="71"/>
      <c r="VBK92" s="71"/>
      <c r="VBL92" s="71"/>
      <c r="VBM92" s="71"/>
      <c r="VBN92" s="71"/>
      <c r="VBO92" s="71"/>
      <c r="VBP92" s="71"/>
      <c r="VBQ92" s="71"/>
      <c r="VBR92" s="71"/>
      <c r="VBS92" s="71"/>
      <c r="VBT92" s="71"/>
      <c r="VBU92" s="71"/>
      <c r="VBV92" s="71"/>
      <c r="VBW92" s="71"/>
      <c r="VBX92" s="71"/>
      <c r="VBY92" s="71"/>
      <c r="VBZ92" s="71"/>
      <c r="VCA92" s="71"/>
      <c r="VCB92" s="71"/>
      <c r="VCC92" s="71"/>
      <c r="VCD92" s="71"/>
      <c r="VCE92" s="71"/>
      <c r="VCF92" s="71"/>
      <c r="VCG92" s="71"/>
      <c r="VCH92" s="71"/>
      <c r="VCI92" s="71"/>
      <c r="VCJ92" s="71"/>
      <c r="VCK92" s="71"/>
      <c r="VCL92" s="71"/>
      <c r="VCM92" s="71"/>
      <c r="VCN92" s="71"/>
      <c r="VCO92" s="71"/>
      <c r="VCP92" s="71"/>
      <c r="VCQ92" s="71"/>
      <c r="VCR92" s="71"/>
      <c r="VCS92" s="71"/>
      <c r="VCT92" s="71"/>
      <c r="VCU92" s="71"/>
      <c r="VCV92" s="71"/>
      <c r="VCW92" s="71"/>
      <c r="VCX92" s="71"/>
      <c r="VCY92" s="71"/>
      <c r="VCZ92" s="71"/>
      <c r="VDA92" s="71"/>
      <c r="VDB92" s="71"/>
      <c r="VDC92" s="71"/>
      <c r="VDD92" s="71"/>
      <c r="VDE92" s="71"/>
      <c r="VDF92" s="71"/>
      <c r="VDG92" s="71"/>
      <c r="VDH92" s="71"/>
      <c r="VDI92" s="71"/>
      <c r="VDJ92" s="71"/>
      <c r="VDK92" s="71"/>
      <c r="VDL92" s="71"/>
      <c r="VDM92" s="71"/>
      <c r="VDN92" s="71"/>
      <c r="VDO92" s="71"/>
      <c r="VDP92" s="71"/>
      <c r="VDQ92" s="71"/>
      <c r="VDR92" s="71"/>
      <c r="VDS92" s="71"/>
      <c r="VDT92" s="71"/>
      <c r="VDU92" s="71"/>
      <c r="VDV92" s="71"/>
      <c r="VDW92" s="71"/>
      <c r="VDX92" s="71"/>
      <c r="VDY92" s="71"/>
      <c r="VDZ92" s="71"/>
      <c r="VEA92" s="71"/>
      <c r="VEB92" s="71"/>
      <c r="VEC92" s="71"/>
      <c r="VED92" s="71"/>
      <c r="VEE92" s="71"/>
      <c r="VEF92" s="71"/>
      <c r="VEG92" s="71"/>
      <c r="VEH92" s="71"/>
      <c r="VEI92" s="71"/>
      <c r="VEJ92" s="71"/>
      <c r="VEK92" s="71"/>
      <c r="VEL92" s="71"/>
      <c r="VEM92" s="71"/>
      <c r="VEN92" s="71"/>
      <c r="VEO92" s="71"/>
      <c r="VEP92" s="71"/>
      <c r="VEQ92" s="71"/>
      <c r="VER92" s="71"/>
      <c r="VES92" s="71"/>
      <c r="VET92" s="71"/>
      <c r="VEU92" s="71"/>
      <c r="VEV92" s="71"/>
      <c r="VEW92" s="71"/>
      <c r="VEX92" s="71"/>
      <c r="VEY92" s="71"/>
      <c r="VEZ92" s="71"/>
      <c r="VFA92" s="71"/>
      <c r="VFB92" s="71"/>
      <c r="VFC92" s="71"/>
      <c r="VFD92" s="71"/>
      <c r="VFE92" s="71"/>
      <c r="VFF92" s="71"/>
      <c r="VFG92" s="71"/>
      <c r="VFH92" s="71"/>
      <c r="VFI92" s="71"/>
      <c r="VFJ92" s="71"/>
      <c r="VFK92" s="71"/>
      <c r="VFL92" s="71"/>
      <c r="VFM92" s="71"/>
      <c r="VFN92" s="71"/>
      <c r="VFO92" s="71"/>
      <c r="VFP92" s="71"/>
      <c r="VFQ92" s="71"/>
      <c r="VFR92" s="71"/>
      <c r="VFS92" s="71"/>
      <c r="VFT92" s="71"/>
      <c r="VFU92" s="71"/>
      <c r="VFV92" s="71"/>
      <c r="VFW92" s="71"/>
      <c r="VFX92" s="71"/>
      <c r="VFY92" s="71"/>
      <c r="VFZ92" s="71"/>
      <c r="VGA92" s="71"/>
      <c r="VGB92" s="71"/>
      <c r="VGC92" s="71"/>
      <c r="VGD92" s="71"/>
      <c r="VGE92" s="71"/>
      <c r="VGF92" s="71"/>
      <c r="VGG92" s="71"/>
      <c r="VGH92" s="71"/>
      <c r="VGI92" s="71"/>
      <c r="VGJ92" s="71"/>
      <c r="VGK92" s="71"/>
      <c r="VGL92" s="71"/>
      <c r="VGM92" s="71"/>
      <c r="VGN92" s="71"/>
      <c r="VGO92" s="71"/>
      <c r="VGP92" s="71"/>
      <c r="VGQ92" s="71"/>
      <c r="VGR92" s="71"/>
      <c r="VGS92" s="71"/>
      <c r="VGT92" s="71"/>
      <c r="VGU92" s="71"/>
      <c r="VGV92" s="71"/>
      <c r="VGW92" s="71"/>
      <c r="VGX92" s="71"/>
      <c r="VGY92" s="71"/>
      <c r="VGZ92" s="71"/>
      <c r="VHA92" s="71"/>
      <c r="VHB92" s="71"/>
      <c r="VHC92" s="71"/>
      <c r="VHD92" s="71"/>
      <c r="VHE92" s="71"/>
      <c r="VHF92" s="71"/>
      <c r="VHG92" s="71"/>
      <c r="VHH92" s="71"/>
      <c r="VHI92" s="71"/>
      <c r="VHJ92" s="71"/>
      <c r="VHK92" s="71"/>
      <c r="VHL92" s="71"/>
      <c r="VHM92" s="71"/>
      <c r="VHN92" s="71"/>
      <c r="VHO92" s="71"/>
      <c r="VHP92" s="71"/>
      <c r="VHQ92" s="71"/>
      <c r="VHR92" s="71"/>
      <c r="VHS92" s="71"/>
      <c r="VHT92" s="71"/>
      <c r="VHU92" s="71"/>
      <c r="VHV92" s="71"/>
      <c r="VHW92" s="71"/>
      <c r="VHX92" s="71"/>
      <c r="VHY92" s="71"/>
      <c r="VHZ92" s="71"/>
      <c r="VIA92" s="71"/>
      <c r="VIB92" s="71"/>
      <c r="VIC92" s="71"/>
      <c r="VID92" s="71"/>
      <c r="VIE92" s="71"/>
      <c r="VIF92" s="71"/>
      <c r="VIG92" s="71"/>
      <c r="VIH92" s="71"/>
      <c r="VII92" s="71"/>
      <c r="VIJ92" s="71"/>
      <c r="VIK92" s="71"/>
      <c r="VIL92" s="71"/>
      <c r="VIM92" s="71"/>
      <c r="VIN92" s="71"/>
      <c r="VIO92" s="71"/>
      <c r="VIP92" s="71"/>
      <c r="VIQ92" s="71"/>
      <c r="VIR92" s="71"/>
      <c r="VIS92" s="71"/>
      <c r="VIT92" s="71"/>
      <c r="VIU92" s="71"/>
      <c r="VIV92" s="71"/>
      <c r="VIW92" s="71"/>
      <c r="VIX92" s="71"/>
      <c r="VIY92" s="71"/>
      <c r="VIZ92" s="71"/>
      <c r="VJA92" s="71"/>
      <c r="VJB92" s="71"/>
      <c r="VJC92" s="71"/>
      <c r="VJD92" s="71"/>
      <c r="VJE92" s="71"/>
      <c r="VJF92" s="71"/>
      <c r="VJG92" s="71"/>
      <c r="VJH92" s="71"/>
      <c r="VJI92" s="71"/>
      <c r="VJJ92" s="71"/>
      <c r="VJK92" s="71"/>
      <c r="VJL92" s="71"/>
      <c r="VJM92" s="71"/>
      <c r="VJN92" s="71"/>
      <c r="VJO92" s="71"/>
      <c r="VJP92" s="71"/>
      <c r="VJQ92" s="71"/>
      <c r="VJR92" s="71"/>
      <c r="VJS92" s="71"/>
      <c r="VJT92" s="71"/>
      <c r="VJU92" s="71"/>
      <c r="VJV92" s="71"/>
      <c r="VJW92" s="71"/>
      <c r="VJX92" s="71"/>
      <c r="VJY92" s="71"/>
      <c r="VJZ92" s="71"/>
      <c r="VKA92" s="71"/>
      <c r="VKB92" s="71"/>
      <c r="VKC92" s="71"/>
      <c r="VKD92" s="71"/>
      <c r="VKE92" s="71"/>
      <c r="VKF92" s="71"/>
      <c r="VKG92" s="71"/>
      <c r="VKH92" s="71"/>
      <c r="VKI92" s="71"/>
      <c r="VKJ92" s="71"/>
      <c r="VKK92" s="71"/>
      <c r="VKL92" s="71"/>
      <c r="VKM92" s="71"/>
      <c r="VKN92" s="71"/>
      <c r="VKO92" s="71"/>
      <c r="VKP92" s="71"/>
      <c r="VKQ92" s="71"/>
      <c r="VKR92" s="71"/>
      <c r="VKS92" s="71"/>
      <c r="VKT92" s="71"/>
      <c r="VKU92" s="71"/>
      <c r="VKV92" s="71"/>
      <c r="VKW92" s="71"/>
      <c r="VKX92" s="71"/>
      <c r="VKY92" s="71"/>
      <c r="VKZ92" s="71"/>
      <c r="VLA92" s="71"/>
      <c r="VLB92" s="71"/>
      <c r="VLC92" s="71"/>
      <c r="VLD92" s="71"/>
      <c r="VLE92" s="71"/>
      <c r="VLF92" s="71"/>
      <c r="VLG92" s="71"/>
      <c r="VLH92" s="71"/>
      <c r="VLI92" s="71"/>
      <c r="VLJ92" s="71"/>
      <c r="VLK92" s="71"/>
      <c r="VLL92" s="71"/>
      <c r="VLM92" s="71"/>
      <c r="VLN92" s="71"/>
      <c r="VLO92" s="71"/>
      <c r="VLP92" s="71"/>
      <c r="VLQ92" s="71"/>
      <c r="VLR92" s="71"/>
      <c r="VLS92" s="71"/>
      <c r="VLT92" s="71"/>
      <c r="VLU92" s="71"/>
      <c r="VLV92" s="71"/>
      <c r="VLW92" s="71"/>
      <c r="VLX92" s="71"/>
      <c r="VLY92" s="71"/>
      <c r="VLZ92" s="71"/>
      <c r="VMA92" s="71"/>
      <c r="VMB92" s="71"/>
      <c r="VMC92" s="71"/>
      <c r="VMD92" s="71"/>
      <c r="VME92" s="71"/>
      <c r="VMF92" s="71"/>
      <c r="VMG92" s="71"/>
      <c r="VMH92" s="71"/>
      <c r="VMI92" s="71"/>
      <c r="VMJ92" s="71"/>
      <c r="VMK92" s="71"/>
      <c r="VML92" s="71"/>
      <c r="VMM92" s="71"/>
      <c r="VMN92" s="71"/>
      <c r="VMO92" s="71"/>
      <c r="VMP92" s="71"/>
      <c r="VMQ92" s="71"/>
      <c r="VMR92" s="71"/>
      <c r="VMS92" s="71"/>
      <c r="VMT92" s="71"/>
      <c r="VMU92" s="71"/>
      <c r="VMV92" s="71"/>
      <c r="VMW92" s="71"/>
      <c r="VMX92" s="71"/>
      <c r="VMY92" s="71"/>
      <c r="VMZ92" s="71"/>
      <c r="VNA92" s="71"/>
      <c r="VNB92" s="71"/>
      <c r="VNC92" s="71"/>
      <c r="VND92" s="71"/>
      <c r="VNE92" s="71"/>
      <c r="VNF92" s="71"/>
      <c r="VNG92" s="71"/>
      <c r="VNH92" s="71"/>
      <c r="VNI92" s="71"/>
      <c r="VNJ92" s="71"/>
      <c r="VNK92" s="71"/>
      <c r="VNL92" s="71"/>
      <c r="VNM92" s="71"/>
      <c r="VNN92" s="71"/>
      <c r="VNO92" s="71"/>
      <c r="VNP92" s="71"/>
      <c r="VNQ92" s="71"/>
      <c r="VNR92" s="71"/>
      <c r="VNS92" s="71"/>
      <c r="VNT92" s="71"/>
      <c r="VNU92" s="71"/>
      <c r="VNV92" s="71"/>
      <c r="VNW92" s="71"/>
      <c r="VNX92" s="71"/>
      <c r="VNY92" s="71"/>
      <c r="VNZ92" s="71"/>
      <c r="VOA92" s="71"/>
      <c r="VOB92" s="71"/>
      <c r="VOC92" s="71"/>
      <c r="VOD92" s="71"/>
      <c r="VOE92" s="71"/>
      <c r="VOF92" s="71"/>
      <c r="VOG92" s="71"/>
      <c r="VOH92" s="71"/>
      <c r="VOI92" s="71"/>
      <c r="VOJ92" s="71"/>
      <c r="VOK92" s="71"/>
      <c r="VOL92" s="71"/>
      <c r="VOM92" s="71"/>
      <c r="VON92" s="71"/>
      <c r="VOO92" s="71"/>
      <c r="VOP92" s="71"/>
      <c r="VOQ92" s="71"/>
      <c r="VOR92" s="71"/>
      <c r="VOS92" s="71"/>
      <c r="VOT92" s="71"/>
      <c r="VOU92" s="71"/>
      <c r="VOV92" s="71"/>
      <c r="VOW92" s="71"/>
      <c r="VOX92" s="71"/>
      <c r="VOY92" s="71"/>
      <c r="VOZ92" s="71"/>
      <c r="VPA92" s="71"/>
      <c r="VPB92" s="71"/>
      <c r="VPC92" s="71"/>
      <c r="VPD92" s="71"/>
      <c r="VPE92" s="71"/>
      <c r="VPF92" s="71"/>
      <c r="VPG92" s="71"/>
      <c r="VPH92" s="71"/>
      <c r="VPI92" s="71"/>
      <c r="VPJ92" s="71"/>
      <c r="VPK92" s="71"/>
      <c r="VPL92" s="71"/>
      <c r="VPM92" s="71"/>
      <c r="VPN92" s="71"/>
      <c r="VPO92" s="71"/>
      <c r="VPP92" s="71"/>
      <c r="VPQ92" s="71"/>
      <c r="VPR92" s="71"/>
      <c r="VPS92" s="71"/>
      <c r="VPT92" s="71"/>
      <c r="VPU92" s="71"/>
      <c r="VPV92" s="71"/>
      <c r="VPW92" s="71"/>
      <c r="VPX92" s="71"/>
      <c r="VPY92" s="71"/>
      <c r="VPZ92" s="71"/>
      <c r="VQA92" s="71"/>
      <c r="VQB92" s="71"/>
      <c r="VQC92" s="71"/>
      <c r="VQD92" s="71"/>
      <c r="VQE92" s="71"/>
      <c r="VQF92" s="71"/>
      <c r="VQG92" s="71"/>
      <c r="VQH92" s="71"/>
      <c r="VQI92" s="71"/>
      <c r="VQJ92" s="71"/>
      <c r="VQK92" s="71"/>
      <c r="VQL92" s="71"/>
      <c r="VQM92" s="71"/>
      <c r="VQN92" s="71"/>
      <c r="VQO92" s="71"/>
      <c r="VQP92" s="71"/>
      <c r="VQQ92" s="71"/>
      <c r="VQR92" s="71"/>
      <c r="VQS92" s="71"/>
      <c r="VQT92" s="71"/>
      <c r="VQU92" s="71"/>
      <c r="VQV92" s="71"/>
      <c r="VQW92" s="71"/>
      <c r="VQX92" s="71"/>
      <c r="VQY92" s="71"/>
      <c r="VQZ92" s="71"/>
      <c r="VRA92" s="71"/>
      <c r="VRB92" s="71"/>
      <c r="VRC92" s="71"/>
      <c r="VRD92" s="71"/>
      <c r="VRE92" s="71"/>
      <c r="VRF92" s="71"/>
      <c r="VRG92" s="71"/>
      <c r="VRH92" s="71"/>
      <c r="VRI92" s="71"/>
      <c r="VRJ92" s="71"/>
      <c r="VRK92" s="71"/>
      <c r="VRL92" s="71"/>
      <c r="VRM92" s="71"/>
      <c r="VRN92" s="71"/>
      <c r="VRO92" s="71"/>
      <c r="VRP92" s="71"/>
      <c r="VRQ92" s="71"/>
      <c r="VRR92" s="71"/>
      <c r="VRS92" s="71"/>
      <c r="VRT92" s="71"/>
      <c r="VRU92" s="71"/>
      <c r="VRV92" s="71"/>
      <c r="VRW92" s="71"/>
      <c r="VRX92" s="71"/>
      <c r="VRY92" s="71"/>
      <c r="VRZ92" s="71"/>
      <c r="VSA92" s="71"/>
      <c r="VSB92" s="71"/>
      <c r="VSC92" s="71"/>
      <c r="VSD92" s="71"/>
      <c r="VSE92" s="71"/>
      <c r="VSF92" s="71"/>
      <c r="VSG92" s="71"/>
      <c r="VSH92" s="71"/>
      <c r="VSI92" s="71"/>
      <c r="VSJ92" s="71"/>
      <c r="VSK92" s="71"/>
      <c r="VSL92" s="71"/>
      <c r="VSM92" s="71"/>
      <c r="VSN92" s="71"/>
      <c r="VSO92" s="71"/>
      <c r="VSP92" s="71"/>
      <c r="VSQ92" s="71"/>
      <c r="VSR92" s="71"/>
      <c r="VSS92" s="71"/>
      <c r="VST92" s="71"/>
      <c r="VSU92" s="71"/>
      <c r="VSV92" s="71"/>
      <c r="VSW92" s="71"/>
      <c r="VSX92" s="71"/>
      <c r="VSY92" s="71"/>
      <c r="VSZ92" s="71"/>
      <c r="VTA92" s="71"/>
      <c r="VTB92" s="71"/>
      <c r="VTC92" s="71"/>
      <c r="VTD92" s="71"/>
      <c r="VTE92" s="71"/>
      <c r="VTF92" s="71"/>
      <c r="VTG92" s="71"/>
      <c r="VTH92" s="71"/>
      <c r="VTI92" s="71"/>
      <c r="VTJ92" s="71"/>
      <c r="VTK92" s="71"/>
      <c r="VTL92" s="71"/>
      <c r="VTM92" s="71"/>
      <c r="VTN92" s="71"/>
      <c r="VTO92" s="71"/>
      <c r="VTP92" s="71"/>
      <c r="VTQ92" s="71"/>
      <c r="VTR92" s="71"/>
      <c r="VTS92" s="71"/>
      <c r="VTT92" s="71"/>
      <c r="VTU92" s="71"/>
      <c r="VTV92" s="71"/>
      <c r="VTW92" s="71"/>
      <c r="VTX92" s="71"/>
      <c r="VTY92" s="71"/>
      <c r="VTZ92" s="71"/>
      <c r="VUA92" s="71"/>
      <c r="VUB92" s="71"/>
      <c r="VUC92" s="71"/>
      <c r="VUD92" s="71"/>
      <c r="VUE92" s="71"/>
      <c r="VUF92" s="71"/>
      <c r="VUG92" s="71"/>
      <c r="VUH92" s="71"/>
      <c r="VUI92" s="71"/>
      <c r="VUJ92" s="71"/>
      <c r="VUK92" s="71"/>
      <c r="VUL92" s="71"/>
      <c r="VUM92" s="71"/>
      <c r="VUN92" s="71"/>
      <c r="VUO92" s="71"/>
      <c r="VUP92" s="71"/>
      <c r="VUQ92" s="71"/>
      <c r="VUR92" s="71"/>
      <c r="VUS92" s="71"/>
      <c r="VUT92" s="71"/>
      <c r="VUU92" s="71"/>
      <c r="VUV92" s="71"/>
      <c r="VUW92" s="71"/>
      <c r="VUX92" s="71"/>
      <c r="VUY92" s="71"/>
      <c r="VUZ92" s="71"/>
      <c r="VVA92" s="71"/>
      <c r="VVB92" s="71"/>
      <c r="VVC92" s="71"/>
      <c r="VVD92" s="71"/>
      <c r="VVE92" s="71"/>
      <c r="VVF92" s="71"/>
      <c r="VVG92" s="71"/>
      <c r="VVH92" s="71"/>
      <c r="VVI92" s="71"/>
      <c r="VVJ92" s="71"/>
      <c r="VVK92" s="71"/>
      <c r="VVL92" s="71"/>
      <c r="VVM92" s="71"/>
      <c r="VVN92" s="71"/>
      <c r="VVO92" s="71"/>
      <c r="VVP92" s="71"/>
      <c r="VVQ92" s="71"/>
      <c r="VVR92" s="71"/>
      <c r="VVS92" s="71"/>
      <c r="VVT92" s="71"/>
      <c r="VVU92" s="71"/>
      <c r="VVV92" s="71"/>
      <c r="VVW92" s="71"/>
      <c r="VVX92" s="71"/>
      <c r="VVY92" s="71"/>
      <c r="VVZ92" s="71"/>
      <c r="VWA92" s="71"/>
      <c r="VWB92" s="71"/>
      <c r="VWC92" s="71"/>
      <c r="VWD92" s="71"/>
      <c r="VWE92" s="71"/>
      <c r="VWF92" s="71"/>
      <c r="VWG92" s="71"/>
      <c r="VWH92" s="71"/>
      <c r="VWI92" s="71"/>
      <c r="VWJ92" s="71"/>
      <c r="VWK92" s="71"/>
      <c r="VWL92" s="71"/>
      <c r="VWM92" s="71"/>
      <c r="VWN92" s="71"/>
      <c r="VWO92" s="71"/>
      <c r="VWP92" s="71"/>
      <c r="VWQ92" s="71"/>
      <c r="VWR92" s="71"/>
      <c r="VWS92" s="71"/>
      <c r="VWT92" s="71"/>
      <c r="VWU92" s="71"/>
      <c r="VWV92" s="71"/>
      <c r="VWW92" s="71"/>
      <c r="VWX92" s="71"/>
      <c r="VWY92" s="71"/>
      <c r="VWZ92" s="71"/>
      <c r="VXA92" s="71"/>
      <c r="VXB92" s="71"/>
      <c r="VXC92" s="71"/>
      <c r="VXD92" s="71"/>
      <c r="VXE92" s="71"/>
      <c r="VXF92" s="71"/>
      <c r="VXG92" s="71"/>
      <c r="VXH92" s="71"/>
      <c r="VXI92" s="71"/>
      <c r="VXJ92" s="71"/>
      <c r="VXK92" s="71"/>
      <c r="VXL92" s="71"/>
      <c r="VXM92" s="71"/>
      <c r="VXN92" s="71"/>
      <c r="VXO92" s="71"/>
      <c r="VXP92" s="71"/>
      <c r="VXQ92" s="71"/>
      <c r="VXR92" s="71"/>
      <c r="VXS92" s="71"/>
      <c r="VXT92" s="71"/>
      <c r="VXU92" s="71"/>
      <c r="VXV92" s="71"/>
      <c r="VXW92" s="71"/>
      <c r="VXX92" s="71"/>
      <c r="VXY92" s="71"/>
      <c r="VXZ92" s="71"/>
      <c r="VYA92" s="71"/>
      <c r="VYB92" s="71"/>
      <c r="VYC92" s="71"/>
      <c r="VYD92" s="71"/>
      <c r="VYE92" s="71"/>
      <c r="VYF92" s="71"/>
      <c r="VYG92" s="71"/>
      <c r="VYH92" s="71"/>
      <c r="VYI92" s="71"/>
      <c r="VYJ92" s="71"/>
      <c r="VYK92" s="71"/>
      <c r="VYL92" s="71"/>
      <c r="VYM92" s="71"/>
      <c r="VYN92" s="71"/>
      <c r="VYO92" s="71"/>
      <c r="VYP92" s="71"/>
      <c r="VYQ92" s="71"/>
      <c r="VYR92" s="71"/>
      <c r="VYS92" s="71"/>
      <c r="VYT92" s="71"/>
      <c r="VYU92" s="71"/>
      <c r="VYV92" s="71"/>
      <c r="VYW92" s="71"/>
      <c r="VYX92" s="71"/>
      <c r="VYY92" s="71"/>
      <c r="VYZ92" s="71"/>
      <c r="VZA92" s="71"/>
      <c r="VZB92" s="71"/>
      <c r="VZC92" s="71"/>
      <c r="VZD92" s="71"/>
      <c r="VZE92" s="71"/>
      <c r="VZF92" s="71"/>
      <c r="VZG92" s="71"/>
      <c r="VZH92" s="71"/>
      <c r="VZI92" s="71"/>
      <c r="VZJ92" s="71"/>
      <c r="VZK92" s="71"/>
      <c r="VZL92" s="71"/>
      <c r="VZM92" s="71"/>
      <c r="VZN92" s="71"/>
      <c r="VZO92" s="71"/>
      <c r="VZP92" s="71"/>
      <c r="VZQ92" s="71"/>
      <c r="VZR92" s="71"/>
      <c r="VZS92" s="71"/>
      <c r="VZT92" s="71"/>
      <c r="VZU92" s="71"/>
      <c r="VZV92" s="71"/>
      <c r="VZW92" s="71"/>
      <c r="VZX92" s="71"/>
      <c r="VZY92" s="71"/>
      <c r="VZZ92" s="71"/>
      <c r="WAA92" s="71"/>
      <c r="WAB92" s="71"/>
      <c r="WAC92" s="71"/>
      <c r="WAD92" s="71"/>
      <c r="WAE92" s="71"/>
      <c r="WAF92" s="71"/>
      <c r="WAG92" s="71"/>
      <c r="WAH92" s="71"/>
      <c r="WAI92" s="71"/>
      <c r="WAJ92" s="71"/>
      <c r="WAK92" s="71"/>
      <c r="WAL92" s="71"/>
      <c r="WAM92" s="71"/>
      <c r="WAN92" s="71"/>
      <c r="WAO92" s="71"/>
      <c r="WAP92" s="71"/>
      <c r="WAQ92" s="71"/>
      <c r="WAR92" s="71"/>
      <c r="WAS92" s="71"/>
      <c r="WAT92" s="71"/>
      <c r="WAU92" s="71"/>
      <c r="WAV92" s="71"/>
      <c r="WAW92" s="71"/>
      <c r="WAX92" s="71"/>
      <c r="WAY92" s="71"/>
      <c r="WAZ92" s="71"/>
      <c r="WBA92" s="71"/>
      <c r="WBB92" s="71"/>
      <c r="WBC92" s="71"/>
      <c r="WBD92" s="71"/>
      <c r="WBE92" s="71"/>
      <c r="WBF92" s="71"/>
      <c r="WBG92" s="71"/>
      <c r="WBH92" s="71"/>
      <c r="WBI92" s="71"/>
      <c r="WBJ92" s="71"/>
      <c r="WBK92" s="71"/>
      <c r="WBL92" s="71"/>
      <c r="WBM92" s="71"/>
      <c r="WBN92" s="71"/>
      <c r="WBO92" s="71"/>
      <c r="WBP92" s="71"/>
      <c r="WBQ92" s="71"/>
      <c r="WBR92" s="71"/>
      <c r="WBS92" s="71"/>
      <c r="WBT92" s="71"/>
      <c r="WBU92" s="71"/>
      <c r="WBV92" s="71"/>
      <c r="WBW92" s="71"/>
      <c r="WBX92" s="71"/>
      <c r="WBY92" s="71"/>
      <c r="WBZ92" s="71"/>
      <c r="WCA92" s="71"/>
      <c r="WCB92" s="71"/>
      <c r="WCC92" s="71"/>
      <c r="WCD92" s="71"/>
      <c r="WCE92" s="71"/>
      <c r="WCF92" s="71"/>
      <c r="WCG92" s="71"/>
      <c r="WCH92" s="71"/>
      <c r="WCI92" s="71"/>
      <c r="WCJ92" s="71"/>
      <c r="WCK92" s="71"/>
      <c r="WCL92" s="71"/>
      <c r="WCM92" s="71"/>
      <c r="WCN92" s="71"/>
      <c r="WCO92" s="71"/>
      <c r="WCP92" s="71"/>
      <c r="WCQ92" s="71"/>
      <c r="WCR92" s="71"/>
      <c r="WCS92" s="71"/>
      <c r="WCT92" s="71"/>
      <c r="WCU92" s="71"/>
      <c r="WCV92" s="71"/>
      <c r="WCW92" s="71"/>
      <c r="WCX92" s="71"/>
      <c r="WCY92" s="71"/>
      <c r="WCZ92" s="71"/>
      <c r="WDA92" s="71"/>
      <c r="WDB92" s="71"/>
      <c r="WDC92" s="71"/>
      <c r="WDD92" s="71"/>
      <c r="WDE92" s="71"/>
      <c r="WDF92" s="71"/>
      <c r="WDG92" s="71"/>
      <c r="WDH92" s="71"/>
      <c r="WDI92" s="71"/>
      <c r="WDJ92" s="71"/>
      <c r="WDK92" s="71"/>
      <c r="WDL92" s="71"/>
      <c r="WDM92" s="71"/>
      <c r="WDN92" s="71"/>
      <c r="WDO92" s="71"/>
      <c r="WDP92" s="71"/>
      <c r="WDQ92" s="71"/>
      <c r="WDR92" s="71"/>
      <c r="WDS92" s="71"/>
      <c r="WDT92" s="71"/>
      <c r="WDU92" s="71"/>
      <c r="WDV92" s="71"/>
      <c r="WDW92" s="71"/>
      <c r="WDX92" s="71"/>
      <c r="WDY92" s="71"/>
      <c r="WDZ92" s="71"/>
      <c r="WEA92" s="71"/>
      <c r="WEB92" s="71"/>
      <c r="WEC92" s="71"/>
      <c r="WED92" s="71"/>
      <c r="WEE92" s="71"/>
      <c r="WEF92" s="71"/>
      <c r="WEG92" s="71"/>
      <c r="WEH92" s="71"/>
      <c r="WEI92" s="71"/>
      <c r="WEJ92" s="71"/>
      <c r="WEK92" s="71"/>
      <c r="WEL92" s="71"/>
      <c r="WEM92" s="71"/>
      <c r="WEN92" s="71"/>
      <c r="WEO92" s="71"/>
      <c r="WEP92" s="71"/>
      <c r="WEQ92" s="71"/>
      <c r="WER92" s="71"/>
      <c r="WES92" s="71"/>
      <c r="WET92" s="71"/>
      <c r="WEU92" s="71"/>
      <c r="WEV92" s="71"/>
      <c r="WEW92" s="71"/>
      <c r="WEX92" s="71"/>
      <c r="WEY92" s="71"/>
      <c r="WEZ92" s="71"/>
      <c r="WFA92" s="71"/>
      <c r="WFB92" s="71"/>
      <c r="WFC92" s="71"/>
      <c r="WFD92" s="71"/>
      <c r="WFE92" s="71"/>
      <c r="WFF92" s="71"/>
      <c r="WFG92" s="71"/>
      <c r="WFH92" s="71"/>
      <c r="WFI92" s="71"/>
      <c r="WFJ92" s="71"/>
      <c r="WFK92" s="71"/>
      <c r="WFL92" s="71"/>
      <c r="WFM92" s="71"/>
      <c r="WFN92" s="71"/>
      <c r="WFO92" s="71"/>
      <c r="WFP92" s="71"/>
      <c r="WFQ92" s="71"/>
      <c r="WFR92" s="71"/>
      <c r="WFS92" s="71"/>
      <c r="WFT92" s="71"/>
      <c r="WFU92" s="71"/>
      <c r="WFV92" s="71"/>
      <c r="WFW92" s="71"/>
      <c r="WFX92" s="71"/>
      <c r="WFY92" s="71"/>
      <c r="WFZ92" s="71"/>
      <c r="WGA92" s="71"/>
      <c r="WGB92" s="71"/>
      <c r="WGC92" s="71"/>
      <c r="WGD92" s="71"/>
      <c r="WGE92" s="71"/>
      <c r="WGF92" s="71"/>
      <c r="WGG92" s="71"/>
      <c r="WGH92" s="71"/>
      <c r="WGI92" s="71"/>
      <c r="WGJ92" s="71"/>
      <c r="WGK92" s="71"/>
      <c r="WGL92" s="71"/>
      <c r="WGM92" s="71"/>
      <c r="WGN92" s="71"/>
      <c r="WGO92" s="71"/>
      <c r="WGP92" s="71"/>
      <c r="WGQ92" s="71"/>
      <c r="WGR92" s="71"/>
      <c r="WGS92" s="71"/>
      <c r="WGT92" s="71"/>
      <c r="WGU92" s="71"/>
      <c r="WGV92" s="71"/>
      <c r="WGW92" s="71"/>
      <c r="WGX92" s="71"/>
      <c r="WGY92" s="71"/>
      <c r="WGZ92" s="71"/>
      <c r="WHA92" s="71"/>
      <c r="WHB92" s="71"/>
      <c r="WHC92" s="71"/>
      <c r="WHD92" s="71"/>
      <c r="WHE92" s="71"/>
      <c r="WHF92" s="71"/>
      <c r="WHG92" s="71"/>
      <c r="WHH92" s="71"/>
      <c r="WHI92" s="71"/>
      <c r="WHJ92" s="71"/>
      <c r="WHK92" s="71"/>
      <c r="WHL92" s="71"/>
      <c r="WHM92" s="71"/>
      <c r="WHN92" s="71"/>
      <c r="WHO92" s="71"/>
      <c r="WHP92" s="71"/>
      <c r="WHQ92" s="71"/>
      <c r="WHR92" s="71"/>
      <c r="WHS92" s="71"/>
      <c r="WHT92" s="71"/>
      <c r="WHU92" s="71"/>
      <c r="WHV92" s="71"/>
      <c r="WHW92" s="71"/>
      <c r="WHX92" s="71"/>
      <c r="WHY92" s="71"/>
      <c r="WHZ92" s="71"/>
      <c r="WIA92" s="71"/>
      <c r="WIB92" s="71"/>
      <c r="WIC92" s="71"/>
      <c r="WID92" s="71"/>
      <c r="WIE92" s="71"/>
      <c r="WIF92" s="71"/>
      <c r="WIG92" s="71"/>
      <c r="WIH92" s="71"/>
      <c r="WII92" s="71"/>
      <c r="WIJ92" s="71"/>
      <c r="WIK92" s="71"/>
      <c r="WIL92" s="71"/>
      <c r="WIM92" s="71"/>
      <c r="WIN92" s="71"/>
      <c r="WIO92" s="71"/>
      <c r="WIP92" s="71"/>
      <c r="WIQ92" s="71"/>
      <c r="WIR92" s="71"/>
      <c r="WIS92" s="71"/>
      <c r="WIT92" s="71"/>
      <c r="WIU92" s="71"/>
      <c r="WIV92" s="71"/>
      <c r="WIW92" s="71"/>
      <c r="WIX92" s="71"/>
      <c r="WIY92" s="71"/>
      <c r="WIZ92" s="71"/>
      <c r="WJA92" s="71"/>
      <c r="WJB92" s="71"/>
      <c r="WJC92" s="71"/>
      <c r="WJD92" s="71"/>
      <c r="WJE92" s="71"/>
      <c r="WJF92" s="71"/>
      <c r="WJG92" s="71"/>
      <c r="WJH92" s="71"/>
      <c r="WJI92" s="71"/>
      <c r="WJJ92" s="71"/>
      <c r="WJK92" s="71"/>
      <c r="WJL92" s="71"/>
      <c r="WJM92" s="71"/>
      <c r="WJN92" s="71"/>
      <c r="WJO92" s="71"/>
      <c r="WJP92" s="71"/>
      <c r="WJQ92" s="71"/>
      <c r="WJR92" s="71"/>
      <c r="WJS92" s="71"/>
      <c r="WJT92" s="71"/>
      <c r="WJU92" s="71"/>
      <c r="WJV92" s="71"/>
      <c r="WJW92" s="71"/>
      <c r="WJX92" s="71"/>
      <c r="WJY92" s="71"/>
      <c r="WJZ92" s="71"/>
      <c r="WKA92" s="71"/>
      <c r="WKB92" s="71"/>
      <c r="WKC92" s="71"/>
      <c r="WKD92" s="71"/>
      <c r="WKE92" s="71"/>
      <c r="WKF92" s="71"/>
      <c r="WKG92" s="71"/>
      <c r="WKH92" s="71"/>
      <c r="WKI92" s="71"/>
      <c r="WKJ92" s="71"/>
      <c r="WKK92" s="71"/>
      <c r="WKL92" s="71"/>
      <c r="WKM92" s="71"/>
      <c r="WKN92" s="71"/>
      <c r="WKO92" s="71"/>
      <c r="WKP92" s="71"/>
      <c r="WKQ92" s="71"/>
      <c r="WKR92" s="71"/>
      <c r="WKS92" s="71"/>
      <c r="WKT92" s="71"/>
      <c r="WKU92" s="71"/>
      <c r="WKV92" s="71"/>
      <c r="WKW92" s="71"/>
      <c r="WKX92" s="71"/>
      <c r="WKY92" s="71"/>
      <c r="WKZ92" s="71"/>
      <c r="WLA92" s="71"/>
      <c r="WLB92" s="71"/>
      <c r="WLC92" s="71"/>
      <c r="WLD92" s="71"/>
      <c r="WLE92" s="71"/>
      <c r="WLF92" s="71"/>
      <c r="WLG92" s="71"/>
      <c r="WLH92" s="71"/>
      <c r="WLI92" s="71"/>
      <c r="WLJ92" s="71"/>
      <c r="WLK92" s="71"/>
      <c r="WLL92" s="71"/>
      <c r="WLM92" s="71"/>
      <c r="WLN92" s="71"/>
      <c r="WLO92" s="71"/>
      <c r="WLP92" s="71"/>
      <c r="WLQ92" s="71"/>
      <c r="WLR92" s="71"/>
      <c r="WLS92" s="71"/>
      <c r="WLT92" s="71"/>
      <c r="WLU92" s="71"/>
      <c r="WLV92" s="71"/>
      <c r="WLW92" s="71"/>
      <c r="WLX92" s="71"/>
      <c r="WLY92" s="71"/>
      <c r="WLZ92" s="71"/>
      <c r="WMA92" s="71"/>
      <c r="WMB92" s="71"/>
      <c r="WMC92" s="71"/>
      <c r="WMD92" s="71"/>
      <c r="WME92" s="71"/>
      <c r="WMF92" s="71"/>
      <c r="WMG92" s="71"/>
      <c r="WMH92" s="71"/>
      <c r="WMI92" s="71"/>
      <c r="WMJ92" s="71"/>
      <c r="WMK92" s="71"/>
      <c r="WML92" s="71"/>
      <c r="WMM92" s="71"/>
      <c r="WMN92" s="71"/>
      <c r="WMO92" s="71"/>
      <c r="WMP92" s="71"/>
      <c r="WMQ92" s="71"/>
      <c r="WMR92" s="71"/>
      <c r="WMS92" s="71"/>
      <c r="WMT92" s="71"/>
      <c r="WMU92" s="71"/>
      <c r="WMV92" s="71"/>
      <c r="WMW92" s="71"/>
      <c r="WMX92" s="71"/>
      <c r="WMY92" s="71"/>
      <c r="WMZ92" s="71"/>
      <c r="WNA92" s="71"/>
      <c r="WNB92" s="71"/>
      <c r="WNC92" s="71"/>
      <c r="WND92" s="71"/>
      <c r="WNE92" s="71"/>
      <c r="WNF92" s="71"/>
      <c r="WNG92" s="71"/>
      <c r="WNH92" s="71"/>
      <c r="WNI92" s="71"/>
      <c r="WNJ92" s="71"/>
      <c r="WNK92" s="71"/>
      <c r="WNL92" s="71"/>
      <c r="WNM92" s="71"/>
      <c r="WNN92" s="71"/>
      <c r="WNO92" s="71"/>
      <c r="WNP92" s="71"/>
      <c r="WNQ92" s="71"/>
      <c r="WNR92" s="71"/>
      <c r="WNS92" s="71"/>
      <c r="WNT92" s="71"/>
      <c r="WNU92" s="71"/>
      <c r="WNV92" s="71"/>
      <c r="WNW92" s="71"/>
      <c r="WNX92" s="71"/>
      <c r="WNY92" s="71"/>
      <c r="WNZ92" s="71"/>
      <c r="WOA92" s="71"/>
      <c r="WOB92" s="71"/>
      <c r="WOC92" s="71"/>
      <c r="WOD92" s="71"/>
      <c r="WOE92" s="71"/>
      <c r="WOF92" s="71"/>
      <c r="WOG92" s="71"/>
      <c r="WOH92" s="71"/>
      <c r="WOI92" s="71"/>
      <c r="WOJ92" s="71"/>
      <c r="WOK92" s="71"/>
      <c r="WOL92" s="71"/>
      <c r="WOM92" s="71"/>
      <c r="WON92" s="71"/>
      <c r="WOO92" s="71"/>
      <c r="WOP92" s="71"/>
      <c r="WOQ92" s="71"/>
      <c r="WOR92" s="71"/>
      <c r="WOS92" s="71"/>
      <c r="WOT92" s="71"/>
      <c r="WOU92" s="71"/>
      <c r="WOV92" s="71"/>
      <c r="WOW92" s="71"/>
      <c r="WOX92" s="71"/>
      <c r="WOY92" s="71"/>
      <c r="WOZ92" s="71"/>
      <c r="WPA92" s="71"/>
      <c r="WPB92" s="71"/>
      <c r="WPC92" s="71"/>
      <c r="WPD92" s="71"/>
      <c r="WPE92" s="71"/>
      <c r="WPF92" s="71"/>
      <c r="WPG92" s="71"/>
      <c r="WPH92" s="71"/>
      <c r="WPI92" s="71"/>
      <c r="WPJ92" s="71"/>
      <c r="WPK92" s="71"/>
      <c r="WPL92" s="71"/>
      <c r="WPM92" s="71"/>
      <c r="WPN92" s="71"/>
      <c r="WPO92" s="71"/>
      <c r="WPP92" s="71"/>
      <c r="WPQ92" s="71"/>
      <c r="WPR92" s="71"/>
      <c r="WPS92" s="71"/>
      <c r="WPT92" s="71"/>
      <c r="WPU92" s="71"/>
      <c r="WPV92" s="71"/>
      <c r="WPW92" s="71"/>
      <c r="WPX92" s="71"/>
      <c r="WPY92" s="71"/>
      <c r="WPZ92" s="71"/>
      <c r="WQA92" s="71"/>
      <c r="WQB92" s="71"/>
      <c r="WQC92" s="71"/>
      <c r="WQD92" s="71"/>
      <c r="WQE92" s="71"/>
      <c r="WQF92" s="71"/>
      <c r="WQG92" s="71"/>
      <c r="WQH92" s="71"/>
      <c r="WQI92" s="71"/>
      <c r="WQJ92" s="71"/>
      <c r="WQK92" s="71"/>
      <c r="WQL92" s="71"/>
      <c r="WQM92" s="71"/>
      <c r="WQN92" s="71"/>
      <c r="WQO92" s="71"/>
      <c r="WQP92" s="71"/>
      <c r="WQQ92" s="71"/>
      <c r="WQR92" s="71"/>
      <c r="WQS92" s="71"/>
      <c r="WQT92" s="71"/>
      <c r="WQU92" s="71"/>
      <c r="WQV92" s="71"/>
      <c r="WQW92" s="71"/>
      <c r="WQX92" s="71"/>
      <c r="WQY92" s="71"/>
      <c r="WQZ92" s="71"/>
      <c r="WRA92" s="71"/>
      <c r="WRB92" s="71"/>
      <c r="WRC92" s="71"/>
      <c r="WRD92" s="71"/>
      <c r="WRE92" s="71"/>
      <c r="WRF92" s="71"/>
      <c r="WRG92" s="71"/>
      <c r="WRH92" s="71"/>
      <c r="WRI92" s="71"/>
      <c r="WRJ92" s="71"/>
      <c r="WRK92" s="71"/>
      <c r="WRL92" s="71"/>
      <c r="WRM92" s="71"/>
      <c r="WRN92" s="71"/>
      <c r="WRO92" s="71"/>
      <c r="WRP92" s="71"/>
      <c r="WRQ92" s="71"/>
      <c r="WRR92" s="71"/>
      <c r="WRS92" s="71"/>
      <c r="WRT92" s="71"/>
      <c r="WRU92" s="71"/>
      <c r="WRV92" s="71"/>
      <c r="WRW92" s="71"/>
      <c r="WRX92" s="71"/>
      <c r="WRY92" s="71"/>
      <c r="WRZ92" s="71"/>
      <c r="WSA92" s="71"/>
      <c r="WSB92" s="71"/>
      <c r="WSC92" s="71"/>
      <c r="WSD92" s="71"/>
      <c r="WSE92" s="71"/>
      <c r="WSF92" s="71"/>
      <c r="WSG92" s="71"/>
      <c r="WSH92" s="71"/>
      <c r="WSI92" s="71"/>
      <c r="WSJ92" s="71"/>
      <c r="WSK92" s="71"/>
      <c r="WSL92" s="71"/>
      <c r="WSM92" s="71"/>
      <c r="WSN92" s="71"/>
      <c r="WSO92" s="71"/>
      <c r="WSP92" s="71"/>
      <c r="WSQ92" s="71"/>
      <c r="WSR92" s="71"/>
      <c r="WSS92" s="71"/>
      <c r="WST92" s="71"/>
      <c r="WSU92" s="71"/>
      <c r="WSV92" s="71"/>
      <c r="WSW92" s="71"/>
      <c r="WSX92" s="71"/>
      <c r="WSY92" s="71"/>
      <c r="WSZ92" s="71"/>
      <c r="WTA92" s="71"/>
      <c r="WTB92" s="71"/>
      <c r="WTC92" s="71"/>
      <c r="WTD92" s="71"/>
      <c r="WTE92" s="71"/>
      <c r="WTF92" s="71"/>
      <c r="WTG92" s="71"/>
      <c r="WTH92" s="71"/>
      <c r="WTI92" s="71"/>
      <c r="WTJ92" s="71"/>
      <c r="WTK92" s="71"/>
      <c r="WTL92" s="71"/>
      <c r="WTM92" s="71"/>
      <c r="WTN92" s="71"/>
      <c r="WTO92" s="71"/>
      <c r="WTP92" s="71"/>
      <c r="WTQ92" s="71"/>
      <c r="WTR92" s="71"/>
      <c r="WTS92" s="71"/>
      <c r="WTT92" s="71"/>
      <c r="WTU92" s="71"/>
      <c r="WTV92" s="71"/>
      <c r="WTW92" s="71"/>
      <c r="WTX92" s="71"/>
      <c r="WTY92" s="71"/>
      <c r="WTZ92" s="71"/>
      <c r="WUA92" s="71"/>
      <c r="WUB92" s="71"/>
      <c r="WUC92" s="71"/>
      <c r="WUD92" s="71"/>
      <c r="WUE92" s="71"/>
      <c r="WUF92" s="71"/>
      <c r="WUG92" s="71"/>
      <c r="WUH92" s="71"/>
      <c r="WUI92" s="71"/>
      <c r="WUJ92" s="71"/>
      <c r="WUK92" s="71"/>
      <c r="WUL92" s="71"/>
      <c r="WUM92" s="71"/>
      <c r="WUN92" s="71"/>
      <c r="WUO92" s="71"/>
      <c r="WUP92" s="71"/>
      <c r="WUQ92" s="71"/>
      <c r="WUR92" s="71"/>
      <c r="WUS92" s="71"/>
      <c r="WUT92" s="71"/>
      <c r="WUU92" s="71"/>
      <c r="WUV92" s="71"/>
      <c r="WUW92" s="71"/>
      <c r="WUX92" s="71"/>
      <c r="WUY92" s="71"/>
      <c r="WUZ92" s="71"/>
      <c r="WVA92" s="71"/>
      <c r="WVB92" s="71"/>
      <c r="WVC92" s="71"/>
      <c r="WVD92" s="71"/>
      <c r="WVE92" s="71"/>
      <c r="WVF92" s="71"/>
      <c r="WVG92" s="71"/>
      <c r="WVH92" s="71"/>
      <c r="WVI92" s="71"/>
      <c r="WVJ92" s="71"/>
      <c r="WVK92" s="71"/>
      <c r="WVL92" s="71"/>
      <c r="WVM92" s="71"/>
      <c r="WVN92" s="71"/>
      <c r="WVO92" s="71"/>
      <c r="WVP92" s="71"/>
      <c r="WVQ92" s="71"/>
      <c r="WVR92" s="71"/>
      <c r="WVS92" s="71"/>
      <c r="WVT92" s="71"/>
      <c r="WVU92" s="71"/>
      <c r="WVV92" s="71"/>
      <c r="WVW92" s="71"/>
      <c r="WVX92" s="71"/>
      <c r="WVY92" s="71"/>
      <c r="WVZ92" s="71"/>
      <c r="WWA92" s="71"/>
      <c r="WWB92" s="71"/>
      <c r="WWC92" s="71"/>
      <c r="WWD92" s="71"/>
      <c r="WWE92" s="71"/>
      <c r="WWF92" s="71"/>
      <c r="WWG92" s="71"/>
      <c r="WWH92" s="71"/>
      <c r="WWI92" s="71"/>
      <c r="WWJ92" s="71"/>
      <c r="WWK92" s="71"/>
      <c r="WWL92" s="71"/>
      <c r="WWM92" s="71"/>
      <c r="WWN92" s="71"/>
      <c r="WWO92" s="71"/>
      <c r="WWP92" s="71"/>
      <c r="WWQ92" s="71"/>
      <c r="WWR92" s="71"/>
      <c r="WWS92" s="71"/>
      <c r="WWT92" s="71"/>
      <c r="WWU92" s="71"/>
      <c r="WWV92" s="71"/>
      <c r="WWW92" s="71"/>
      <c r="WWX92" s="71"/>
      <c r="WWY92" s="71"/>
      <c r="WWZ92" s="71"/>
      <c r="WXA92" s="71"/>
      <c r="WXB92" s="71"/>
      <c r="WXC92" s="71"/>
      <c r="WXD92" s="71"/>
      <c r="WXE92" s="71"/>
      <c r="WXF92" s="71"/>
      <c r="WXG92" s="71"/>
      <c r="WXH92" s="71"/>
      <c r="WXI92" s="71"/>
      <c r="WXJ92" s="71"/>
      <c r="WXK92" s="71"/>
      <c r="WXL92" s="71"/>
      <c r="WXM92" s="71"/>
      <c r="WXN92" s="71"/>
      <c r="WXO92" s="71"/>
      <c r="WXP92" s="71"/>
      <c r="WXQ92" s="71"/>
      <c r="WXR92" s="71"/>
      <c r="WXS92" s="71"/>
      <c r="WXT92" s="71"/>
      <c r="WXU92" s="71"/>
      <c r="WXV92" s="71"/>
      <c r="WXW92" s="71"/>
      <c r="WXX92" s="71"/>
      <c r="WXY92" s="71"/>
      <c r="WXZ92" s="71"/>
      <c r="WYA92" s="71"/>
      <c r="WYB92" s="71"/>
      <c r="WYC92" s="71"/>
      <c r="WYD92" s="71"/>
      <c r="WYE92" s="71"/>
      <c r="WYF92" s="71"/>
      <c r="WYG92" s="71"/>
      <c r="WYH92" s="71"/>
      <c r="WYI92" s="71"/>
      <c r="WYJ92" s="71"/>
      <c r="WYK92" s="71"/>
      <c r="WYL92" s="71"/>
      <c r="WYM92" s="71"/>
      <c r="WYN92" s="71"/>
      <c r="WYO92" s="71"/>
      <c r="WYP92" s="71"/>
      <c r="WYQ92" s="71"/>
      <c r="WYR92" s="71"/>
      <c r="WYS92" s="71"/>
      <c r="WYT92" s="71"/>
      <c r="WYU92" s="71"/>
      <c r="WYV92" s="71"/>
      <c r="WYW92" s="71"/>
      <c r="WYX92" s="71"/>
      <c r="WYY92" s="71"/>
      <c r="WYZ92" s="71"/>
      <c r="WZA92" s="71"/>
      <c r="WZB92" s="71"/>
      <c r="WZC92" s="71"/>
      <c r="WZD92" s="71"/>
      <c r="WZE92" s="71"/>
      <c r="WZF92" s="71"/>
      <c r="WZG92" s="71"/>
      <c r="WZH92" s="71"/>
      <c r="WZI92" s="71"/>
      <c r="WZJ92" s="71"/>
      <c r="WZK92" s="71"/>
      <c r="WZL92" s="71"/>
      <c r="WZM92" s="71"/>
      <c r="WZN92" s="71"/>
      <c r="WZO92" s="71"/>
      <c r="WZP92" s="71"/>
      <c r="WZQ92" s="71"/>
      <c r="WZR92" s="71"/>
      <c r="WZS92" s="71"/>
      <c r="WZT92" s="71"/>
      <c r="WZU92" s="71"/>
      <c r="WZV92" s="71"/>
      <c r="WZW92" s="71"/>
      <c r="WZX92" s="71"/>
      <c r="WZY92" s="71"/>
      <c r="WZZ92" s="71"/>
      <c r="XAA92" s="71"/>
      <c r="XAB92" s="71"/>
      <c r="XAC92" s="71"/>
      <c r="XAD92" s="71"/>
      <c r="XAE92" s="71"/>
      <c r="XAF92" s="71"/>
      <c r="XAG92" s="71"/>
      <c r="XAH92" s="71"/>
      <c r="XAI92" s="71"/>
      <c r="XAJ92" s="71"/>
      <c r="XAK92" s="71"/>
      <c r="XAL92" s="71"/>
      <c r="XAM92" s="71"/>
      <c r="XAN92" s="71"/>
      <c r="XAO92" s="71"/>
      <c r="XAP92" s="71"/>
      <c r="XAQ92" s="71"/>
      <c r="XAR92" s="71"/>
      <c r="XAS92" s="71"/>
      <c r="XAT92" s="71"/>
      <c r="XAU92" s="71"/>
      <c r="XAV92" s="71"/>
      <c r="XAW92" s="71"/>
      <c r="XAX92" s="71"/>
      <c r="XAY92" s="71"/>
      <c r="XAZ92" s="71"/>
      <c r="XBA92" s="71"/>
      <c r="XBB92" s="71"/>
      <c r="XBC92" s="71"/>
      <c r="XBD92" s="71"/>
      <c r="XBE92" s="71"/>
      <c r="XBF92" s="71"/>
      <c r="XBG92" s="71"/>
      <c r="XBH92" s="71"/>
      <c r="XBI92" s="71"/>
      <c r="XBJ92" s="71"/>
      <c r="XBK92" s="71"/>
      <c r="XBL92" s="71"/>
      <c r="XBM92" s="71"/>
      <c r="XBN92" s="71"/>
      <c r="XBO92" s="71"/>
      <c r="XBP92" s="71"/>
      <c r="XBQ92" s="71"/>
      <c r="XBR92" s="71"/>
      <c r="XBS92" s="71"/>
      <c r="XBT92" s="71"/>
      <c r="XBU92" s="71"/>
      <c r="XBV92" s="71"/>
      <c r="XBW92" s="71"/>
      <c r="XBX92" s="71"/>
      <c r="XBY92" s="71"/>
      <c r="XBZ92" s="71"/>
      <c r="XCA92" s="71"/>
      <c r="XCB92" s="71"/>
      <c r="XCC92" s="71"/>
      <c r="XCD92" s="71"/>
      <c r="XCE92" s="71"/>
      <c r="XCF92" s="71"/>
      <c r="XCG92" s="71"/>
      <c r="XCH92" s="71"/>
      <c r="XCI92" s="71"/>
      <c r="XCJ92" s="71"/>
      <c r="XCK92" s="71"/>
      <c r="XCL92" s="71"/>
      <c r="XCM92" s="71"/>
      <c r="XCN92" s="71"/>
      <c r="XCO92" s="71"/>
      <c r="XCP92" s="71"/>
      <c r="XCQ92" s="71"/>
      <c r="XCR92" s="71"/>
      <c r="XCS92" s="71"/>
      <c r="XCT92" s="71"/>
      <c r="XCU92" s="71"/>
      <c r="XCV92" s="71"/>
      <c r="XCW92" s="71"/>
      <c r="XCX92" s="71"/>
      <c r="XCY92" s="71"/>
      <c r="XCZ92" s="71"/>
      <c r="XDA92" s="71"/>
      <c r="XDB92" s="71"/>
      <c r="XDC92" s="71"/>
      <c r="XDD92" s="71"/>
      <c r="XDE92" s="71"/>
      <c r="XDF92" s="71"/>
      <c r="XDG92" s="71"/>
      <c r="XDH92" s="71"/>
      <c r="XDI92" s="71"/>
      <c r="XDJ92" s="71"/>
      <c r="XDK92" s="71"/>
      <c r="XDL92" s="71"/>
      <c r="XDM92" s="71"/>
      <c r="XDN92" s="71"/>
      <c r="XDO92" s="71"/>
      <c r="XDP92" s="71"/>
      <c r="XDQ92" s="71"/>
      <c r="XDR92" s="71"/>
      <c r="XDS92" s="71"/>
      <c r="XDT92" s="71"/>
      <c r="XDU92" s="71"/>
      <c r="XDV92" s="71"/>
      <c r="XDW92" s="71"/>
      <c r="XDX92" s="71"/>
      <c r="XDY92" s="71"/>
      <c r="XDZ92" s="71"/>
      <c r="XEA92" s="71"/>
      <c r="XEB92" s="71"/>
      <c r="XEC92" s="71"/>
      <c r="XED92" s="71"/>
      <c r="XEE92" s="71"/>
      <c r="XEF92" s="71"/>
    </row>
    <row r="93" spans="1:16384" ht="45" x14ac:dyDescent="0.25">
      <c r="A93" s="157">
        <v>31</v>
      </c>
      <c r="B93" s="153" t="s">
        <v>377</v>
      </c>
      <c r="C93" s="23" t="s">
        <v>378</v>
      </c>
      <c r="D93" s="23" t="s">
        <v>100</v>
      </c>
      <c r="E93" s="23" t="s">
        <v>105</v>
      </c>
      <c r="F93" s="115" t="s">
        <v>379</v>
      </c>
      <c r="G93" s="22">
        <v>11939</v>
      </c>
      <c r="H93" s="20" t="s">
        <v>380</v>
      </c>
      <c r="I93" s="113" t="s">
        <v>381</v>
      </c>
      <c r="J93" s="23" t="s">
        <v>382</v>
      </c>
      <c r="K93" s="21">
        <v>42759</v>
      </c>
      <c r="L93" s="122">
        <v>80000</v>
      </c>
      <c r="M93" s="22">
        <v>12000</v>
      </c>
      <c r="N93" s="21">
        <v>42759</v>
      </c>
      <c r="O93" s="21">
        <v>43124</v>
      </c>
      <c r="P93" s="23" t="s">
        <v>143</v>
      </c>
      <c r="Q93" s="21" t="s">
        <v>106</v>
      </c>
      <c r="R93" s="21" t="s">
        <v>106</v>
      </c>
      <c r="S93" s="21" t="s">
        <v>106</v>
      </c>
      <c r="T93" s="23" t="s">
        <v>376</v>
      </c>
      <c r="U93" s="21" t="s">
        <v>106</v>
      </c>
      <c r="V93" s="21" t="s">
        <v>122</v>
      </c>
      <c r="W93" s="21">
        <v>43124</v>
      </c>
      <c r="X93" s="22">
        <v>12264</v>
      </c>
      <c r="Y93" s="127" t="s">
        <v>383</v>
      </c>
      <c r="Z93" s="21">
        <v>43124</v>
      </c>
      <c r="AA93" s="21">
        <v>43489</v>
      </c>
      <c r="AB93" s="54">
        <v>0.25</v>
      </c>
      <c r="AC93" s="25" t="s">
        <v>106</v>
      </c>
      <c r="AD93" s="130">
        <v>20000</v>
      </c>
      <c r="AE93" s="130">
        <v>0</v>
      </c>
      <c r="AF93" s="21" t="s">
        <v>106</v>
      </c>
      <c r="AG93" s="130" t="s">
        <v>106</v>
      </c>
      <c r="AH93" s="122">
        <v>0</v>
      </c>
      <c r="AI93" s="130">
        <f>80000+20000</f>
        <v>100000</v>
      </c>
      <c r="AJ93" s="130">
        <v>32940.03</v>
      </c>
      <c r="AK93" s="130">
        <f>8759.62+1713.68+2830.9</f>
        <v>13304.2</v>
      </c>
      <c r="AL93" s="130">
        <f>AJ93+AK93</f>
        <v>46244.229999999996</v>
      </c>
      <c r="AM93" s="26" t="s">
        <v>106</v>
      </c>
      <c r="AN93" s="26" t="s">
        <v>106</v>
      </c>
      <c r="AO93" s="26" t="s">
        <v>106</v>
      </c>
      <c r="AP93" s="26" t="s">
        <v>106</v>
      </c>
      <c r="AQ93" s="26" t="s">
        <v>106</v>
      </c>
      <c r="AR93" s="26" t="s">
        <v>106</v>
      </c>
      <c r="AS93" s="26" t="s">
        <v>106</v>
      </c>
      <c r="AT93" s="26" t="s">
        <v>106</v>
      </c>
      <c r="AU93" s="22" t="s">
        <v>106</v>
      </c>
      <c r="AV93" s="26" t="s">
        <v>106</v>
      </c>
      <c r="AW93" s="26" t="s">
        <v>106</v>
      </c>
      <c r="AX93" s="26" t="s">
        <v>106</v>
      </c>
      <c r="AY93" s="26" t="s">
        <v>106</v>
      </c>
      <c r="AZ93" s="26" t="s">
        <v>106</v>
      </c>
      <c r="BA93" s="26" t="s">
        <v>106</v>
      </c>
      <c r="BB93" s="26" t="s">
        <v>106</v>
      </c>
      <c r="BC93" s="26" t="s">
        <v>106</v>
      </c>
      <c r="BD93" s="26" t="s">
        <v>106</v>
      </c>
      <c r="BE93" s="88" t="s">
        <v>106</v>
      </c>
      <c r="BF93" s="88" t="s">
        <v>106</v>
      </c>
      <c r="BG93" s="88" t="s">
        <v>106</v>
      </c>
      <c r="BH93" s="88" t="s">
        <v>106</v>
      </c>
      <c r="BI93" s="6"/>
      <c r="QL93" s="71"/>
      <c r="QM93" s="71"/>
      <c r="QN93" s="71"/>
      <c r="QO93" s="71"/>
      <c r="QP93" s="71"/>
      <c r="QQ93" s="71"/>
      <c r="QR93" s="71"/>
      <c r="QS93" s="71"/>
      <c r="QT93" s="71"/>
      <c r="QU93" s="71"/>
      <c r="QV93" s="71"/>
      <c r="QW93" s="71"/>
      <c r="QX93" s="71"/>
      <c r="QY93" s="71"/>
      <c r="QZ93" s="71"/>
      <c r="RA93" s="71"/>
      <c r="RB93" s="71"/>
      <c r="RC93" s="71"/>
      <c r="RD93" s="71"/>
      <c r="RE93" s="71"/>
      <c r="RF93" s="71"/>
      <c r="RG93" s="71"/>
      <c r="RH93" s="71"/>
      <c r="RI93" s="71"/>
      <c r="RJ93" s="71"/>
      <c r="RK93" s="71"/>
      <c r="RL93" s="71"/>
      <c r="RM93" s="71"/>
      <c r="RN93" s="71"/>
      <c r="RO93" s="71"/>
      <c r="RP93" s="71"/>
      <c r="RQ93" s="71"/>
      <c r="RR93" s="71"/>
      <c r="RS93" s="71"/>
      <c r="RT93" s="71"/>
      <c r="RU93" s="71"/>
      <c r="RV93" s="71"/>
      <c r="RW93" s="71"/>
      <c r="RX93" s="71"/>
      <c r="RY93" s="71"/>
      <c r="RZ93" s="71"/>
      <c r="SA93" s="71"/>
      <c r="SB93" s="71"/>
      <c r="SC93" s="71"/>
      <c r="SD93" s="71"/>
      <c r="SE93" s="71"/>
      <c r="SF93" s="71"/>
      <c r="SG93" s="71"/>
      <c r="SH93" s="71"/>
      <c r="SI93" s="71"/>
      <c r="SJ93" s="71"/>
      <c r="SK93" s="71"/>
      <c r="SL93" s="71"/>
      <c r="SM93" s="71"/>
      <c r="SN93" s="71"/>
      <c r="SO93" s="71"/>
      <c r="SP93" s="71"/>
      <c r="SQ93" s="71"/>
      <c r="SR93" s="71"/>
      <c r="SS93" s="71"/>
      <c r="ST93" s="71"/>
      <c r="SU93" s="71"/>
      <c r="SV93" s="71"/>
      <c r="SW93" s="71"/>
      <c r="SX93" s="71"/>
      <c r="SY93" s="71"/>
      <c r="SZ93" s="71"/>
      <c r="TA93" s="71"/>
      <c r="TB93" s="71"/>
      <c r="TC93" s="71"/>
      <c r="TD93" s="71"/>
      <c r="TE93" s="71"/>
      <c r="TF93" s="71"/>
      <c r="TG93" s="71"/>
      <c r="TH93" s="71"/>
      <c r="TI93" s="71"/>
      <c r="TJ93" s="71"/>
      <c r="TK93" s="71"/>
      <c r="TL93" s="71"/>
      <c r="TM93" s="71"/>
      <c r="TN93" s="71"/>
      <c r="TO93" s="71"/>
      <c r="TP93" s="71"/>
      <c r="TQ93" s="71"/>
      <c r="TR93" s="71"/>
      <c r="TS93" s="71"/>
      <c r="TT93" s="71"/>
      <c r="TU93" s="71"/>
      <c r="TV93" s="71"/>
      <c r="TW93" s="71"/>
      <c r="TX93" s="71"/>
      <c r="TY93" s="71"/>
      <c r="TZ93" s="71"/>
      <c r="UA93" s="71"/>
      <c r="UB93" s="71"/>
      <c r="UC93" s="71"/>
      <c r="UD93" s="71"/>
      <c r="UE93" s="71"/>
      <c r="UF93" s="71"/>
      <c r="UG93" s="71"/>
      <c r="UH93" s="71"/>
      <c r="UI93" s="71"/>
      <c r="UJ93" s="71"/>
      <c r="UK93" s="71"/>
      <c r="UL93" s="71"/>
      <c r="UM93" s="71"/>
      <c r="UN93" s="71"/>
      <c r="UO93" s="71"/>
      <c r="UP93" s="71"/>
      <c r="UQ93" s="71"/>
      <c r="UR93" s="71"/>
      <c r="US93" s="71"/>
      <c r="UT93" s="71"/>
      <c r="UU93" s="71"/>
      <c r="UV93" s="71"/>
      <c r="UW93" s="71"/>
      <c r="UX93" s="71"/>
      <c r="UY93" s="71"/>
      <c r="UZ93" s="71"/>
      <c r="VA93" s="71"/>
      <c r="VB93" s="71"/>
      <c r="VC93" s="71"/>
      <c r="VD93" s="71"/>
      <c r="VE93" s="71"/>
      <c r="VF93" s="71"/>
      <c r="VG93" s="71"/>
      <c r="VH93" s="71"/>
      <c r="VI93" s="71"/>
      <c r="VJ93" s="71"/>
      <c r="VK93" s="71"/>
      <c r="VL93" s="71"/>
      <c r="VM93" s="71"/>
      <c r="VN93" s="71"/>
      <c r="VO93" s="71"/>
      <c r="VP93" s="71"/>
      <c r="VQ93" s="71"/>
      <c r="VR93" s="71"/>
      <c r="VS93" s="71"/>
      <c r="VT93" s="71"/>
      <c r="VU93" s="71"/>
      <c r="VV93" s="71"/>
      <c r="VW93" s="71"/>
      <c r="VX93" s="71"/>
      <c r="VY93" s="71"/>
      <c r="VZ93" s="71"/>
      <c r="WA93" s="71"/>
      <c r="WB93" s="71"/>
      <c r="WC93" s="71"/>
      <c r="WD93" s="71"/>
      <c r="WE93" s="71"/>
      <c r="WF93" s="71"/>
      <c r="WG93" s="71"/>
      <c r="WH93" s="71"/>
      <c r="WI93" s="71"/>
      <c r="WJ93" s="71"/>
      <c r="WK93" s="71"/>
      <c r="WL93" s="71"/>
      <c r="WM93" s="71"/>
      <c r="WN93" s="71"/>
      <c r="WO93" s="71"/>
      <c r="WP93" s="71"/>
      <c r="WQ93" s="71"/>
      <c r="WR93" s="71"/>
      <c r="WS93" s="71"/>
      <c r="WT93" s="71"/>
      <c r="WU93" s="71"/>
      <c r="WV93" s="71"/>
      <c r="WW93" s="71"/>
      <c r="WX93" s="71"/>
      <c r="WY93" s="71"/>
      <c r="WZ93" s="71"/>
      <c r="XA93" s="71"/>
      <c r="XB93" s="71"/>
      <c r="XC93" s="71"/>
      <c r="XD93" s="71"/>
      <c r="XE93" s="71"/>
      <c r="XF93" s="71"/>
      <c r="XG93" s="71"/>
      <c r="XH93" s="71"/>
      <c r="XI93" s="71"/>
      <c r="XJ93" s="71"/>
      <c r="XK93" s="71"/>
      <c r="XL93" s="71"/>
      <c r="XM93" s="71"/>
      <c r="XN93" s="71"/>
      <c r="XO93" s="71"/>
      <c r="XP93" s="71"/>
      <c r="XQ93" s="71"/>
      <c r="XR93" s="71"/>
      <c r="XS93" s="71"/>
      <c r="XT93" s="71"/>
      <c r="XU93" s="71"/>
      <c r="XV93" s="71"/>
      <c r="XW93" s="71"/>
      <c r="XX93" s="71"/>
      <c r="XY93" s="71"/>
      <c r="XZ93" s="71"/>
      <c r="YA93" s="71"/>
      <c r="YB93" s="71"/>
      <c r="YC93" s="71"/>
      <c r="YD93" s="71"/>
      <c r="YE93" s="71"/>
      <c r="YF93" s="71"/>
      <c r="YG93" s="71"/>
      <c r="YH93" s="71"/>
      <c r="YI93" s="71"/>
      <c r="YJ93" s="71"/>
      <c r="YK93" s="71"/>
      <c r="YL93" s="71"/>
      <c r="YM93" s="71"/>
      <c r="YN93" s="71"/>
      <c r="YO93" s="71"/>
      <c r="YP93" s="71"/>
      <c r="YQ93" s="71"/>
      <c r="YR93" s="71"/>
      <c r="YS93" s="71"/>
      <c r="YT93" s="71"/>
      <c r="YU93" s="71"/>
      <c r="YV93" s="71"/>
      <c r="YW93" s="71"/>
      <c r="YX93" s="71"/>
      <c r="YY93" s="71"/>
      <c r="YZ93" s="71"/>
      <c r="ZA93" s="71"/>
      <c r="ZB93" s="71"/>
      <c r="ZC93" s="71"/>
      <c r="ZD93" s="71"/>
      <c r="ZE93" s="71"/>
      <c r="ZF93" s="71"/>
      <c r="ZG93" s="71"/>
      <c r="ZH93" s="71"/>
      <c r="ZI93" s="71"/>
      <c r="ZJ93" s="71"/>
      <c r="ZK93" s="71"/>
      <c r="ZL93" s="71"/>
      <c r="ZM93" s="71"/>
      <c r="ZN93" s="71"/>
      <c r="ZO93" s="71"/>
      <c r="ZP93" s="71"/>
      <c r="ZQ93" s="71"/>
      <c r="ZR93" s="71"/>
      <c r="ZS93" s="71"/>
      <c r="ZT93" s="71"/>
      <c r="ZU93" s="71"/>
      <c r="ZV93" s="71"/>
      <c r="ZW93" s="71"/>
      <c r="ZX93" s="71"/>
      <c r="ZY93" s="71"/>
      <c r="ZZ93" s="71"/>
      <c r="AAA93" s="71"/>
      <c r="AAB93" s="71"/>
      <c r="AAC93" s="71"/>
      <c r="AAD93" s="71"/>
      <c r="AAE93" s="71"/>
      <c r="AAF93" s="71"/>
      <c r="AAG93" s="71"/>
      <c r="AAH93" s="71"/>
      <c r="AAI93" s="71"/>
      <c r="AAJ93" s="71"/>
      <c r="AAK93" s="71"/>
      <c r="AAL93" s="71"/>
      <c r="AAM93" s="71"/>
      <c r="AAN93" s="71"/>
      <c r="AAO93" s="71"/>
      <c r="AAP93" s="71"/>
      <c r="AAQ93" s="71"/>
      <c r="AAR93" s="71"/>
      <c r="AAS93" s="71"/>
      <c r="AAT93" s="71"/>
      <c r="AAU93" s="71"/>
      <c r="AAV93" s="71"/>
      <c r="AAW93" s="71"/>
      <c r="AAX93" s="71"/>
      <c r="AAY93" s="71"/>
      <c r="AAZ93" s="71"/>
      <c r="ABA93" s="71"/>
      <c r="ABB93" s="71"/>
      <c r="ABC93" s="71"/>
      <c r="ABD93" s="71"/>
      <c r="ABE93" s="71"/>
      <c r="ABF93" s="71"/>
      <c r="ABG93" s="71"/>
      <c r="ABH93" s="71"/>
      <c r="ABI93" s="71"/>
      <c r="ABJ93" s="71"/>
      <c r="ABK93" s="71"/>
      <c r="ABL93" s="71"/>
      <c r="ABM93" s="71"/>
      <c r="ABN93" s="71"/>
      <c r="ABO93" s="71"/>
      <c r="ABP93" s="71"/>
      <c r="ABQ93" s="71"/>
      <c r="ABR93" s="71"/>
      <c r="ABS93" s="71"/>
      <c r="ABT93" s="71"/>
      <c r="ABU93" s="71"/>
      <c r="ABV93" s="71"/>
      <c r="ABW93" s="71"/>
      <c r="ABX93" s="71"/>
      <c r="ABY93" s="71"/>
      <c r="ABZ93" s="71"/>
      <c r="ACA93" s="71"/>
      <c r="ACB93" s="71"/>
      <c r="ACC93" s="71"/>
      <c r="ACD93" s="71"/>
      <c r="ACE93" s="71"/>
      <c r="ACF93" s="71"/>
      <c r="ACG93" s="71"/>
      <c r="ACH93" s="71"/>
      <c r="ACI93" s="71"/>
      <c r="ACJ93" s="71"/>
      <c r="ACK93" s="71"/>
      <c r="ACL93" s="71"/>
      <c r="ACM93" s="71"/>
      <c r="ACN93" s="71"/>
      <c r="ACO93" s="71"/>
      <c r="ACP93" s="71"/>
      <c r="ACQ93" s="71"/>
      <c r="ACR93" s="71"/>
      <c r="ACS93" s="71"/>
      <c r="ACT93" s="71"/>
      <c r="ACU93" s="71"/>
      <c r="ACV93" s="71"/>
      <c r="ACW93" s="71"/>
      <c r="ACX93" s="71"/>
      <c r="ACY93" s="71"/>
      <c r="ACZ93" s="71"/>
      <c r="ADA93" s="71"/>
      <c r="ADB93" s="71"/>
      <c r="ADC93" s="71"/>
      <c r="ADD93" s="71"/>
      <c r="ADE93" s="71"/>
      <c r="ADF93" s="71"/>
      <c r="ADG93" s="71"/>
      <c r="ADH93" s="71"/>
      <c r="ADI93" s="71"/>
      <c r="ADJ93" s="71"/>
      <c r="ADK93" s="71"/>
      <c r="ADL93" s="71"/>
      <c r="ADM93" s="71"/>
      <c r="ADN93" s="71"/>
      <c r="ADO93" s="71"/>
      <c r="ADP93" s="71"/>
      <c r="ADQ93" s="71"/>
      <c r="ADR93" s="71"/>
      <c r="ADS93" s="71"/>
      <c r="ADT93" s="71"/>
      <c r="ADU93" s="71"/>
      <c r="ADV93" s="71"/>
      <c r="ADW93" s="71"/>
      <c r="ADX93" s="71"/>
      <c r="ADY93" s="71"/>
      <c r="ADZ93" s="71"/>
      <c r="AEA93" s="71"/>
      <c r="AEB93" s="71"/>
      <c r="AEC93" s="71"/>
      <c r="AED93" s="71"/>
      <c r="AEE93" s="71"/>
      <c r="AEF93" s="71"/>
      <c r="AEG93" s="71"/>
      <c r="AEH93" s="71"/>
      <c r="AEI93" s="71"/>
      <c r="AEJ93" s="71"/>
      <c r="AEK93" s="71"/>
      <c r="AEL93" s="71"/>
      <c r="AEM93" s="71"/>
      <c r="AEN93" s="71"/>
      <c r="AEO93" s="71"/>
      <c r="AEP93" s="71"/>
      <c r="AEQ93" s="71"/>
      <c r="AER93" s="71"/>
      <c r="AES93" s="71"/>
      <c r="AET93" s="71"/>
      <c r="AEU93" s="71"/>
      <c r="AEV93" s="71"/>
      <c r="AEW93" s="71"/>
      <c r="AEX93" s="71"/>
      <c r="AEY93" s="71"/>
      <c r="AEZ93" s="71"/>
      <c r="AFA93" s="71"/>
      <c r="AFB93" s="71"/>
      <c r="AFC93" s="71"/>
      <c r="AFD93" s="71"/>
      <c r="AFE93" s="71"/>
      <c r="AFF93" s="71"/>
      <c r="AFG93" s="71"/>
      <c r="AFH93" s="71"/>
      <c r="AFI93" s="71"/>
      <c r="AFJ93" s="71"/>
      <c r="AFK93" s="71"/>
      <c r="AFL93" s="71"/>
      <c r="AFM93" s="71"/>
      <c r="AFN93" s="71"/>
      <c r="AFO93" s="71"/>
      <c r="AFP93" s="71"/>
      <c r="AFQ93" s="71"/>
      <c r="AFR93" s="71"/>
      <c r="AFS93" s="71"/>
      <c r="AFT93" s="71"/>
      <c r="AFU93" s="71"/>
      <c r="AFV93" s="71"/>
      <c r="AFW93" s="71"/>
      <c r="AFX93" s="71"/>
      <c r="AFY93" s="71"/>
      <c r="AFZ93" s="71"/>
      <c r="AGA93" s="71"/>
      <c r="AGB93" s="71"/>
      <c r="AGC93" s="71"/>
      <c r="AGD93" s="71"/>
      <c r="AGE93" s="71"/>
      <c r="AGF93" s="71"/>
      <c r="AGG93" s="71"/>
      <c r="AGH93" s="71"/>
      <c r="AGI93" s="71"/>
      <c r="AGJ93" s="71"/>
      <c r="AGK93" s="71"/>
      <c r="AGL93" s="71"/>
      <c r="AGM93" s="71"/>
      <c r="AGN93" s="71"/>
      <c r="AGO93" s="71"/>
      <c r="AGP93" s="71"/>
      <c r="AGQ93" s="71"/>
      <c r="AGR93" s="71"/>
      <c r="AGS93" s="71"/>
      <c r="AGT93" s="71"/>
      <c r="AGU93" s="71"/>
      <c r="AGV93" s="71"/>
      <c r="AGW93" s="71"/>
      <c r="AGX93" s="71"/>
      <c r="AGY93" s="71"/>
      <c r="AGZ93" s="71"/>
      <c r="AHA93" s="71"/>
      <c r="AHB93" s="71"/>
      <c r="AHC93" s="71"/>
      <c r="AHD93" s="71"/>
      <c r="AHE93" s="71"/>
      <c r="AHF93" s="71"/>
      <c r="AHG93" s="71"/>
      <c r="AHH93" s="71"/>
      <c r="AHI93" s="71"/>
      <c r="AHJ93" s="71"/>
      <c r="AHK93" s="71"/>
      <c r="AHL93" s="71"/>
      <c r="AHM93" s="71"/>
      <c r="AHN93" s="71"/>
      <c r="AHO93" s="71"/>
      <c r="AHP93" s="71"/>
      <c r="AHQ93" s="71"/>
      <c r="AHR93" s="71"/>
      <c r="AHS93" s="71"/>
      <c r="AHT93" s="71"/>
      <c r="AHU93" s="71"/>
      <c r="AHV93" s="71"/>
      <c r="AHW93" s="71"/>
      <c r="AHX93" s="71"/>
      <c r="AHY93" s="71"/>
      <c r="AHZ93" s="71"/>
      <c r="AIA93" s="71"/>
      <c r="AIB93" s="71"/>
      <c r="AIC93" s="71"/>
      <c r="AID93" s="71"/>
      <c r="AIE93" s="71"/>
      <c r="AIF93" s="71"/>
      <c r="AIG93" s="71"/>
      <c r="AIH93" s="71"/>
      <c r="AII93" s="71"/>
      <c r="AIJ93" s="71"/>
      <c r="AIK93" s="71"/>
      <c r="AIL93" s="71"/>
      <c r="AIM93" s="71"/>
      <c r="AIN93" s="71"/>
      <c r="AIO93" s="71"/>
      <c r="AIP93" s="71"/>
      <c r="AIQ93" s="71"/>
      <c r="AIR93" s="71"/>
      <c r="AIS93" s="71"/>
      <c r="AIT93" s="71"/>
      <c r="AIU93" s="71"/>
      <c r="AIV93" s="71"/>
      <c r="AIW93" s="71"/>
      <c r="AIX93" s="71"/>
      <c r="AIY93" s="71"/>
      <c r="AIZ93" s="71"/>
      <c r="AJA93" s="71"/>
      <c r="AJB93" s="71"/>
      <c r="AJC93" s="71"/>
      <c r="AJD93" s="71"/>
      <c r="AJE93" s="71"/>
      <c r="AJF93" s="71"/>
      <c r="AJG93" s="71"/>
      <c r="AJH93" s="71"/>
      <c r="AJI93" s="71"/>
      <c r="AJJ93" s="71"/>
      <c r="AJK93" s="71"/>
      <c r="AJL93" s="71"/>
      <c r="AJM93" s="71"/>
      <c r="AJN93" s="71"/>
      <c r="AJO93" s="71"/>
      <c r="AJP93" s="71"/>
      <c r="AJQ93" s="71"/>
      <c r="AJR93" s="71"/>
      <c r="AJS93" s="71"/>
      <c r="AJT93" s="71"/>
      <c r="AJU93" s="71"/>
      <c r="AJV93" s="71"/>
      <c r="AJW93" s="71"/>
      <c r="AJX93" s="71"/>
      <c r="AJY93" s="71"/>
      <c r="AJZ93" s="71"/>
      <c r="AKA93" s="71"/>
      <c r="AKB93" s="71"/>
      <c r="AKC93" s="71"/>
      <c r="AKD93" s="71"/>
      <c r="AKE93" s="71"/>
      <c r="AKF93" s="71"/>
      <c r="AKG93" s="71"/>
      <c r="AKH93" s="71"/>
      <c r="AKI93" s="71"/>
      <c r="AKJ93" s="71"/>
      <c r="AKK93" s="71"/>
      <c r="AKL93" s="71"/>
      <c r="AKM93" s="71"/>
      <c r="AKN93" s="71"/>
      <c r="AKO93" s="71"/>
      <c r="AKP93" s="71"/>
      <c r="AKQ93" s="71"/>
      <c r="AKR93" s="71"/>
      <c r="AKS93" s="71"/>
      <c r="AKT93" s="71"/>
      <c r="AKU93" s="71"/>
      <c r="AKV93" s="71"/>
      <c r="AKW93" s="71"/>
      <c r="AKX93" s="71"/>
      <c r="AKY93" s="71"/>
      <c r="AKZ93" s="71"/>
      <c r="ALA93" s="71"/>
      <c r="ALB93" s="71"/>
      <c r="ALC93" s="71"/>
      <c r="ALD93" s="71"/>
      <c r="ALE93" s="71"/>
      <c r="ALF93" s="71"/>
      <c r="ALG93" s="71"/>
      <c r="ALH93" s="71"/>
      <c r="ALI93" s="71"/>
      <c r="ALJ93" s="71"/>
      <c r="ALK93" s="71"/>
      <c r="ALL93" s="71"/>
      <c r="ALM93" s="71"/>
      <c r="ALN93" s="71"/>
      <c r="ALO93" s="71"/>
      <c r="ALP93" s="71"/>
      <c r="ALQ93" s="71"/>
      <c r="ALR93" s="71"/>
      <c r="ALS93" s="71"/>
      <c r="ALT93" s="71"/>
      <c r="ALU93" s="71"/>
      <c r="ALV93" s="71"/>
      <c r="ALW93" s="71"/>
      <c r="ALX93" s="71"/>
      <c r="ALY93" s="71"/>
      <c r="ALZ93" s="71"/>
      <c r="AMA93" s="71"/>
      <c r="AMB93" s="71"/>
      <c r="AMC93" s="71"/>
      <c r="AMD93" s="71"/>
      <c r="AME93" s="71"/>
      <c r="AMF93" s="71"/>
      <c r="AMG93" s="71"/>
      <c r="AMH93" s="71"/>
      <c r="AMI93" s="71"/>
      <c r="AMJ93" s="71"/>
      <c r="AMK93" s="71"/>
      <c r="AML93" s="71"/>
      <c r="AMM93" s="71"/>
      <c r="AMN93" s="71"/>
      <c r="AMO93" s="71"/>
      <c r="AMP93" s="71"/>
      <c r="AMQ93" s="71"/>
      <c r="AMR93" s="71"/>
      <c r="AMS93" s="71"/>
      <c r="AMT93" s="71"/>
      <c r="AMU93" s="71"/>
      <c r="AMV93" s="71"/>
      <c r="AMW93" s="71"/>
      <c r="AMX93" s="71"/>
      <c r="AMY93" s="71"/>
      <c r="AMZ93" s="71"/>
      <c r="ANA93" s="71"/>
      <c r="ANB93" s="71"/>
      <c r="ANC93" s="71"/>
      <c r="AND93" s="71"/>
      <c r="ANE93" s="71"/>
      <c r="ANF93" s="71"/>
      <c r="ANG93" s="71"/>
      <c r="ANH93" s="71"/>
      <c r="ANI93" s="71"/>
      <c r="ANJ93" s="71"/>
      <c r="ANK93" s="71"/>
      <c r="ANL93" s="71"/>
      <c r="ANM93" s="71"/>
      <c r="ANN93" s="71"/>
      <c r="ANO93" s="71"/>
      <c r="ANP93" s="71"/>
      <c r="ANQ93" s="71"/>
      <c r="ANR93" s="71"/>
      <c r="ANS93" s="71"/>
      <c r="ANT93" s="71"/>
      <c r="ANU93" s="71"/>
      <c r="ANV93" s="71"/>
      <c r="ANW93" s="71"/>
      <c r="ANX93" s="71"/>
      <c r="ANY93" s="71"/>
      <c r="ANZ93" s="71"/>
      <c r="AOA93" s="71"/>
      <c r="AOB93" s="71"/>
      <c r="AOC93" s="71"/>
      <c r="AOD93" s="71"/>
      <c r="AOE93" s="71"/>
      <c r="AOF93" s="71"/>
      <c r="AOG93" s="71"/>
      <c r="AOH93" s="71"/>
      <c r="AOI93" s="71"/>
      <c r="AOJ93" s="71"/>
      <c r="AOK93" s="71"/>
      <c r="AOL93" s="71"/>
      <c r="AOM93" s="71"/>
      <c r="AON93" s="71"/>
      <c r="AOO93" s="71"/>
      <c r="AOP93" s="71"/>
      <c r="AOQ93" s="71"/>
      <c r="AOR93" s="71"/>
      <c r="AOS93" s="71"/>
      <c r="AOT93" s="71"/>
      <c r="AOU93" s="71"/>
      <c r="AOV93" s="71"/>
      <c r="AOW93" s="71"/>
      <c r="AOX93" s="71"/>
      <c r="AOY93" s="71"/>
      <c r="AOZ93" s="71"/>
      <c r="APA93" s="71"/>
      <c r="APB93" s="71"/>
      <c r="APC93" s="71"/>
      <c r="APD93" s="71"/>
      <c r="APE93" s="71"/>
      <c r="APF93" s="71"/>
      <c r="APG93" s="71"/>
      <c r="APH93" s="71"/>
      <c r="API93" s="71"/>
      <c r="APJ93" s="71"/>
      <c r="APK93" s="71"/>
      <c r="APL93" s="71"/>
      <c r="APM93" s="71"/>
      <c r="APN93" s="71"/>
      <c r="APO93" s="71"/>
      <c r="APP93" s="71"/>
      <c r="APQ93" s="71"/>
      <c r="APR93" s="71"/>
      <c r="APS93" s="71"/>
      <c r="APT93" s="71"/>
      <c r="APU93" s="71"/>
      <c r="APV93" s="71"/>
      <c r="APW93" s="71"/>
      <c r="APX93" s="71"/>
      <c r="APY93" s="71"/>
      <c r="APZ93" s="71"/>
      <c r="AQA93" s="71"/>
      <c r="AQB93" s="71"/>
      <c r="AQC93" s="71"/>
      <c r="AQD93" s="71"/>
      <c r="AQE93" s="71"/>
      <c r="AQF93" s="71"/>
      <c r="AQG93" s="71"/>
      <c r="AQH93" s="71"/>
      <c r="AQI93" s="71"/>
      <c r="AQJ93" s="71"/>
      <c r="AQK93" s="71"/>
      <c r="AQL93" s="71"/>
      <c r="AQM93" s="71"/>
      <c r="AQN93" s="71"/>
      <c r="AQO93" s="71"/>
      <c r="AQP93" s="71"/>
      <c r="AQQ93" s="71"/>
      <c r="AQR93" s="71"/>
      <c r="AQS93" s="71"/>
      <c r="AQT93" s="71"/>
      <c r="AQU93" s="71"/>
      <c r="AQV93" s="71"/>
      <c r="AQW93" s="71"/>
      <c r="AQX93" s="71"/>
      <c r="AQY93" s="71"/>
      <c r="AQZ93" s="71"/>
      <c r="ARA93" s="71"/>
      <c r="ARB93" s="71"/>
      <c r="ARC93" s="71"/>
      <c r="ARD93" s="71"/>
      <c r="ARE93" s="71"/>
      <c r="ARF93" s="71"/>
      <c r="ARG93" s="71"/>
      <c r="ARH93" s="71"/>
      <c r="ARI93" s="71"/>
      <c r="ARJ93" s="71"/>
      <c r="ARK93" s="71"/>
      <c r="ARL93" s="71"/>
      <c r="ARM93" s="71"/>
      <c r="ARN93" s="71"/>
      <c r="ARO93" s="71"/>
      <c r="ARP93" s="71"/>
      <c r="ARQ93" s="71"/>
      <c r="ARR93" s="71"/>
      <c r="ARS93" s="71"/>
      <c r="ART93" s="71"/>
      <c r="ARU93" s="71"/>
      <c r="ARV93" s="71"/>
      <c r="ARW93" s="71"/>
      <c r="ARX93" s="71"/>
      <c r="ARY93" s="71"/>
      <c r="ARZ93" s="71"/>
      <c r="ASA93" s="71"/>
      <c r="ASB93" s="71"/>
      <c r="ASC93" s="71"/>
      <c r="ASD93" s="71"/>
      <c r="ASE93" s="71"/>
      <c r="ASF93" s="71"/>
      <c r="ASG93" s="71"/>
      <c r="ASH93" s="71"/>
      <c r="ASI93" s="71"/>
      <c r="ASJ93" s="71"/>
      <c r="ASK93" s="71"/>
      <c r="ASL93" s="71"/>
      <c r="ASM93" s="71"/>
      <c r="ASN93" s="71"/>
      <c r="ASO93" s="71"/>
      <c r="ASP93" s="71"/>
      <c r="ASQ93" s="71"/>
      <c r="ASR93" s="71"/>
      <c r="ASS93" s="71"/>
      <c r="AST93" s="71"/>
      <c r="ASU93" s="71"/>
      <c r="ASV93" s="71"/>
      <c r="ASW93" s="71"/>
      <c r="ASX93" s="71"/>
      <c r="ASY93" s="71"/>
      <c r="ASZ93" s="71"/>
      <c r="ATA93" s="71"/>
      <c r="ATB93" s="71"/>
      <c r="ATC93" s="71"/>
      <c r="ATD93" s="71"/>
      <c r="ATE93" s="71"/>
      <c r="ATF93" s="71"/>
      <c r="ATG93" s="71"/>
      <c r="ATH93" s="71"/>
      <c r="ATI93" s="71"/>
      <c r="ATJ93" s="71"/>
      <c r="ATK93" s="71"/>
      <c r="ATL93" s="71"/>
      <c r="ATM93" s="71"/>
      <c r="ATN93" s="71"/>
      <c r="ATO93" s="71"/>
      <c r="ATP93" s="71"/>
      <c r="ATQ93" s="71"/>
      <c r="ATR93" s="71"/>
      <c r="ATS93" s="71"/>
      <c r="ATT93" s="71"/>
      <c r="ATU93" s="71"/>
      <c r="ATV93" s="71"/>
      <c r="ATW93" s="71"/>
      <c r="ATX93" s="71"/>
      <c r="ATY93" s="71"/>
      <c r="ATZ93" s="71"/>
      <c r="AUA93" s="71"/>
      <c r="AUB93" s="71"/>
      <c r="AUC93" s="71"/>
      <c r="AUD93" s="71"/>
      <c r="AUE93" s="71"/>
      <c r="AUF93" s="71"/>
      <c r="AUG93" s="71"/>
      <c r="AUH93" s="71"/>
      <c r="AUI93" s="71"/>
      <c r="AUJ93" s="71"/>
      <c r="AUK93" s="71"/>
      <c r="AUL93" s="71"/>
      <c r="AUM93" s="71"/>
      <c r="AUN93" s="71"/>
      <c r="AUO93" s="71"/>
      <c r="AUP93" s="71"/>
      <c r="AUQ93" s="71"/>
      <c r="AUR93" s="71"/>
      <c r="AUS93" s="71"/>
      <c r="AUT93" s="71"/>
      <c r="AUU93" s="71"/>
      <c r="AUV93" s="71"/>
      <c r="AUW93" s="71"/>
      <c r="AUX93" s="71"/>
      <c r="AUY93" s="71"/>
      <c r="AUZ93" s="71"/>
      <c r="AVA93" s="71"/>
      <c r="AVB93" s="71"/>
      <c r="AVC93" s="71"/>
      <c r="AVD93" s="71"/>
      <c r="AVE93" s="71"/>
      <c r="AVF93" s="71"/>
      <c r="AVG93" s="71"/>
      <c r="AVH93" s="71"/>
      <c r="AVI93" s="71"/>
      <c r="AVJ93" s="71"/>
      <c r="AVK93" s="71"/>
      <c r="AVL93" s="71"/>
      <c r="AVM93" s="71"/>
      <c r="AVN93" s="71"/>
      <c r="AVO93" s="71"/>
      <c r="AVP93" s="71"/>
      <c r="AVQ93" s="71"/>
      <c r="AVR93" s="71"/>
      <c r="AVS93" s="71"/>
      <c r="AVT93" s="71"/>
      <c r="AVU93" s="71"/>
      <c r="AVV93" s="71"/>
      <c r="AVW93" s="71"/>
      <c r="AVX93" s="71"/>
      <c r="AVY93" s="71"/>
      <c r="AVZ93" s="71"/>
      <c r="AWA93" s="71"/>
      <c r="AWB93" s="71"/>
      <c r="AWC93" s="71"/>
      <c r="AWD93" s="71"/>
      <c r="AWE93" s="71"/>
      <c r="AWF93" s="71"/>
      <c r="AWG93" s="71"/>
      <c r="AWH93" s="71"/>
      <c r="AWI93" s="71"/>
      <c r="AWJ93" s="71"/>
      <c r="AWK93" s="71"/>
      <c r="AWL93" s="71"/>
      <c r="AWM93" s="71"/>
      <c r="AWN93" s="71"/>
      <c r="AWO93" s="71"/>
      <c r="AWP93" s="71"/>
      <c r="AWQ93" s="71"/>
      <c r="AWR93" s="71"/>
      <c r="AWS93" s="71"/>
      <c r="AWT93" s="71"/>
      <c r="AWU93" s="71"/>
      <c r="AWV93" s="71"/>
      <c r="AWW93" s="71"/>
      <c r="AWX93" s="71"/>
      <c r="AWY93" s="71"/>
      <c r="AWZ93" s="71"/>
      <c r="AXA93" s="71"/>
      <c r="AXB93" s="71"/>
      <c r="AXC93" s="71"/>
      <c r="AXD93" s="71"/>
      <c r="AXE93" s="71"/>
      <c r="AXF93" s="71"/>
      <c r="AXG93" s="71"/>
      <c r="AXH93" s="71"/>
      <c r="AXI93" s="71"/>
      <c r="AXJ93" s="71"/>
      <c r="AXK93" s="71"/>
      <c r="AXL93" s="71"/>
      <c r="AXM93" s="71"/>
      <c r="AXN93" s="71"/>
      <c r="AXO93" s="71"/>
      <c r="AXP93" s="71"/>
      <c r="AXQ93" s="71"/>
      <c r="AXR93" s="71"/>
      <c r="AXS93" s="71"/>
      <c r="AXT93" s="71"/>
      <c r="AXU93" s="71"/>
      <c r="AXV93" s="71"/>
      <c r="AXW93" s="71"/>
      <c r="AXX93" s="71"/>
      <c r="AXY93" s="71"/>
      <c r="AXZ93" s="71"/>
      <c r="AYA93" s="71"/>
      <c r="AYB93" s="71"/>
      <c r="AYC93" s="71"/>
      <c r="AYD93" s="71"/>
      <c r="AYE93" s="71"/>
      <c r="AYF93" s="71"/>
      <c r="AYG93" s="71"/>
      <c r="AYH93" s="71"/>
      <c r="AYI93" s="71"/>
      <c r="AYJ93" s="71"/>
      <c r="AYK93" s="71"/>
      <c r="AYL93" s="71"/>
      <c r="AYM93" s="71"/>
      <c r="AYN93" s="71"/>
      <c r="AYO93" s="71"/>
      <c r="AYP93" s="71"/>
      <c r="AYQ93" s="71"/>
      <c r="AYR93" s="71"/>
      <c r="AYS93" s="71"/>
      <c r="AYT93" s="71"/>
      <c r="AYU93" s="71"/>
      <c r="AYV93" s="71"/>
      <c r="AYW93" s="71"/>
      <c r="AYX93" s="71"/>
      <c r="AYY93" s="71"/>
      <c r="AYZ93" s="71"/>
      <c r="AZA93" s="71"/>
      <c r="AZB93" s="71"/>
      <c r="AZC93" s="71"/>
      <c r="AZD93" s="71"/>
      <c r="AZE93" s="71"/>
      <c r="AZF93" s="71"/>
      <c r="AZG93" s="71"/>
      <c r="AZH93" s="71"/>
      <c r="AZI93" s="71"/>
      <c r="AZJ93" s="71"/>
      <c r="AZK93" s="71"/>
      <c r="AZL93" s="71"/>
      <c r="AZM93" s="71"/>
      <c r="AZN93" s="71"/>
      <c r="AZO93" s="71"/>
      <c r="AZP93" s="71"/>
      <c r="AZQ93" s="71"/>
      <c r="AZR93" s="71"/>
      <c r="AZS93" s="71"/>
      <c r="AZT93" s="71"/>
      <c r="AZU93" s="71"/>
      <c r="AZV93" s="71"/>
      <c r="AZW93" s="71"/>
      <c r="AZX93" s="71"/>
      <c r="AZY93" s="71"/>
      <c r="AZZ93" s="71"/>
      <c r="BAA93" s="71"/>
      <c r="BAB93" s="71"/>
      <c r="BAC93" s="71"/>
      <c r="BAD93" s="71"/>
      <c r="BAE93" s="71"/>
      <c r="BAF93" s="71"/>
      <c r="BAG93" s="71"/>
      <c r="BAH93" s="71"/>
      <c r="BAI93" s="71"/>
      <c r="BAJ93" s="71"/>
      <c r="BAK93" s="71"/>
      <c r="BAL93" s="71"/>
      <c r="BAM93" s="71"/>
      <c r="BAN93" s="71"/>
      <c r="BAO93" s="71"/>
      <c r="BAP93" s="71"/>
      <c r="BAQ93" s="71"/>
      <c r="BAR93" s="71"/>
      <c r="BAS93" s="71"/>
      <c r="BAT93" s="71"/>
      <c r="BAU93" s="71"/>
      <c r="BAV93" s="71"/>
      <c r="BAW93" s="71"/>
      <c r="BAX93" s="71"/>
      <c r="BAY93" s="71"/>
      <c r="BAZ93" s="71"/>
      <c r="BBA93" s="71"/>
      <c r="BBB93" s="71"/>
      <c r="BBC93" s="71"/>
      <c r="BBD93" s="71"/>
      <c r="BBE93" s="71"/>
      <c r="BBF93" s="71"/>
      <c r="BBG93" s="71"/>
      <c r="BBH93" s="71"/>
      <c r="BBI93" s="71"/>
      <c r="BBJ93" s="71"/>
      <c r="BBK93" s="71"/>
      <c r="BBL93" s="71"/>
      <c r="BBM93" s="71"/>
      <c r="BBN93" s="71"/>
      <c r="BBO93" s="71"/>
      <c r="BBP93" s="71"/>
      <c r="BBQ93" s="71"/>
      <c r="BBR93" s="71"/>
      <c r="BBS93" s="71"/>
      <c r="BBT93" s="71"/>
      <c r="BBU93" s="71"/>
      <c r="BBV93" s="71"/>
      <c r="BBW93" s="71"/>
      <c r="BBX93" s="71"/>
      <c r="BBY93" s="71"/>
      <c r="BBZ93" s="71"/>
      <c r="BCA93" s="71"/>
      <c r="BCB93" s="71"/>
      <c r="BCC93" s="71"/>
      <c r="BCD93" s="71"/>
      <c r="BCE93" s="71"/>
      <c r="BCF93" s="71"/>
      <c r="BCG93" s="71"/>
      <c r="BCH93" s="71"/>
      <c r="BCI93" s="71"/>
      <c r="BCJ93" s="71"/>
      <c r="BCK93" s="71"/>
      <c r="BCL93" s="71"/>
      <c r="BCM93" s="71"/>
      <c r="BCN93" s="71"/>
      <c r="BCO93" s="71"/>
      <c r="BCP93" s="71"/>
      <c r="BCQ93" s="71"/>
      <c r="BCR93" s="71"/>
      <c r="BCS93" s="71"/>
      <c r="BCT93" s="71"/>
      <c r="BCU93" s="71"/>
      <c r="BCV93" s="71"/>
      <c r="BCW93" s="71"/>
      <c r="BCX93" s="71"/>
      <c r="BCY93" s="71"/>
      <c r="BCZ93" s="71"/>
      <c r="BDA93" s="71"/>
      <c r="BDB93" s="71"/>
      <c r="BDC93" s="71"/>
      <c r="BDD93" s="71"/>
      <c r="BDE93" s="71"/>
      <c r="BDF93" s="71"/>
      <c r="BDG93" s="71"/>
      <c r="BDH93" s="71"/>
      <c r="BDI93" s="71"/>
      <c r="BDJ93" s="71"/>
      <c r="BDK93" s="71"/>
      <c r="BDL93" s="71"/>
      <c r="BDM93" s="71"/>
      <c r="BDN93" s="71"/>
      <c r="BDO93" s="71"/>
      <c r="BDP93" s="71"/>
      <c r="BDQ93" s="71"/>
      <c r="BDR93" s="71"/>
      <c r="BDS93" s="71"/>
      <c r="BDT93" s="71"/>
      <c r="BDU93" s="71"/>
      <c r="BDV93" s="71"/>
      <c r="BDW93" s="71"/>
      <c r="BDX93" s="71"/>
      <c r="BDY93" s="71"/>
      <c r="BDZ93" s="71"/>
      <c r="BEA93" s="71"/>
      <c r="BEB93" s="71"/>
      <c r="BEC93" s="71"/>
      <c r="BED93" s="71"/>
      <c r="BEE93" s="71"/>
      <c r="BEF93" s="71"/>
      <c r="BEG93" s="71"/>
      <c r="BEH93" s="71"/>
      <c r="BEI93" s="71"/>
      <c r="BEJ93" s="71"/>
      <c r="BEK93" s="71"/>
      <c r="BEL93" s="71"/>
      <c r="BEM93" s="71"/>
      <c r="BEN93" s="71"/>
      <c r="BEO93" s="71"/>
      <c r="BEP93" s="71"/>
      <c r="BEQ93" s="71"/>
      <c r="BER93" s="71"/>
      <c r="BES93" s="71"/>
      <c r="BET93" s="71"/>
      <c r="BEU93" s="71"/>
      <c r="BEV93" s="71"/>
      <c r="BEW93" s="71"/>
      <c r="BEX93" s="71"/>
      <c r="BEY93" s="71"/>
      <c r="BEZ93" s="71"/>
      <c r="BFA93" s="71"/>
      <c r="BFB93" s="71"/>
      <c r="BFC93" s="71"/>
      <c r="BFD93" s="71"/>
      <c r="BFE93" s="71"/>
      <c r="BFF93" s="71"/>
      <c r="BFG93" s="71"/>
      <c r="BFH93" s="71"/>
      <c r="BFI93" s="71"/>
      <c r="BFJ93" s="71"/>
      <c r="BFK93" s="71"/>
      <c r="BFL93" s="71"/>
      <c r="BFM93" s="71"/>
      <c r="BFN93" s="71"/>
      <c r="BFO93" s="71"/>
      <c r="BFP93" s="71"/>
      <c r="BFQ93" s="71"/>
      <c r="BFR93" s="71"/>
      <c r="BFS93" s="71"/>
      <c r="BFT93" s="71"/>
      <c r="BFU93" s="71"/>
      <c r="BFV93" s="71"/>
      <c r="BFW93" s="71"/>
      <c r="BFX93" s="71"/>
      <c r="BFY93" s="71"/>
      <c r="BFZ93" s="71"/>
      <c r="BGA93" s="71"/>
      <c r="BGB93" s="71"/>
      <c r="BGC93" s="71"/>
      <c r="BGD93" s="71"/>
      <c r="BGE93" s="71"/>
      <c r="BGF93" s="71"/>
      <c r="BGG93" s="71"/>
      <c r="BGH93" s="71"/>
      <c r="BGI93" s="71"/>
      <c r="BGJ93" s="71"/>
      <c r="BGK93" s="71"/>
      <c r="BGL93" s="71"/>
      <c r="BGM93" s="71"/>
      <c r="BGN93" s="71"/>
      <c r="BGO93" s="71"/>
      <c r="BGP93" s="71"/>
      <c r="BGQ93" s="71"/>
      <c r="BGR93" s="71"/>
      <c r="BGS93" s="71"/>
      <c r="BGT93" s="71"/>
      <c r="BGU93" s="71"/>
      <c r="BGV93" s="71"/>
      <c r="BGW93" s="71"/>
      <c r="BGX93" s="71"/>
      <c r="BGY93" s="71"/>
      <c r="BGZ93" s="71"/>
      <c r="BHA93" s="71"/>
      <c r="BHB93" s="71"/>
      <c r="BHC93" s="71"/>
      <c r="BHD93" s="71"/>
      <c r="BHE93" s="71"/>
      <c r="BHF93" s="71"/>
      <c r="BHG93" s="71"/>
      <c r="BHH93" s="71"/>
      <c r="BHI93" s="71"/>
      <c r="BHJ93" s="71"/>
      <c r="BHK93" s="71"/>
      <c r="BHL93" s="71"/>
      <c r="BHM93" s="71"/>
      <c r="BHN93" s="71"/>
      <c r="BHO93" s="71"/>
      <c r="BHP93" s="71"/>
      <c r="BHQ93" s="71"/>
      <c r="BHR93" s="71"/>
      <c r="BHS93" s="71"/>
      <c r="BHT93" s="71"/>
      <c r="BHU93" s="71"/>
      <c r="BHV93" s="71"/>
      <c r="BHW93" s="71"/>
      <c r="BHX93" s="71"/>
      <c r="BHY93" s="71"/>
      <c r="BHZ93" s="71"/>
      <c r="BIA93" s="71"/>
      <c r="BIB93" s="71"/>
      <c r="BIC93" s="71"/>
      <c r="BID93" s="71"/>
      <c r="BIE93" s="71"/>
      <c r="BIF93" s="71"/>
      <c r="BIG93" s="71"/>
      <c r="BIH93" s="71"/>
      <c r="BII93" s="71"/>
      <c r="BIJ93" s="71"/>
      <c r="BIK93" s="71"/>
      <c r="BIL93" s="71"/>
      <c r="BIM93" s="71"/>
      <c r="BIN93" s="71"/>
      <c r="BIO93" s="71"/>
      <c r="BIP93" s="71"/>
      <c r="BIQ93" s="71"/>
      <c r="BIR93" s="71"/>
      <c r="BIS93" s="71"/>
      <c r="BIT93" s="71"/>
      <c r="BIU93" s="71"/>
      <c r="BIV93" s="71"/>
      <c r="BIW93" s="71"/>
      <c r="BIX93" s="71"/>
      <c r="BIY93" s="71"/>
      <c r="BIZ93" s="71"/>
      <c r="BJA93" s="71"/>
      <c r="BJB93" s="71"/>
      <c r="BJC93" s="71"/>
      <c r="BJD93" s="71"/>
      <c r="BJE93" s="71"/>
      <c r="BJF93" s="71"/>
      <c r="BJG93" s="71"/>
      <c r="BJH93" s="71"/>
      <c r="BJI93" s="71"/>
      <c r="BJJ93" s="71"/>
      <c r="BJK93" s="71"/>
      <c r="BJL93" s="71"/>
      <c r="BJM93" s="71"/>
      <c r="BJN93" s="71"/>
      <c r="BJO93" s="71"/>
      <c r="BJP93" s="71"/>
      <c r="BJQ93" s="71"/>
      <c r="BJR93" s="71"/>
      <c r="BJS93" s="71"/>
      <c r="BJT93" s="71"/>
      <c r="BJU93" s="71"/>
      <c r="BJV93" s="71"/>
      <c r="BJW93" s="71"/>
      <c r="BJX93" s="71"/>
      <c r="BJY93" s="71"/>
      <c r="BJZ93" s="71"/>
      <c r="BKA93" s="71"/>
      <c r="BKB93" s="71"/>
      <c r="BKC93" s="71"/>
      <c r="BKD93" s="71"/>
      <c r="BKE93" s="71"/>
      <c r="BKF93" s="71"/>
      <c r="BKG93" s="71"/>
      <c r="BKH93" s="71"/>
      <c r="BKI93" s="71"/>
      <c r="BKJ93" s="71"/>
      <c r="BKK93" s="71"/>
      <c r="BKL93" s="71"/>
      <c r="BKM93" s="71"/>
      <c r="BKN93" s="71"/>
      <c r="BKO93" s="71"/>
      <c r="BKP93" s="71"/>
      <c r="BKQ93" s="71"/>
      <c r="BKR93" s="71"/>
      <c r="BKS93" s="71"/>
      <c r="BKT93" s="71"/>
      <c r="BKU93" s="71"/>
      <c r="BKV93" s="71"/>
      <c r="BKW93" s="71"/>
      <c r="BKX93" s="71"/>
      <c r="BKY93" s="71"/>
      <c r="BKZ93" s="71"/>
      <c r="BLA93" s="71"/>
      <c r="BLB93" s="71"/>
      <c r="BLC93" s="71"/>
      <c r="BLD93" s="71"/>
      <c r="BLE93" s="71"/>
      <c r="BLF93" s="71"/>
      <c r="BLG93" s="71"/>
      <c r="BLH93" s="71"/>
      <c r="BLI93" s="71"/>
      <c r="BLJ93" s="71"/>
      <c r="BLK93" s="71"/>
      <c r="BLL93" s="71"/>
      <c r="BLM93" s="71"/>
      <c r="BLN93" s="71"/>
      <c r="BLO93" s="71"/>
      <c r="BLP93" s="71"/>
      <c r="BLQ93" s="71"/>
      <c r="BLR93" s="71"/>
      <c r="BLS93" s="71"/>
      <c r="BLT93" s="71"/>
      <c r="BLU93" s="71"/>
      <c r="BLV93" s="71"/>
      <c r="BLW93" s="71"/>
      <c r="BLX93" s="71"/>
      <c r="BLY93" s="71"/>
      <c r="BLZ93" s="71"/>
      <c r="BMA93" s="71"/>
      <c r="BMB93" s="71"/>
      <c r="BMC93" s="71"/>
      <c r="BMD93" s="71"/>
      <c r="BME93" s="71"/>
      <c r="BMF93" s="71"/>
      <c r="BMG93" s="71"/>
      <c r="BMH93" s="71"/>
      <c r="BMI93" s="71"/>
      <c r="BMJ93" s="71"/>
      <c r="BMK93" s="71"/>
      <c r="BML93" s="71"/>
      <c r="BMM93" s="71"/>
      <c r="BMN93" s="71"/>
      <c r="BMO93" s="71"/>
      <c r="BMP93" s="71"/>
      <c r="BMQ93" s="71"/>
      <c r="BMR93" s="71"/>
      <c r="BMS93" s="71"/>
      <c r="BMT93" s="71"/>
      <c r="BMU93" s="71"/>
      <c r="BMV93" s="71"/>
      <c r="BMW93" s="71"/>
      <c r="BMX93" s="71"/>
      <c r="BMY93" s="71"/>
      <c r="BMZ93" s="71"/>
      <c r="BNA93" s="71"/>
      <c r="BNB93" s="71"/>
      <c r="BNC93" s="71"/>
      <c r="BND93" s="71"/>
      <c r="BNE93" s="71"/>
      <c r="BNF93" s="71"/>
      <c r="BNG93" s="71"/>
      <c r="BNH93" s="71"/>
      <c r="BNI93" s="71"/>
      <c r="BNJ93" s="71"/>
      <c r="BNK93" s="71"/>
      <c r="BNL93" s="71"/>
      <c r="BNM93" s="71"/>
      <c r="BNN93" s="71"/>
      <c r="BNO93" s="71"/>
      <c r="BNP93" s="71"/>
      <c r="BNQ93" s="71"/>
      <c r="BNR93" s="71"/>
      <c r="BNS93" s="71"/>
      <c r="BNT93" s="71"/>
      <c r="BNU93" s="71"/>
      <c r="BNV93" s="71"/>
      <c r="BNW93" s="71"/>
      <c r="BNX93" s="71"/>
      <c r="BNY93" s="71"/>
      <c r="BNZ93" s="71"/>
      <c r="BOA93" s="71"/>
      <c r="BOB93" s="71"/>
      <c r="BOC93" s="71"/>
      <c r="BOD93" s="71"/>
      <c r="BOE93" s="71"/>
      <c r="BOF93" s="71"/>
      <c r="BOG93" s="71"/>
      <c r="BOH93" s="71"/>
      <c r="BOI93" s="71"/>
      <c r="BOJ93" s="71"/>
      <c r="BOK93" s="71"/>
      <c r="BOL93" s="71"/>
      <c r="BOM93" s="71"/>
      <c r="BON93" s="71"/>
      <c r="BOO93" s="71"/>
      <c r="BOP93" s="71"/>
      <c r="BOQ93" s="71"/>
      <c r="BOR93" s="71"/>
      <c r="BOS93" s="71"/>
      <c r="BOT93" s="71"/>
      <c r="BOU93" s="71"/>
      <c r="BOV93" s="71"/>
      <c r="BOW93" s="71"/>
      <c r="BOX93" s="71"/>
      <c r="BOY93" s="71"/>
      <c r="BOZ93" s="71"/>
      <c r="BPA93" s="71"/>
      <c r="BPB93" s="71"/>
      <c r="BPC93" s="71"/>
      <c r="BPD93" s="71"/>
      <c r="BPE93" s="71"/>
      <c r="BPF93" s="71"/>
      <c r="BPG93" s="71"/>
      <c r="BPH93" s="71"/>
      <c r="BPI93" s="71"/>
      <c r="BPJ93" s="71"/>
      <c r="BPK93" s="71"/>
      <c r="BPL93" s="71"/>
      <c r="BPM93" s="71"/>
      <c r="BPN93" s="71"/>
      <c r="BPO93" s="71"/>
      <c r="BPP93" s="71"/>
      <c r="BPQ93" s="71"/>
      <c r="BPR93" s="71"/>
      <c r="BPS93" s="71"/>
      <c r="BPT93" s="71"/>
      <c r="BPU93" s="71"/>
      <c r="BPV93" s="71"/>
      <c r="BPW93" s="71"/>
      <c r="BPX93" s="71"/>
      <c r="BPY93" s="71"/>
      <c r="BPZ93" s="71"/>
      <c r="BQA93" s="71"/>
      <c r="BQB93" s="71"/>
      <c r="BQC93" s="71"/>
      <c r="BQD93" s="71"/>
      <c r="BQE93" s="71"/>
      <c r="BQF93" s="71"/>
      <c r="BQG93" s="71"/>
      <c r="BQH93" s="71"/>
      <c r="BQI93" s="71"/>
      <c r="BQJ93" s="71"/>
      <c r="BQK93" s="71"/>
      <c r="BQL93" s="71"/>
      <c r="BQM93" s="71"/>
      <c r="BQN93" s="71"/>
      <c r="BQO93" s="71"/>
      <c r="BQP93" s="71"/>
      <c r="BQQ93" s="71"/>
      <c r="BQR93" s="71"/>
      <c r="BQS93" s="71"/>
      <c r="BQT93" s="71"/>
      <c r="BQU93" s="71"/>
      <c r="BQV93" s="71"/>
      <c r="BQW93" s="71"/>
      <c r="BQX93" s="71"/>
      <c r="BQY93" s="71"/>
      <c r="BQZ93" s="71"/>
      <c r="BRA93" s="71"/>
      <c r="BRB93" s="71"/>
      <c r="BRC93" s="71"/>
      <c r="BRD93" s="71"/>
      <c r="BRE93" s="71"/>
      <c r="BRF93" s="71"/>
      <c r="BRG93" s="71"/>
      <c r="BRH93" s="71"/>
      <c r="BRI93" s="71"/>
      <c r="BRJ93" s="71"/>
      <c r="BRK93" s="71"/>
      <c r="BRL93" s="71"/>
      <c r="BRM93" s="71"/>
      <c r="BRN93" s="71"/>
      <c r="BRO93" s="71"/>
      <c r="BRP93" s="71"/>
      <c r="BRQ93" s="71"/>
      <c r="BRR93" s="71"/>
      <c r="BRS93" s="71"/>
      <c r="BRT93" s="71"/>
      <c r="BRU93" s="71"/>
      <c r="BRV93" s="71"/>
      <c r="BRW93" s="71"/>
      <c r="BRX93" s="71"/>
      <c r="BRY93" s="71"/>
      <c r="BRZ93" s="71"/>
      <c r="BSA93" s="71"/>
      <c r="BSB93" s="71"/>
      <c r="BSC93" s="71"/>
      <c r="BSD93" s="71"/>
      <c r="BSE93" s="71"/>
      <c r="BSF93" s="71"/>
      <c r="BSG93" s="71"/>
      <c r="BSH93" s="71"/>
      <c r="BSI93" s="71"/>
      <c r="BSJ93" s="71"/>
      <c r="BSK93" s="71"/>
      <c r="BSL93" s="71"/>
      <c r="BSM93" s="71"/>
      <c r="BSN93" s="71"/>
      <c r="BSO93" s="71"/>
      <c r="BSP93" s="71"/>
      <c r="BSQ93" s="71"/>
      <c r="BSR93" s="71"/>
      <c r="BSS93" s="71"/>
      <c r="BST93" s="71"/>
      <c r="BSU93" s="71"/>
      <c r="BSV93" s="71"/>
      <c r="BSW93" s="71"/>
      <c r="BSX93" s="71"/>
      <c r="BSY93" s="71"/>
      <c r="BSZ93" s="71"/>
      <c r="BTA93" s="71"/>
      <c r="BTB93" s="71"/>
      <c r="BTC93" s="71"/>
      <c r="BTD93" s="71"/>
      <c r="BTE93" s="71"/>
      <c r="BTF93" s="71"/>
      <c r="BTG93" s="71"/>
      <c r="BTH93" s="71"/>
      <c r="BTI93" s="71"/>
      <c r="BTJ93" s="71"/>
      <c r="BTK93" s="71"/>
      <c r="BTL93" s="71"/>
      <c r="BTM93" s="71"/>
      <c r="BTN93" s="71"/>
      <c r="BTO93" s="71"/>
      <c r="BTP93" s="71"/>
      <c r="BTQ93" s="71"/>
      <c r="BTR93" s="71"/>
      <c r="BTS93" s="71"/>
      <c r="BTT93" s="71"/>
      <c r="BTU93" s="71"/>
      <c r="BTV93" s="71"/>
      <c r="BTW93" s="71"/>
      <c r="BTX93" s="71"/>
      <c r="BTY93" s="71"/>
      <c r="BTZ93" s="71"/>
      <c r="BUA93" s="71"/>
      <c r="BUB93" s="71"/>
      <c r="BUC93" s="71"/>
      <c r="BUD93" s="71"/>
      <c r="BUE93" s="71"/>
      <c r="BUF93" s="71"/>
      <c r="BUG93" s="71"/>
      <c r="BUH93" s="71"/>
      <c r="BUI93" s="71"/>
      <c r="BUJ93" s="71"/>
      <c r="BUK93" s="71"/>
      <c r="BUL93" s="71"/>
      <c r="BUM93" s="71"/>
      <c r="BUN93" s="71"/>
      <c r="BUO93" s="71"/>
      <c r="BUP93" s="71"/>
      <c r="BUQ93" s="71"/>
      <c r="BUR93" s="71"/>
      <c r="BUS93" s="71"/>
      <c r="BUT93" s="71"/>
      <c r="BUU93" s="71"/>
      <c r="BUV93" s="71"/>
      <c r="BUW93" s="71"/>
      <c r="BUX93" s="71"/>
      <c r="BUY93" s="71"/>
      <c r="BUZ93" s="71"/>
      <c r="BVA93" s="71"/>
      <c r="BVB93" s="71"/>
      <c r="BVC93" s="71"/>
      <c r="BVD93" s="71"/>
      <c r="BVE93" s="71"/>
      <c r="BVF93" s="71"/>
      <c r="BVG93" s="71"/>
      <c r="BVH93" s="71"/>
      <c r="BVI93" s="71"/>
      <c r="BVJ93" s="71"/>
      <c r="BVK93" s="71"/>
      <c r="BVL93" s="71"/>
      <c r="BVM93" s="71"/>
      <c r="BVN93" s="71"/>
      <c r="BVO93" s="71"/>
      <c r="BVP93" s="71"/>
      <c r="BVQ93" s="71"/>
      <c r="BVR93" s="71"/>
      <c r="BVS93" s="71"/>
      <c r="BVT93" s="71"/>
      <c r="BVU93" s="71"/>
      <c r="BVV93" s="71"/>
      <c r="BVW93" s="71"/>
      <c r="BVX93" s="71"/>
      <c r="BVY93" s="71"/>
      <c r="BVZ93" s="71"/>
      <c r="BWA93" s="71"/>
      <c r="BWB93" s="71"/>
      <c r="BWC93" s="71"/>
      <c r="BWD93" s="71"/>
      <c r="BWE93" s="71"/>
      <c r="BWF93" s="71"/>
      <c r="BWG93" s="71"/>
      <c r="BWH93" s="71"/>
      <c r="BWI93" s="71"/>
      <c r="BWJ93" s="71"/>
      <c r="BWK93" s="71"/>
      <c r="BWL93" s="71"/>
      <c r="BWM93" s="71"/>
      <c r="BWN93" s="71"/>
      <c r="BWO93" s="71"/>
      <c r="BWP93" s="71"/>
      <c r="BWQ93" s="71"/>
      <c r="BWR93" s="71"/>
      <c r="BWS93" s="71"/>
      <c r="BWT93" s="71"/>
      <c r="BWU93" s="71"/>
      <c r="BWV93" s="71"/>
      <c r="BWW93" s="71"/>
      <c r="BWX93" s="71"/>
      <c r="BWY93" s="71"/>
      <c r="BWZ93" s="71"/>
      <c r="BXA93" s="71"/>
      <c r="BXB93" s="71"/>
      <c r="BXC93" s="71"/>
      <c r="BXD93" s="71"/>
      <c r="BXE93" s="71"/>
      <c r="BXF93" s="71"/>
      <c r="BXG93" s="71"/>
      <c r="BXH93" s="71"/>
      <c r="BXI93" s="71"/>
      <c r="BXJ93" s="71"/>
      <c r="BXK93" s="71"/>
      <c r="BXL93" s="71"/>
      <c r="BXM93" s="71"/>
      <c r="BXN93" s="71"/>
      <c r="BXO93" s="71"/>
      <c r="BXP93" s="71"/>
      <c r="BXQ93" s="71"/>
      <c r="BXR93" s="71"/>
      <c r="BXS93" s="71"/>
      <c r="BXT93" s="71"/>
      <c r="BXU93" s="71"/>
      <c r="BXV93" s="71"/>
      <c r="BXW93" s="71"/>
      <c r="BXX93" s="71"/>
      <c r="BXY93" s="71"/>
      <c r="BXZ93" s="71"/>
      <c r="BYA93" s="71"/>
      <c r="BYB93" s="71"/>
      <c r="BYC93" s="71"/>
      <c r="BYD93" s="71"/>
      <c r="BYE93" s="71"/>
      <c r="BYF93" s="71"/>
      <c r="BYG93" s="71"/>
      <c r="BYH93" s="71"/>
      <c r="BYI93" s="71"/>
      <c r="BYJ93" s="71"/>
      <c r="BYK93" s="71"/>
      <c r="BYL93" s="71"/>
      <c r="BYM93" s="71"/>
      <c r="BYN93" s="71"/>
      <c r="BYO93" s="71"/>
      <c r="BYP93" s="71"/>
      <c r="BYQ93" s="71"/>
      <c r="BYR93" s="71"/>
      <c r="BYS93" s="71"/>
      <c r="BYT93" s="71"/>
      <c r="BYU93" s="71"/>
      <c r="BYV93" s="71"/>
      <c r="BYW93" s="71"/>
      <c r="BYX93" s="71"/>
      <c r="BYY93" s="71"/>
      <c r="BYZ93" s="71"/>
      <c r="BZA93" s="71"/>
      <c r="BZB93" s="71"/>
      <c r="BZC93" s="71"/>
      <c r="BZD93" s="71"/>
      <c r="BZE93" s="71"/>
      <c r="BZF93" s="71"/>
      <c r="BZG93" s="71"/>
      <c r="BZH93" s="71"/>
      <c r="BZI93" s="71"/>
      <c r="BZJ93" s="71"/>
      <c r="BZK93" s="71"/>
      <c r="BZL93" s="71"/>
      <c r="BZM93" s="71"/>
      <c r="BZN93" s="71"/>
      <c r="BZO93" s="71"/>
      <c r="BZP93" s="71"/>
      <c r="BZQ93" s="71"/>
      <c r="BZR93" s="71"/>
      <c r="BZS93" s="71"/>
      <c r="BZT93" s="71"/>
      <c r="BZU93" s="71"/>
      <c r="BZV93" s="71"/>
      <c r="BZW93" s="71"/>
      <c r="BZX93" s="71"/>
      <c r="BZY93" s="71"/>
      <c r="BZZ93" s="71"/>
      <c r="CAA93" s="71"/>
      <c r="CAB93" s="71"/>
      <c r="CAC93" s="71"/>
      <c r="CAD93" s="71"/>
      <c r="CAE93" s="71"/>
      <c r="CAF93" s="71"/>
      <c r="CAG93" s="71"/>
      <c r="CAH93" s="71"/>
      <c r="CAI93" s="71"/>
      <c r="CAJ93" s="71"/>
      <c r="CAK93" s="71"/>
      <c r="CAL93" s="71"/>
      <c r="CAM93" s="71"/>
      <c r="CAN93" s="71"/>
      <c r="CAO93" s="71"/>
      <c r="CAP93" s="71"/>
      <c r="CAQ93" s="71"/>
      <c r="CAR93" s="71"/>
      <c r="CAS93" s="71"/>
      <c r="CAT93" s="71"/>
      <c r="CAU93" s="71"/>
      <c r="CAV93" s="71"/>
      <c r="CAW93" s="71"/>
      <c r="CAX93" s="71"/>
      <c r="CAY93" s="71"/>
      <c r="CAZ93" s="71"/>
      <c r="CBA93" s="71"/>
      <c r="CBB93" s="71"/>
      <c r="CBC93" s="71"/>
      <c r="CBD93" s="71"/>
      <c r="CBE93" s="71"/>
      <c r="CBF93" s="71"/>
      <c r="CBG93" s="71"/>
      <c r="CBH93" s="71"/>
      <c r="CBI93" s="71"/>
      <c r="CBJ93" s="71"/>
      <c r="CBK93" s="71"/>
      <c r="CBL93" s="71"/>
      <c r="CBM93" s="71"/>
      <c r="CBN93" s="71"/>
      <c r="CBO93" s="71"/>
      <c r="CBP93" s="71"/>
      <c r="CBQ93" s="71"/>
      <c r="CBR93" s="71"/>
      <c r="CBS93" s="71"/>
      <c r="CBT93" s="71"/>
      <c r="CBU93" s="71"/>
      <c r="CBV93" s="71"/>
      <c r="CBW93" s="71"/>
      <c r="CBX93" s="71"/>
      <c r="CBY93" s="71"/>
      <c r="CBZ93" s="71"/>
      <c r="CCA93" s="71"/>
      <c r="CCB93" s="71"/>
      <c r="CCC93" s="71"/>
      <c r="CCD93" s="71"/>
      <c r="CCE93" s="71"/>
      <c r="CCF93" s="71"/>
      <c r="CCG93" s="71"/>
      <c r="CCH93" s="71"/>
      <c r="CCI93" s="71"/>
      <c r="CCJ93" s="71"/>
      <c r="CCK93" s="71"/>
      <c r="CCL93" s="71"/>
      <c r="CCM93" s="71"/>
      <c r="CCN93" s="71"/>
      <c r="CCO93" s="71"/>
      <c r="CCP93" s="71"/>
      <c r="CCQ93" s="71"/>
      <c r="CCR93" s="71"/>
      <c r="CCS93" s="71"/>
      <c r="CCT93" s="71"/>
      <c r="CCU93" s="71"/>
      <c r="CCV93" s="71"/>
      <c r="CCW93" s="71"/>
      <c r="CCX93" s="71"/>
      <c r="CCY93" s="71"/>
      <c r="CCZ93" s="71"/>
      <c r="CDA93" s="71"/>
      <c r="CDB93" s="71"/>
      <c r="CDC93" s="71"/>
      <c r="CDD93" s="71"/>
      <c r="CDE93" s="71"/>
      <c r="CDF93" s="71"/>
      <c r="CDG93" s="71"/>
      <c r="CDH93" s="71"/>
      <c r="CDI93" s="71"/>
      <c r="CDJ93" s="71"/>
      <c r="CDK93" s="71"/>
      <c r="CDL93" s="71"/>
      <c r="CDM93" s="71"/>
      <c r="CDN93" s="71"/>
      <c r="CDO93" s="71"/>
      <c r="CDP93" s="71"/>
      <c r="CDQ93" s="71"/>
      <c r="CDR93" s="71"/>
      <c r="CDS93" s="71"/>
      <c r="CDT93" s="71"/>
      <c r="CDU93" s="71"/>
      <c r="CDV93" s="71"/>
      <c r="CDW93" s="71"/>
      <c r="CDX93" s="71"/>
      <c r="CDY93" s="71"/>
      <c r="CDZ93" s="71"/>
      <c r="CEA93" s="71"/>
      <c r="CEB93" s="71"/>
      <c r="CEC93" s="71"/>
      <c r="CED93" s="71"/>
      <c r="CEE93" s="71"/>
      <c r="CEF93" s="71"/>
      <c r="CEG93" s="71"/>
      <c r="CEH93" s="71"/>
      <c r="CEI93" s="71"/>
      <c r="CEJ93" s="71"/>
      <c r="CEK93" s="71"/>
      <c r="CEL93" s="71"/>
      <c r="CEM93" s="71"/>
      <c r="CEN93" s="71"/>
      <c r="CEO93" s="71"/>
      <c r="CEP93" s="71"/>
      <c r="CEQ93" s="71"/>
      <c r="CER93" s="71"/>
      <c r="CES93" s="71"/>
      <c r="CET93" s="71"/>
      <c r="CEU93" s="71"/>
      <c r="CEV93" s="71"/>
      <c r="CEW93" s="71"/>
      <c r="CEX93" s="71"/>
      <c r="CEY93" s="71"/>
      <c r="CEZ93" s="71"/>
      <c r="CFA93" s="71"/>
      <c r="CFB93" s="71"/>
      <c r="CFC93" s="71"/>
      <c r="CFD93" s="71"/>
      <c r="CFE93" s="71"/>
      <c r="CFF93" s="71"/>
      <c r="CFG93" s="71"/>
      <c r="CFH93" s="71"/>
      <c r="CFI93" s="71"/>
      <c r="CFJ93" s="71"/>
      <c r="CFK93" s="71"/>
      <c r="CFL93" s="71"/>
      <c r="CFM93" s="71"/>
      <c r="CFN93" s="71"/>
      <c r="CFO93" s="71"/>
      <c r="CFP93" s="71"/>
      <c r="CFQ93" s="71"/>
      <c r="CFR93" s="71"/>
      <c r="CFS93" s="71"/>
      <c r="CFT93" s="71"/>
      <c r="CFU93" s="71"/>
      <c r="CFV93" s="71"/>
      <c r="CFW93" s="71"/>
      <c r="CFX93" s="71"/>
      <c r="CFY93" s="71"/>
      <c r="CFZ93" s="71"/>
      <c r="CGA93" s="71"/>
      <c r="CGB93" s="71"/>
      <c r="CGC93" s="71"/>
      <c r="CGD93" s="71"/>
      <c r="CGE93" s="71"/>
      <c r="CGF93" s="71"/>
      <c r="CGG93" s="71"/>
      <c r="CGH93" s="71"/>
      <c r="CGI93" s="71"/>
      <c r="CGJ93" s="71"/>
      <c r="CGK93" s="71"/>
      <c r="CGL93" s="71"/>
      <c r="CGM93" s="71"/>
      <c r="CGN93" s="71"/>
      <c r="CGO93" s="71"/>
      <c r="CGP93" s="71"/>
      <c r="CGQ93" s="71"/>
      <c r="CGR93" s="71"/>
      <c r="CGS93" s="71"/>
      <c r="CGT93" s="71"/>
      <c r="CGU93" s="71"/>
      <c r="CGV93" s="71"/>
      <c r="CGW93" s="71"/>
      <c r="CGX93" s="71"/>
      <c r="CGY93" s="71"/>
      <c r="CGZ93" s="71"/>
      <c r="CHA93" s="71"/>
      <c r="CHB93" s="71"/>
      <c r="CHC93" s="71"/>
      <c r="CHD93" s="71"/>
      <c r="CHE93" s="71"/>
      <c r="CHF93" s="71"/>
      <c r="CHG93" s="71"/>
      <c r="CHH93" s="71"/>
      <c r="CHI93" s="71"/>
      <c r="CHJ93" s="71"/>
      <c r="CHK93" s="71"/>
      <c r="CHL93" s="71"/>
      <c r="CHM93" s="71"/>
      <c r="CHN93" s="71"/>
      <c r="CHO93" s="71"/>
      <c r="CHP93" s="71"/>
      <c r="CHQ93" s="71"/>
      <c r="CHR93" s="71"/>
      <c r="CHS93" s="71"/>
      <c r="CHT93" s="71"/>
      <c r="CHU93" s="71"/>
      <c r="CHV93" s="71"/>
      <c r="CHW93" s="71"/>
      <c r="CHX93" s="71"/>
      <c r="CHY93" s="71"/>
      <c r="CHZ93" s="71"/>
      <c r="CIA93" s="71"/>
      <c r="CIB93" s="71"/>
      <c r="CIC93" s="71"/>
      <c r="CID93" s="71"/>
      <c r="CIE93" s="71"/>
      <c r="CIF93" s="71"/>
      <c r="CIG93" s="71"/>
      <c r="CIH93" s="71"/>
      <c r="CII93" s="71"/>
      <c r="CIJ93" s="71"/>
      <c r="CIK93" s="71"/>
      <c r="CIL93" s="71"/>
      <c r="CIM93" s="71"/>
      <c r="CIN93" s="71"/>
      <c r="CIO93" s="71"/>
      <c r="CIP93" s="71"/>
      <c r="CIQ93" s="71"/>
      <c r="CIR93" s="71"/>
      <c r="CIS93" s="71"/>
      <c r="CIT93" s="71"/>
      <c r="CIU93" s="71"/>
      <c r="CIV93" s="71"/>
      <c r="CIW93" s="71"/>
      <c r="CIX93" s="71"/>
      <c r="CIY93" s="71"/>
      <c r="CIZ93" s="71"/>
      <c r="CJA93" s="71"/>
      <c r="CJB93" s="71"/>
      <c r="CJC93" s="71"/>
      <c r="CJD93" s="71"/>
      <c r="CJE93" s="71"/>
      <c r="CJF93" s="71"/>
      <c r="CJG93" s="71"/>
      <c r="CJH93" s="71"/>
      <c r="CJI93" s="71"/>
      <c r="CJJ93" s="71"/>
      <c r="CJK93" s="71"/>
      <c r="CJL93" s="71"/>
      <c r="CJM93" s="71"/>
      <c r="CJN93" s="71"/>
      <c r="CJO93" s="71"/>
      <c r="CJP93" s="71"/>
      <c r="CJQ93" s="71"/>
      <c r="CJR93" s="71"/>
      <c r="CJS93" s="71"/>
      <c r="CJT93" s="71"/>
      <c r="CJU93" s="71"/>
      <c r="CJV93" s="71"/>
      <c r="CJW93" s="71"/>
      <c r="CJX93" s="71"/>
      <c r="CJY93" s="71"/>
      <c r="CJZ93" s="71"/>
      <c r="CKA93" s="71"/>
      <c r="CKB93" s="71"/>
      <c r="CKC93" s="71"/>
      <c r="CKD93" s="71"/>
      <c r="CKE93" s="71"/>
      <c r="CKF93" s="71"/>
      <c r="CKG93" s="71"/>
      <c r="CKH93" s="71"/>
      <c r="CKI93" s="71"/>
      <c r="CKJ93" s="71"/>
      <c r="CKK93" s="71"/>
      <c r="CKL93" s="71"/>
      <c r="CKM93" s="71"/>
      <c r="CKN93" s="71"/>
      <c r="CKO93" s="71"/>
      <c r="CKP93" s="71"/>
      <c r="CKQ93" s="71"/>
      <c r="CKR93" s="71"/>
      <c r="CKS93" s="71"/>
      <c r="CKT93" s="71"/>
      <c r="CKU93" s="71"/>
      <c r="CKV93" s="71"/>
      <c r="CKW93" s="71"/>
      <c r="CKX93" s="71"/>
      <c r="CKY93" s="71"/>
      <c r="CKZ93" s="71"/>
      <c r="CLA93" s="71"/>
      <c r="CLB93" s="71"/>
      <c r="CLC93" s="71"/>
      <c r="CLD93" s="71"/>
      <c r="CLE93" s="71"/>
      <c r="CLF93" s="71"/>
      <c r="CLG93" s="71"/>
      <c r="CLH93" s="71"/>
      <c r="CLI93" s="71"/>
      <c r="CLJ93" s="71"/>
      <c r="CLK93" s="71"/>
      <c r="CLL93" s="71"/>
      <c r="CLM93" s="71"/>
      <c r="CLN93" s="71"/>
      <c r="CLO93" s="71"/>
      <c r="CLP93" s="71"/>
      <c r="CLQ93" s="71"/>
      <c r="CLR93" s="71"/>
      <c r="CLS93" s="71"/>
      <c r="CLT93" s="71"/>
      <c r="CLU93" s="71"/>
      <c r="CLV93" s="71"/>
      <c r="CLW93" s="71"/>
      <c r="CLX93" s="71"/>
      <c r="CLY93" s="71"/>
      <c r="CLZ93" s="71"/>
      <c r="CMA93" s="71"/>
      <c r="CMB93" s="71"/>
      <c r="CMC93" s="71"/>
      <c r="CMD93" s="71"/>
      <c r="CME93" s="71"/>
      <c r="CMF93" s="71"/>
      <c r="CMG93" s="71"/>
      <c r="CMH93" s="71"/>
      <c r="CMI93" s="71"/>
      <c r="CMJ93" s="71"/>
      <c r="CMK93" s="71"/>
      <c r="CML93" s="71"/>
      <c r="CMM93" s="71"/>
      <c r="CMN93" s="71"/>
      <c r="CMO93" s="71"/>
      <c r="CMP93" s="71"/>
      <c r="CMQ93" s="71"/>
      <c r="CMR93" s="71"/>
      <c r="CMS93" s="71"/>
      <c r="CMT93" s="71"/>
      <c r="CMU93" s="71"/>
      <c r="CMV93" s="71"/>
      <c r="CMW93" s="71"/>
      <c r="CMX93" s="71"/>
      <c r="CMY93" s="71"/>
      <c r="CMZ93" s="71"/>
      <c r="CNA93" s="71"/>
      <c r="CNB93" s="71"/>
      <c r="CNC93" s="71"/>
      <c r="CND93" s="71"/>
      <c r="CNE93" s="71"/>
      <c r="CNF93" s="71"/>
      <c r="CNG93" s="71"/>
      <c r="CNH93" s="71"/>
      <c r="CNI93" s="71"/>
      <c r="CNJ93" s="71"/>
      <c r="CNK93" s="71"/>
      <c r="CNL93" s="71"/>
      <c r="CNM93" s="71"/>
      <c r="CNN93" s="71"/>
      <c r="CNO93" s="71"/>
      <c r="CNP93" s="71"/>
      <c r="CNQ93" s="71"/>
      <c r="CNR93" s="71"/>
      <c r="CNS93" s="71"/>
      <c r="CNT93" s="71"/>
      <c r="CNU93" s="71"/>
      <c r="CNV93" s="71"/>
      <c r="CNW93" s="71"/>
      <c r="CNX93" s="71"/>
      <c r="CNY93" s="71"/>
      <c r="CNZ93" s="71"/>
      <c r="COA93" s="71"/>
      <c r="COB93" s="71"/>
      <c r="COC93" s="71"/>
      <c r="COD93" s="71"/>
      <c r="COE93" s="71"/>
      <c r="COF93" s="71"/>
      <c r="COG93" s="71"/>
      <c r="COH93" s="71"/>
      <c r="COI93" s="71"/>
      <c r="COJ93" s="71"/>
      <c r="COK93" s="71"/>
      <c r="COL93" s="71"/>
      <c r="COM93" s="71"/>
      <c r="CON93" s="71"/>
      <c r="COO93" s="71"/>
      <c r="COP93" s="71"/>
      <c r="COQ93" s="71"/>
      <c r="COR93" s="71"/>
      <c r="COS93" s="71"/>
      <c r="COT93" s="71"/>
      <c r="COU93" s="71"/>
      <c r="COV93" s="71"/>
      <c r="COW93" s="71"/>
      <c r="COX93" s="71"/>
      <c r="COY93" s="71"/>
      <c r="COZ93" s="71"/>
      <c r="CPA93" s="71"/>
      <c r="CPB93" s="71"/>
      <c r="CPC93" s="71"/>
      <c r="CPD93" s="71"/>
      <c r="CPE93" s="71"/>
      <c r="CPF93" s="71"/>
      <c r="CPG93" s="71"/>
      <c r="CPH93" s="71"/>
      <c r="CPI93" s="71"/>
      <c r="CPJ93" s="71"/>
      <c r="CPK93" s="71"/>
      <c r="CPL93" s="71"/>
      <c r="CPM93" s="71"/>
      <c r="CPN93" s="71"/>
      <c r="CPO93" s="71"/>
      <c r="CPP93" s="71"/>
      <c r="CPQ93" s="71"/>
      <c r="CPR93" s="71"/>
      <c r="CPS93" s="71"/>
      <c r="CPT93" s="71"/>
      <c r="CPU93" s="71"/>
      <c r="CPV93" s="71"/>
      <c r="CPW93" s="71"/>
      <c r="CPX93" s="71"/>
      <c r="CPY93" s="71"/>
      <c r="CPZ93" s="71"/>
      <c r="CQA93" s="71"/>
      <c r="CQB93" s="71"/>
      <c r="CQC93" s="71"/>
      <c r="CQD93" s="71"/>
      <c r="CQE93" s="71"/>
      <c r="CQF93" s="71"/>
      <c r="CQG93" s="71"/>
      <c r="CQH93" s="71"/>
      <c r="CQI93" s="71"/>
      <c r="CQJ93" s="71"/>
      <c r="CQK93" s="71"/>
      <c r="CQL93" s="71"/>
      <c r="CQM93" s="71"/>
      <c r="CQN93" s="71"/>
      <c r="CQO93" s="71"/>
      <c r="CQP93" s="71"/>
      <c r="CQQ93" s="71"/>
      <c r="CQR93" s="71"/>
      <c r="CQS93" s="71"/>
      <c r="CQT93" s="71"/>
      <c r="CQU93" s="71"/>
      <c r="CQV93" s="71"/>
      <c r="CQW93" s="71"/>
      <c r="CQX93" s="71"/>
      <c r="CQY93" s="71"/>
      <c r="CQZ93" s="71"/>
      <c r="CRA93" s="71"/>
      <c r="CRB93" s="71"/>
      <c r="CRC93" s="71"/>
      <c r="CRD93" s="71"/>
      <c r="CRE93" s="71"/>
      <c r="CRF93" s="71"/>
      <c r="CRG93" s="71"/>
      <c r="CRH93" s="71"/>
      <c r="CRI93" s="71"/>
      <c r="CRJ93" s="71"/>
      <c r="CRK93" s="71"/>
      <c r="CRL93" s="71"/>
      <c r="CRM93" s="71"/>
      <c r="CRN93" s="71"/>
      <c r="CRO93" s="71"/>
      <c r="CRP93" s="71"/>
      <c r="CRQ93" s="71"/>
      <c r="CRR93" s="71"/>
      <c r="CRS93" s="71"/>
      <c r="CRT93" s="71"/>
      <c r="CRU93" s="71"/>
      <c r="CRV93" s="71"/>
      <c r="CRW93" s="71"/>
      <c r="CRX93" s="71"/>
      <c r="CRY93" s="71"/>
      <c r="CRZ93" s="71"/>
      <c r="CSA93" s="71"/>
      <c r="CSB93" s="71"/>
      <c r="CSC93" s="71"/>
      <c r="CSD93" s="71"/>
      <c r="CSE93" s="71"/>
      <c r="CSF93" s="71"/>
      <c r="CSG93" s="71"/>
      <c r="CSH93" s="71"/>
      <c r="CSI93" s="71"/>
      <c r="CSJ93" s="71"/>
      <c r="CSK93" s="71"/>
      <c r="CSL93" s="71"/>
      <c r="CSM93" s="71"/>
      <c r="CSN93" s="71"/>
      <c r="CSO93" s="71"/>
      <c r="CSP93" s="71"/>
      <c r="CSQ93" s="71"/>
      <c r="CSR93" s="71"/>
      <c r="CSS93" s="71"/>
      <c r="CST93" s="71"/>
      <c r="CSU93" s="71"/>
      <c r="CSV93" s="71"/>
      <c r="CSW93" s="71"/>
      <c r="CSX93" s="71"/>
      <c r="CSY93" s="71"/>
      <c r="CSZ93" s="71"/>
      <c r="CTA93" s="71"/>
      <c r="CTB93" s="71"/>
      <c r="CTC93" s="71"/>
      <c r="CTD93" s="71"/>
      <c r="CTE93" s="71"/>
      <c r="CTF93" s="71"/>
      <c r="CTG93" s="71"/>
      <c r="CTH93" s="71"/>
      <c r="CTI93" s="71"/>
      <c r="CTJ93" s="71"/>
      <c r="CTK93" s="71"/>
      <c r="CTL93" s="71"/>
      <c r="CTM93" s="71"/>
      <c r="CTN93" s="71"/>
      <c r="CTO93" s="71"/>
      <c r="CTP93" s="71"/>
      <c r="CTQ93" s="71"/>
      <c r="CTR93" s="71"/>
      <c r="CTS93" s="71"/>
      <c r="CTT93" s="71"/>
      <c r="CTU93" s="71"/>
      <c r="CTV93" s="71"/>
      <c r="CTW93" s="71"/>
      <c r="CTX93" s="71"/>
      <c r="CTY93" s="71"/>
      <c r="CTZ93" s="71"/>
      <c r="CUA93" s="71"/>
      <c r="CUB93" s="71"/>
      <c r="CUC93" s="71"/>
      <c r="CUD93" s="71"/>
      <c r="CUE93" s="71"/>
      <c r="CUF93" s="71"/>
      <c r="CUG93" s="71"/>
      <c r="CUH93" s="71"/>
      <c r="CUI93" s="71"/>
      <c r="CUJ93" s="71"/>
      <c r="CUK93" s="71"/>
      <c r="CUL93" s="71"/>
      <c r="CUM93" s="71"/>
      <c r="CUN93" s="71"/>
      <c r="CUO93" s="71"/>
      <c r="CUP93" s="71"/>
      <c r="CUQ93" s="71"/>
      <c r="CUR93" s="71"/>
      <c r="CUS93" s="71"/>
      <c r="CUT93" s="71"/>
      <c r="CUU93" s="71"/>
      <c r="CUV93" s="71"/>
      <c r="CUW93" s="71"/>
      <c r="CUX93" s="71"/>
      <c r="CUY93" s="71"/>
      <c r="CUZ93" s="71"/>
      <c r="CVA93" s="71"/>
      <c r="CVB93" s="71"/>
      <c r="CVC93" s="71"/>
      <c r="CVD93" s="71"/>
      <c r="CVE93" s="71"/>
      <c r="CVF93" s="71"/>
      <c r="CVG93" s="71"/>
      <c r="CVH93" s="71"/>
      <c r="CVI93" s="71"/>
      <c r="CVJ93" s="71"/>
      <c r="CVK93" s="71"/>
      <c r="CVL93" s="71"/>
      <c r="CVM93" s="71"/>
      <c r="CVN93" s="71"/>
      <c r="CVO93" s="71"/>
      <c r="CVP93" s="71"/>
      <c r="CVQ93" s="71"/>
      <c r="CVR93" s="71"/>
      <c r="CVS93" s="71"/>
      <c r="CVT93" s="71"/>
      <c r="CVU93" s="71"/>
      <c r="CVV93" s="71"/>
      <c r="CVW93" s="71"/>
      <c r="CVX93" s="71"/>
      <c r="CVY93" s="71"/>
      <c r="CVZ93" s="71"/>
      <c r="CWA93" s="71"/>
      <c r="CWB93" s="71"/>
      <c r="CWC93" s="71"/>
      <c r="CWD93" s="71"/>
      <c r="CWE93" s="71"/>
      <c r="CWF93" s="71"/>
      <c r="CWG93" s="71"/>
      <c r="CWH93" s="71"/>
      <c r="CWI93" s="71"/>
      <c r="CWJ93" s="71"/>
      <c r="CWK93" s="71"/>
      <c r="CWL93" s="71"/>
      <c r="CWM93" s="71"/>
      <c r="CWN93" s="71"/>
      <c r="CWO93" s="71"/>
      <c r="CWP93" s="71"/>
      <c r="CWQ93" s="71"/>
      <c r="CWR93" s="71"/>
      <c r="CWS93" s="71"/>
      <c r="CWT93" s="71"/>
      <c r="CWU93" s="71"/>
      <c r="CWV93" s="71"/>
      <c r="CWW93" s="71"/>
      <c r="CWX93" s="71"/>
      <c r="CWY93" s="71"/>
      <c r="CWZ93" s="71"/>
      <c r="CXA93" s="71"/>
      <c r="CXB93" s="71"/>
      <c r="CXC93" s="71"/>
      <c r="CXD93" s="71"/>
      <c r="CXE93" s="71"/>
      <c r="CXF93" s="71"/>
      <c r="CXG93" s="71"/>
      <c r="CXH93" s="71"/>
      <c r="CXI93" s="71"/>
      <c r="CXJ93" s="71"/>
      <c r="CXK93" s="71"/>
      <c r="CXL93" s="71"/>
      <c r="CXM93" s="71"/>
      <c r="CXN93" s="71"/>
      <c r="CXO93" s="71"/>
      <c r="CXP93" s="71"/>
      <c r="CXQ93" s="71"/>
      <c r="CXR93" s="71"/>
      <c r="CXS93" s="71"/>
      <c r="CXT93" s="71"/>
      <c r="CXU93" s="71"/>
      <c r="CXV93" s="71"/>
      <c r="CXW93" s="71"/>
      <c r="CXX93" s="71"/>
      <c r="CXY93" s="71"/>
      <c r="CXZ93" s="71"/>
      <c r="CYA93" s="71"/>
      <c r="CYB93" s="71"/>
      <c r="CYC93" s="71"/>
      <c r="CYD93" s="71"/>
      <c r="CYE93" s="71"/>
      <c r="CYF93" s="71"/>
      <c r="CYG93" s="71"/>
      <c r="CYH93" s="71"/>
      <c r="CYI93" s="71"/>
      <c r="CYJ93" s="71"/>
      <c r="CYK93" s="71"/>
      <c r="CYL93" s="71"/>
      <c r="CYM93" s="71"/>
      <c r="CYN93" s="71"/>
      <c r="CYO93" s="71"/>
      <c r="CYP93" s="71"/>
      <c r="CYQ93" s="71"/>
      <c r="CYR93" s="71"/>
      <c r="CYS93" s="71"/>
      <c r="CYT93" s="71"/>
      <c r="CYU93" s="71"/>
      <c r="CYV93" s="71"/>
      <c r="CYW93" s="71"/>
      <c r="CYX93" s="71"/>
      <c r="CYY93" s="71"/>
      <c r="CYZ93" s="71"/>
      <c r="CZA93" s="71"/>
      <c r="CZB93" s="71"/>
      <c r="CZC93" s="71"/>
      <c r="CZD93" s="71"/>
      <c r="CZE93" s="71"/>
      <c r="CZF93" s="71"/>
      <c r="CZG93" s="71"/>
      <c r="CZH93" s="71"/>
      <c r="CZI93" s="71"/>
      <c r="CZJ93" s="71"/>
      <c r="CZK93" s="71"/>
      <c r="CZL93" s="71"/>
      <c r="CZM93" s="71"/>
      <c r="CZN93" s="71"/>
      <c r="CZO93" s="71"/>
      <c r="CZP93" s="71"/>
      <c r="CZQ93" s="71"/>
      <c r="CZR93" s="71"/>
      <c r="CZS93" s="71"/>
      <c r="CZT93" s="71"/>
      <c r="CZU93" s="71"/>
      <c r="CZV93" s="71"/>
      <c r="CZW93" s="71"/>
      <c r="CZX93" s="71"/>
      <c r="CZY93" s="71"/>
      <c r="CZZ93" s="71"/>
      <c r="DAA93" s="71"/>
      <c r="DAB93" s="71"/>
      <c r="DAC93" s="71"/>
      <c r="DAD93" s="71"/>
      <c r="DAE93" s="71"/>
      <c r="DAF93" s="71"/>
      <c r="DAG93" s="71"/>
      <c r="DAH93" s="71"/>
      <c r="DAI93" s="71"/>
      <c r="DAJ93" s="71"/>
      <c r="DAK93" s="71"/>
      <c r="DAL93" s="71"/>
      <c r="DAM93" s="71"/>
      <c r="DAN93" s="71"/>
      <c r="DAO93" s="71"/>
      <c r="DAP93" s="71"/>
      <c r="DAQ93" s="71"/>
      <c r="DAR93" s="71"/>
      <c r="DAS93" s="71"/>
      <c r="DAT93" s="71"/>
      <c r="DAU93" s="71"/>
      <c r="DAV93" s="71"/>
      <c r="DAW93" s="71"/>
      <c r="DAX93" s="71"/>
      <c r="DAY93" s="71"/>
      <c r="DAZ93" s="71"/>
      <c r="DBA93" s="71"/>
      <c r="DBB93" s="71"/>
      <c r="DBC93" s="71"/>
      <c r="DBD93" s="71"/>
      <c r="DBE93" s="71"/>
      <c r="DBF93" s="71"/>
      <c r="DBG93" s="71"/>
      <c r="DBH93" s="71"/>
      <c r="DBI93" s="71"/>
      <c r="DBJ93" s="71"/>
      <c r="DBK93" s="71"/>
      <c r="DBL93" s="71"/>
      <c r="DBM93" s="71"/>
      <c r="DBN93" s="71"/>
      <c r="DBO93" s="71"/>
      <c r="DBP93" s="71"/>
      <c r="DBQ93" s="71"/>
      <c r="DBR93" s="71"/>
      <c r="DBS93" s="71"/>
      <c r="DBT93" s="71"/>
      <c r="DBU93" s="71"/>
      <c r="DBV93" s="71"/>
      <c r="DBW93" s="71"/>
      <c r="DBX93" s="71"/>
      <c r="DBY93" s="71"/>
      <c r="DBZ93" s="71"/>
      <c r="DCA93" s="71"/>
      <c r="DCB93" s="71"/>
      <c r="DCC93" s="71"/>
      <c r="DCD93" s="71"/>
      <c r="DCE93" s="71"/>
      <c r="DCF93" s="71"/>
      <c r="DCG93" s="71"/>
      <c r="DCH93" s="71"/>
      <c r="DCI93" s="71"/>
      <c r="DCJ93" s="71"/>
      <c r="DCK93" s="71"/>
      <c r="DCL93" s="71"/>
      <c r="DCM93" s="71"/>
      <c r="DCN93" s="71"/>
      <c r="DCO93" s="71"/>
      <c r="DCP93" s="71"/>
      <c r="DCQ93" s="71"/>
      <c r="DCR93" s="71"/>
      <c r="DCS93" s="71"/>
      <c r="DCT93" s="71"/>
      <c r="DCU93" s="71"/>
      <c r="DCV93" s="71"/>
      <c r="DCW93" s="71"/>
      <c r="DCX93" s="71"/>
      <c r="DCY93" s="71"/>
      <c r="DCZ93" s="71"/>
      <c r="DDA93" s="71"/>
      <c r="DDB93" s="71"/>
      <c r="DDC93" s="71"/>
      <c r="DDD93" s="71"/>
      <c r="DDE93" s="71"/>
      <c r="DDF93" s="71"/>
      <c r="DDG93" s="71"/>
      <c r="DDH93" s="71"/>
      <c r="DDI93" s="71"/>
      <c r="DDJ93" s="71"/>
      <c r="DDK93" s="71"/>
      <c r="DDL93" s="71"/>
      <c r="DDM93" s="71"/>
      <c r="DDN93" s="71"/>
      <c r="DDO93" s="71"/>
      <c r="DDP93" s="71"/>
      <c r="DDQ93" s="71"/>
      <c r="DDR93" s="71"/>
      <c r="DDS93" s="71"/>
      <c r="DDT93" s="71"/>
      <c r="DDU93" s="71"/>
      <c r="DDV93" s="71"/>
      <c r="DDW93" s="71"/>
      <c r="DDX93" s="71"/>
      <c r="DDY93" s="71"/>
      <c r="DDZ93" s="71"/>
      <c r="DEA93" s="71"/>
      <c r="DEB93" s="71"/>
      <c r="DEC93" s="71"/>
      <c r="DED93" s="71"/>
      <c r="DEE93" s="71"/>
      <c r="DEF93" s="71"/>
      <c r="DEG93" s="71"/>
      <c r="DEH93" s="71"/>
      <c r="DEI93" s="71"/>
      <c r="DEJ93" s="71"/>
      <c r="DEK93" s="71"/>
      <c r="DEL93" s="71"/>
      <c r="DEM93" s="71"/>
      <c r="DEN93" s="71"/>
      <c r="DEO93" s="71"/>
      <c r="DEP93" s="71"/>
      <c r="DEQ93" s="71"/>
      <c r="DER93" s="71"/>
      <c r="DES93" s="71"/>
      <c r="DET93" s="71"/>
      <c r="DEU93" s="71"/>
      <c r="DEV93" s="71"/>
      <c r="DEW93" s="71"/>
      <c r="DEX93" s="71"/>
      <c r="DEY93" s="71"/>
      <c r="DEZ93" s="71"/>
      <c r="DFA93" s="71"/>
      <c r="DFB93" s="71"/>
      <c r="DFC93" s="71"/>
      <c r="DFD93" s="71"/>
      <c r="DFE93" s="71"/>
      <c r="DFF93" s="71"/>
      <c r="DFG93" s="71"/>
      <c r="DFH93" s="71"/>
      <c r="DFI93" s="71"/>
      <c r="DFJ93" s="71"/>
      <c r="DFK93" s="71"/>
      <c r="DFL93" s="71"/>
      <c r="DFM93" s="71"/>
      <c r="DFN93" s="71"/>
      <c r="DFO93" s="71"/>
      <c r="DFP93" s="71"/>
      <c r="DFQ93" s="71"/>
      <c r="DFR93" s="71"/>
      <c r="DFS93" s="71"/>
      <c r="DFT93" s="71"/>
      <c r="DFU93" s="71"/>
      <c r="DFV93" s="71"/>
      <c r="DFW93" s="71"/>
      <c r="DFX93" s="71"/>
      <c r="DFY93" s="71"/>
      <c r="DFZ93" s="71"/>
      <c r="DGA93" s="71"/>
      <c r="DGB93" s="71"/>
      <c r="DGC93" s="71"/>
      <c r="DGD93" s="71"/>
      <c r="DGE93" s="71"/>
      <c r="DGF93" s="71"/>
      <c r="DGG93" s="71"/>
      <c r="DGH93" s="71"/>
      <c r="DGI93" s="71"/>
      <c r="DGJ93" s="71"/>
      <c r="DGK93" s="71"/>
      <c r="DGL93" s="71"/>
      <c r="DGM93" s="71"/>
      <c r="DGN93" s="71"/>
      <c r="DGO93" s="71"/>
      <c r="DGP93" s="71"/>
      <c r="DGQ93" s="71"/>
      <c r="DGR93" s="71"/>
      <c r="DGS93" s="71"/>
      <c r="DGT93" s="71"/>
      <c r="DGU93" s="71"/>
      <c r="DGV93" s="71"/>
      <c r="DGW93" s="71"/>
      <c r="DGX93" s="71"/>
      <c r="DGY93" s="71"/>
      <c r="DGZ93" s="71"/>
      <c r="DHA93" s="71"/>
      <c r="DHB93" s="71"/>
      <c r="DHC93" s="71"/>
      <c r="DHD93" s="71"/>
      <c r="DHE93" s="71"/>
      <c r="DHF93" s="71"/>
      <c r="DHG93" s="71"/>
      <c r="DHH93" s="71"/>
      <c r="DHI93" s="71"/>
      <c r="DHJ93" s="71"/>
      <c r="DHK93" s="71"/>
      <c r="DHL93" s="71"/>
      <c r="DHM93" s="71"/>
      <c r="DHN93" s="71"/>
      <c r="DHO93" s="71"/>
      <c r="DHP93" s="71"/>
      <c r="DHQ93" s="71"/>
      <c r="DHR93" s="71"/>
      <c r="DHS93" s="71"/>
      <c r="DHT93" s="71"/>
      <c r="DHU93" s="71"/>
      <c r="DHV93" s="71"/>
      <c r="DHW93" s="71"/>
      <c r="DHX93" s="71"/>
      <c r="DHY93" s="71"/>
      <c r="DHZ93" s="71"/>
      <c r="DIA93" s="71"/>
      <c r="DIB93" s="71"/>
      <c r="DIC93" s="71"/>
      <c r="DID93" s="71"/>
      <c r="DIE93" s="71"/>
      <c r="DIF93" s="71"/>
      <c r="DIG93" s="71"/>
      <c r="DIH93" s="71"/>
      <c r="DII93" s="71"/>
      <c r="DIJ93" s="71"/>
      <c r="DIK93" s="71"/>
      <c r="DIL93" s="71"/>
      <c r="DIM93" s="71"/>
      <c r="DIN93" s="71"/>
      <c r="DIO93" s="71"/>
      <c r="DIP93" s="71"/>
      <c r="DIQ93" s="71"/>
      <c r="DIR93" s="71"/>
      <c r="DIS93" s="71"/>
      <c r="DIT93" s="71"/>
      <c r="DIU93" s="71"/>
      <c r="DIV93" s="71"/>
      <c r="DIW93" s="71"/>
      <c r="DIX93" s="71"/>
      <c r="DIY93" s="71"/>
      <c r="DIZ93" s="71"/>
      <c r="DJA93" s="71"/>
      <c r="DJB93" s="71"/>
      <c r="DJC93" s="71"/>
      <c r="DJD93" s="71"/>
      <c r="DJE93" s="71"/>
      <c r="DJF93" s="71"/>
      <c r="DJG93" s="71"/>
      <c r="DJH93" s="71"/>
      <c r="DJI93" s="71"/>
      <c r="DJJ93" s="71"/>
      <c r="DJK93" s="71"/>
      <c r="DJL93" s="71"/>
      <c r="DJM93" s="71"/>
      <c r="DJN93" s="71"/>
      <c r="DJO93" s="71"/>
      <c r="DJP93" s="71"/>
      <c r="DJQ93" s="71"/>
      <c r="DJR93" s="71"/>
      <c r="DJS93" s="71"/>
      <c r="DJT93" s="71"/>
      <c r="DJU93" s="71"/>
      <c r="DJV93" s="71"/>
      <c r="DJW93" s="71"/>
      <c r="DJX93" s="71"/>
      <c r="DJY93" s="71"/>
      <c r="DJZ93" s="71"/>
      <c r="DKA93" s="71"/>
      <c r="DKB93" s="71"/>
      <c r="DKC93" s="71"/>
      <c r="DKD93" s="71"/>
      <c r="DKE93" s="71"/>
      <c r="DKF93" s="71"/>
      <c r="DKG93" s="71"/>
      <c r="DKH93" s="71"/>
      <c r="DKI93" s="71"/>
      <c r="DKJ93" s="71"/>
      <c r="DKK93" s="71"/>
      <c r="DKL93" s="71"/>
      <c r="DKM93" s="71"/>
      <c r="DKN93" s="71"/>
      <c r="DKO93" s="71"/>
      <c r="DKP93" s="71"/>
      <c r="DKQ93" s="71"/>
      <c r="DKR93" s="71"/>
      <c r="DKS93" s="71"/>
      <c r="DKT93" s="71"/>
      <c r="DKU93" s="71"/>
      <c r="DKV93" s="71"/>
      <c r="DKW93" s="71"/>
      <c r="DKX93" s="71"/>
      <c r="DKY93" s="71"/>
      <c r="DKZ93" s="71"/>
      <c r="DLA93" s="71"/>
      <c r="DLB93" s="71"/>
      <c r="DLC93" s="71"/>
      <c r="DLD93" s="71"/>
      <c r="DLE93" s="71"/>
      <c r="DLF93" s="71"/>
      <c r="DLG93" s="71"/>
      <c r="DLH93" s="71"/>
      <c r="DLI93" s="71"/>
      <c r="DLJ93" s="71"/>
      <c r="DLK93" s="71"/>
      <c r="DLL93" s="71"/>
      <c r="DLM93" s="71"/>
      <c r="DLN93" s="71"/>
      <c r="DLO93" s="71"/>
      <c r="DLP93" s="71"/>
      <c r="DLQ93" s="71"/>
      <c r="DLR93" s="71"/>
      <c r="DLS93" s="71"/>
      <c r="DLT93" s="71"/>
      <c r="DLU93" s="71"/>
      <c r="DLV93" s="71"/>
      <c r="DLW93" s="71"/>
      <c r="DLX93" s="71"/>
      <c r="DLY93" s="71"/>
      <c r="DLZ93" s="71"/>
      <c r="DMA93" s="71"/>
      <c r="DMB93" s="71"/>
      <c r="DMC93" s="71"/>
      <c r="DMD93" s="71"/>
      <c r="DME93" s="71"/>
      <c r="DMF93" s="71"/>
      <c r="DMG93" s="71"/>
      <c r="DMH93" s="71"/>
      <c r="DMI93" s="71"/>
      <c r="DMJ93" s="71"/>
      <c r="DMK93" s="71"/>
      <c r="DML93" s="71"/>
      <c r="DMM93" s="71"/>
      <c r="DMN93" s="71"/>
      <c r="DMO93" s="71"/>
      <c r="DMP93" s="71"/>
      <c r="DMQ93" s="71"/>
      <c r="DMR93" s="71"/>
      <c r="DMS93" s="71"/>
      <c r="DMT93" s="71"/>
      <c r="DMU93" s="71"/>
      <c r="DMV93" s="71"/>
      <c r="DMW93" s="71"/>
      <c r="DMX93" s="71"/>
      <c r="DMY93" s="71"/>
      <c r="DMZ93" s="71"/>
      <c r="DNA93" s="71"/>
      <c r="DNB93" s="71"/>
      <c r="DNC93" s="71"/>
      <c r="DND93" s="71"/>
      <c r="DNE93" s="71"/>
      <c r="DNF93" s="71"/>
      <c r="DNG93" s="71"/>
      <c r="DNH93" s="71"/>
      <c r="DNI93" s="71"/>
      <c r="DNJ93" s="71"/>
      <c r="DNK93" s="71"/>
      <c r="DNL93" s="71"/>
      <c r="DNM93" s="71"/>
      <c r="DNN93" s="71"/>
      <c r="DNO93" s="71"/>
      <c r="DNP93" s="71"/>
      <c r="DNQ93" s="71"/>
      <c r="DNR93" s="71"/>
      <c r="DNS93" s="71"/>
      <c r="DNT93" s="71"/>
      <c r="DNU93" s="71"/>
      <c r="DNV93" s="71"/>
      <c r="DNW93" s="71"/>
      <c r="DNX93" s="71"/>
      <c r="DNY93" s="71"/>
      <c r="DNZ93" s="71"/>
      <c r="DOA93" s="71"/>
      <c r="DOB93" s="71"/>
      <c r="DOC93" s="71"/>
      <c r="DOD93" s="71"/>
      <c r="DOE93" s="71"/>
      <c r="DOF93" s="71"/>
      <c r="DOG93" s="71"/>
      <c r="DOH93" s="71"/>
      <c r="DOI93" s="71"/>
      <c r="DOJ93" s="71"/>
      <c r="DOK93" s="71"/>
      <c r="DOL93" s="71"/>
      <c r="DOM93" s="71"/>
      <c r="DON93" s="71"/>
      <c r="DOO93" s="71"/>
      <c r="DOP93" s="71"/>
      <c r="DOQ93" s="71"/>
      <c r="DOR93" s="71"/>
      <c r="DOS93" s="71"/>
      <c r="DOT93" s="71"/>
      <c r="DOU93" s="71"/>
      <c r="DOV93" s="71"/>
      <c r="DOW93" s="71"/>
      <c r="DOX93" s="71"/>
      <c r="DOY93" s="71"/>
      <c r="DOZ93" s="71"/>
      <c r="DPA93" s="71"/>
      <c r="DPB93" s="71"/>
      <c r="DPC93" s="71"/>
      <c r="DPD93" s="71"/>
      <c r="DPE93" s="71"/>
      <c r="DPF93" s="71"/>
      <c r="DPG93" s="71"/>
      <c r="DPH93" s="71"/>
      <c r="DPI93" s="71"/>
      <c r="DPJ93" s="71"/>
      <c r="DPK93" s="71"/>
      <c r="DPL93" s="71"/>
      <c r="DPM93" s="71"/>
      <c r="DPN93" s="71"/>
      <c r="DPO93" s="71"/>
      <c r="DPP93" s="71"/>
      <c r="DPQ93" s="71"/>
      <c r="DPR93" s="71"/>
      <c r="DPS93" s="71"/>
      <c r="DPT93" s="71"/>
      <c r="DPU93" s="71"/>
      <c r="DPV93" s="71"/>
      <c r="DPW93" s="71"/>
      <c r="DPX93" s="71"/>
      <c r="DPY93" s="71"/>
      <c r="DPZ93" s="71"/>
      <c r="DQA93" s="71"/>
      <c r="DQB93" s="71"/>
      <c r="DQC93" s="71"/>
      <c r="DQD93" s="71"/>
      <c r="DQE93" s="71"/>
      <c r="DQF93" s="71"/>
      <c r="DQG93" s="71"/>
      <c r="DQH93" s="71"/>
      <c r="DQI93" s="71"/>
      <c r="DQJ93" s="71"/>
      <c r="DQK93" s="71"/>
      <c r="DQL93" s="71"/>
      <c r="DQM93" s="71"/>
      <c r="DQN93" s="71"/>
      <c r="DQO93" s="71"/>
      <c r="DQP93" s="71"/>
      <c r="DQQ93" s="71"/>
      <c r="DQR93" s="71"/>
      <c r="DQS93" s="71"/>
      <c r="DQT93" s="71"/>
      <c r="DQU93" s="71"/>
      <c r="DQV93" s="71"/>
      <c r="DQW93" s="71"/>
      <c r="DQX93" s="71"/>
      <c r="DQY93" s="71"/>
      <c r="DQZ93" s="71"/>
      <c r="DRA93" s="71"/>
      <c r="DRB93" s="71"/>
      <c r="DRC93" s="71"/>
      <c r="DRD93" s="71"/>
      <c r="DRE93" s="71"/>
      <c r="DRF93" s="71"/>
      <c r="DRG93" s="71"/>
      <c r="DRH93" s="71"/>
      <c r="DRI93" s="71"/>
      <c r="DRJ93" s="71"/>
      <c r="DRK93" s="71"/>
      <c r="DRL93" s="71"/>
      <c r="DRM93" s="71"/>
      <c r="DRN93" s="71"/>
      <c r="DRO93" s="71"/>
      <c r="DRP93" s="71"/>
      <c r="DRQ93" s="71"/>
      <c r="DRR93" s="71"/>
      <c r="DRS93" s="71"/>
      <c r="DRT93" s="71"/>
      <c r="DRU93" s="71"/>
      <c r="DRV93" s="71"/>
      <c r="DRW93" s="71"/>
      <c r="DRX93" s="71"/>
      <c r="DRY93" s="71"/>
      <c r="DRZ93" s="71"/>
      <c r="DSA93" s="71"/>
      <c r="DSB93" s="71"/>
      <c r="DSC93" s="71"/>
      <c r="DSD93" s="71"/>
      <c r="DSE93" s="71"/>
      <c r="DSF93" s="71"/>
      <c r="DSG93" s="71"/>
      <c r="DSH93" s="71"/>
      <c r="DSI93" s="71"/>
      <c r="DSJ93" s="71"/>
      <c r="DSK93" s="71"/>
      <c r="DSL93" s="71"/>
      <c r="DSM93" s="71"/>
      <c r="DSN93" s="71"/>
      <c r="DSO93" s="71"/>
      <c r="DSP93" s="71"/>
      <c r="DSQ93" s="71"/>
      <c r="DSR93" s="71"/>
      <c r="DSS93" s="71"/>
      <c r="DST93" s="71"/>
      <c r="DSU93" s="71"/>
      <c r="DSV93" s="71"/>
      <c r="DSW93" s="71"/>
      <c r="DSX93" s="71"/>
      <c r="DSY93" s="71"/>
      <c r="DSZ93" s="71"/>
      <c r="DTA93" s="71"/>
      <c r="DTB93" s="71"/>
      <c r="DTC93" s="71"/>
      <c r="DTD93" s="71"/>
      <c r="DTE93" s="71"/>
      <c r="DTF93" s="71"/>
      <c r="DTG93" s="71"/>
      <c r="DTH93" s="71"/>
      <c r="DTI93" s="71"/>
      <c r="DTJ93" s="71"/>
      <c r="DTK93" s="71"/>
      <c r="DTL93" s="71"/>
      <c r="DTM93" s="71"/>
      <c r="DTN93" s="71"/>
      <c r="DTO93" s="71"/>
      <c r="DTP93" s="71"/>
      <c r="DTQ93" s="71"/>
      <c r="DTR93" s="71"/>
      <c r="DTS93" s="71"/>
      <c r="DTT93" s="71"/>
      <c r="DTU93" s="71"/>
      <c r="DTV93" s="71"/>
      <c r="DTW93" s="71"/>
      <c r="DTX93" s="71"/>
      <c r="DTY93" s="71"/>
      <c r="DTZ93" s="71"/>
      <c r="DUA93" s="71"/>
      <c r="DUB93" s="71"/>
      <c r="DUC93" s="71"/>
      <c r="DUD93" s="71"/>
      <c r="DUE93" s="71"/>
      <c r="DUF93" s="71"/>
      <c r="DUG93" s="71"/>
      <c r="DUH93" s="71"/>
      <c r="DUI93" s="71"/>
      <c r="DUJ93" s="71"/>
      <c r="DUK93" s="71"/>
      <c r="DUL93" s="71"/>
      <c r="DUM93" s="71"/>
      <c r="DUN93" s="71"/>
      <c r="DUO93" s="71"/>
      <c r="DUP93" s="71"/>
      <c r="DUQ93" s="71"/>
      <c r="DUR93" s="71"/>
      <c r="DUS93" s="71"/>
      <c r="DUT93" s="71"/>
      <c r="DUU93" s="71"/>
      <c r="DUV93" s="71"/>
      <c r="DUW93" s="71"/>
      <c r="DUX93" s="71"/>
      <c r="DUY93" s="71"/>
      <c r="DUZ93" s="71"/>
      <c r="DVA93" s="71"/>
      <c r="DVB93" s="71"/>
      <c r="DVC93" s="71"/>
      <c r="DVD93" s="71"/>
      <c r="DVE93" s="71"/>
      <c r="DVF93" s="71"/>
      <c r="DVG93" s="71"/>
      <c r="DVH93" s="71"/>
      <c r="DVI93" s="71"/>
      <c r="DVJ93" s="71"/>
      <c r="DVK93" s="71"/>
      <c r="DVL93" s="71"/>
      <c r="DVM93" s="71"/>
      <c r="DVN93" s="71"/>
      <c r="DVO93" s="71"/>
      <c r="DVP93" s="71"/>
      <c r="DVQ93" s="71"/>
      <c r="DVR93" s="71"/>
      <c r="DVS93" s="71"/>
      <c r="DVT93" s="71"/>
      <c r="DVU93" s="71"/>
      <c r="DVV93" s="71"/>
      <c r="DVW93" s="71"/>
      <c r="DVX93" s="71"/>
      <c r="DVY93" s="71"/>
      <c r="DVZ93" s="71"/>
      <c r="DWA93" s="71"/>
      <c r="DWB93" s="71"/>
      <c r="DWC93" s="71"/>
      <c r="DWD93" s="71"/>
      <c r="DWE93" s="71"/>
      <c r="DWF93" s="71"/>
      <c r="DWG93" s="71"/>
      <c r="DWH93" s="71"/>
      <c r="DWI93" s="71"/>
      <c r="DWJ93" s="71"/>
      <c r="DWK93" s="71"/>
      <c r="DWL93" s="71"/>
      <c r="DWM93" s="71"/>
      <c r="DWN93" s="71"/>
      <c r="DWO93" s="71"/>
      <c r="DWP93" s="71"/>
      <c r="DWQ93" s="71"/>
      <c r="DWR93" s="71"/>
      <c r="DWS93" s="71"/>
      <c r="DWT93" s="71"/>
      <c r="DWU93" s="71"/>
      <c r="DWV93" s="71"/>
      <c r="DWW93" s="71"/>
      <c r="DWX93" s="71"/>
      <c r="DWY93" s="71"/>
      <c r="DWZ93" s="71"/>
      <c r="DXA93" s="71"/>
      <c r="DXB93" s="71"/>
      <c r="DXC93" s="71"/>
      <c r="DXD93" s="71"/>
      <c r="DXE93" s="71"/>
      <c r="DXF93" s="71"/>
      <c r="DXG93" s="71"/>
      <c r="DXH93" s="71"/>
      <c r="DXI93" s="71"/>
      <c r="DXJ93" s="71"/>
      <c r="DXK93" s="71"/>
      <c r="DXL93" s="71"/>
      <c r="DXM93" s="71"/>
      <c r="DXN93" s="71"/>
      <c r="DXO93" s="71"/>
      <c r="DXP93" s="71"/>
      <c r="DXQ93" s="71"/>
      <c r="DXR93" s="71"/>
      <c r="DXS93" s="71"/>
      <c r="DXT93" s="71"/>
      <c r="DXU93" s="71"/>
      <c r="DXV93" s="71"/>
      <c r="DXW93" s="71"/>
      <c r="DXX93" s="71"/>
      <c r="DXY93" s="71"/>
      <c r="DXZ93" s="71"/>
      <c r="DYA93" s="71"/>
      <c r="DYB93" s="71"/>
      <c r="DYC93" s="71"/>
      <c r="DYD93" s="71"/>
      <c r="DYE93" s="71"/>
      <c r="DYF93" s="71"/>
      <c r="DYG93" s="71"/>
      <c r="DYH93" s="71"/>
      <c r="DYI93" s="71"/>
      <c r="DYJ93" s="71"/>
      <c r="DYK93" s="71"/>
      <c r="DYL93" s="71"/>
      <c r="DYM93" s="71"/>
      <c r="DYN93" s="71"/>
      <c r="DYO93" s="71"/>
      <c r="DYP93" s="71"/>
      <c r="DYQ93" s="71"/>
      <c r="DYR93" s="71"/>
      <c r="DYS93" s="71"/>
      <c r="DYT93" s="71"/>
      <c r="DYU93" s="71"/>
      <c r="DYV93" s="71"/>
      <c r="DYW93" s="71"/>
      <c r="DYX93" s="71"/>
      <c r="DYY93" s="71"/>
      <c r="DYZ93" s="71"/>
      <c r="DZA93" s="71"/>
      <c r="DZB93" s="71"/>
      <c r="DZC93" s="71"/>
      <c r="DZD93" s="71"/>
      <c r="DZE93" s="71"/>
      <c r="DZF93" s="71"/>
      <c r="DZG93" s="71"/>
      <c r="DZH93" s="71"/>
      <c r="DZI93" s="71"/>
      <c r="DZJ93" s="71"/>
      <c r="DZK93" s="71"/>
      <c r="DZL93" s="71"/>
      <c r="DZM93" s="71"/>
      <c r="DZN93" s="71"/>
      <c r="DZO93" s="71"/>
      <c r="DZP93" s="71"/>
      <c r="DZQ93" s="71"/>
      <c r="DZR93" s="71"/>
      <c r="DZS93" s="71"/>
      <c r="DZT93" s="71"/>
      <c r="DZU93" s="71"/>
      <c r="DZV93" s="71"/>
      <c r="DZW93" s="71"/>
      <c r="DZX93" s="71"/>
      <c r="DZY93" s="71"/>
      <c r="DZZ93" s="71"/>
      <c r="EAA93" s="71"/>
      <c r="EAB93" s="71"/>
      <c r="EAC93" s="71"/>
      <c r="EAD93" s="71"/>
      <c r="EAE93" s="71"/>
      <c r="EAF93" s="71"/>
      <c r="EAG93" s="71"/>
      <c r="EAH93" s="71"/>
      <c r="EAI93" s="71"/>
      <c r="EAJ93" s="71"/>
      <c r="EAK93" s="71"/>
      <c r="EAL93" s="71"/>
      <c r="EAM93" s="71"/>
      <c r="EAN93" s="71"/>
      <c r="EAO93" s="71"/>
      <c r="EAP93" s="71"/>
      <c r="EAQ93" s="71"/>
      <c r="EAR93" s="71"/>
      <c r="EAS93" s="71"/>
      <c r="EAT93" s="71"/>
      <c r="EAU93" s="71"/>
      <c r="EAV93" s="71"/>
      <c r="EAW93" s="71"/>
      <c r="EAX93" s="71"/>
      <c r="EAY93" s="71"/>
      <c r="EAZ93" s="71"/>
      <c r="EBA93" s="71"/>
      <c r="EBB93" s="71"/>
      <c r="EBC93" s="71"/>
      <c r="EBD93" s="71"/>
      <c r="EBE93" s="71"/>
      <c r="EBF93" s="71"/>
      <c r="EBG93" s="71"/>
      <c r="EBH93" s="71"/>
      <c r="EBI93" s="71"/>
      <c r="EBJ93" s="71"/>
      <c r="EBK93" s="71"/>
      <c r="EBL93" s="71"/>
      <c r="EBM93" s="71"/>
      <c r="EBN93" s="71"/>
      <c r="EBO93" s="71"/>
      <c r="EBP93" s="71"/>
      <c r="EBQ93" s="71"/>
      <c r="EBR93" s="71"/>
      <c r="EBS93" s="71"/>
      <c r="EBT93" s="71"/>
      <c r="EBU93" s="71"/>
      <c r="EBV93" s="71"/>
      <c r="EBW93" s="71"/>
      <c r="EBX93" s="71"/>
      <c r="EBY93" s="71"/>
      <c r="EBZ93" s="71"/>
      <c r="ECA93" s="71"/>
      <c r="ECB93" s="71"/>
      <c r="ECC93" s="71"/>
      <c r="ECD93" s="71"/>
      <c r="ECE93" s="71"/>
      <c r="ECF93" s="71"/>
      <c r="ECG93" s="71"/>
      <c r="ECH93" s="71"/>
      <c r="ECI93" s="71"/>
      <c r="ECJ93" s="71"/>
      <c r="ECK93" s="71"/>
      <c r="ECL93" s="71"/>
      <c r="ECM93" s="71"/>
      <c r="ECN93" s="71"/>
      <c r="ECO93" s="71"/>
      <c r="ECP93" s="71"/>
      <c r="ECQ93" s="71"/>
      <c r="ECR93" s="71"/>
      <c r="ECS93" s="71"/>
      <c r="ECT93" s="71"/>
      <c r="ECU93" s="71"/>
      <c r="ECV93" s="71"/>
      <c r="ECW93" s="71"/>
      <c r="ECX93" s="71"/>
      <c r="ECY93" s="71"/>
      <c r="ECZ93" s="71"/>
      <c r="EDA93" s="71"/>
      <c r="EDB93" s="71"/>
      <c r="EDC93" s="71"/>
      <c r="EDD93" s="71"/>
      <c r="EDE93" s="71"/>
      <c r="EDF93" s="71"/>
      <c r="EDG93" s="71"/>
      <c r="EDH93" s="71"/>
      <c r="EDI93" s="71"/>
      <c r="EDJ93" s="71"/>
      <c r="EDK93" s="71"/>
      <c r="EDL93" s="71"/>
      <c r="EDM93" s="71"/>
      <c r="EDN93" s="71"/>
      <c r="EDO93" s="71"/>
      <c r="EDP93" s="71"/>
      <c r="EDQ93" s="71"/>
      <c r="EDR93" s="71"/>
      <c r="EDS93" s="71"/>
      <c r="EDT93" s="71"/>
      <c r="EDU93" s="71"/>
      <c r="EDV93" s="71"/>
      <c r="EDW93" s="71"/>
      <c r="EDX93" s="71"/>
      <c r="EDY93" s="71"/>
      <c r="EDZ93" s="71"/>
      <c r="EEA93" s="71"/>
      <c r="EEB93" s="71"/>
      <c r="EEC93" s="71"/>
      <c r="EED93" s="71"/>
      <c r="EEE93" s="71"/>
      <c r="EEF93" s="71"/>
      <c r="EEG93" s="71"/>
      <c r="EEH93" s="71"/>
      <c r="EEI93" s="71"/>
      <c r="EEJ93" s="71"/>
      <c r="EEK93" s="71"/>
      <c r="EEL93" s="71"/>
      <c r="EEM93" s="71"/>
      <c r="EEN93" s="71"/>
      <c r="EEO93" s="71"/>
      <c r="EEP93" s="71"/>
      <c r="EEQ93" s="71"/>
      <c r="EER93" s="71"/>
      <c r="EES93" s="71"/>
      <c r="EET93" s="71"/>
      <c r="EEU93" s="71"/>
      <c r="EEV93" s="71"/>
      <c r="EEW93" s="71"/>
      <c r="EEX93" s="71"/>
      <c r="EEY93" s="71"/>
      <c r="EEZ93" s="71"/>
      <c r="EFA93" s="71"/>
      <c r="EFB93" s="71"/>
      <c r="EFC93" s="71"/>
      <c r="EFD93" s="71"/>
      <c r="EFE93" s="71"/>
      <c r="EFF93" s="71"/>
      <c r="EFG93" s="71"/>
      <c r="EFH93" s="71"/>
      <c r="EFI93" s="71"/>
      <c r="EFJ93" s="71"/>
      <c r="EFK93" s="71"/>
      <c r="EFL93" s="71"/>
      <c r="EFM93" s="71"/>
      <c r="EFN93" s="71"/>
      <c r="EFO93" s="71"/>
      <c r="EFP93" s="71"/>
      <c r="EFQ93" s="71"/>
      <c r="EFR93" s="71"/>
      <c r="EFS93" s="71"/>
      <c r="EFT93" s="71"/>
      <c r="EFU93" s="71"/>
      <c r="EFV93" s="71"/>
      <c r="EFW93" s="71"/>
      <c r="EFX93" s="71"/>
      <c r="EFY93" s="71"/>
      <c r="EFZ93" s="71"/>
      <c r="EGA93" s="71"/>
      <c r="EGB93" s="71"/>
      <c r="EGC93" s="71"/>
      <c r="EGD93" s="71"/>
      <c r="EGE93" s="71"/>
      <c r="EGF93" s="71"/>
      <c r="EGG93" s="71"/>
      <c r="EGH93" s="71"/>
      <c r="EGI93" s="71"/>
      <c r="EGJ93" s="71"/>
      <c r="EGK93" s="71"/>
      <c r="EGL93" s="71"/>
      <c r="EGM93" s="71"/>
      <c r="EGN93" s="71"/>
      <c r="EGO93" s="71"/>
      <c r="EGP93" s="71"/>
      <c r="EGQ93" s="71"/>
      <c r="EGR93" s="71"/>
      <c r="EGS93" s="71"/>
      <c r="EGT93" s="71"/>
      <c r="EGU93" s="71"/>
      <c r="EGV93" s="71"/>
      <c r="EGW93" s="71"/>
      <c r="EGX93" s="71"/>
      <c r="EGY93" s="71"/>
      <c r="EGZ93" s="71"/>
      <c r="EHA93" s="71"/>
      <c r="EHB93" s="71"/>
      <c r="EHC93" s="71"/>
      <c r="EHD93" s="71"/>
      <c r="EHE93" s="71"/>
      <c r="EHF93" s="71"/>
      <c r="EHG93" s="71"/>
      <c r="EHH93" s="71"/>
      <c r="EHI93" s="71"/>
      <c r="EHJ93" s="71"/>
      <c r="EHK93" s="71"/>
      <c r="EHL93" s="71"/>
      <c r="EHM93" s="71"/>
      <c r="EHN93" s="71"/>
      <c r="EHO93" s="71"/>
      <c r="EHP93" s="71"/>
      <c r="EHQ93" s="71"/>
      <c r="EHR93" s="71"/>
      <c r="EHS93" s="71"/>
      <c r="EHT93" s="71"/>
      <c r="EHU93" s="71"/>
      <c r="EHV93" s="71"/>
      <c r="EHW93" s="71"/>
      <c r="EHX93" s="71"/>
      <c r="EHY93" s="71"/>
      <c r="EHZ93" s="71"/>
      <c r="EIA93" s="71"/>
      <c r="EIB93" s="71"/>
      <c r="EIC93" s="71"/>
      <c r="EID93" s="71"/>
      <c r="EIE93" s="71"/>
      <c r="EIF93" s="71"/>
      <c r="EIG93" s="71"/>
      <c r="EIH93" s="71"/>
      <c r="EII93" s="71"/>
      <c r="EIJ93" s="71"/>
      <c r="EIK93" s="71"/>
      <c r="EIL93" s="71"/>
      <c r="EIM93" s="71"/>
      <c r="EIN93" s="71"/>
      <c r="EIO93" s="71"/>
      <c r="EIP93" s="71"/>
      <c r="EIQ93" s="71"/>
      <c r="EIR93" s="71"/>
      <c r="EIS93" s="71"/>
      <c r="EIT93" s="71"/>
      <c r="EIU93" s="71"/>
      <c r="EIV93" s="71"/>
      <c r="EIW93" s="71"/>
      <c r="EIX93" s="71"/>
      <c r="EIY93" s="71"/>
      <c r="EIZ93" s="71"/>
      <c r="EJA93" s="71"/>
      <c r="EJB93" s="71"/>
      <c r="EJC93" s="71"/>
      <c r="EJD93" s="71"/>
      <c r="EJE93" s="71"/>
      <c r="EJF93" s="71"/>
      <c r="EJG93" s="71"/>
      <c r="EJH93" s="71"/>
      <c r="EJI93" s="71"/>
      <c r="EJJ93" s="71"/>
      <c r="EJK93" s="71"/>
      <c r="EJL93" s="71"/>
      <c r="EJM93" s="71"/>
      <c r="EJN93" s="71"/>
      <c r="EJO93" s="71"/>
      <c r="EJP93" s="71"/>
      <c r="EJQ93" s="71"/>
      <c r="EJR93" s="71"/>
      <c r="EJS93" s="71"/>
      <c r="EJT93" s="71"/>
      <c r="EJU93" s="71"/>
      <c r="EJV93" s="71"/>
      <c r="EJW93" s="71"/>
      <c r="EJX93" s="71"/>
      <c r="EJY93" s="71"/>
      <c r="EJZ93" s="71"/>
      <c r="EKA93" s="71"/>
      <c r="EKB93" s="71"/>
      <c r="EKC93" s="71"/>
      <c r="EKD93" s="71"/>
      <c r="EKE93" s="71"/>
      <c r="EKF93" s="71"/>
      <c r="EKG93" s="71"/>
      <c r="EKH93" s="71"/>
      <c r="EKI93" s="71"/>
      <c r="EKJ93" s="71"/>
      <c r="EKK93" s="71"/>
      <c r="EKL93" s="71"/>
      <c r="EKM93" s="71"/>
      <c r="EKN93" s="71"/>
      <c r="EKO93" s="71"/>
      <c r="EKP93" s="71"/>
      <c r="EKQ93" s="71"/>
      <c r="EKR93" s="71"/>
      <c r="EKS93" s="71"/>
      <c r="EKT93" s="71"/>
      <c r="EKU93" s="71"/>
      <c r="EKV93" s="71"/>
      <c r="EKW93" s="71"/>
      <c r="EKX93" s="71"/>
      <c r="EKY93" s="71"/>
      <c r="EKZ93" s="71"/>
      <c r="ELA93" s="71"/>
      <c r="ELB93" s="71"/>
      <c r="ELC93" s="71"/>
      <c r="ELD93" s="71"/>
      <c r="ELE93" s="71"/>
      <c r="ELF93" s="71"/>
      <c r="ELG93" s="71"/>
      <c r="ELH93" s="71"/>
      <c r="ELI93" s="71"/>
      <c r="ELJ93" s="71"/>
      <c r="ELK93" s="71"/>
      <c r="ELL93" s="71"/>
      <c r="ELM93" s="71"/>
      <c r="ELN93" s="71"/>
      <c r="ELO93" s="71"/>
      <c r="ELP93" s="71"/>
      <c r="ELQ93" s="71"/>
      <c r="ELR93" s="71"/>
      <c r="ELS93" s="71"/>
      <c r="ELT93" s="71"/>
      <c r="ELU93" s="71"/>
      <c r="ELV93" s="71"/>
      <c r="ELW93" s="71"/>
      <c r="ELX93" s="71"/>
      <c r="ELY93" s="71"/>
      <c r="ELZ93" s="71"/>
      <c r="EMA93" s="71"/>
      <c r="EMB93" s="71"/>
      <c r="EMC93" s="71"/>
      <c r="EMD93" s="71"/>
      <c r="EME93" s="71"/>
      <c r="EMF93" s="71"/>
      <c r="EMG93" s="71"/>
      <c r="EMH93" s="71"/>
      <c r="EMI93" s="71"/>
      <c r="EMJ93" s="71"/>
      <c r="EMK93" s="71"/>
      <c r="EML93" s="71"/>
      <c r="EMM93" s="71"/>
      <c r="EMN93" s="71"/>
      <c r="EMO93" s="71"/>
      <c r="EMP93" s="71"/>
      <c r="EMQ93" s="71"/>
      <c r="EMR93" s="71"/>
      <c r="EMS93" s="71"/>
      <c r="EMT93" s="71"/>
      <c r="EMU93" s="71"/>
      <c r="EMV93" s="71"/>
      <c r="EMW93" s="71"/>
      <c r="EMX93" s="71"/>
      <c r="EMY93" s="71"/>
      <c r="EMZ93" s="71"/>
      <c r="ENA93" s="71"/>
      <c r="ENB93" s="71"/>
      <c r="ENC93" s="71"/>
      <c r="END93" s="71"/>
      <c r="ENE93" s="71"/>
      <c r="ENF93" s="71"/>
      <c r="ENG93" s="71"/>
      <c r="ENH93" s="71"/>
      <c r="ENI93" s="71"/>
      <c r="ENJ93" s="71"/>
      <c r="ENK93" s="71"/>
      <c r="ENL93" s="71"/>
      <c r="ENM93" s="71"/>
      <c r="ENN93" s="71"/>
      <c r="ENO93" s="71"/>
      <c r="ENP93" s="71"/>
      <c r="ENQ93" s="71"/>
      <c r="ENR93" s="71"/>
      <c r="ENS93" s="71"/>
      <c r="ENT93" s="71"/>
      <c r="ENU93" s="71"/>
      <c r="ENV93" s="71"/>
      <c r="ENW93" s="71"/>
      <c r="ENX93" s="71"/>
      <c r="ENY93" s="71"/>
      <c r="ENZ93" s="71"/>
      <c r="EOA93" s="71"/>
      <c r="EOB93" s="71"/>
      <c r="EOC93" s="71"/>
      <c r="EOD93" s="71"/>
      <c r="EOE93" s="71"/>
      <c r="EOF93" s="71"/>
      <c r="EOG93" s="71"/>
      <c r="EOH93" s="71"/>
      <c r="EOI93" s="71"/>
      <c r="EOJ93" s="71"/>
      <c r="EOK93" s="71"/>
      <c r="EOL93" s="71"/>
      <c r="EOM93" s="71"/>
      <c r="EON93" s="71"/>
      <c r="EOO93" s="71"/>
      <c r="EOP93" s="71"/>
      <c r="EOQ93" s="71"/>
      <c r="EOR93" s="71"/>
      <c r="EOS93" s="71"/>
      <c r="EOT93" s="71"/>
      <c r="EOU93" s="71"/>
      <c r="EOV93" s="71"/>
      <c r="EOW93" s="71"/>
      <c r="EOX93" s="71"/>
      <c r="EOY93" s="71"/>
      <c r="EOZ93" s="71"/>
      <c r="EPA93" s="71"/>
      <c r="EPB93" s="71"/>
      <c r="EPC93" s="71"/>
      <c r="EPD93" s="71"/>
      <c r="EPE93" s="71"/>
      <c r="EPF93" s="71"/>
      <c r="EPG93" s="71"/>
      <c r="EPH93" s="71"/>
      <c r="EPI93" s="71"/>
      <c r="EPJ93" s="71"/>
      <c r="EPK93" s="71"/>
      <c r="EPL93" s="71"/>
      <c r="EPM93" s="71"/>
      <c r="EPN93" s="71"/>
      <c r="EPO93" s="71"/>
      <c r="EPP93" s="71"/>
      <c r="EPQ93" s="71"/>
      <c r="EPR93" s="71"/>
      <c r="EPS93" s="71"/>
      <c r="EPT93" s="71"/>
      <c r="EPU93" s="71"/>
      <c r="EPV93" s="71"/>
      <c r="EPW93" s="71"/>
      <c r="EPX93" s="71"/>
      <c r="EPY93" s="71"/>
      <c r="EPZ93" s="71"/>
      <c r="EQA93" s="71"/>
      <c r="EQB93" s="71"/>
      <c r="EQC93" s="71"/>
      <c r="EQD93" s="71"/>
      <c r="EQE93" s="71"/>
      <c r="EQF93" s="71"/>
      <c r="EQG93" s="71"/>
      <c r="EQH93" s="71"/>
      <c r="EQI93" s="71"/>
      <c r="EQJ93" s="71"/>
      <c r="EQK93" s="71"/>
      <c r="EQL93" s="71"/>
      <c r="EQM93" s="71"/>
      <c r="EQN93" s="71"/>
      <c r="EQO93" s="71"/>
      <c r="EQP93" s="71"/>
      <c r="EQQ93" s="71"/>
      <c r="EQR93" s="71"/>
      <c r="EQS93" s="71"/>
      <c r="EQT93" s="71"/>
      <c r="EQU93" s="71"/>
      <c r="EQV93" s="71"/>
      <c r="EQW93" s="71"/>
      <c r="EQX93" s="71"/>
      <c r="EQY93" s="71"/>
      <c r="EQZ93" s="71"/>
      <c r="ERA93" s="71"/>
      <c r="ERB93" s="71"/>
      <c r="ERC93" s="71"/>
      <c r="ERD93" s="71"/>
      <c r="ERE93" s="71"/>
      <c r="ERF93" s="71"/>
      <c r="ERG93" s="71"/>
      <c r="ERH93" s="71"/>
      <c r="ERI93" s="71"/>
      <c r="ERJ93" s="71"/>
      <c r="ERK93" s="71"/>
      <c r="ERL93" s="71"/>
      <c r="ERM93" s="71"/>
      <c r="ERN93" s="71"/>
      <c r="ERO93" s="71"/>
      <c r="ERP93" s="71"/>
      <c r="ERQ93" s="71"/>
      <c r="ERR93" s="71"/>
      <c r="ERS93" s="71"/>
      <c r="ERT93" s="71"/>
      <c r="ERU93" s="71"/>
      <c r="ERV93" s="71"/>
      <c r="ERW93" s="71"/>
      <c r="ERX93" s="71"/>
      <c r="ERY93" s="71"/>
      <c r="ERZ93" s="71"/>
      <c r="ESA93" s="71"/>
      <c r="ESB93" s="71"/>
      <c r="ESC93" s="71"/>
      <c r="ESD93" s="71"/>
      <c r="ESE93" s="71"/>
      <c r="ESF93" s="71"/>
      <c r="ESG93" s="71"/>
      <c r="ESH93" s="71"/>
      <c r="ESI93" s="71"/>
      <c r="ESJ93" s="71"/>
      <c r="ESK93" s="71"/>
      <c r="ESL93" s="71"/>
      <c r="ESM93" s="71"/>
      <c r="ESN93" s="71"/>
      <c r="ESO93" s="71"/>
      <c r="ESP93" s="71"/>
      <c r="ESQ93" s="71"/>
      <c r="ESR93" s="71"/>
      <c r="ESS93" s="71"/>
      <c r="EST93" s="71"/>
      <c r="ESU93" s="71"/>
      <c r="ESV93" s="71"/>
      <c r="ESW93" s="71"/>
      <c r="ESX93" s="71"/>
      <c r="ESY93" s="71"/>
      <c r="ESZ93" s="71"/>
      <c r="ETA93" s="71"/>
      <c r="ETB93" s="71"/>
      <c r="ETC93" s="71"/>
      <c r="ETD93" s="71"/>
      <c r="ETE93" s="71"/>
      <c r="ETF93" s="71"/>
      <c r="ETG93" s="71"/>
      <c r="ETH93" s="71"/>
      <c r="ETI93" s="71"/>
      <c r="ETJ93" s="71"/>
      <c r="ETK93" s="71"/>
      <c r="ETL93" s="71"/>
      <c r="ETM93" s="71"/>
      <c r="ETN93" s="71"/>
      <c r="ETO93" s="71"/>
      <c r="ETP93" s="71"/>
      <c r="ETQ93" s="71"/>
      <c r="ETR93" s="71"/>
      <c r="ETS93" s="71"/>
      <c r="ETT93" s="71"/>
      <c r="ETU93" s="71"/>
      <c r="ETV93" s="71"/>
      <c r="ETW93" s="71"/>
      <c r="ETX93" s="71"/>
      <c r="ETY93" s="71"/>
      <c r="ETZ93" s="71"/>
      <c r="EUA93" s="71"/>
      <c r="EUB93" s="71"/>
      <c r="EUC93" s="71"/>
      <c r="EUD93" s="71"/>
      <c r="EUE93" s="71"/>
      <c r="EUF93" s="71"/>
      <c r="EUG93" s="71"/>
      <c r="EUH93" s="71"/>
      <c r="EUI93" s="71"/>
      <c r="EUJ93" s="71"/>
      <c r="EUK93" s="71"/>
      <c r="EUL93" s="71"/>
      <c r="EUM93" s="71"/>
      <c r="EUN93" s="71"/>
      <c r="EUO93" s="71"/>
      <c r="EUP93" s="71"/>
      <c r="EUQ93" s="71"/>
      <c r="EUR93" s="71"/>
      <c r="EUS93" s="71"/>
      <c r="EUT93" s="71"/>
      <c r="EUU93" s="71"/>
      <c r="EUV93" s="71"/>
      <c r="EUW93" s="71"/>
      <c r="EUX93" s="71"/>
      <c r="EUY93" s="71"/>
      <c r="EUZ93" s="71"/>
      <c r="EVA93" s="71"/>
      <c r="EVB93" s="71"/>
      <c r="EVC93" s="71"/>
      <c r="EVD93" s="71"/>
      <c r="EVE93" s="71"/>
      <c r="EVF93" s="71"/>
      <c r="EVG93" s="71"/>
      <c r="EVH93" s="71"/>
      <c r="EVI93" s="71"/>
      <c r="EVJ93" s="71"/>
      <c r="EVK93" s="71"/>
      <c r="EVL93" s="71"/>
      <c r="EVM93" s="71"/>
      <c r="EVN93" s="71"/>
      <c r="EVO93" s="71"/>
      <c r="EVP93" s="71"/>
      <c r="EVQ93" s="71"/>
      <c r="EVR93" s="71"/>
      <c r="EVS93" s="71"/>
      <c r="EVT93" s="71"/>
      <c r="EVU93" s="71"/>
      <c r="EVV93" s="71"/>
      <c r="EVW93" s="71"/>
      <c r="EVX93" s="71"/>
      <c r="EVY93" s="71"/>
      <c r="EVZ93" s="71"/>
      <c r="EWA93" s="71"/>
      <c r="EWB93" s="71"/>
      <c r="EWC93" s="71"/>
      <c r="EWD93" s="71"/>
      <c r="EWE93" s="71"/>
      <c r="EWF93" s="71"/>
      <c r="EWG93" s="71"/>
      <c r="EWH93" s="71"/>
      <c r="EWI93" s="71"/>
      <c r="EWJ93" s="71"/>
      <c r="EWK93" s="71"/>
      <c r="EWL93" s="71"/>
      <c r="EWM93" s="71"/>
      <c r="EWN93" s="71"/>
      <c r="EWO93" s="71"/>
      <c r="EWP93" s="71"/>
      <c r="EWQ93" s="71"/>
      <c r="EWR93" s="71"/>
      <c r="EWS93" s="71"/>
      <c r="EWT93" s="71"/>
      <c r="EWU93" s="71"/>
      <c r="EWV93" s="71"/>
      <c r="EWW93" s="71"/>
      <c r="EWX93" s="71"/>
      <c r="EWY93" s="71"/>
      <c r="EWZ93" s="71"/>
      <c r="EXA93" s="71"/>
      <c r="EXB93" s="71"/>
      <c r="EXC93" s="71"/>
      <c r="EXD93" s="71"/>
      <c r="EXE93" s="71"/>
      <c r="EXF93" s="71"/>
      <c r="EXG93" s="71"/>
      <c r="EXH93" s="71"/>
      <c r="EXI93" s="71"/>
      <c r="EXJ93" s="71"/>
      <c r="EXK93" s="71"/>
      <c r="EXL93" s="71"/>
      <c r="EXM93" s="71"/>
      <c r="EXN93" s="71"/>
      <c r="EXO93" s="71"/>
      <c r="EXP93" s="71"/>
      <c r="EXQ93" s="71"/>
      <c r="EXR93" s="71"/>
      <c r="EXS93" s="71"/>
      <c r="EXT93" s="71"/>
      <c r="EXU93" s="71"/>
      <c r="EXV93" s="71"/>
      <c r="EXW93" s="71"/>
      <c r="EXX93" s="71"/>
      <c r="EXY93" s="71"/>
      <c r="EXZ93" s="71"/>
      <c r="EYA93" s="71"/>
      <c r="EYB93" s="71"/>
      <c r="EYC93" s="71"/>
      <c r="EYD93" s="71"/>
      <c r="EYE93" s="71"/>
      <c r="EYF93" s="71"/>
      <c r="EYG93" s="71"/>
      <c r="EYH93" s="71"/>
      <c r="EYI93" s="71"/>
      <c r="EYJ93" s="71"/>
      <c r="EYK93" s="71"/>
      <c r="EYL93" s="71"/>
      <c r="EYM93" s="71"/>
      <c r="EYN93" s="71"/>
      <c r="EYO93" s="71"/>
      <c r="EYP93" s="71"/>
      <c r="EYQ93" s="71"/>
      <c r="EYR93" s="71"/>
      <c r="EYS93" s="71"/>
      <c r="EYT93" s="71"/>
      <c r="EYU93" s="71"/>
      <c r="EYV93" s="71"/>
      <c r="EYW93" s="71"/>
      <c r="EYX93" s="71"/>
      <c r="EYY93" s="71"/>
      <c r="EYZ93" s="71"/>
      <c r="EZA93" s="71"/>
      <c r="EZB93" s="71"/>
      <c r="EZC93" s="71"/>
      <c r="EZD93" s="71"/>
      <c r="EZE93" s="71"/>
      <c r="EZF93" s="71"/>
      <c r="EZG93" s="71"/>
      <c r="EZH93" s="71"/>
      <c r="EZI93" s="71"/>
      <c r="EZJ93" s="71"/>
      <c r="EZK93" s="71"/>
      <c r="EZL93" s="71"/>
      <c r="EZM93" s="71"/>
      <c r="EZN93" s="71"/>
      <c r="EZO93" s="71"/>
      <c r="EZP93" s="71"/>
      <c r="EZQ93" s="71"/>
      <c r="EZR93" s="71"/>
      <c r="EZS93" s="71"/>
      <c r="EZT93" s="71"/>
      <c r="EZU93" s="71"/>
      <c r="EZV93" s="71"/>
      <c r="EZW93" s="71"/>
      <c r="EZX93" s="71"/>
      <c r="EZY93" s="71"/>
      <c r="EZZ93" s="71"/>
      <c r="FAA93" s="71"/>
      <c r="FAB93" s="71"/>
      <c r="FAC93" s="71"/>
      <c r="FAD93" s="71"/>
      <c r="FAE93" s="71"/>
      <c r="FAF93" s="71"/>
      <c r="FAG93" s="71"/>
      <c r="FAH93" s="71"/>
      <c r="FAI93" s="71"/>
      <c r="FAJ93" s="71"/>
      <c r="FAK93" s="71"/>
      <c r="FAL93" s="71"/>
      <c r="FAM93" s="71"/>
      <c r="FAN93" s="71"/>
      <c r="FAO93" s="71"/>
      <c r="FAP93" s="71"/>
      <c r="FAQ93" s="71"/>
      <c r="FAR93" s="71"/>
      <c r="FAS93" s="71"/>
      <c r="FAT93" s="71"/>
      <c r="FAU93" s="71"/>
      <c r="FAV93" s="71"/>
      <c r="FAW93" s="71"/>
      <c r="FAX93" s="71"/>
      <c r="FAY93" s="71"/>
      <c r="FAZ93" s="71"/>
      <c r="FBA93" s="71"/>
      <c r="FBB93" s="71"/>
      <c r="FBC93" s="71"/>
      <c r="FBD93" s="71"/>
      <c r="FBE93" s="71"/>
      <c r="FBF93" s="71"/>
      <c r="FBG93" s="71"/>
      <c r="FBH93" s="71"/>
      <c r="FBI93" s="71"/>
      <c r="FBJ93" s="71"/>
      <c r="FBK93" s="71"/>
      <c r="FBL93" s="71"/>
      <c r="FBM93" s="71"/>
      <c r="FBN93" s="71"/>
      <c r="FBO93" s="71"/>
      <c r="FBP93" s="71"/>
      <c r="FBQ93" s="71"/>
      <c r="FBR93" s="71"/>
      <c r="FBS93" s="71"/>
      <c r="FBT93" s="71"/>
      <c r="FBU93" s="71"/>
      <c r="FBV93" s="71"/>
      <c r="FBW93" s="71"/>
      <c r="FBX93" s="71"/>
      <c r="FBY93" s="71"/>
      <c r="FBZ93" s="71"/>
      <c r="FCA93" s="71"/>
      <c r="FCB93" s="71"/>
      <c r="FCC93" s="71"/>
      <c r="FCD93" s="71"/>
      <c r="FCE93" s="71"/>
      <c r="FCF93" s="71"/>
      <c r="FCG93" s="71"/>
      <c r="FCH93" s="71"/>
      <c r="FCI93" s="71"/>
      <c r="FCJ93" s="71"/>
      <c r="FCK93" s="71"/>
      <c r="FCL93" s="71"/>
      <c r="FCM93" s="71"/>
      <c r="FCN93" s="71"/>
      <c r="FCO93" s="71"/>
      <c r="FCP93" s="71"/>
      <c r="FCQ93" s="71"/>
      <c r="FCR93" s="71"/>
      <c r="FCS93" s="71"/>
      <c r="FCT93" s="71"/>
      <c r="FCU93" s="71"/>
      <c r="FCV93" s="71"/>
      <c r="FCW93" s="71"/>
      <c r="FCX93" s="71"/>
      <c r="FCY93" s="71"/>
      <c r="FCZ93" s="71"/>
      <c r="FDA93" s="71"/>
      <c r="FDB93" s="71"/>
      <c r="FDC93" s="71"/>
      <c r="FDD93" s="71"/>
      <c r="FDE93" s="71"/>
      <c r="FDF93" s="71"/>
      <c r="FDG93" s="71"/>
      <c r="FDH93" s="71"/>
      <c r="FDI93" s="71"/>
      <c r="FDJ93" s="71"/>
      <c r="FDK93" s="71"/>
      <c r="FDL93" s="71"/>
      <c r="FDM93" s="71"/>
      <c r="FDN93" s="71"/>
      <c r="FDO93" s="71"/>
      <c r="FDP93" s="71"/>
      <c r="FDQ93" s="71"/>
      <c r="FDR93" s="71"/>
      <c r="FDS93" s="71"/>
      <c r="FDT93" s="71"/>
      <c r="FDU93" s="71"/>
      <c r="FDV93" s="71"/>
      <c r="FDW93" s="71"/>
      <c r="FDX93" s="71"/>
      <c r="FDY93" s="71"/>
      <c r="FDZ93" s="71"/>
      <c r="FEA93" s="71"/>
      <c r="FEB93" s="71"/>
      <c r="FEC93" s="71"/>
      <c r="FED93" s="71"/>
      <c r="FEE93" s="71"/>
      <c r="FEF93" s="71"/>
      <c r="FEG93" s="71"/>
      <c r="FEH93" s="71"/>
      <c r="FEI93" s="71"/>
      <c r="FEJ93" s="71"/>
      <c r="FEK93" s="71"/>
      <c r="FEL93" s="71"/>
      <c r="FEM93" s="71"/>
      <c r="FEN93" s="71"/>
      <c r="FEO93" s="71"/>
      <c r="FEP93" s="71"/>
      <c r="FEQ93" s="71"/>
      <c r="FER93" s="71"/>
      <c r="FES93" s="71"/>
      <c r="FET93" s="71"/>
      <c r="FEU93" s="71"/>
      <c r="FEV93" s="71"/>
      <c r="FEW93" s="71"/>
      <c r="FEX93" s="71"/>
      <c r="FEY93" s="71"/>
      <c r="FEZ93" s="71"/>
      <c r="FFA93" s="71"/>
      <c r="FFB93" s="71"/>
      <c r="FFC93" s="71"/>
      <c r="FFD93" s="71"/>
      <c r="FFE93" s="71"/>
      <c r="FFF93" s="71"/>
      <c r="FFG93" s="71"/>
      <c r="FFH93" s="71"/>
      <c r="FFI93" s="71"/>
      <c r="FFJ93" s="71"/>
      <c r="FFK93" s="71"/>
      <c r="FFL93" s="71"/>
      <c r="FFM93" s="71"/>
      <c r="FFN93" s="71"/>
      <c r="FFO93" s="71"/>
      <c r="FFP93" s="71"/>
      <c r="FFQ93" s="71"/>
      <c r="FFR93" s="71"/>
      <c r="FFS93" s="71"/>
      <c r="FFT93" s="71"/>
      <c r="FFU93" s="71"/>
      <c r="FFV93" s="71"/>
      <c r="FFW93" s="71"/>
      <c r="FFX93" s="71"/>
      <c r="FFY93" s="71"/>
      <c r="FFZ93" s="71"/>
      <c r="FGA93" s="71"/>
      <c r="FGB93" s="71"/>
      <c r="FGC93" s="71"/>
      <c r="FGD93" s="71"/>
      <c r="FGE93" s="71"/>
      <c r="FGF93" s="71"/>
      <c r="FGG93" s="71"/>
      <c r="FGH93" s="71"/>
      <c r="FGI93" s="71"/>
      <c r="FGJ93" s="71"/>
      <c r="FGK93" s="71"/>
      <c r="FGL93" s="71"/>
      <c r="FGM93" s="71"/>
      <c r="FGN93" s="71"/>
      <c r="FGO93" s="71"/>
      <c r="FGP93" s="71"/>
      <c r="FGQ93" s="71"/>
      <c r="FGR93" s="71"/>
      <c r="FGS93" s="71"/>
      <c r="FGT93" s="71"/>
      <c r="FGU93" s="71"/>
      <c r="FGV93" s="71"/>
      <c r="FGW93" s="71"/>
      <c r="FGX93" s="71"/>
      <c r="FGY93" s="71"/>
      <c r="FGZ93" s="71"/>
      <c r="FHA93" s="71"/>
      <c r="FHB93" s="71"/>
      <c r="FHC93" s="71"/>
      <c r="FHD93" s="71"/>
      <c r="FHE93" s="71"/>
      <c r="FHF93" s="71"/>
      <c r="FHG93" s="71"/>
      <c r="FHH93" s="71"/>
      <c r="FHI93" s="71"/>
      <c r="FHJ93" s="71"/>
      <c r="FHK93" s="71"/>
      <c r="FHL93" s="71"/>
      <c r="FHM93" s="71"/>
      <c r="FHN93" s="71"/>
      <c r="FHO93" s="71"/>
      <c r="FHP93" s="71"/>
      <c r="FHQ93" s="71"/>
      <c r="FHR93" s="71"/>
      <c r="FHS93" s="71"/>
      <c r="FHT93" s="71"/>
      <c r="FHU93" s="71"/>
      <c r="FHV93" s="71"/>
      <c r="FHW93" s="71"/>
      <c r="FHX93" s="71"/>
      <c r="FHY93" s="71"/>
      <c r="FHZ93" s="71"/>
      <c r="FIA93" s="71"/>
      <c r="FIB93" s="71"/>
      <c r="FIC93" s="71"/>
      <c r="FID93" s="71"/>
      <c r="FIE93" s="71"/>
      <c r="FIF93" s="71"/>
      <c r="FIG93" s="71"/>
      <c r="FIH93" s="71"/>
      <c r="FII93" s="71"/>
      <c r="FIJ93" s="71"/>
      <c r="FIK93" s="71"/>
      <c r="FIL93" s="71"/>
      <c r="FIM93" s="71"/>
      <c r="FIN93" s="71"/>
      <c r="FIO93" s="71"/>
      <c r="FIP93" s="71"/>
      <c r="FIQ93" s="71"/>
      <c r="FIR93" s="71"/>
      <c r="FIS93" s="71"/>
      <c r="FIT93" s="71"/>
      <c r="FIU93" s="71"/>
      <c r="FIV93" s="71"/>
      <c r="FIW93" s="71"/>
      <c r="FIX93" s="71"/>
      <c r="FIY93" s="71"/>
      <c r="FIZ93" s="71"/>
      <c r="FJA93" s="71"/>
      <c r="FJB93" s="71"/>
      <c r="FJC93" s="71"/>
      <c r="FJD93" s="71"/>
      <c r="FJE93" s="71"/>
      <c r="FJF93" s="71"/>
      <c r="FJG93" s="71"/>
      <c r="FJH93" s="71"/>
      <c r="FJI93" s="71"/>
      <c r="FJJ93" s="71"/>
      <c r="FJK93" s="71"/>
      <c r="FJL93" s="71"/>
      <c r="FJM93" s="71"/>
      <c r="FJN93" s="71"/>
      <c r="FJO93" s="71"/>
      <c r="FJP93" s="71"/>
      <c r="FJQ93" s="71"/>
      <c r="FJR93" s="71"/>
      <c r="FJS93" s="71"/>
      <c r="FJT93" s="71"/>
      <c r="FJU93" s="71"/>
      <c r="FJV93" s="71"/>
      <c r="FJW93" s="71"/>
      <c r="FJX93" s="71"/>
      <c r="FJY93" s="71"/>
      <c r="FJZ93" s="71"/>
      <c r="FKA93" s="71"/>
      <c r="FKB93" s="71"/>
      <c r="FKC93" s="71"/>
      <c r="FKD93" s="71"/>
      <c r="FKE93" s="71"/>
      <c r="FKF93" s="71"/>
      <c r="FKG93" s="71"/>
      <c r="FKH93" s="71"/>
      <c r="FKI93" s="71"/>
      <c r="FKJ93" s="71"/>
      <c r="FKK93" s="71"/>
      <c r="FKL93" s="71"/>
      <c r="FKM93" s="71"/>
      <c r="FKN93" s="71"/>
      <c r="FKO93" s="71"/>
      <c r="FKP93" s="71"/>
      <c r="FKQ93" s="71"/>
      <c r="FKR93" s="71"/>
      <c r="FKS93" s="71"/>
      <c r="FKT93" s="71"/>
      <c r="FKU93" s="71"/>
      <c r="FKV93" s="71"/>
      <c r="FKW93" s="71"/>
      <c r="FKX93" s="71"/>
      <c r="FKY93" s="71"/>
      <c r="FKZ93" s="71"/>
      <c r="FLA93" s="71"/>
      <c r="FLB93" s="71"/>
      <c r="FLC93" s="71"/>
      <c r="FLD93" s="71"/>
      <c r="FLE93" s="71"/>
      <c r="FLF93" s="71"/>
      <c r="FLG93" s="71"/>
      <c r="FLH93" s="71"/>
      <c r="FLI93" s="71"/>
      <c r="FLJ93" s="71"/>
      <c r="FLK93" s="71"/>
      <c r="FLL93" s="71"/>
      <c r="FLM93" s="71"/>
      <c r="FLN93" s="71"/>
      <c r="FLO93" s="71"/>
      <c r="FLP93" s="71"/>
      <c r="FLQ93" s="71"/>
      <c r="FLR93" s="71"/>
      <c r="FLS93" s="71"/>
      <c r="FLT93" s="71"/>
      <c r="FLU93" s="71"/>
      <c r="FLV93" s="71"/>
      <c r="FLW93" s="71"/>
      <c r="FLX93" s="71"/>
      <c r="FLY93" s="71"/>
      <c r="FLZ93" s="71"/>
      <c r="FMA93" s="71"/>
      <c r="FMB93" s="71"/>
      <c r="FMC93" s="71"/>
      <c r="FMD93" s="71"/>
      <c r="FME93" s="71"/>
      <c r="FMF93" s="71"/>
      <c r="FMG93" s="71"/>
      <c r="FMH93" s="71"/>
      <c r="FMI93" s="71"/>
      <c r="FMJ93" s="71"/>
      <c r="FMK93" s="71"/>
      <c r="FML93" s="71"/>
      <c r="FMM93" s="71"/>
      <c r="FMN93" s="71"/>
      <c r="FMO93" s="71"/>
      <c r="FMP93" s="71"/>
      <c r="FMQ93" s="71"/>
      <c r="FMR93" s="71"/>
      <c r="FMS93" s="71"/>
      <c r="FMT93" s="71"/>
      <c r="FMU93" s="71"/>
      <c r="FMV93" s="71"/>
      <c r="FMW93" s="71"/>
      <c r="FMX93" s="71"/>
      <c r="FMY93" s="71"/>
      <c r="FMZ93" s="71"/>
      <c r="FNA93" s="71"/>
      <c r="FNB93" s="71"/>
      <c r="FNC93" s="71"/>
      <c r="FND93" s="71"/>
      <c r="FNE93" s="71"/>
      <c r="FNF93" s="71"/>
      <c r="FNG93" s="71"/>
      <c r="FNH93" s="71"/>
      <c r="FNI93" s="71"/>
      <c r="FNJ93" s="71"/>
      <c r="FNK93" s="71"/>
      <c r="FNL93" s="71"/>
      <c r="FNM93" s="71"/>
      <c r="FNN93" s="71"/>
      <c r="FNO93" s="71"/>
      <c r="FNP93" s="71"/>
      <c r="FNQ93" s="71"/>
      <c r="FNR93" s="71"/>
      <c r="FNS93" s="71"/>
      <c r="FNT93" s="71"/>
      <c r="FNU93" s="71"/>
      <c r="FNV93" s="71"/>
      <c r="FNW93" s="71"/>
      <c r="FNX93" s="71"/>
      <c r="FNY93" s="71"/>
      <c r="FNZ93" s="71"/>
      <c r="FOA93" s="71"/>
      <c r="FOB93" s="71"/>
      <c r="FOC93" s="71"/>
      <c r="FOD93" s="71"/>
      <c r="FOE93" s="71"/>
      <c r="FOF93" s="71"/>
      <c r="FOG93" s="71"/>
      <c r="FOH93" s="71"/>
      <c r="FOI93" s="71"/>
      <c r="FOJ93" s="71"/>
      <c r="FOK93" s="71"/>
      <c r="FOL93" s="71"/>
      <c r="FOM93" s="71"/>
      <c r="FON93" s="71"/>
      <c r="FOO93" s="71"/>
      <c r="FOP93" s="71"/>
      <c r="FOQ93" s="71"/>
      <c r="FOR93" s="71"/>
      <c r="FOS93" s="71"/>
      <c r="FOT93" s="71"/>
      <c r="FOU93" s="71"/>
      <c r="FOV93" s="71"/>
      <c r="FOW93" s="71"/>
      <c r="FOX93" s="71"/>
      <c r="FOY93" s="71"/>
      <c r="FOZ93" s="71"/>
      <c r="FPA93" s="71"/>
      <c r="FPB93" s="71"/>
      <c r="FPC93" s="71"/>
      <c r="FPD93" s="71"/>
      <c r="FPE93" s="71"/>
      <c r="FPF93" s="71"/>
      <c r="FPG93" s="71"/>
      <c r="FPH93" s="71"/>
      <c r="FPI93" s="71"/>
      <c r="FPJ93" s="71"/>
      <c r="FPK93" s="71"/>
      <c r="FPL93" s="71"/>
      <c r="FPM93" s="71"/>
      <c r="FPN93" s="71"/>
      <c r="FPO93" s="71"/>
      <c r="FPP93" s="71"/>
      <c r="FPQ93" s="71"/>
      <c r="FPR93" s="71"/>
      <c r="FPS93" s="71"/>
      <c r="FPT93" s="71"/>
      <c r="FPU93" s="71"/>
      <c r="FPV93" s="71"/>
      <c r="FPW93" s="71"/>
      <c r="FPX93" s="71"/>
      <c r="FPY93" s="71"/>
      <c r="FPZ93" s="71"/>
      <c r="FQA93" s="71"/>
      <c r="FQB93" s="71"/>
      <c r="FQC93" s="71"/>
      <c r="FQD93" s="71"/>
      <c r="FQE93" s="71"/>
      <c r="FQF93" s="71"/>
      <c r="FQG93" s="71"/>
      <c r="FQH93" s="71"/>
      <c r="FQI93" s="71"/>
      <c r="FQJ93" s="71"/>
      <c r="FQK93" s="71"/>
      <c r="FQL93" s="71"/>
      <c r="FQM93" s="71"/>
      <c r="FQN93" s="71"/>
      <c r="FQO93" s="71"/>
      <c r="FQP93" s="71"/>
      <c r="FQQ93" s="71"/>
      <c r="FQR93" s="71"/>
      <c r="FQS93" s="71"/>
      <c r="FQT93" s="71"/>
      <c r="FQU93" s="71"/>
      <c r="FQV93" s="71"/>
      <c r="FQW93" s="71"/>
      <c r="FQX93" s="71"/>
      <c r="FQY93" s="71"/>
      <c r="FQZ93" s="71"/>
      <c r="FRA93" s="71"/>
      <c r="FRB93" s="71"/>
      <c r="FRC93" s="71"/>
      <c r="FRD93" s="71"/>
      <c r="FRE93" s="71"/>
      <c r="FRF93" s="71"/>
      <c r="FRG93" s="71"/>
      <c r="FRH93" s="71"/>
      <c r="FRI93" s="71"/>
      <c r="FRJ93" s="71"/>
      <c r="FRK93" s="71"/>
      <c r="FRL93" s="71"/>
      <c r="FRM93" s="71"/>
      <c r="FRN93" s="71"/>
      <c r="FRO93" s="71"/>
      <c r="FRP93" s="71"/>
      <c r="FRQ93" s="71"/>
      <c r="FRR93" s="71"/>
      <c r="FRS93" s="71"/>
      <c r="FRT93" s="71"/>
      <c r="FRU93" s="71"/>
      <c r="FRV93" s="71"/>
      <c r="FRW93" s="71"/>
      <c r="FRX93" s="71"/>
      <c r="FRY93" s="71"/>
      <c r="FRZ93" s="71"/>
      <c r="FSA93" s="71"/>
      <c r="FSB93" s="71"/>
      <c r="FSC93" s="71"/>
      <c r="FSD93" s="71"/>
      <c r="FSE93" s="71"/>
      <c r="FSF93" s="71"/>
      <c r="FSG93" s="71"/>
      <c r="FSH93" s="71"/>
      <c r="FSI93" s="71"/>
      <c r="FSJ93" s="71"/>
      <c r="FSK93" s="71"/>
      <c r="FSL93" s="71"/>
      <c r="FSM93" s="71"/>
      <c r="FSN93" s="71"/>
      <c r="FSO93" s="71"/>
      <c r="FSP93" s="71"/>
      <c r="FSQ93" s="71"/>
      <c r="FSR93" s="71"/>
      <c r="FSS93" s="71"/>
      <c r="FST93" s="71"/>
      <c r="FSU93" s="71"/>
      <c r="FSV93" s="71"/>
      <c r="FSW93" s="71"/>
      <c r="FSX93" s="71"/>
      <c r="FSY93" s="71"/>
      <c r="FSZ93" s="71"/>
      <c r="FTA93" s="71"/>
      <c r="FTB93" s="71"/>
      <c r="FTC93" s="71"/>
      <c r="FTD93" s="71"/>
      <c r="FTE93" s="71"/>
      <c r="FTF93" s="71"/>
      <c r="FTG93" s="71"/>
      <c r="FTH93" s="71"/>
      <c r="FTI93" s="71"/>
      <c r="FTJ93" s="71"/>
      <c r="FTK93" s="71"/>
      <c r="FTL93" s="71"/>
      <c r="FTM93" s="71"/>
      <c r="FTN93" s="71"/>
      <c r="FTO93" s="71"/>
      <c r="FTP93" s="71"/>
      <c r="FTQ93" s="71"/>
      <c r="FTR93" s="71"/>
      <c r="FTS93" s="71"/>
      <c r="FTT93" s="71"/>
      <c r="FTU93" s="71"/>
      <c r="FTV93" s="71"/>
      <c r="FTW93" s="71"/>
      <c r="FTX93" s="71"/>
      <c r="FTY93" s="71"/>
      <c r="FTZ93" s="71"/>
      <c r="FUA93" s="71"/>
      <c r="FUB93" s="71"/>
      <c r="FUC93" s="71"/>
      <c r="FUD93" s="71"/>
      <c r="FUE93" s="71"/>
      <c r="FUF93" s="71"/>
      <c r="FUG93" s="71"/>
      <c r="FUH93" s="71"/>
      <c r="FUI93" s="71"/>
      <c r="FUJ93" s="71"/>
      <c r="FUK93" s="71"/>
      <c r="FUL93" s="71"/>
      <c r="FUM93" s="71"/>
      <c r="FUN93" s="71"/>
      <c r="FUO93" s="71"/>
      <c r="FUP93" s="71"/>
      <c r="FUQ93" s="71"/>
      <c r="FUR93" s="71"/>
      <c r="FUS93" s="71"/>
      <c r="FUT93" s="71"/>
      <c r="FUU93" s="71"/>
      <c r="FUV93" s="71"/>
      <c r="FUW93" s="71"/>
      <c r="FUX93" s="71"/>
      <c r="FUY93" s="71"/>
      <c r="FUZ93" s="71"/>
      <c r="FVA93" s="71"/>
      <c r="FVB93" s="71"/>
      <c r="FVC93" s="71"/>
      <c r="FVD93" s="71"/>
      <c r="FVE93" s="71"/>
      <c r="FVF93" s="71"/>
      <c r="FVG93" s="71"/>
      <c r="FVH93" s="71"/>
      <c r="FVI93" s="71"/>
      <c r="FVJ93" s="71"/>
      <c r="FVK93" s="71"/>
      <c r="FVL93" s="71"/>
      <c r="FVM93" s="71"/>
      <c r="FVN93" s="71"/>
      <c r="FVO93" s="71"/>
      <c r="FVP93" s="71"/>
      <c r="FVQ93" s="71"/>
      <c r="FVR93" s="71"/>
      <c r="FVS93" s="71"/>
      <c r="FVT93" s="71"/>
      <c r="FVU93" s="71"/>
      <c r="FVV93" s="71"/>
      <c r="FVW93" s="71"/>
      <c r="FVX93" s="71"/>
      <c r="FVY93" s="71"/>
      <c r="FVZ93" s="71"/>
      <c r="FWA93" s="71"/>
      <c r="FWB93" s="71"/>
      <c r="FWC93" s="71"/>
      <c r="FWD93" s="71"/>
      <c r="FWE93" s="71"/>
      <c r="FWF93" s="71"/>
      <c r="FWG93" s="71"/>
      <c r="FWH93" s="71"/>
      <c r="FWI93" s="71"/>
      <c r="FWJ93" s="71"/>
      <c r="FWK93" s="71"/>
      <c r="FWL93" s="71"/>
      <c r="FWM93" s="71"/>
      <c r="FWN93" s="71"/>
      <c r="FWO93" s="71"/>
      <c r="FWP93" s="71"/>
      <c r="FWQ93" s="71"/>
      <c r="FWR93" s="71"/>
      <c r="FWS93" s="71"/>
      <c r="FWT93" s="71"/>
      <c r="FWU93" s="71"/>
      <c r="FWV93" s="71"/>
      <c r="FWW93" s="71"/>
      <c r="FWX93" s="71"/>
      <c r="FWY93" s="71"/>
      <c r="FWZ93" s="71"/>
      <c r="FXA93" s="71"/>
      <c r="FXB93" s="71"/>
      <c r="FXC93" s="71"/>
      <c r="FXD93" s="71"/>
      <c r="FXE93" s="71"/>
      <c r="FXF93" s="71"/>
      <c r="FXG93" s="71"/>
      <c r="FXH93" s="71"/>
      <c r="FXI93" s="71"/>
      <c r="FXJ93" s="71"/>
      <c r="FXK93" s="71"/>
      <c r="FXL93" s="71"/>
      <c r="FXM93" s="71"/>
      <c r="FXN93" s="71"/>
      <c r="FXO93" s="71"/>
      <c r="FXP93" s="71"/>
      <c r="FXQ93" s="71"/>
      <c r="FXR93" s="71"/>
      <c r="FXS93" s="71"/>
      <c r="FXT93" s="71"/>
      <c r="FXU93" s="71"/>
      <c r="FXV93" s="71"/>
      <c r="FXW93" s="71"/>
      <c r="FXX93" s="71"/>
      <c r="FXY93" s="71"/>
      <c r="FXZ93" s="71"/>
      <c r="FYA93" s="71"/>
      <c r="FYB93" s="71"/>
      <c r="FYC93" s="71"/>
      <c r="FYD93" s="71"/>
      <c r="FYE93" s="71"/>
      <c r="FYF93" s="71"/>
      <c r="FYG93" s="71"/>
      <c r="FYH93" s="71"/>
      <c r="FYI93" s="71"/>
      <c r="FYJ93" s="71"/>
      <c r="FYK93" s="71"/>
      <c r="FYL93" s="71"/>
      <c r="FYM93" s="71"/>
      <c r="FYN93" s="71"/>
      <c r="FYO93" s="71"/>
      <c r="FYP93" s="71"/>
      <c r="FYQ93" s="71"/>
      <c r="FYR93" s="71"/>
      <c r="FYS93" s="71"/>
      <c r="FYT93" s="71"/>
      <c r="FYU93" s="71"/>
      <c r="FYV93" s="71"/>
      <c r="FYW93" s="71"/>
      <c r="FYX93" s="71"/>
      <c r="FYY93" s="71"/>
      <c r="FYZ93" s="71"/>
      <c r="FZA93" s="71"/>
      <c r="FZB93" s="71"/>
      <c r="FZC93" s="71"/>
      <c r="FZD93" s="71"/>
      <c r="FZE93" s="71"/>
      <c r="FZF93" s="71"/>
      <c r="FZG93" s="71"/>
      <c r="FZH93" s="71"/>
      <c r="FZI93" s="71"/>
      <c r="FZJ93" s="71"/>
      <c r="FZK93" s="71"/>
      <c r="FZL93" s="71"/>
      <c r="FZM93" s="71"/>
      <c r="FZN93" s="71"/>
      <c r="FZO93" s="71"/>
      <c r="FZP93" s="71"/>
      <c r="FZQ93" s="71"/>
      <c r="FZR93" s="71"/>
      <c r="FZS93" s="71"/>
      <c r="FZT93" s="71"/>
      <c r="FZU93" s="71"/>
      <c r="FZV93" s="71"/>
      <c r="FZW93" s="71"/>
      <c r="FZX93" s="71"/>
      <c r="FZY93" s="71"/>
      <c r="FZZ93" s="71"/>
      <c r="GAA93" s="71"/>
      <c r="GAB93" s="71"/>
      <c r="GAC93" s="71"/>
      <c r="GAD93" s="71"/>
      <c r="GAE93" s="71"/>
      <c r="GAF93" s="71"/>
      <c r="GAG93" s="71"/>
      <c r="GAH93" s="71"/>
      <c r="GAI93" s="71"/>
      <c r="GAJ93" s="71"/>
      <c r="GAK93" s="71"/>
      <c r="GAL93" s="71"/>
      <c r="GAM93" s="71"/>
      <c r="GAN93" s="71"/>
      <c r="GAO93" s="71"/>
      <c r="GAP93" s="71"/>
      <c r="GAQ93" s="71"/>
      <c r="GAR93" s="71"/>
      <c r="GAS93" s="71"/>
      <c r="GAT93" s="71"/>
      <c r="GAU93" s="71"/>
      <c r="GAV93" s="71"/>
      <c r="GAW93" s="71"/>
      <c r="GAX93" s="71"/>
      <c r="GAY93" s="71"/>
      <c r="GAZ93" s="71"/>
      <c r="GBA93" s="71"/>
      <c r="GBB93" s="71"/>
      <c r="GBC93" s="71"/>
      <c r="GBD93" s="71"/>
      <c r="GBE93" s="71"/>
      <c r="GBF93" s="71"/>
      <c r="GBG93" s="71"/>
      <c r="GBH93" s="71"/>
      <c r="GBI93" s="71"/>
      <c r="GBJ93" s="71"/>
      <c r="GBK93" s="71"/>
      <c r="GBL93" s="71"/>
      <c r="GBM93" s="71"/>
      <c r="GBN93" s="71"/>
      <c r="GBO93" s="71"/>
      <c r="GBP93" s="71"/>
      <c r="GBQ93" s="71"/>
      <c r="GBR93" s="71"/>
      <c r="GBS93" s="71"/>
      <c r="GBT93" s="71"/>
      <c r="GBU93" s="71"/>
      <c r="GBV93" s="71"/>
      <c r="GBW93" s="71"/>
      <c r="GBX93" s="71"/>
      <c r="GBY93" s="71"/>
      <c r="GBZ93" s="71"/>
      <c r="GCA93" s="71"/>
      <c r="GCB93" s="71"/>
      <c r="GCC93" s="71"/>
      <c r="GCD93" s="71"/>
      <c r="GCE93" s="71"/>
      <c r="GCF93" s="71"/>
      <c r="GCG93" s="71"/>
      <c r="GCH93" s="71"/>
      <c r="GCI93" s="71"/>
      <c r="GCJ93" s="71"/>
      <c r="GCK93" s="71"/>
      <c r="GCL93" s="71"/>
      <c r="GCM93" s="71"/>
      <c r="GCN93" s="71"/>
      <c r="GCO93" s="71"/>
      <c r="GCP93" s="71"/>
      <c r="GCQ93" s="71"/>
      <c r="GCR93" s="71"/>
      <c r="GCS93" s="71"/>
      <c r="GCT93" s="71"/>
      <c r="GCU93" s="71"/>
      <c r="GCV93" s="71"/>
      <c r="GCW93" s="71"/>
      <c r="GCX93" s="71"/>
      <c r="GCY93" s="71"/>
      <c r="GCZ93" s="71"/>
      <c r="GDA93" s="71"/>
      <c r="GDB93" s="71"/>
      <c r="GDC93" s="71"/>
      <c r="GDD93" s="71"/>
      <c r="GDE93" s="71"/>
      <c r="GDF93" s="71"/>
      <c r="GDG93" s="71"/>
      <c r="GDH93" s="71"/>
      <c r="GDI93" s="71"/>
      <c r="GDJ93" s="71"/>
      <c r="GDK93" s="71"/>
      <c r="GDL93" s="71"/>
      <c r="GDM93" s="71"/>
      <c r="GDN93" s="71"/>
      <c r="GDO93" s="71"/>
      <c r="GDP93" s="71"/>
      <c r="GDQ93" s="71"/>
      <c r="GDR93" s="71"/>
      <c r="GDS93" s="71"/>
      <c r="GDT93" s="71"/>
      <c r="GDU93" s="71"/>
      <c r="GDV93" s="71"/>
      <c r="GDW93" s="71"/>
      <c r="GDX93" s="71"/>
      <c r="GDY93" s="71"/>
      <c r="GDZ93" s="71"/>
      <c r="GEA93" s="71"/>
      <c r="GEB93" s="71"/>
      <c r="GEC93" s="71"/>
      <c r="GED93" s="71"/>
      <c r="GEE93" s="71"/>
      <c r="GEF93" s="71"/>
      <c r="GEG93" s="71"/>
      <c r="GEH93" s="71"/>
      <c r="GEI93" s="71"/>
      <c r="GEJ93" s="71"/>
      <c r="GEK93" s="71"/>
      <c r="GEL93" s="71"/>
      <c r="GEM93" s="71"/>
      <c r="GEN93" s="71"/>
      <c r="GEO93" s="71"/>
      <c r="GEP93" s="71"/>
      <c r="GEQ93" s="71"/>
      <c r="GER93" s="71"/>
      <c r="GES93" s="71"/>
      <c r="GET93" s="71"/>
      <c r="GEU93" s="71"/>
      <c r="GEV93" s="71"/>
      <c r="GEW93" s="71"/>
      <c r="GEX93" s="71"/>
      <c r="GEY93" s="71"/>
      <c r="GEZ93" s="71"/>
      <c r="GFA93" s="71"/>
      <c r="GFB93" s="71"/>
      <c r="GFC93" s="71"/>
      <c r="GFD93" s="71"/>
      <c r="GFE93" s="71"/>
      <c r="GFF93" s="71"/>
      <c r="GFG93" s="71"/>
      <c r="GFH93" s="71"/>
      <c r="GFI93" s="71"/>
      <c r="GFJ93" s="71"/>
      <c r="GFK93" s="71"/>
      <c r="GFL93" s="71"/>
      <c r="GFM93" s="71"/>
      <c r="GFN93" s="71"/>
      <c r="GFO93" s="71"/>
      <c r="GFP93" s="71"/>
      <c r="GFQ93" s="71"/>
      <c r="GFR93" s="71"/>
      <c r="GFS93" s="71"/>
      <c r="GFT93" s="71"/>
      <c r="GFU93" s="71"/>
      <c r="GFV93" s="71"/>
      <c r="GFW93" s="71"/>
      <c r="GFX93" s="71"/>
      <c r="GFY93" s="71"/>
      <c r="GFZ93" s="71"/>
      <c r="GGA93" s="71"/>
      <c r="GGB93" s="71"/>
      <c r="GGC93" s="71"/>
      <c r="GGD93" s="71"/>
      <c r="GGE93" s="71"/>
      <c r="GGF93" s="71"/>
      <c r="GGG93" s="71"/>
      <c r="GGH93" s="71"/>
      <c r="GGI93" s="71"/>
      <c r="GGJ93" s="71"/>
      <c r="GGK93" s="71"/>
      <c r="GGL93" s="71"/>
      <c r="GGM93" s="71"/>
      <c r="GGN93" s="71"/>
      <c r="GGO93" s="71"/>
      <c r="GGP93" s="71"/>
      <c r="GGQ93" s="71"/>
      <c r="GGR93" s="71"/>
      <c r="GGS93" s="71"/>
      <c r="GGT93" s="71"/>
      <c r="GGU93" s="71"/>
      <c r="GGV93" s="71"/>
      <c r="GGW93" s="71"/>
      <c r="GGX93" s="71"/>
      <c r="GGY93" s="71"/>
      <c r="GGZ93" s="71"/>
      <c r="GHA93" s="71"/>
      <c r="GHB93" s="71"/>
      <c r="GHC93" s="71"/>
      <c r="GHD93" s="71"/>
      <c r="GHE93" s="71"/>
      <c r="GHF93" s="71"/>
      <c r="GHG93" s="71"/>
      <c r="GHH93" s="71"/>
      <c r="GHI93" s="71"/>
      <c r="GHJ93" s="71"/>
      <c r="GHK93" s="71"/>
      <c r="GHL93" s="71"/>
      <c r="GHM93" s="71"/>
      <c r="GHN93" s="71"/>
      <c r="GHO93" s="71"/>
      <c r="GHP93" s="71"/>
      <c r="GHQ93" s="71"/>
      <c r="GHR93" s="71"/>
      <c r="GHS93" s="71"/>
      <c r="GHT93" s="71"/>
      <c r="GHU93" s="71"/>
      <c r="GHV93" s="71"/>
      <c r="GHW93" s="71"/>
      <c r="GHX93" s="71"/>
      <c r="GHY93" s="71"/>
      <c r="GHZ93" s="71"/>
      <c r="GIA93" s="71"/>
      <c r="GIB93" s="71"/>
      <c r="GIC93" s="71"/>
      <c r="GID93" s="71"/>
      <c r="GIE93" s="71"/>
      <c r="GIF93" s="71"/>
      <c r="GIG93" s="71"/>
      <c r="GIH93" s="71"/>
      <c r="GII93" s="71"/>
      <c r="GIJ93" s="71"/>
      <c r="GIK93" s="71"/>
      <c r="GIL93" s="71"/>
      <c r="GIM93" s="71"/>
      <c r="GIN93" s="71"/>
      <c r="GIO93" s="71"/>
      <c r="GIP93" s="71"/>
      <c r="GIQ93" s="71"/>
      <c r="GIR93" s="71"/>
      <c r="GIS93" s="71"/>
      <c r="GIT93" s="71"/>
      <c r="GIU93" s="71"/>
      <c r="GIV93" s="71"/>
      <c r="GIW93" s="71"/>
      <c r="GIX93" s="71"/>
      <c r="GIY93" s="71"/>
      <c r="GIZ93" s="71"/>
      <c r="GJA93" s="71"/>
      <c r="GJB93" s="71"/>
      <c r="GJC93" s="71"/>
      <c r="GJD93" s="71"/>
      <c r="GJE93" s="71"/>
      <c r="GJF93" s="71"/>
      <c r="GJG93" s="71"/>
      <c r="GJH93" s="71"/>
      <c r="GJI93" s="71"/>
      <c r="GJJ93" s="71"/>
      <c r="GJK93" s="71"/>
      <c r="GJL93" s="71"/>
      <c r="GJM93" s="71"/>
      <c r="GJN93" s="71"/>
      <c r="GJO93" s="71"/>
      <c r="GJP93" s="71"/>
      <c r="GJQ93" s="71"/>
      <c r="GJR93" s="71"/>
      <c r="GJS93" s="71"/>
      <c r="GJT93" s="71"/>
      <c r="GJU93" s="71"/>
      <c r="GJV93" s="71"/>
      <c r="GJW93" s="71"/>
      <c r="GJX93" s="71"/>
      <c r="GJY93" s="71"/>
      <c r="GJZ93" s="71"/>
      <c r="GKA93" s="71"/>
      <c r="GKB93" s="71"/>
      <c r="GKC93" s="71"/>
      <c r="GKD93" s="71"/>
      <c r="GKE93" s="71"/>
      <c r="GKF93" s="71"/>
      <c r="GKG93" s="71"/>
      <c r="GKH93" s="71"/>
      <c r="GKI93" s="71"/>
      <c r="GKJ93" s="71"/>
      <c r="GKK93" s="71"/>
      <c r="GKL93" s="71"/>
      <c r="GKM93" s="71"/>
      <c r="GKN93" s="71"/>
      <c r="GKO93" s="71"/>
      <c r="GKP93" s="71"/>
      <c r="GKQ93" s="71"/>
      <c r="GKR93" s="71"/>
      <c r="GKS93" s="71"/>
      <c r="GKT93" s="71"/>
      <c r="GKU93" s="71"/>
      <c r="GKV93" s="71"/>
      <c r="GKW93" s="71"/>
      <c r="GKX93" s="71"/>
      <c r="GKY93" s="71"/>
      <c r="GKZ93" s="71"/>
      <c r="GLA93" s="71"/>
      <c r="GLB93" s="71"/>
      <c r="GLC93" s="71"/>
      <c r="GLD93" s="71"/>
      <c r="GLE93" s="71"/>
      <c r="GLF93" s="71"/>
      <c r="GLG93" s="71"/>
      <c r="GLH93" s="71"/>
      <c r="GLI93" s="71"/>
      <c r="GLJ93" s="71"/>
      <c r="GLK93" s="71"/>
      <c r="GLL93" s="71"/>
      <c r="GLM93" s="71"/>
      <c r="GLN93" s="71"/>
      <c r="GLO93" s="71"/>
      <c r="GLP93" s="71"/>
      <c r="GLQ93" s="71"/>
      <c r="GLR93" s="71"/>
      <c r="GLS93" s="71"/>
      <c r="GLT93" s="71"/>
      <c r="GLU93" s="71"/>
      <c r="GLV93" s="71"/>
      <c r="GLW93" s="71"/>
      <c r="GLX93" s="71"/>
      <c r="GLY93" s="71"/>
      <c r="GLZ93" s="71"/>
      <c r="GMA93" s="71"/>
      <c r="GMB93" s="71"/>
      <c r="GMC93" s="71"/>
      <c r="GMD93" s="71"/>
      <c r="GME93" s="71"/>
      <c r="GMF93" s="71"/>
      <c r="GMG93" s="71"/>
      <c r="GMH93" s="71"/>
      <c r="GMI93" s="71"/>
      <c r="GMJ93" s="71"/>
      <c r="GMK93" s="71"/>
      <c r="GML93" s="71"/>
      <c r="GMM93" s="71"/>
      <c r="GMN93" s="71"/>
      <c r="GMO93" s="71"/>
      <c r="GMP93" s="71"/>
      <c r="GMQ93" s="71"/>
      <c r="GMR93" s="71"/>
      <c r="GMS93" s="71"/>
      <c r="GMT93" s="71"/>
      <c r="GMU93" s="71"/>
      <c r="GMV93" s="71"/>
      <c r="GMW93" s="71"/>
      <c r="GMX93" s="71"/>
      <c r="GMY93" s="71"/>
      <c r="GMZ93" s="71"/>
      <c r="GNA93" s="71"/>
      <c r="GNB93" s="71"/>
      <c r="GNC93" s="71"/>
      <c r="GND93" s="71"/>
      <c r="GNE93" s="71"/>
      <c r="GNF93" s="71"/>
      <c r="GNG93" s="71"/>
      <c r="GNH93" s="71"/>
      <c r="GNI93" s="71"/>
      <c r="GNJ93" s="71"/>
      <c r="GNK93" s="71"/>
      <c r="GNL93" s="71"/>
      <c r="GNM93" s="71"/>
      <c r="GNN93" s="71"/>
      <c r="GNO93" s="71"/>
      <c r="GNP93" s="71"/>
      <c r="GNQ93" s="71"/>
      <c r="GNR93" s="71"/>
      <c r="GNS93" s="71"/>
      <c r="GNT93" s="71"/>
      <c r="GNU93" s="71"/>
      <c r="GNV93" s="71"/>
      <c r="GNW93" s="71"/>
      <c r="GNX93" s="71"/>
      <c r="GNY93" s="71"/>
      <c r="GNZ93" s="71"/>
      <c r="GOA93" s="71"/>
      <c r="GOB93" s="71"/>
      <c r="GOC93" s="71"/>
      <c r="GOD93" s="71"/>
      <c r="GOE93" s="71"/>
      <c r="GOF93" s="71"/>
      <c r="GOG93" s="71"/>
      <c r="GOH93" s="71"/>
      <c r="GOI93" s="71"/>
      <c r="GOJ93" s="71"/>
      <c r="GOK93" s="71"/>
      <c r="GOL93" s="71"/>
      <c r="GOM93" s="71"/>
      <c r="GON93" s="71"/>
      <c r="GOO93" s="71"/>
      <c r="GOP93" s="71"/>
      <c r="GOQ93" s="71"/>
      <c r="GOR93" s="71"/>
      <c r="GOS93" s="71"/>
      <c r="GOT93" s="71"/>
      <c r="GOU93" s="71"/>
      <c r="GOV93" s="71"/>
      <c r="GOW93" s="71"/>
      <c r="GOX93" s="71"/>
      <c r="GOY93" s="71"/>
      <c r="GOZ93" s="71"/>
      <c r="GPA93" s="71"/>
      <c r="GPB93" s="71"/>
      <c r="GPC93" s="71"/>
      <c r="GPD93" s="71"/>
      <c r="GPE93" s="71"/>
      <c r="GPF93" s="71"/>
      <c r="GPG93" s="71"/>
      <c r="GPH93" s="71"/>
      <c r="GPI93" s="71"/>
      <c r="GPJ93" s="71"/>
      <c r="GPK93" s="71"/>
      <c r="GPL93" s="71"/>
      <c r="GPM93" s="71"/>
      <c r="GPN93" s="71"/>
      <c r="GPO93" s="71"/>
      <c r="GPP93" s="71"/>
      <c r="GPQ93" s="71"/>
      <c r="GPR93" s="71"/>
      <c r="GPS93" s="71"/>
      <c r="GPT93" s="71"/>
      <c r="GPU93" s="71"/>
      <c r="GPV93" s="71"/>
      <c r="GPW93" s="71"/>
      <c r="GPX93" s="71"/>
      <c r="GPY93" s="71"/>
      <c r="GPZ93" s="71"/>
      <c r="GQA93" s="71"/>
      <c r="GQB93" s="71"/>
      <c r="GQC93" s="71"/>
      <c r="GQD93" s="71"/>
      <c r="GQE93" s="71"/>
      <c r="GQF93" s="71"/>
      <c r="GQG93" s="71"/>
      <c r="GQH93" s="71"/>
      <c r="GQI93" s="71"/>
      <c r="GQJ93" s="71"/>
      <c r="GQK93" s="71"/>
      <c r="GQL93" s="71"/>
      <c r="GQM93" s="71"/>
      <c r="GQN93" s="71"/>
      <c r="GQO93" s="71"/>
      <c r="GQP93" s="71"/>
      <c r="GQQ93" s="71"/>
      <c r="GQR93" s="71"/>
      <c r="GQS93" s="71"/>
      <c r="GQT93" s="71"/>
      <c r="GQU93" s="71"/>
      <c r="GQV93" s="71"/>
      <c r="GQW93" s="71"/>
      <c r="GQX93" s="71"/>
      <c r="GQY93" s="71"/>
      <c r="GQZ93" s="71"/>
      <c r="GRA93" s="71"/>
      <c r="GRB93" s="71"/>
      <c r="GRC93" s="71"/>
      <c r="GRD93" s="71"/>
      <c r="GRE93" s="71"/>
      <c r="GRF93" s="71"/>
      <c r="GRG93" s="71"/>
      <c r="GRH93" s="71"/>
      <c r="GRI93" s="71"/>
      <c r="GRJ93" s="71"/>
      <c r="GRK93" s="71"/>
      <c r="GRL93" s="71"/>
      <c r="GRM93" s="71"/>
      <c r="GRN93" s="71"/>
      <c r="GRO93" s="71"/>
      <c r="GRP93" s="71"/>
      <c r="GRQ93" s="71"/>
      <c r="GRR93" s="71"/>
      <c r="GRS93" s="71"/>
      <c r="GRT93" s="71"/>
      <c r="GRU93" s="71"/>
      <c r="GRV93" s="71"/>
      <c r="GRW93" s="71"/>
      <c r="GRX93" s="71"/>
      <c r="GRY93" s="71"/>
      <c r="GRZ93" s="71"/>
      <c r="GSA93" s="71"/>
      <c r="GSB93" s="71"/>
      <c r="GSC93" s="71"/>
      <c r="GSD93" s="71"/>
      <c r="GSE93" s="71"/>
      <c r="GSF93" s="71"/>
      <c r="GSG93" s="71"/>
      <c r="GSH93" s="71"/>
      <c r="GSI93" s="71"/>
      <c r="GSJ93" s="71"/>
      <c r="GSK93" s="71"/>
      <c r="GSL93" s="71"/>
      <c r="GSM93" s="71"/>
      <c r="GSN93" s="71"/>
      <c r="GSO93" s="71"/>
      <c r="GSP93" s="71"/>
      <c r="GSQ93" s="71"/>
      <c r="GSR93" s="71"/>
      <c r="GSS93" s="71"/>
      <c r="GST93" s="71"/>
      <c r="GSU93" s="71"/>
      <c r="GSV93" s="71"/>
      <c r="GSW93" s="71"/>
      <c r="GSX93" s="71"/>
      <c r="GSY93" s="71"/>
      <c r="GSZ93" s="71"/>
      <c r="GTA93" s="71"/>
      <c r="GTB93" s="71"/>
      <c r="GTC93" s="71"/>
      <c r="GTD93" s="71"/>
      <c r="GTE93" s="71"/>
      <c r="GTF93" s="71"/>
      <c r="GTG93" s="71"/>
      <c r="GTH93" s="71"/>
      <c r="GTI93" s="71"/>
      <c r="GTJ93" s="71"/>
      <c r="GTK93" s="71"/>
      <c r="GTL93" s="71"/>
      <c r="GTM93" s="71"/>
      <c r="GTN93" s="71"/>
      <c r="GTO93" s="71"/>
      <c r="GTP93" s="71"/>
      <c r="GTQ93" s="71"/>
      <c r="GTR93" s="71"/>
      <c r="GTS93" s="71"/>
      <c r="GTT93" s="71"/>
      <c r="GTU93" s="71"/>
      <c r="GTV93" s="71"/>
      <c r="GTW93" s="71"/>
      <c r="GTX93" s="71"/>
      <c r="GTY93" s="71"/>
      <c r="GTZ93" s="71"/>
      <c r="GUA93" s="71"/>
      <c r="GUB93" s="71"/>
      <c r="GUC93" s="71"/>
      <c r="GUD93" s="71"/>
      <c r="GUE93" s="71"/>
      <c r="GUF93" s="71"/>
      <c r="GUG93" s="71"/>
      <c r="GUH93" s="71"/>
      <c r="GUI93" s="71"/>
      <c r="GUJ93" s="71"/>
      <c r="GUK93" s="71"/>
      <c r="GUL93" s="71"/>
      <c r="GUM93" s="71"/>
      <c r="GUN93" s="71"/>
      <c r="GUO93" s="71"/>
      <c r="GUP93" s="71"/>
      <c r="GUQ93" s="71"/>
      <c r="GUR93" s="71"/>
      <c r="GUS93" s="71"/>
      <c r="GUT93" s="71"/>
      <c r="GUU93" s="71"/>
      <c r="GUV93" s="71"/>
      <c r="GUW93" s="71"/>
      <c r="GUX93" s="71"/>
      <c r="GUY93" s="71"/>
      <c r="GUZ93" s="71"/>
      <c r="GVA93" s="71"/>
      <c r="GVB93" s="71"/>
      <c r="GVC93" s="71"/>
      <c r="GVD93" s="71"/>
      <c r="GVE93" s="71"/>
      <c r="GVF93" s="71"/>
      <c r="GVG93" s="71"/>
      <c r="GVH93" s="71"/>
      <c r="GVI93" s="71"/>
      <c r="GVJ93" s="71"/>
      <c r="GVK93" s="71"/>
      <c r="GVL93" s="71"/>
      <c r="GVM93" s="71"/>
      <c r="GVN93" s="71"/>
      <c r="GVO93" s="71"/>
      <c r="GVP93" s="71"/>
      <c r="GVQ93" s="71"/>
      <c r="GVR93" s="71"/>
      <c r="GVS93" s="71"/>
      <c r="GVT93" s="71"/>
      <c r="GVU93" s="71"/>
      <c r="GVV93" s="71"/>
      <c r="GVW93" s="71"/>
      <c r="GVX93" s="71"/>
      <c r="GVY93" s="71"/>
      <c r="GVZ93" s="71"/>
      <c r="GWA93" s="71"/>
      <c r="GWB93" s="71"/>
      <c r="GWC93" s="71"/>
      <c r="GWD93" s="71"/>
      <c r="GWE93" s="71"/>
      <c r="GWF93" s="71"/>
      <c r="GWG93" s="71"/>
      <c r="GWH93" s="71"/>
      <c r="GWI93" s="71"/>
      <c r="GWJ93" s="71"/>
      <c r="GWK93" s="71"/>
      <c r="GWL93" s="71"/>
      <c r="GWM93" s="71"/>
      <c r="GWN93" s="71"/>
      <c r="GWO93" s="71"/>
      <c r="GWP93" s="71"/>
      <c r="GWQ93" s="71"/>
      <c r="GWR93" s="71"/>
      <c r="GWS93" s="71"/>
      <c r="GWT93" s="71"/>
      <c r="GWU93" s="71"/>
      <c r="GWV93" s="71"/>
      <c r="GWW93" s="71"/>
      <c r="GWX93" s="71"/>
      <c r="GWY93" s="71"/>
      <c r="GWZ93" s="71"/>
      <c r="GXA93" s="71"/>
      <c r="GXB93" s="71"/>
      <c r="GXC93" s="71"/>
      <c r="GXD93" s="71"/>
      <c r="GXE93" s="71"/>
      <c r="GXF93" s="71"/>
      <c r="GXG93" s="71"/>
      <c r="GXH93" s="71"/>
      <c r="GXI93" s="71"/>
      <c r="GXJ93" s="71"/>
      <c r="GXK93" s="71"/>
      <c r="GXL93" s="71"/>
      <c r="GXM93" s="71"/>
      <c r="GXN93" s="71"/>
      <c r="GXO93" s="71"/>
      <c r="GXP93" s="71"/>
      <c r="GXQ93" s="71"/>
      <c r="GXR93" s="71"/>
      <c r="GXS93" s="71"/>
      <c r="GXT93" s="71"/>
      <c r="GXU93" s="71"/>
      <c r="GXV93" s="71"/>
      <c r="GXW93" s="71"/>
      <c r="GXX93" s="71"/>
      <c r="GXY93" s="71"/>
      <c r="GXZ93" s="71"/>
      <c r="GYA93" s="71"/>
      <c r="GYB93" s="71"/>
      <c r="GYC93" s="71"/>
      <c r="GYD93" s="71"/>
      <c r="GYE93" s="71"/>
      <c r="GYF93" s="71"/>
      <c r="GYG93" s="71"/>
      <c r="GYH93" s="71"/>
      <c r="GYI93" s="71"/>
      <c r="GYJ93" s="71"/>
      <c r="GYK93" s="71"/>
      <c r="GYL93" s="71"/>
      <c r="GYM93" s="71"/>
      <c r="GYN93" s="71"/>
      <c r="GYO93" s="71"/>
      <c r="GYP93" s="71"/>
      <c r="GYQ93" s="71"/>
      <c r="GYR93" s="71"/>
      <c r="GYS93" s="71"/>
      <c r="GYT93" s="71"/>
      <c r="GYU93" s="71"/>
      <c r="GYV93" s="71"/>
      <c r="GYW93" s="71"/>
      <c r="GYX93" s="71"/>
      <c r="GYY93" s="71"/>
      <c r="GYZ93" s="71"/>
      <c r="GZA93" s="71"/>
      <c r="GZB93" s="71"/>
      <c r="GZC93" s="71"/>
      <c r="GZD93" s="71"/>
      <c r="GZE93" s="71"/>
      <c r="GZF93" s="71"/>
      <c r="GZG93" s="71"/>
      <c r="GZH93" s="71"/>
      <c r="GZI93" s="71"/>
      <c r="GZJ93" s="71"/>
      <c r="GZK93" s="71"/>
      <c r="GZL93" s="71"/>
      <c r="GZM93" s="71"/>
      <c r="GZN93" s="71"/>
      <c r="GZO93" s="71"/>
      <c r="GZP93" s="71"/>
      <c r="GZQ93" s="71"/>
      <c r="GZR93" s="71"/>
      <c r="GZS93" s="71"/>
      <c r="GZT93" s="71"/>
      <c r="GZU93" s="71"/>
      <c r="GZV93" s="71"/>
      <c r="GZW93" s="71"/>
      <c r="GZX93" s="71"/>
      <c r="GZY93" s="71"/>
      <c r="GZZ93" s="71"/>
      <c r="HAA93" s="71"/>
      <c r="HAB93" s="71"/>
      <c r="HAC93" s="71"/>
      <c r="HAD93" s="71"/>
      <c r="HAE93" s="71"/>
      <c r="HAF93" s="71"/>
      <c r="HAG93" s="71"/>
      <c r="HAH93" s="71"/>
      <c r="HAI93" s="71"/>
      <c r="HAJ93" s="71"/>
      <c r="HAK93" s="71"/>
      <c r="HAL93" s="71"/>
      <c r="HAM93" s="71"/>
      <c r="HAN93" s="71"/>
      <c r="HAO93" s="71"/>
      <c r="HAP93" s="71"/>
      <c r="HAQ93" s="71"/>
      <c r="HAR93" s="71"/>
      <c r="HAS93" s="71"/>
      <c r="HAT93" s="71"/>
      <c r="HAU93" s="71"/>
      <c r="HAV93" s="71"/>
      <c r="HAW93" s="71"/>
      <c r="HAX93" s="71"/>
      <c r="HAY93" s="71"/>
      <c r="HAZ93" s="71"/>
      <c r="HBA93" s="71"/>
      <c r="HBB93" s="71"/>
      <c r="HBC93" s="71"/>
      <c r="HBD93" s="71"/>
      <c r="HBE93" s="71"/>
      <c r="HBF93" s="71"/>
      <c r="HBG93" s="71"/>
      <c r="HBH93" s="71"/>
      <c r="HBI93" s="71"/>
      <c r="HBJ93" s="71"/>
      <c r="HBK93" s="71"/>
      <c r="HBL93" s="71"/>
      <c r="HBM93" s="71"/>
      <c r="HBN93" s="71"/>
      <c r="HBO93" s="71"/>
      <c r="HBP93" s="71"/>
      <c r="HBQ93" s="71"/>
      <c r="HBR93" s="71"/>
      <c r="HBS93" s="71"/>
      <c r="HBT93" s="71"/>
      <c r="HBU93" s="71"/>
      <c r="HBV93" s="71"/>
      <c r="HBW93" s="71"/>
      <c r="HBX93" s="71"/>
      <c r="HBY93" s="71"/>
      <c r="HBZ93" s="71"/>
      <c r="HCA93" s="71"/>
      <c r="HCB93" s="71"/>
      <c r="HCC93" s="71"/>
      <c r="HCD93" s="71"/>
      <c r="HCE93" s="71"/>
      <c r="HCF93" s="71"/>
      <c r="HCG93" s="71"/>
      <c r="HCH93" s="71"/>
      <c r="HCI93" s="71"/>
      <c r="HCJ93" s="71"/>
      <c r="HCK93" s="71"/>
      <c r="HCL93" s="71"/>
      <c r="HCM93" s="71"/>
      <c r="HCN93" s="71"/>
      <c r="HCO93" s="71"/>
      <c r="HCP93" s="71"/>
      <c r="HCQ93" s="71"/>
      <c r="HCR93" s="71"/>
      <c r="HCS93" s="71"/>
      <c r="HCT93" s="71"/>
      <c r="HCU93" s="71"/>
      <c r="HCV93" s="71"/>
      <c r="HCW93" s="71"/>
      <c r="HCX93" s="71"/>
      <c r="HCY93" s="71"/>
      <c r="HCZ93" s="71"/>
      <c r="HDA93" s="71"/>
      <c r="HDB93" s="71"/>
      <c r="HDC93" s="71"/>
      <c r="HDD93" s="71"/>
      <c r="HDE93" s="71"/>
      <c r="HDF93" s="71"/>
      <c r="HDG93" s="71"/>
      <c r="HDH93" s="71"/>
      <c r="HDI93" s="71"/>
      <c r="HDJ93" s="71"/>
      <c r="HDK93" s="71"/>
      <c r="HDL93" s="71"/>
      <c r="HDM93" s="71"/>
      <c r="HDN93" s="71"/>
      <c r="HDO93" s="71"/>
      <c r="HDP93" s="71"/>
      <c r="HDQ93" s="71"/>
      <c r="HDR93" s="71"/>
      <c r="HDS93" s="71"/>
      <c r="HDT93" s="71"/>
      <c r="HDU93" s="71"/>
      <c r="HDV93" s="71"/>
      <c r="HDW93" s="71"/>
      <c r="HDX93" s="71"/>
      <c r="HDY93" s="71"/>
      <c r="HDZ93" s="71"/>
      <c r="HEA93" s="71"/>
      <c r="HEB93" s="71"/>
      <c r="HEC93" s="71"/>
      <c r="HED93" s="71"/>
      <c r="HEE93" s="71"/>
      <c r="HEF93" s="71"/>
      <c r="HEG93" s="71"/>
      <c r="HEH93" s="71"/>
      <c r="HEI93" s="71"/>
      <c r="HEJ93" s="71"/>
      <c r="HEK93" s="71"/>
      <c r="HEL93" s="71"/>
      <c r="HEM93" s="71"/>
      <c r="HEN93" s="71"/>
      <c r="HEO93" s="71"/>
      <c r="HEP93" s="71"/>
      <c r="HEQ93" s="71"/>
      <c r="HER93" s="71"/>
      <c r="HES93" s="71"/>
      <c r="HET93" s="71"/>
      <c r="HEU93" s="71"/>
      <c r="HEV93" s="71"/>
      <c r="HEW93" s="71"/>
      <c r="HEX93" s="71"/>
      <c r="HEY93" s="71"/>
      <c r="HEZ93" s="71"/>
      <c r="HFA93" s="71"/>
      <c r="HFB93" s="71"/>
      <c r="HFC93" s="71"/>
      <c r="HFD93" s="71"/>
      <c r="HFE93" s="71"/>
      <c r="HFF93" s="71"/>
      <c r="HFG93" s="71"/>
      <c r="HFH93" s="71"/>
      <c r="HFI93" s="71"/>
      <c r="HFJ93" s="71"/>
      <c r="HFK93" s="71"/>
      <c r="HFL93" s="71"/>
      <c r="HFM93" s="71"/>
      <c r="HFN93" s="71"/>
      <c r="HFO93" s="71"/>
      <c r="HFP93" s="71"/>
      <c r="HFQ93" s="71"/>
      <c r="HFR93" s="71"/>
      <c r="HFS93" s="71"/>
      <c r="HFT93" s="71"/>
      <c r="HFU93" s="71"/>
      <c r="HFV93" s="71"/>
      <c r="HFW93" s="71"/>
      <c r="HFX93" s="71"/>
      <c r="HFY93" s="71"/>
      <c r="HFZ93" s="71"/>
      <c r="HGA93" s="71"/>
      <c r="HGB93" s="71"/>
      <c r="HGC93" s="71"/>
      <c r="HGD93" s="71"/>
      <c r="HGE93" s="71"/>
      <c r="HGF93" s="71"/>
      <c r="HGG93" s="71"/>
      <c r="HGH93" s="71"/>
      <c r="HGI93" s="71"/>
      <c r="HGJ93" s="71"/>
      <c r="HGK93" s="71"/>
      <c r="HGL93" s="71"/>
      <c r="HGM93" s="71"/>
      <c r="HGN93" s="71"/>
      <c r="HGO93" s="71"/>
      <c r="HGP93" s="71"/>
      <c r="HGQ93" s="71"/>
      <c r="HGR93" s="71"/>
      <c r="HGS93" s="71"/>
      <c r="HGT93" s="71"/>
      <c r="HGU93" s="71"/>
      <c r="HGV93" s="71"/>
      <c r="HGW93" s="71"/>
      <c r="HGX93" s="71"/>
      <c r="HGY93" s="71"/>
      <c r="HGZ93" s="71"/>
      <c r="HHA93" s="71"/>
      <c r="HHB93" s="71"/>
      <c r="HHC93" s="71"/>
      <c r="HHD93" s="71"/>
      <c r="HHE93" s="71"/>
      <c r="HHF93" s="71"/>
      <c r="HHG93" s="71"/>
      <c r="HHH93" s="71"/>
      <c r="HHI93" s="71"/>
      <c r="HHJ93" s="71"/>
      <c r="HHK93" s="71"/>
      <c r="HHL93" s="71"/>
      <c r="HHM93" s="71"/>
      <c r="HHN93" s="71"/>
      <c r="HHO93" s="71"/>
      <c r="HHP93" s="71"/>
      <c r="HHQ93" s="71"/>
      <c r="HHR93" s="71"/>
      <c r="HHS93" s="71"/>
      <c r="HHT93" s="71"/>
      <c r="HHU93" s="71"/>
      <c r="HHV93" s="71"/>
      <c r="HHW93" s="71"/>
      <c r="HHX93" s="71"/>
      <c r="HHY93" s="71"/>
      <c r="HHZ93" s="71"/>
      <c r="HIA93" s="71"/>
      <c r="HIB93" s="71"/>
      <c r="HIC93" s="71"/>
      <c r="HID93" s="71"/>
      <c r="HIE93" s="71"/>
      <c r="HIF93" s="71"/>
      <c r="HIG93" s="71"/>
      <c r="HIH93" s="71"/>
      <c r="HII93" s="71"/>
      <c r="HIJ93" s="71"/>
      <c r="HIK93" s="71"/>
      <c r="HIL93" s="71"/>
      <c r="HIM93" s="71"/>
      <c r="HIN93" s="71"/>
      <c r="HIO93" s="71"/>
      <c r="HIP93" s="71"/>
      <c r="HIQ93" s="71"/>
      <c r="HIR93" s="71"/>
      <c r="HIS93" s="71"/>
      <c r="HIT93" s="71"/>
      <c r="HIU93" s="71"/>
      <c r="HIV93" s="71"/>
      <c r="HIW93" s="71"/>
      <c r="HIX93" s="71"/>
      <c r="HIY93" s="71"/>
      <c r="HIZ93" s="71"/>
      <c r="HJA93" s="71"/>
      <c r="HJB93" s="71"/>
      <c r="HJC93" s="71"/>
      <c r="HJD93" s="71"/>
      <c r="HJE93" s="71"/>
      <c r="HJF93" s="71"/>
      <c r="HJG93" s="71"/>
      <c r="HJH93" s="71"/>
      <c r="HJI93" s="71"/>
      <c r="HJJ93" s="71"/>
      <c r="HJK93" s="71"/>
      <c r="HJL93" s="71"/>
      <c r="HJM93" s="71"/>
      <c r="HJN93" s="71"/>
      <c r="HJO93" s="71"/>
      <c r="HJP93" s="71"/>
      <c r="HJQ93" s="71"/>
      <c r="HJR93" s="71"/>
      <c r="HJS93" s="71"/>
      <c r="HJT93" s="71"/>
      <c r="HJU93" s="71"/>
      <c r="HJV93" s="71"/>
      <c r="HJW93" s="71"/>
      <c r="HJX93" s="71"/>
      <c r="HJY93" s="71"/>
      <c r="HJZ93" s="71"/>
      <c r="HKA93" s="71"/>
      <c r="HKB93" s="71"/>
      <c r="HKC93" s="71"/>
      <c r="HKD93" s="71"/>
      <c r="HKE93" s="71"/>
      <c r="HKF93" s="71"/>
      <c r="HKG93" s="71"/>
      <c r="HKH93" s="71"/>
      <c r="HKI93" s="71"/>
      <c r="HKJ93" s="71"/>
      <c r="HKK93" s="71"/>
      <c r="HKL93" s="71"/>
      <c r="HKM93" s="71"/>
      <c r="HKN93" s="71"/>
      <c r="HKO93" s="71"/>
      <c r="HKP93" s="71"/>
      <c r="HKQ93" s="71"/>
      <c r="HKR93" s="71"/>
      <c r="HKS93" s="71"/>
      <c r="HKT93" s="71"/>
      <c r="HKU93" s="71"/>
      <c r="HKV93" s="71"/>
      <c r="HKW93" s="71"/>
      <c r="HKX93" s="71"/>
      <c r="HKY93" s="71"/>
      <c r="HKZ93" s="71"/>
      <c r="HLA93" s="71"/>
      <c r="HLB93" s="71"/>
      <c r="HLC93" s="71"/>
      <c r="HLD93" s="71"/>
      <c r="HLE93" s="71"/>
      <c r="HLF93" s="71"/>
      <c r="HLG93" s="71"/>
      <c r="HLH93" s="71"/>
      <c r="HLI93" s="71"/>
      <c r="HLJ93" s="71"/>
      <c r="HLK93" s="71"/>
      <c r="HLL93" s="71"/>
      <c r="HLM93" s="71"/>
      <c r="HLN93" s="71"/>
      <c r="HLO93" s="71"/>
      <c r="HLP93" s="71"/>
      <c r="HLQ93" s="71"/>
      <c r="HLR93" s="71"/>
      <c r="HLS93" s="71"/>
      <c r="HLT93" s="71"/>
      <c r="HLU93" s="71"/>
      <c r="HLV93" s="71"/>
      <c r="HLW93" s="71"/>
      <c r="HLX93" s="71"/>
      <c r="HLY93" s="71"/>
      <c r="HLZ93" s="71"/>
      <c r="HMA93" s="71"/>
      <c r="HMB93" s="71"/>
      <c r="HMC93" s="71"/>
      <c r="HMD93" s="71"/>
      <c r="HME93" s="71"/>
      <c r="HMF93" s="71"/>
      <c r="HMG93" s="71"/>
      <c r="HMH93" s="71"/>
      <c r="HMI93" s="71"/>
      <c r="HMJ93" s="71"/>
      <c r="HMK93" s="71"/>
      <c r="HML93" s="71"/>
      <c r="HMM93" s="71"/>
      <c r="HMN93" s="71"/>
      <c r="HMO93" s="71"/>
      <c r="HMP93" s="71"/>
      <c r="HMQ93" s="71"/>
      <c r="HMR93" s="71"/>
      <c r="HMS93" s="71"/>
      <c r="HMT93" s="71"/>
      <c r="HMU93" s="71"/>
      <c r="HMV93" s="71"/>
      <c r="HMW93" s="71"/>
      <c r="HMX93" s="71"/>
      <c r="HMY93" s="71"/>
      <c r="HMZ93" s="71"/>
      <c r="HNA93" s="71"/>
      <c r="HNB93" s="71"/>
      <c r="HNC93" s="71"/>
      <c r="HND93" s="71"/>
      <c r="HNE93" s="71"/>
      <c r="HNF93" s="71"/>
      <c r="HNG93" s="71"/>
      <c r="HNH93" s="71"/>
      <c r="HNI93" s="71"/>
      <c r="HNJ93" s="71"/>
      <c r="HNK93" s="71"/>
      <c r="HNL93" s="71"/>
      <c r="HNM93" s="71"/>
      <c r="HNN93" s="71"/>
      <c r="HNO93" s="71"/>
      <c r="HNP93" s="71"/>
      <c r="HNQ93" s="71"/>
      <c r="HNR93" s="71"/>
      <c r="HNS93" s="71"/>
      <c r="HNT93" s="71"/>
      <c r="HNU93" s="71"/>
      <c r="HNV93" s="71"/>
      <c r="HNW93" s="71"/>
      <c r="HNX93" s="71"/>
      <c r="HNY93" s="71"/>
      <c r="HNZ93" s="71"/>
      <c r="HOA93" s="71"/>
      <c r="HOB93" s="71"/>
      <c r="HOC93" s="71"/>
      <c r="HOD93" s="71"/>
      <c r="HOE93" s="71"/>
      <c r="HOF93" s="71"/>
      <c r="HOG93" s="71"/>
      <c r="HOH93" s="71"/>
      <c r="HOI93" s="71"/>
      <c r="HOJ93" s="71"/>
      <c r="HOK93" s="71"/>
      <c r="HOL93" s="71"/>
      <c r="HOM93" s="71"/>
      <c r="HON93" s="71"/>
      <c r="HOO93" s="71"/>
      <c r="HOP93" s="71"/>
      <c r="HOQ93" s="71"/>
      <c r="HOR93" s="71"/>
      <c r="HOS93" s="71"/>
      <c r="HOT93" s="71"/>
      <c r="HOU93" s="71"/>
      <c r="HOV93" s="71"/>
      <c r="HOW93" s="71"/>
      <c r="HOX93" s="71"/>
      <c r="HOY93" s="71"/>
      <c r="HOZ93" s="71"/>
      <c r="HPA93" s="71"/>
      <c r="HPB93" s="71"/>
      <c r="HPC93" s="71"/>
      <c r="HPD93" s="71"/>
      <c r="HPE93" s="71"/>
      <c r="HPF93" s="71"/>
      <c r="HPG93" s="71"/>
      <c r="HPH93" s="71"/>
      <c r="HPI93" s="71"/>
      <c r="HPJ93" s="71"/>
      <c r="HPK93" s="71"/>
      <c r="HPL93" s="71"/>
      <c r="HPM93" s="71"/>
      <c r="HPN93" s="71"/>
      <c r="HPO93" s="71"/>
      <c r="HPP93" s="71"/>
      <c r="HPQ93" s="71"/>
      <c r="HPR93" s="71"/>
      <c r="HPS93" s="71"/>
      <c r="HPT93" s="71"/>
      <c r="HPU93" s="71"/>
      <c r="HPV93" s="71"/>
      <c r="HPW93" s="71"/>
      <c r="HPX93" s="71"/>
      <c r="HPY93" s="71"/>
      <c r="HPZ93" s="71"/>
      <c r="HQA93" s="71"/>
      <c r="HQB93" s="71"/>
      <c r="HQC93" s="71"/>
      <c r="HQD93" s="71"/>
      <c r="HQE93" s="71"/>
      <c r="HQF93" s="71"/>
      <c r="HQG93" s="71"/>
      <c r="HQH93" s="71"/>
      <c r="HQI93" s="71"/>
      <c r="HQJ93" s="71"/>
      <c r="HQK93" s="71"/>
      <c r="HQL93" s="71"/>
      <c r="HQM93" s="71"/>
      <c r="HQN93" s="71"/>
      <c r="HQO93" s="71"/>
      <c r="HQP93" s="71"/>
      <c r="HQQ93" s="71"/>
      <c r="HQR93" s="71"/>
      <c r="HQS93" s="71"/>
      <c r="HQT93" s="71"/>
      <c r="HQU93" s="71"/>
      <c r="HQV93" s="71"/>
      <c r="HQW93" s="71"/>
      <c r="HQX93" s="71"/>
      <c r="HQY93" s="71"/>
      <c r="HQZ93" s="71"/>
      <c r="HRA93" s="71"/>
      <c r="HRB93" s="71"/>
      <c r="HRC93" s="71"/>
      <c r="HRD93" s="71"/>
      <c r="HRE93" s="71"/>
      <c r="HRF93" s="71"/>
      <c r="HRG93" s="71"/>
      <c r="HRH93" s="71"/>
      <c r="HRI93" s="71"/>
      <c r="HRJ93" s="71"/>
      <c r="HRK93" s="71"/>
      <c r="HRL93" s="71"/>
      <c r="HRM93" s="71"/>
      <c r="HRN93" s="71"/>
      <c r="HRO93" s="71"/>
      <c r="HRP93" s="71"/>
      <c r="HRQ93" s="71"/>
      <c r="HRR93" s="71"/>
      <c r="HRS93" s="71"/>
      <c r="HRT93" s="71"/>
      <c r="HRU93" s="71"/>
      <c r="HRV93" s="71"/>
      <c r="HRW93" s="71"/>
      <c r="HRX93" s="71"/>
      <c r="HRY93" s="71"/>
      <c r="HRZ93" s="71"/>
      <c r="HSA93" s="71"/>
      <c r="HSB93" s="71"/>
      <c r="HSC93" s="71"/>
      <c r="HSD93" s="71"/>
      <c r="HSE93" s="71"/>
      <c r="HSF93" s="71"/>
      <c r="HSG93" s="71"/>
      <c r="HSH93" s="71"/>
      <c r="HSI93" s="71"/>
      <c r="HSJ93" s="71"/>
      <c r="HSK93" s="71"/>
      <c r="HSL93" s="71"/>
      <c r="HSM93" s="71"/>
      <c r="HSN93" s="71"/>
      <c r="HSO93" s="71"/>
      <c r="HSP93" s="71"/>
      <c r="HSQ93" s="71"/>
      <c r="HSR93" s="71"/>
      <c r="HSS93" s="71"/>
      <c r="HST93" s="71"/>
      <c r="HSU93" s="71"/>
      <c r="HSV93" s="71"/>
      <c r="HSW93" s="71"/>
      <c r="HSX93" s="71"/>
      <c r="HSY93" s="71"/>
      <c r="HSZ93" s="71"/>
      <c r="HTA93" s="71"/>
      <c r="HTB93" s="71"/>
      <c r="HTC93" s="71"/>
      <c r="HTD93" s="71"/>
      <c r="HTE93" s="71"/>
      <c r="HTF93" s="71"/>
      <c r="HTG93" s="71"/>
      <c r="HTH93" s="71"/>
      <c r="HTI93" s="71"/>
      <c r="HTJ93" s="71"/>
      <c r="HTK93" s="71"/>
      <c r="HTL93" s="71"/>
      <c r="HTM93" s="71"/>
      <c r="HTN93" s="71"/>
      <c r="HTO93" s="71"/>
      <c r="HTP93" s="71"/>
      <c r="HTQ93" s="71"/>
      <c r="HTR93" s="71"/>
      <c r="HTS93" s="71"/>
      <c r="HTT93" s="71"/>
      <c r="HTU93" s="71"/>
      <c r="HTV93" s="71"/>
      <c r="HTW93" s="71"/>
      <c r="HTX93" s="71"/>
      <c r="HTY93" s="71"/>
      <c r="HTZ93" s="71"/>
      <c r="HUA93" s="71"/>
      <c r="HUB93" s="71"/>
      <c r="HUC93" s="71"/>
      <c r="HUD93" s="71"/>
      <c r="HUE93" s="71"/>
      <c r="HUF93" s="71"/>
      <c r="HUG93" s="71"/>
      <c r="HUH93" s="71"/>
      <c r="HUI93" s="71"/>
      <c r="HUJ93" s="71"/>
      <c r="HUK93" s="71"/>
      <c r="HUL93" s="71"/>
      <c r="HUM93" s="71"/>
      <c r="HUN93" s="71"/>
      <c r="HUO93" s="71"/>
      <c r="HUP93" s="71"/>
      <c r="HUQ93" s="71"/>
      <c r="HUR93" s="71"/>
      <c r="HUS93" s="71"/>
      <c r="HUT93" s="71"/>
      <c r="HUU93" s="71"/>
      <c r="HUV93" s="71"/>
      <c r="HUW93" s="71"/>
      <c r="HUX93" s="71"/>
      <c r="HUY93" s="71"/>
      <c r="HUZ93" s="71"/>
      <c r="HVA93" s="71"/>
      <c r="HVB93" s="71"/>
      <c r="HVC93" s="71"/>
      <c r="HVD93" s="71"/>
      <c r="HVE93" s="71"/>
      <c r="HVF93" s="71"/>
      <c r="HVG93" s="71"/>
      <c r="HVH93" s="71"/>
      <c r="HVI93" s="71"/>
      <c r="HVJ93" s="71"/>
      <c r="HVK93" s="71"/>
      <c r="HVL93" s="71"/>
      <c r="HVM93" s="71"/>
      <c r="HVN93" s="71"/>
      <c r="HVO93" s="71"/>
      <c r="HVP93" s="71"/>
      <c r="HVQ93" s="71"/>
      <c r="HVR93" s="71"/>
      <c r="HVS93" s="71"/>
      <c r="HVT93" s="71"/>
      <c r="HVU93" s="71"/>
      <c r="HVV93" s="71"/>
      <c r="HVW93" s="71"/>
      <c r="HVX93" s="71"/>
      <c r="HVY93" s="71"/>
      <c r="HVZ93" s="71"/>
      <c r="HWA93" s="71"/>
      <c r="HWB93" s="71"/>
      <c r="HWC93" s="71"/>
      <c r="HWD93" s="71"/>
      <c r="HWE93" s="71"/>
      <c r="HWF93" s="71"/>
      <c r="HWG93" s="71"/>
      <c r="HWH93" s="71"/>
      <c r="HWI93" s="71"/>
      <c r="HWJ93" s="71"/>
      <c r="HWK93" s="71"/>
      <c r="HWL93" s="71"/>
      <c r="HWM93" s="71"/>
      <c r="HWN93" s="71"/>
      <c r="HWO93" s="71"/>
      <c r="HWP93" s="71"/>
      <c r="HWQ93" s="71"/>
      <c r="HWR93" s="71"/>
      <c r="HWS93" s="71"/>
      <c r="HWT93" s="71"/>
      <c r="HWU93" s="71"/>
      <c r="HWV93" s="71"/>
      <c r="HWW93" s="71"/>
      <c r="HWX93" s="71"/>
      <c r="HWY93" s="71"/>
      <c r="HWZ93" s="71"/>
      <c r="HXA93" s="71"/>
      <c r="HXB93" s="71"/>
      <c r="HXC93" s="71"/>
      <c r="HXD93" s="71"/>
      <c r="HXE93" s="71"/>
      <c r="HXF93" s="71"/>
      <c r="HXG93" s="71"/>
      <c r="HXH93" s="71"/>
      <c r="HXI93" s="71"/>
      <c r="HXJ93" s="71"/>
      <c r="HXK93" s="71"/>
      <c r="HXL93" s="71"/>
      <c r="HXM93" s="71"/>
      <c r="HXN93" s="71"/>
      <c r="HXO93" s="71"/>
      <c r="HXP93" s="71"/>
      <c r="HXQ93" s="71"/>
      <c r="HXR93" s="71"/>
      <c r="HXS93" s="71"/>
      <c r="HXT93" s="71"/>
      <c r="HXU93" s="71"/>
      <c r="HXV93" s="71"/>
      <c r="HXW93" s="71"/>
      <c r="HXX93" s="71"/>
      <c r="HXY93" s="71"/>
      <c r="HXZ93" s="71"/>
      <c r="HYA93" s="71"/>
      <c r="HYB93" s="71"/>
      <c r="HYC93" s="71"/>
      <c r="HYD93" s="71"/>
      <c r="HYE93" s="71"/>
      <c r="HYF93" s="71"/>
      <c r="HYG93" s="71"/>
      <c r="HYH93" s="71"/>
      <c r="HYI93" s="71"/>
      <c r="HYJ93" s="71"/>
      <c r="HYK93" s="71"/>
      <c r="HYL93" s="71"/>
      <c r="HYM93" s="71"/>
      <c r="HYN93" s="71"/>
      <c r="HYO93" s="71"/>
      <c r="HYP93" s="71"/>
      <c r="HYQ93" s="71"/>
      <c r="HYR93" s="71"/>
      <c r="HYS93" s="71"/>
      <c r="HYT93" s="71"/>
      <c r="HYU93" s="71"/>
      <c r="HYV93" s="71"/>
      <c r="HYW93" s="71"/>
      <c r="HYX93" s="71"/>
      <c r="HYY93" s="71"/>
      <c r="HYZ93" s="71"/>
      <c r="HZA93" s="71"/>
      <c r="HZB93" s="71"/>
      <c r="HZC93" s="71"/>
      <c r="HZD93" s="71"/>
      <c r="HZE93" s="71"/>
      <c r="HZF93" s="71"/>
      <c r="HZG93" s="71"/>
      <c r="HZH93" s="71"/>
      <c r="HZI93" s="71"/>
      <c r="HZJ93" s="71"/>
      <c r="HZK93" s="71"/>
      <c r="HZL93" s="71"/>
      <c r="HZM93" s="71"/>
      <c r="HZN93" s="71"/>
      <c r="HZO93" s="71"/>
      <c r="HZP93" s="71"/>
      <c r="HZQ93" s="71"/>
      <c r="HZR93" s="71"/>
      <c r="HZS93" s="71"/>
      <c r="HZT93" s="71"/>
      <c r="HZU93" s="71"/>
      <c r="HZV93" s="71"/>
      <c r="HZW93" s="71"/>
      <c r="HZX93" s="71"/>
      <c r="HZY93" s="71"/>
      <c r="HZZ93" s="71"/>
      <c r="IAA93" s="71"/>
      <c r="IAB93" s="71"/>
      <c r="IAC93" s="71"/>
      <c r="IAD93" s="71"/>
      <c r="IAE93" s="71"/>
      <c r="IAF93" s="71"/>
      <c r="IAG93" s="71"/>
      <c r="IAH93" s="71"/>
      <c r="IAI93" s="71"/>
      <c r="IAJ93" s="71"/>
      <c r="IAK93" s="71"/>
      <c r="IAL93" s="71"/>
      <c r="IAM93" s="71"/>
      <c r="IAN93" s="71"/>
      <c r="IAO93" s="71"/>
      <c r="IAP93" s="71"/>
      <c r="IAQ93" s="71"/>
      <c r="IAR93" s="71"/>
      <c r="IAS93" s="71"/>
      <c r="IAT93" s="71"/>
      <c r="IAU93" s="71"/>
      <c r="IAV93" s="71"/>
      <c r="IAW93" s="71"/>
      <c r="IAX93" s="71"/>
      <c r="IAY93" s="71"/>
      <c r="IAZ93" s="71"/>
      <c r="IBA93" s="71"/>
      <c r="IBB93" s="71"/>
      <c r="IBC93" s="71"/>
      <c r="IBD93" s="71"/>
      <c r="IBE93" s="71"/>
      <c r="IBF93" s="71"/>
      <c r="IBG93" s="71"/>
      <c r="IBH93" s="71"/>
      <c r="IBI93" s="71"/>
      <c r="IBJ93" s="71"/>
      <c r="IBK93" s="71"/>
      <c r="IBL93" s="71"/>
      <c r="IBM93" s="71"/>
      <c r="IBN93" s="71"/>
      <c r="IBO93" s="71"/>
      <c r="IBP93" s="71"/>
      <c r="IBQ93" s="71"/>
      <c r="IBR93" s="71"/>
      <c r="IBS93" s="71"/>
      <c r="IBT93" s="71"/>
      <c r="IBU93" s="71"/>
      <c r="IBV93" s="71"/>
      <c r="IBW93" s="71"/>
      <c r="IBX93" s="71"/>
      <c r="IBY93" s="71"/>
      <c r="IBZ93" s="71"/>
      <c r="ICA93" s="71"/>
      <c r="ICB93" s="71"/>
      <c r="ICC93" s="71"/>
      <c r="ICD93" s="71"/>
      <c r="ICE93" s="71"/>
      <c r="ICF93" s="71"/>
      <c r="ICG93" s="71"/>
      <c r="ICH93" s="71"/>
      <c r="ICI93" s="71"/>
      <c r="ICJ93" s="71"/>
      <c r="ICK93" s="71"/>
      <c r="ICL93" s="71"/>
      <c r="ICM93" s="71"/>
      <c r="ICN93" s="71"/>
      <c r="ICO93" s="71"/>
      <c r="ICP93" s="71"/>
      <c r="ICQ93" s="71"/>
      <c r="ICR93" s="71"/>
      <c r="ICS93" s="71"/>
      <c r="ICT93" s="71"/>
      <c r="ICU93" s="71"/>
      <c r="ICV93" s="71"/>
      <c r="ICW93" s="71"/>
      <c r="ICX93" s="71"/>
      <c r="ICY93" s="71"/>
      <c r="ICZ93" s="71"/>
      <c r="IDA93" s="71"/>
      <c r="IDB93" s="71"/>
      <c r="IDC93" s="71"/>
      <c r="IDD93" s="71"/>
      <c r="IDE93" s="71"/>
      <c r="IDF93" s="71"/>
      <c r="IDG93" s="71"/>
      <c r="IDH93" s="71"/>
      <c r="IDI93" s="71"/>
      <c r="IDJ93" s="71"/>
      <c r="IDK93" s="71"/>
      <c r="IDL93" s="71"/>
      <c r="IDM93" s="71"/>
      <c r="IDN93" s="71"/>
      <c r="IDO93" s="71"/>
      <c r="IDP93" s="71"/>
      <c r="IDQ93" s="71"/>
      <c r="IDR93" s="71"/>
      <c r="IDS93" s="71"/>
      <c r="IDT93" s="71"/>
      <c r="IDU93" s="71"/>
      <c r="IDV93" s="71"/>
      <c r="IDW93" s="71"/>
      <c r="IDX93" s="71"/>
      <c r="IDY93" s="71"/>
      <c r="IDZ93" s="71"/>
      <c r="IEA93" s="71"/>
      <c r="IEB93" s="71"/>
      <c r="IEC93" s="71"/>
      <c r="IED93" s="71"/>
      <c r="IEE93" s="71"/>
      <c r="IEF93" s="71"/>
      <c r="IEG93" s="71"/>
      <c r="IEH93" s="71"/>
      <c r="IEI93" s="71"/>
      <c r="IEJ93" s="71"/>
      <c r="IEK93" s="71"/>
      <c r="IEL93" s="71"/>
      <c r="IEM93" s="71"/>
      <c r="IEN93" s="71"/>
      <c r="IEO93" s="71"/>
      <c r="IEP93" s="71"/>
      <c r="IEQ93" s="71"/>
      <c r="IER93" s="71"/>
      <c r="IES93" s="71"/>
      <c r="IET93" s="71"/>
      <c r="IEU93" s="71"/>
      <c r="IEV93" s="71"/>
      <c r="IEW93" s="71"/>
      <c r="IEX93" s="71"/>
      <c r="IEY93" s="71"/>
      <c r="IEZ93" s="71"/>
      <c r="IFA93" s="71"/>
      <c r="IFB93" s="71"/>
      <c r="IFC93" s="71"/>
      <c r="IFD93" s="71"/>
      <c r="IFE93" s="71"/>
      <c r="IFF93" s="71"/>
      <c r="IFG93" s="71"/>
      <c r="IFH93" s="71"/>
      <c r="IFI93" s="71"/>
      <c r="IFJ93" s="71"/>
      <c r="IFK93" s="71"/>
      <c r="IFL93" s="71"/>
      <c r="IFM93" s="71"/>
      <c r="IFN93" s="71"/>
      <c r="IFO93" s="71"/>
      <c r="IFP93" s="71"/>
      <c r="IFQ93" s="71"/>
      <c r="IFR93" s="71"/>
      <c r="IFS93" s="71"/>
      <c r="IFT93" s="71"/>
      <c r="IFU93" s="71"/>
      <c r="IFV93" s="71"/>
      <c r="IFW93" s="71"/>
      <c r="IFX93" s="71"/>
      <c r="IFY93" s="71"/>
      <c r="IFZ93" s="71"/>
      <c r="IGA93" s="71"/>
      <c r="IGB93" s="71"/>
      <c r="IGC93" s="71"/>
      <c r="IGD93" s="71"/>
      <c r="IGE93" s="71"/>
      <c r="IGF93" s="71"/>
      <c r="IGG93" s="71"/>
      <c r="IGH93" s="71"/>
      <c r="IGI93" s="71"/>
      <c r="IGJ93" s="71"/>
      <c r="IGK93" s="71"/>
      <c r="IGL93" s="71"/>
      <c r="IGM93" s="71"/>
      <c r="IGN93" s="71"/>
      <c r="IGO93" s="71"/>
      <c r="IGP93" s="71"/>
      <c r="IGQ93" s="71"/>
      <c r="IGR93" s="71"/>
      <c r="IGS93" s="71"/>
      <c r="IGT93" s="71"/>
      <c r="IGU93" s="71"/>
      <c r="IGV93" s="71"/>
      <c r="IGW93" s="71"/>
      <c r="IGX93" s="71"/>
      <c r="IGY93" s="71"/>
      <c r="IGZ93" s="71"/>
      <c r="IHA93" s="71"/>
      <c r="IHB93" s="71"/>
      <c r="IHC93" s="71"/>
      <c r="IHD93" s="71"/>
      <c r="IHE93" s="71"/>
      <c r="IHF93" s="71"/>
      <c r="IHG93" s="71"/>
      <c r="IHH93" s="71"/>
      <c r="IHI93" s="71"/>
      <c r="IHJ93" s="71"/>
      <c r="IHK93" s="71"/>
      <c r="IHL93" s="71"/>
      <c r="IHM93" s="71"/>
      <c r="IHN93" s="71"/>
      <c r="IHO93" s="71"/>
      <c r="IHP93" s="71"/>
      <c r="IHQ93" s="71"/>
      <c r="IHR93" s="71"/>
      <c r="IHS93" s="71"/>
      <c r="IHT93" s="71"/>
      <c r="IHU93" s="71"/>
      <c r="IHV93" s="71"/>
      <c r="IHW93" s="71"/>
      <c r="IHX93" s="71"/>
      <c r="IHY93" s="71"/>
      <c r="IHZ93" s="71"/>
      <c r="IIA93" s="71"/>
      <c r="IIB93" s="71"/>
      <c r="IIC93" s="71"/>
      <c r="IID93" s="71"/>
      <c r="IIE93" s="71"/>
      <c r="IIF93" s="71"/>
      <c r="IIG93" s="71"/>
      <c r="IIH93" s="71"/>
      <c r="III93" s="71"/>
      <c r="IIJ93" s="71"/>
      <c r="IIK93" s="71"/>
      <c r="IIL93" s="71"/>
      <c r="IIM93" s="71"/>
      <c r="IIN93" s="71"/>
      <c r="IIO93" s="71"/>
      <c r="IIP93" s="71"/>
      <c r="IIQ93" s="71"/>
      <c r="IIR93" s="71"/>
      <c r="IIS93" s="71"/>
      <c r="IIT93" s="71"/>
      <c r="IIU93" s="71"/>
      <c r="IIV93" s="71"/>
      <c r="IIW93" s="71"/>
      <c r="IIX93" s="71"/>
      <c r="IIY93" s="71"/>
      <c r="IIZ93" s="71"/>
      <c r="IJA93" s="71"/>
      <c r="IJB93" s="71"/>
      <c r="IJC93" s="71"/>
      <c r="IJD93" s="71"/>
      <c r="IJE93" s="71"/>
      <c r="IJF93" s="71"/>
      <c r="IJG93" s="71"/>
      <c r="IJH93" s="71"/>
      <c r="IJI93" s="71"/>
      <c r="IJJ93" s="71"/>
      <c r="IJK93" s="71"/>
      <c r="IJL93" s="71"/>
      <c r="IJM93" s="71"/>
      <c r="IJN93" s="71"/>
      <c r="IJO93" s="71"/>
      <c r="IJP93" s="71"/>
      <c r="IJQ93" s="71"/>
      <c r="IJR93" s="71"/>
      <c r="IJS93" s="71"/>
      <c r="IJT93" s="71"/>
      <c r="IJU93" s="71"/>
      <c r="IJV93" s="71"/>
      <c r="IJW93" s="71"/>
      <c r="IJX93" s="71"/>
      <c r="IJY93" s="71"/>
      <c r="IJZ93" s="71"/>
      <c r="IKA93" s="71"/>
      <c r="IKB93" s="71"/>
      <c r="IKC93" s="71"/>
      <c r="IKD93" s="71"/>
      <c r="IKE93" s="71"/>
      <c r="IKF93" s="71"/>
      <c r="IKG93" s="71"/>
      <c r="IKH93" s="71"/>
      <c r="IKI93" s="71"/>
      <c r="IKJ93" s="71"/>
      <c r="IKK93" s="71"/>
      <c r="IKL93" s="71"/>
      <c r="IKM93" s="71"/>
      <c r="IKN93" s="71"/>
      <c r="IKO93" s="71"/>
      <c r="IKP93" s="71"/>
      <c r="IKQ93" s="71"/>
      <c r="IKR93" s="71"/>
      <c r="IKS93" s="71"/>
      <c r="IKT93" s="71"/>
      <c r="IKU93" s="71"/>
      <c r="IKV93" s="71"/>
      <c r="IKW93" s="71"/>
      <c r="IKX93" s="71"/>
      <c r="IKY93" s="71"/>
      <c r="IKZ93" s="71"/>
      <c r="ILA93" s="71"/>
      <c r="ILB93" s="71"/>
      <c r="ILC93" s="71"/>
      <c r="ILD93" s="71"/>
      <c r="ILE93" s="71"/>
      <c r="ILF93" s="71"/>
      <c r="ILG93" s="71"/>
      <c r="ILH93" s="71"/>
      <c r="ILI93" s="71"/>
      <c r="ILJ93" s="71"/>
      <c r="ILK93" s="71"/>
      <c r="ILL93" s="71"/>
      <c r="ILM93" s="71"/>
      <c r="ILN93" s="71"/>
      <c r="ILO93" s="71"/>
      <c r="ILP93" s="71"/>
      <c r="ILQ93" s="71"/>
      <c r="ILR93" s="71"/>
      <c r="ILS93" s="71"/>
      <c r="ILT93" s="71"/>
      <c r="ILU93" s="71"/>
      <c r="ILV93" s="71"/>
      <c r="ILW93" s="71"/>
      <c r="ILX93" s="71"/>
      <c r="ILY93" s="71"/>
      <c r="ILZ93" s="71"/>
      <c r="IMA93" s="71"/>
      <c r="IMB93" s="71"/>
      <c r="IMC93" s="71"/>
      <c r="IMD93" s="71"/>
      <c r="IME93" s="71"/>
      <c r="IMF93" s="71"/>
      <c r="IMG93" s="71"/>
      <c r="IMH93" s="71"/>
      <c r="IMI93" s="71"/>
      <c r="IMJ93" s="71"/>
      <c r="IMK93" s="71"/>
      <c r="IML93" s="71"/>
      <c r="IMM93" s="71"/>
      <c r="IMN93" s="71"/>
      <c r="IMO93" s="71"/>
      <c r="IMP93" s="71"/>
      <c r="IMQ93" s="71"/>
      <c r="IMR93" s="71"/>
      <c r="IMS93" s="71"/>
      <c r="IMT93" s="71"/>
      <c r="IMU93" s="71"/>
      <c r="IMV93" s="71"/>
      <c r="IMW93" s="71"/>
      <c r="IMX93" s="71"/>
      <c r="IMY93" s="71"/>
      <c r="IMZ93" s="71"/>
      <c r="INA93" s="71"/>
      <c r="INB93" s="71"/>
      <c r="INC93" s="71"/>
      <c r="IND93" s="71"/>
      <c r="INE93" s="71"/>
      <c r="INF93" s="71"/>
      <c r="ING93" s="71"/>
      <c r="INH93" s="71"/>
      <c r="INI93" s="71"/>
      <c r="INJ93" s="71"/>
      <c r="INK93" s="71"/>
      <c r="INL93" s="71"/>
      <c r="INM93" s="71"/>
      <c r="INN93" s="71"/>
      <c r="INO93" s="71"/>
      <c r="INP93" s="71"/>
      <c r="INQ93" s="71"/>
      <c r="INR93" s="71"/>
      <c r="INS93" s="71"/>
      <c r="INT93" s="71"/>
      <c r="INU93" s="71"/>
      <c r="INV93" s="71"/>
      <c r="INW93" s="71"/>
      <c r="INX93" s="71"/>
      <c r="INY93" s="71"/>
      <c r="INZ93" s="71"/>
      <c r="IOA93" s="71"/>
      <c r="IOB93" s="71"/>
      <c r="IOC93" s="71"/>
      <c r="IOD93" s="71"/>
      <c r="IOE93" s="71"/>
      <c r="IOF93" s="71"/>
      <c r="IOG93" s="71"/>
      <c r="IOH93" s="71"/>
      <c r="IOI93" s="71"/>
      <c r="IOJ93" s="71"/>
      <c r="IOK93" s="71"/>
      <c r="IOL93" s="71"/>
      <c r="IOM93" s="71"/>
      <c r="ION93" s="71"/>
      <c r="IOO93" s="71"/>
      <c r="IOP93" s="71"/>
      <c r="IOQ93" s="71"/>
      <c r="IOR93" s="71"/>
      <c r="IOS93" s="71"/>
      <c r="IOT93" s="71"/>
      <c r="IOU93" s="71"/>
      <c r="IOV93" s="71"/>
      <c r="IOW93" s="71"/>
      <c r="IOX93" s="71"/>
      <c r="IOY93" s="71"/>
      <c r="IOZ93" s="71"/>
      <c r="IPA93" s="71"/>
      <c r="IPB93" s="71"/>
      <c r="IPC93" s="71"/>
      <c r="IPD93" s="71"/>
      <c r="IPE93" s="71"/>
      <c r="IPF93" s="71"/>
      <c r="IPG93" s="71"/>
      <c r="IPH93" s="71"/>
      <c r="IPI93" s="71"/>
      <c r="IPJ93" s="71"/>
      <c r="IPK93" s="71"/>
      <c r="IPL93" s="71"/>
      <c r="IPM93" s="71"/>
      <c r="IPN93" s="71"/>
      <c r="IPO93" s="71"/>
      <c r="IPP93" s="71"/>
      <c r="IPQ93" s="71"/>
      <c r="IPR93" s="71"/>
      <c r="IPS93" s="71"/>
      <c r="IPT93" s="71"/>
      <c r="IPU93" s="71"/>
      <c r="IPV93" s="71"/>
      <c r="IPW93" s="71"/>
      <c r="IPX93" s="71"/>
      <c r="IPY93" s="71"/>
      <c r="IPZ93" s="71"/>
      <c r="IQA93" s="71"/>
      <c r="IQB93" s="71"/>
      <c r="IQC93" s="71"/>
      <c r="IQD93" s="71"/>
      <c r="IQE93" s="71"/>
      <c r="IQF93" s="71"/>
      <c r="IQG93" s="71"/>
      <c r="IQH93" s="71"/>
      <c r="IQI93" s="71"/>
      <c r="IQJ93" s="71"/>
      <c r="IQK93" s="71"/>
      <c r="IQL93" s="71"/>
      <c r="IQM93" s="71"/>
      <c r="IQN93" s="71"/>
      <c r="IQO93" s="71"/>
      <c r="IQP93" s="71"/>
      <c r="IQQ93" s="71"/>
      <c r="IQR93" s="71"/>
      <c r="IQS93" s="71"/>
      <c r="IQT93" s="71"/>
      <c r="IQU93" s="71"/>
      <c r="IQV93" s="71"/>
      <c r="IQW93" s="71"/>
      <c r="IQX93" s="71"/>
      <c r="IQY93" s="71"/>
      <c r="IQZ93" s="71"/>
      <c r="IRA93" s="71"/>
      <c r="IRB93" s="71"/>
      <c r="IRC93" s="71"/>
      <c r="IRD93" s="71"/>
      <c r="IRE93" s="71"/>
      <c r="IRF93" s="71"/>
      <c r="IRG93" s="71"/>
      <c r="IRH93" s="71"/>
      <c r="IRI93" s="71"/>
      <c r="IRJ93" s="71"/>
      <c r="IRK93" s="71"/>
      <c r="IRL93" s="71"/>
      <c r="IRM93" s="71"/>
      <c r="IRN93" s="71"/>
      <c r="IRO93" s="71"/>
      <c r="IRP93" s="71"/>
      <c r="IRQ93" s="71"/>
      <c r="IRR93" s="71"/>
      <c r="IRS93" s="71"/>
      <c r="IRT93" s="71"/>
      <c r="IRU93" s="71"/>
      <c r="IRV93" s="71"/>
      <c r="IRW93" s="71"/>
      <c r="IRX93" s="71"/>
      <c r="IRY93" s="71"/>
      <c r="IRZ93" s="71"/>
      <c r="ISA93" s="71"/>
      <c r="ISB93" s="71"/>
      <c r="ISC93" s="71"/>
      <c r="ISD93" s="71"/>
      <c r="ISE93" s="71"/>
      <c r="ISF93" s="71"/>
      <c r="ISG93" s="71"/>
      <c r="ISH93" s="71"/>
      <c r="ISI93" s="71"/>
      <c r="ISJ93" s="71"/>
      <c r="ISK93" s="71"/>
      <c r="ISL93" s="71"/>
      <c r="ISM93" s="71"/>
      <c r="ISN93" s="71"/>
      <c r="ISO93" s="71"/>
      <c r="ISP93" s="71"/>
      <c r="ISQ93" s="71"/>
      <c r="ISR93" s="71"/>
      <c r="ISS93" s="71"/>
      <c r="IST93" s="71"/>
      <c r="ISU93" s="71"/>
      <c r="ISV93" s="71"/>
      <c r="ISW93" s="71"/>
      <c r="ISX93" s="71"/>
      <c r="ISY93" s="71"/>
      <c r="ISZ93" s="71"/>
      <c r="ITA93" s="71"/>
      <c r="ITB93" s="71"/>
      <c r="ITC93" s="71"/>
      <c r="ITD93" s="71"/>
      <c r="ITE93" s="71"/>
      <c r="ITF93" s="71"/>
      <c r="ITG93" s="71"/>
      <c r="ITH93" s="71"/>
      <c r="ITI93" s="71"/>
      <c r="ITJ93" s="71"/>
      <c r="ITK93" s="71"/>
      <c r="ITL93" s="71"/>
      <c r="ITM93" s="71"/>
      <c r="ITN93" s="71"/>
      <c r="ITO93" s="71"/>
      <c r="ITP93" s="71"/>
      <c r="ITQ93" s="71"/>
      <c r="ITR93" s="71"/>
      <c r="ITS93" s="71"/>
      <c r="ITT93" s="71"/>
      <c r="ITU93" s="71"/>
      <c r="ITV93" s="71"/>
      <c r="ITW93" s="71"/>
      <c r="ITX93" s="71"/>
      <c r="ITY93" s="71"/>
      <c r="ITZ93" s="71"/>
      <c r="IUA93" s="71"/>
      <c r="IUB93" s="71"/>
      <c r="IUC93" s="71"/>
      <c r="IUD93" s="71"/>
      <c r="IUE93" s="71"/>
      <c r="IUF93" s="71"/>
      <c r="IUG93" s="71"/>
      <c r="IUH93" s="71"/>
      <c r="IUI93" s="71"/>
      <c r="IUJ93" s="71"/>
      <c r="IUK93" s="71"/>
      <c r="IUL93" s="71"/>
      <c r="IUM93" s="71"/>
      <c r="IUN93" s="71"/>
      <c r="IUO93" s="71"/>
      <c r="IUP93" s="71"/>
      <c r="IUQ93" s="71"/>
      <c r="IUR93" s="71"/>
      <c r="IUS93" s="71"/>
      <c r="IUT93" s="71"/>
      <c r="IUU93" s="71"/>
      <c r="IUV93" s="71"/>
      <c r="IUW93" s="71"/>
      <c r="IUX93" s="71"/>
      <c r="IUY93" s="71"/>
      <c r="IUZ93" s="71"/>
      <c r="IVA93" s="71"/>
      <c r="IVB93" s="71"/>
      <c r="IVC93" s="71"/>
      <c r="IVD93" s="71"/>
      <c r="IVE93" s="71"/>
      <c r="IVF93" s="71"/>
      <c r="IVG93" s="71"/>
      <c r="IVH93" s="71"/>
      <c r="IVI93" s="71"/>
      <c r="IVJ93" s="71"/>
      <c r="IVK93" s="71"/>
      <c r="IVL93" s="71"/>
      <c r="IVM93" s="71"/>
      <c r="IVN93" s="71"/>
      <c r="IVO93" s="71"/>
      <c r="IVP93" s="71"/>
      <c r="IVQ93" s="71"/>
      <c r="IVR93" s="71"/>
      <c r="IVS93" s="71"/>
      <c r="IVT93" s="71"/>
      <c r="IVU93" s="71"/>
      <c r="IVV93" s="71"/>
      <c r="IVW93" s="71"/>
      <c r="IVX93" s="71"/>
      <c r="IVY93" s="71"/>
      <c r="IVZ93" s="71"/>
      <c r="IWA93" s="71"/>
      <c r="IWB93" s="71"/>
      <c r="IWC93" s="71"/>
      <c r="IWD93" s="71"/>
      <c r="IWE93" s="71"/>
      <c r="IWF93" s="71"/>
      <c r="IWG93" s="71"/>
      <c r="IWH93" s="71"/>
      <c r="IWI93" s="71"/>
      <c r="IWJ93" s="71"/>
      <c r="IWK93" s="71"/>
      <c r="IWL93" s="71"/>
      <c r="IWM93" s="71"/>
      <c r="IWN93" s="71"/>
      <c r="IWO93" s="71"/>
      <c r="IWP93" s="71"/>
      <c r="IWQ93" s="71"/>
      <c r="IWR93" s="71"/>
      <c r="IWS93" s="71"/>
      <c r="IWT93" s="71"/>
      <c r="IWU93" s="71"/>
      <c r="IWV93" s="71"/>
      <c r="IWW93" s="71"/>
      <c r="IWX93" s="71"/>
      <c r="IWY93" s="71"/>
      <c r="IWZ93" s="71"/>
      <c r="IXA93" s="71"/>
      <c r="IXB93" s="71"/>
      <c r="IXC93" s="71"/>
      <c r="IXD93" s="71"/>
      <c r="IXE93" s="71"/>
      <c r="IXF93" s="71"/>
      <c r="IXG93" s="71"/>
      <c r="IXH93" s="71"/>
      <c r="IXI93" s="71"/>
      <c r="IXJ93" s="71"/>
      <c r="IXK93" s="71"/>
      <c r="IXL93" s="71"/>
      <c r="IXM93" s="71"/>
      <c r="IXN93" s="71"/>
      <c r="IXO93" s="71"/>
      <c r="IXP93" s="71"/>
      <c r="IXQ93" s="71"/>
      <c r="IXR93" s="71"/>
      <c r="IXS93" s="71"/>
      <c r="IXT93" s="71"/>
      <c r="IXU93" s="71"/>
      <c r="IXV93" s="71"/>
      <c r="IXW93" s="71"/>
      <c r="IXX93" s="71"/>
      <c r="IXY93" s="71"/>
      <c r="IXZ93" s="71"/>
      <c r="IYA93" s="71"/>
      <c r="IYB93" s="71"/>
      <c r="IYC93" s="71"/>
      <c r="IYD93" s="71"/>
      <c r="IYE93" s="71"/>
      <c r="IYF93" s="71"/>
      <c r="IYG93" s="71"/>
      <c r="IYH93" s="71"/>
      <c r="IYI93" s="71"/>
      <c r="IYJ93" s="71"/>
      <c r="IYK93" s="71"/>
      <c r="IYL93" s="71"/>
      <c r="IYM93" s="71"/>
      <c r="IYN93" s="71"/>
      <c r="IYO93" s="71"/>
      <c r="IYP93" s="71"/>
      <c r="IYQ93" s="71"/>
      <c r="IYR93" s="71"/>
      <c r="IYS93" s="71"/>
      <c r="IYT93" s="71"/>
      <c r="IYU93" s="71"/>
      <c r="IYV93" s="71"/>
      <c r="IYW93" s="71"/>
      <c r="IYX93" s="71"/>
      <c r="IYY93" s="71"/>
      <c r="IYZ93" s="71"/>
      <c r="IZA93" s="71"/>
      <c r="IZB93" s="71"/>
      <c r="IZC93" s="71"/>
      <c r="IZD93" s="71"/>
      <c r="IZE93" s="71"/>
      <c r="IZF93" s="71"/>
      <c r="IZG93" s="71"/>
      <c r="IZH93" s="71"/>
      <c r="IZI93" s="71"/>
      <c r="IZJ93" s="71"/>
      <c r="IZK93" s="71"/>
      <c r="IZL93" s="71"/>
      <c r="IZM93" s="71"/>
      <c r="IZN93" s="71"/>
      <c r="IZO93" s="71"/>
      <c r="IZP93" s="71"/>
      <c r="IZQ93" s="71"/>
      <c r="IZR93" s="71"/>
      <c r="IZS93" s="71"/>
      <c r="IZT93" s="71"/>
      <c r="IZU93" s="71"/>
      <c r="IZV93" s="71"/>
      <c r="IZW93" s="71"/>
      <c r="IZX93" s="71"/>
      <c r="IZY93" s="71"/>
      <c r="IZZ93" s="71"/>
      <c r="JAA93" s="71"/>
      <c r="JAB93" s="71"/>
      <c r="JAC93" s="71"/>
      <c r="JAD93" s="71"/>
      <c r="JAE93" s="71"/>
      <c r="JAF93" s="71"/>
      <c r="JAG93" s="71"/>
      <c r="JAH93" s="71"/>
      <c r="JAI93" s="71"/>
      <c r="JAJ93" s="71"/>
      <c r="JAK93" s="71"/>
      <c r="JAL93" s="71"/>
      <c r="JAM93" s="71"/>
      <c r="JAN93" s="71"/>
      <c r="JAO93" s="71"/>
      <c r="JAP93" s="71"/>
      <c r="JAQ93" s="71"/>
      <c r="JAR93" s="71"/>
      <c r="JAS93" s="71"/>
      <c r="JAT93" s="71"/>
      <c r="JAU93" s="71"/>
      <c r="JAV93" s="71"/>
      <c r="JAW93" s="71"/>
      <c r="JAX93" s="71"/>
      <c r="JAY93" s="71"/>
      <c r="JAZ93" s="71"/>
      <c r="JBA93" s="71"/>
      <c r="JBB93" s="71"/>
      <c r="JBC93" s="71"/>
      <c r="JBD93" s="71"/>
      <c r="JBE93" s="71"/>
      <c r="JBF93" s="71"/>
      <c r="JBG93" s="71"/>
      <c r="JBH93" s="71"/>
      <c r="JBI93" s="71"/>
      <c r="JBJ93" s="71"/>
      <c r="JBK93" s="71"/>
      <c r="JBL93" s="71"/>
      <c r="JBM93" s="71"/>
      <c r="JBN93" s="71"/>
      <c r="JBO93" s="71"/>
      <c r="JBP93" s="71"/>
      <c r="JBQ93" s="71"/>
      <c r="JBR93" s="71"/>
      <c r="JBS93" s="71"/>
      <c r="JBT93" s="71"/>
      <c r="JBU93" s="71"/>
      <c r="JBV93" s="71"/>
      <c r="JBW93" s="71"/>
      <c r="JBX93" s="71"/>
      <c r="JBY93" s="71"/>
      <c r="JBZ93" s="71"/>
      <c r="JCA93" s="71"/>
      <c r="JCB93" s="71"/>
      <c r="JCC93" s="71"/>
      <c r="JCD93" s="71"/>
      <c r="JCE93" s="71"/>
      <c r="JCF93" s="71"/>
      <c r="JCG93" s="71"/>
      <c r="JCH93" s="71"/>
      <c r="JCI93" s="71"/>
      <c r="JCJ93" s="71"/>
      <c r="JCK93" s="71"/>
      <c r="JCL93" s="71"/>
      <c r="JCM93" s="71"/>
      <c r="JCN93" s="71"/>
      <c r="JCO93" s="71"/>
      <c r="JCP93" s="71"/>
      <c r="JCQ93" s="71"/>
      <c r="JCR93" s="71"/>
      <c r="JCS93" s="71"/>
      <c r="JCT93" s="71"/>
      <c r="JCU93" s="71"/>
      <c r="JCV93" s="71"/>
      <c r="JCW93" s="71"/>
      <c r="JCX93" s="71"/>
      <c r="JCY93" s="71"/>
      <c r="JCZ93" s="71"/>
      <c r="JDA93" s="71"/>
      <c r="JDB93" s="71"/>
      <c r="JDC93" s="71"/>
      <c r="JDD93" s="71"/>
      <c r="JDE93" s="71"/>
      <c r="JDF93" s="71"/>
      <c r="JDG93" s="71"/>
      <c r="JDH93" s="71"/>
      <c r="JDI93" s="71"/>
      <c r="JDJ93" s="71"/>
      <c r="JDK93" s="71"/>
      <c r="JDL93" s="71"/>
      <c r="JDM93" s="71"/>
      <c r="JDN93" s="71"/>
      <c r="JDO93" s="71"/>
      <c r="JDP93" s="71"/>
      <c r="JDQ93" s="71"/>
      <c r="JDR93" s="71"/>
      <c r="JDS93" s="71"/>
      <c r="JDT93" s="71"/>
      <c r="JDU93" s="71"/>
      <c r="JDV93" s="71"/>
      <c r="JDW93" s="71"/>
      <c r="JDX93" s="71"/>
      <c r="JDY93" s="71"/>
      <c r="JDZ93" s="71"/>
      <c r="JEA93" s="71"/>
      <c r="JEB93" s="71"/>
      <c r="JEC93" s="71"/>
      <c r="JED93" s="71"/>
      <c r="JEE93" s="71"/>
      <c r="JEF93" s="71"/>
      <c r="JEG93" s="71"/>
      <c r="JEH93" s="71"/>
      <c r="JEI93" s="71"/>
      <c r="JEJ93" s="71"/>
      <c r="JEK93" s="71"/>
      <c r="JEL93" s="71"/>
      <c r="JEM93" s="71"/>
      <c r="JEN93" s="71"/>
      <c r="JEO93" s="71"/>
      <c r="JEP93" s="71"/>
      <c r="JEQ93" s="71"/>
      <c r="JER93" s="71"/>
      <c r="JES93" s="71"/>
      <c r="JET93" s="71"/>
      <c r="JEU93" s="71"/>
      <c r="JEV93" s="71"/>
      <c r="JEW93" s="71"/>
      <c r="JEX93" s="71"/>
      <c r="JEY93" s="71"/>
      <c r="JEZ93" s="71"/>
      <c r="JFA93" s="71"/>
      <c r="JFB93" s="71"/>
      <c r="JFC93" s="71"/>
      <c r="JFD93" s="71"/>
      <c r="JFE93" s="71"/>
      <c r="JFF93" s="71"/>
      <c r="JFG93" s="71"/>
      <c r="JFH93" s="71"/>
      <c r="JFI93" s="71"/>
      <c r="JFJ93" s="71"/>
      <c r="JFK93" s="71"/>
      <c r="JFL93" s="71"/>
      <c r="JFM93" s="71"/>
      <c r="JFN93" s="71"/>
      <c r="JFO93" s="71"/>
      <c r="JFP93" s="71"/>
      <c r="JFQ93" s="71"/>
      <c r="JFR93" s="71"/>
      <c r="JFS93" s="71"/>
      <c r="JFT93" s="71"/>
      <c r="JFU93" s="71"/>
      <c r="JFV93" s="71"/>
      <c r="JFW93" s="71"/>
      <c r="JFX93" s="71"/>
      <c r="JFY93" s="71"/>
      <c r="JFZ93" s="71"/>
      <c r="JGA93" s="71"/>
      <c r="JGB93" s="71"/>
      <c r="JGC93" s="71"/>
      <c r="JGD93" s="71"/>
      <c r="JGE93" s="71"/>
      <c r="JGF93" s="71"/>
      <c r="JGG93" s="71"/>
      <c r="JGH93" s="71"/>
      <c r="JGI93" s="71"/>
      <c r="JGJ93" s="71"/>
      <c r="JGK93" s="71"/>
      <c r="JGL93" s="71"/>
      <c r="JGM93" s="71"/>
      <c r="JGN93" s="71"/>
      <c r="JGO93" s="71"/>
      <c r="JGP93" s="71"/>
      <c r="JGQ93" s="71"/>
      <c r="JGR93" s="71"/>
      <c r="JGS93" s="71"/>
      <c r="JGT93" s="71"/>
      <c r="JGU93" s="71"/>
      <c r="JGV93" s="71"/>
      <c r="JGW93" s="71"/>
      <c r="JGX93" s="71"/>
      <c r="JGY93" s="71"/>
      <c r="JGZ93" s="71"/>
      <c r="JHA93" s="71"/>
      <c r="JHB93" s="71"/>
      <c r="JHC93" s="71"/>
      <c r="JHD93" s="71"/>
      <c r="JHE93" s="71"/>
      <c r="JHF93" s="71"/>
      <c r="JHG93" s="71"/>
      <c r="JHH93" s="71"/>
      <c r="JHI93" s="71"/>
      <c r="JHJ93" s="71"/>
      <c r="JHK93" s="71"/>
      <c r="JHL93" s="71"/>
      <c r="JHM93" s="71"/>
      <c r="JHN93" s="71"/>
      <c r="JHO93" s="71"/>
      <c r="JHP93" s="71"/>
      <c r="JHQ93" s="71"/>
      <c r="JHR93" s="71"/>
      <c r="JHS93" s="71"/>
      <c r="JHT93" s="71"/>
      <c r="JHU93" s="71"/>
      <c r="JHV93" s="71"/>
      <c r="JHW93" s="71"/>
      <c r="JHX93" s="71"/>
      <c r="JHY93" s="71"/>
      <c r="JHZ93" s="71"/>
      <c r="JIA93" s="71"/>
      <c r="JIB93" s="71"/>
      <c r="JIC93" s="71"/>
      <c r="JID93" s="71"/>
      <c r="JIE93" s="71"/>
      <c r="JIF93" s="71"/>
      <c r="JIG93" s="71"/>
      <c r="JIH93" s="71"/>
      <c r="JII93" s="71"/>
      <c r="JIJ93" s="71"/>
      <c r="JIK93" s="71"/>
      <c r="JIL93" s="71"/>
      <c r="JIM93" s="71"/>
      <c r="JIN93" s="71"/>
      <c r="JIO93" s="71"/>
      <c r="JIP93" s="71"/>
      <c r="JIQ93" s="71"/>
      <c r="JIR93" s="71"/>
      <c r="JIS93" s="71"/>
      <c r="JIT93" s="71"/>
      <c r="JIU93" s="71"/>
      <c r="JIV93" s="71"/>
      <c r="JIW93" s="71"/>
      <c r="JIX93" s="71"/>
      <c r="JIY93" s="71"/>
      <c r="JIZ93" s="71"/>
      <c r="JJA93" s="71"/>
      <c r="JJB93" s="71"/>
      <c r="JJC93" s="71"/>
      <c r="JJD93" s="71"/>
      <c r="JJE93" s="71"/>
      <c r="JJF93" s="71"/>
      <c r="JJG93" s="71"/>
      <c r="JJH93" s="71"/>
      <c r="JJI93" s="71"/>
      <c r="JJJ93" s="71"/>
      <c r="JJK93" s="71"/>
      <c r="JJL93" s="71"/>
      <c r="JJM93" s="71"/>
      <c r="JJN93" s="71"/>
      <c r="JJO93" s="71"/>
      <c r="JJP93" s="71"/>
      <c r="JJQ93" s="71"/>
      <c r="JJR93" s="71"/>
      <c r="JJS93" s="71"/>
      <c r="JJT93" s="71"/>
      <c r="JJU93" s="71"/>
      <c r="JJV93" s="71"/>
      <c r="JJW93" s="71"/>
      <c r="JJX93" s="71"/>
      <c r="JJY93" s="71"/>
      <c r="JJZ93" s="71"/>
      <c r="JKA93" s="71"/>
      <c r="JKB93" s="71"/>
      <c r="JKC93" s="71"/>
      <c r="JKD93" s="71"/>
      <c r="JKE93" s="71"/>
      <c r="JKF93" s="71"/>
      <c r="JKG93" s="71"/>
      <c r="JKH93" s="71"/>
      <c r="JKI93" s="71"/>
      <c r="JKJ93" s="71"/>
      <c r="JKK93" s="71"/>
      <c r="JKL93" s="71"/>
      <c r="JKM93" s="71"/>
      <c r="JKN93" s="71"/>
      <c r="JKO93" s="71"/>
      <c r="JKP93" s="71"/>
      <c r="JKQ93" s="71"/>
      <c r="JKR93" s="71"/>
      <c r="JKS93" s="71"/>
      <c r="JKT93" s="71"/>
      <c r="JKU93" s="71"/>
      <c r="JKV93" s="71"/>
      <c r="JKW93" s="71"/>
      <c r="JKX93" s="71"/>
      <c r="JKY93" s="71"/>
      <c r="JKZ93" s="71"/>
      <c r="JLA93" s="71"/>
      <c r="JLB93" s="71"/>
      <c r="JLC93" s="71"/>
      <c r="JLD93" s="71"/>
      <c r="JLE93" s="71"/>
      <c r="JLF93" s="71"/>
      <c r="JLG93" s="71"/>
      <c r="JLH93" s="71"/>
      <c r="JLI93" s="71"/>
      <c r="JLJ93" s="71"/>
      <c r="JLK93" s="71"/>
      <c r="JLL93" s="71"/>
      <c r="JLM93" s="71"/>
      <c r="JLN93" s="71"/>
      <c r="JLO93" s="71"/>
      <c r="JLP93" s="71"/>
      <c r="JLQ93" s="71"/>
      <c r="JLR93" s="71"/>
      <c r="JLS93" s="71"/>
      <c r="JLT93" s="71"/>
      <c r="JLU93" s="71"/>
      <c r="JLV93" s="71"/>
      <c r="JLW93" s="71"/>
      <c r="JLX93" s="71"/>
      <c r="JLY93" s="71"/>
      <c r="JLZ93" s="71"/>
      <c r="JMA93" s="71"/>
      <c r="JMB93" s="71"/>
      <c r="JMC93" s="71"/>
      <c r="JMD93" s="71"/>
      <c r="JME93" s="71"/>
      <c r="JMF93" s="71"/>
      <c r="JMG93" s="71"/>
      <c r="JMH93" s="71"/>
      <c r="JMI93" s="71"/>
      <c r="JMJ93" s="71"/>
      <c r="JMK93" s="71"/>
      <c r="JML93" s="71"/>
      <c r="JMM93" s="71"/>
      <c r="JMN93" s="71"/>
      <c r="JMO93" s="71"/>
      <c r="JMP93" s="71"/>
      <c r="JMQ93" s="71"/>
      <c r="JMR93" s="71"/>
      <c r="JMS93" s="71"/>
      <c r="JMT93" s="71"/>
      <c r="JMU93" s="71"/>
      <c r="JMV93" s="71"/>
      <c r="JMW93" s="71"/>
      <c r="JMX93" s="71"/>
      <c r="JMY93" s="71"/>
      <c r="JMZ93" s="71"/>
      <c r="JNA93" s="71"/>
      <c r="JNB93" s="71"/>
      <c r="JNC93" s="71"/>
      <c r="JND93" s="71"/>
      <c r="JNE93" s="71"/>
      <c r="JNF93" s="71"/>
      <c r="JNG93" s="71"/>
      <c r="JNH93" s="71"/>
      <c r="JNI93" s="71"/>
      <c r="JNJ93" s="71"/>
      <c r="JNK93" s="71"/>
      <c r="JNL93" s="71"/>
      <c r="JNM93" s="71"/>
      <c r="JNN93" s="71"/>
      <c r="JNO93" s="71"/>
      <c r="JNP93" s="71"/>
      <c r="JNQ93" s="71"/>
      <c r="JNR93" s="71"/>
      <c r="JNS93" s="71"/>
      <c r="JNT93" s="71"/>
      <c r="JNU93" s="71"/>
      <c r="JNV93" s="71"/>
      <c r="JNW93" s="71"/>
      <c r="JNX93" s="71"/>
      <c r="JNY93" s="71"/>
      <c r="JNZ93" s="71"/>
      <c r="JOA93" s="71"/>
      <c r="JOB93" s="71"/>
      <c r="JOC93" s="71"/>
      <c r="JOD93" s="71"/>
      <c r="JOE93" s="71"/>
      <c r="JOF93" s="71"/>
      <c r="JOG93" s="71"/>
      <c r="JOH93" s="71"/>
      <c r="JOI93" s="71"/>
      <c r="JOJ93" s="71"/>
      <c r="JOK93" s="71"/>
      <c r="JOL93" s="71"/>
      <c r="JOM93" s="71"/>
      <c r="JON93" s="71"/>
      <c r="JOO93" s="71"/>
      <c r="JOP93" s="71"/>
      <c r="JOQ93" s="71"/>
      <c r="JOR93" s="71"/>
      <c r="JOS93" s="71"/>
      <c r="JOT93" s="71"/>
      <c r="JOU93" s="71"/>
      <c r="JOV93" s="71"/>
      <c r="JOW93" s="71"/>
      <c r="JOX93" s="71"/>
      <c r="JOY93" s="71"/>
      <c r="JOZ93" s="71"/>
      <c r="JPA93" s="71"/>
      <c r="JPB93" s="71"/>
      <c r="JPC93" s="71"/>
      <c r="JPD93" s="71"/>
      <c r="JPE93" s="71"/>
      <c r="JPF93" s="71"/>
      <c r="JPG93" s="71"/>
      <c r="JPH93" s="71"/>
      <c r="JPI93" s="71"/>
      <c r="JPJ93" s="71"/>
      <c r="JPK93" s="71"/>
      <c r="JPL93" s="71"/>
      <c r="JPM93" s="71"/>
      <c r="JPN93" s="71"/>
      <c r="JPO93" s="71"/>
      <c r="JPP93" s="71"/>
      <c r="JPQ93" s="71"/>
      <c r="JPR93" s="71"/>
      <c r="JPS93" s="71"/>
      <c r="JPT93" s="71"/>
      <c r="JPU93" s="71"/>
      <c r="JPV93" s="71"/>
      <c r="JPW93" s="71"/>
      <c r="JPX93" s="71"/>
      <c r="JPY93" s="71"/>
      <c r="JPZ93" s="71"/>
      <c r="JQA93" s="71"/>
      <c r="JQB93" s="71"/>
      <c r="JQC93" s="71"/>
      <c r="JQD93" s="71"/>
      <c r="JQE93" s="71"/>
      <c r="JQF93" s="71"/>
      <c r="JQG93" s="71"/>
      <c r="JQH93" s="71"/>
      <c r="JQI93" s="71"/>
      <c r="JQJ93" s="71"/>
      <c r="JQK93" s="71"/>
      <c r="JQL93" s="71"/>
      <c r="JQM93" s="71"/>
      <c r="JQN93" s="71"/>
      <c r="JQO93" s="71"/>
      <c r="JQP93" s="71"/>
      <c r="JQQ93" s="71"/>
      <c r="JQR93" s="71"/>
      <c r="JQS93" s="71"/>
      <c r="JQT93" s="71"/>
      <c r="JQU93" s="71"/>
      <c r="JQV93" s="71"/>
      <c r="JQW93" s="71"/>
      <c r="JQX93" s="71"/>
      <c r="JQY93" s="71"/>
      <c r="JQZ93" s="71"/>
      <c r="JRA93" s="71"/>
      <c r="JRB93" s="71"/>
      <c r="JRC93" s="71"/>
      <c r="JRD93" s="71"/>
      <c r="JRE93" s="71"/>
      <c r="JRF93" s="71"/>
      <c r="JRG93" s="71"/>
      <c r="JRH93" s="71"/>
      <c r="JRI93" s="71"/>
      <c r="JRJ93" s="71"/>
      <c r="JRK93" s="71"/>
      <c r="JRL93" s="71"/>
      <c r="JRM93" s="71"/>
      <c r="JRN93" s="71"/>
      <c r="JRO93" s="71"/>
      <c r="JRP93" s="71"/>
      <c r="JRQ93" s="71"/>
      <c r="JRR93" s="71"/>
      <c r="JRS93" s="71"/>
      <c r="JRT93" s="71"/>
      <c r="JRU93" s="71"/>
      <c r="JRV93" s="71"/>
      <c r="JRW93" s="71"/>
      <c r="JRX93" s="71"/>
      <c r="JRY93" s="71"/>
      <c r="JRZ93" s="71"/>
      <c r="JSA93" s="71"/>
      <c r="JSB93" s="71"/>
      <c r="JSC93" s="71"/>
      <c r="JSD93" s="71"/>
      <c r="JSE93" s="71"/>
      <c r="JSF93" s="71"/>
      <c r="JSG93" s="71"/>
      <c r="JSH93" s="71"/>
      <c r="JSI93" s="71"/>
      <c r="JSJ93" s="71"/>
      <c r="JSK93" s="71"/>
      <c r="JSL93" s="71"/>
      <c r="JSM93" s="71"/>
      <c r="JSN93" s="71"/>
      <c r="JSO93" s="71"/>
      <c r="JSP93" s="71"/>
      <c r="JSQ93" s="71"/>
      <c r="JSR93" s="71"/>
      <c r="JSS93" s="71"/>
      <c r="JST93" s="71"/>
      <c r="JSU93" s="71"/>
      <c r="JSV93" s="71"/>
      <c r="JSW93" s="71"/>
      <c r="JSX93" s="71"/>
      <c r="JSY93" s="71"/>
      <c r="JSZ93" s="71"/>
      <c r="JTA93" s="71"/>
      <c r="JTB93" s="71"/>
      <c r="JTC93" s="71"/>
      <c r="JTD93" s="71"/>
      <c r="JTE93" s="71"/>
      <c r="JTF93" s="71"/>
      <c r="JTG93" s="71"/>
      <c r="JTH93" s="71"/>
      <c r="JTI93" s="71"/>
      <c r="JTJ93" s="71"/>
      <c r="JTK93" s="71"/>
      <c r="JTL93" s="71"/>
      <c r="JTM93" s="71"/>
      <c r="JTN93" s="71"/>
      <c r="JTO93" s="71"/>
      <c r="JTP93" s="71"/>
      <c r="JTQ93" s="71"/>
      <c r="JTR93" s="71"/>
      <c r="JTS93" s="71"/>
      <c r="JTT93" s="71"/>
      <c r="JTU93" s="71"/>
      <c r="JTV93" s="71"/>
      <c r="JTW93" s="71"/>
      <c r="JTX93" s="71"/>
      <c r="JTY93" s="71"/>
      <c r="JTZ93" s="71"/>
      <c r="JUA93" s="71"/>
      <c r="JUB93" s="71"/>
      <c r="JUC93" s="71"/>
      <c r="JUD93" s="71"/>
      <c r="JUE93" s="71"/>
      <c r="JUF93" s="71"/>
      <c r="JUG93" s="71"/>
      <c r="JUH93" s="71"/>
      <c r="JUI93" s="71"/>
      <c r="JUJ93" s="71"/>
      <c r="JUK93" s="71"/>
      <c r="JUL93" s="71"/>
      <c r="JUM93" s="71"/>
      <c r="JUN93" s="71"/>
      <c r="JUO93" s="71"/>
      <c r="JUP93" s="71"/>
      <c r="JUQ93" s="71"/>
      <c r="JUR93" s="71"/>
      <c r="JUS93" s="71"/>
      <c r="JUT93" s="71"/>
      <c r="JUU93" s="71"/>
      <c r="JUV93" s="71"/>
      <c r="JUW93" s="71"/>
      <c r="JUX93" s="71"/>
      <c r="JUY93" s="71"/>
      <c r="JUZ93" s="71"/>
      <c r="JVA93" s="71"/>
      <c r="JVB93" s="71"/>
      <c r="JVC93" s="71"/>
      <c r="JVD93" s="71"/>
      <c r="JVE93" s="71"/>
      <c r="JVF93" s="71"/>
      <c r="JVG93" s="71"/>
      <c r="JVH93" s="71"/>
      <c r="JVI93" s="71"/>
      <c r="JVJ93" s="71"/>
      <c r="JVK93" s="71"/>
      <c r="JVL93" s="71"/>
      <c r="JVM93" s="71"/>
      <c r="JVN93" s="71"/>
      <c r="JVO93" s="71"/>
      <c r="JVP93" s="71"/>
      <c r="JVQ93" s="71"/>
      <c r="JVR93" s="71"/>
      <c r="JVS93" s="71"/>
      <c r="JVT93" s="71"/>
      <c r="JVU93" s="71"/>
      <c r="JVV93" s="71"/>
      <c r="JVW93" s="71"/>
      <c r="JVX93" s="71"/>
      <c r="JVY93" s="71"/>
      <c r="JVZ93" s="71"/>
      <c r="JWA93" s="71"/>
      <c r="JWB93" s="71"/>
      <c r="JWC93" s="71"/>
      <c r="JWD93" s="71"/>
      <c r="JWE93" s="71"/>
      <c r="JWF93" s="71"/>
      <c r="JWG93" s="71"/>
      <c r="JWH93" s="71"/>
      <c r="JWI93" s="71"/>
      <c r="JWJ93" s="71"/>
      <c r="JWK93" s="71"/>
      <c r="JWL93" s="71"/>
      <c r="JWM93" s="71"/>
      <c r="JWN93" s="71"/>
      <c r="JWO93" s="71"/>
      <c r="JWP93" s="71"/>
      <c r="JWQ93" s="71"/>
      <c r="JWR93" s="71"/>
      <c r="JWS93" s="71"/>
      <c r="JWT93" s="71"/>
      <c r="JWU93" s="71"/>
      <c r="JWV93" s="71"/>
      <c r="JWW93" s="71"/>
      <c r="JWX93" s="71"/>
      <c r="JWY93" s="71"/>
      <c r="JWZ93" s="71"/>
      <c r="JXA93" s="71"/>
      <c r="JXB93" s="71"/>
      <c r="JXC93" s="71"/>
      <c r="JXD93" s="71"/>
      <c r="JXE93" s="71"/>
      <c r="JXF93" s="71"/>
      <c r="JXG93" s="71"/>
      <c r="JXH93" s="71"/>
      <c r="JXI93" s="71"/>
      <c r="JXJ93" s="71"/>
      <c r="JXK93" s="71"/>
      <c r="JXL93" s="71"/>
      <c r="JXM93" s="71"/>
      <c r="JXN93" s="71"/>
      <c r="JXO93" s="71"/>
      <c r="JXP93" s="71"/>
      <c r="JXQ93" s="71"/>
      <c r="JXR93" s="71"/>
      <c r="JXS93" s="71"/>
      <c r="JXT93" s="71"/>
      <c r="JXU93" s="71"/>
      <c r="JXV93" s="71"/>
      <c r="JXW93" s="71"/>
      <c r="JXX93" s="71"/>
      <c r="JXY93" s="71"/>
      <c r="JXZ93" s="71"/>
      <c r="JYA93" s="71"/>
      <c r="JYB93" s="71"/>
      <c r="JYC93" s="71"/>
      <c r="JYD93" s="71"/>
      <c r="JYE93" s="71"/>
      <c r="JYF93" s="71"/>
      <c r="JYG93" s="71"/>
      <c r="JYH93" s="71"/>
      <c r="JYI93" s="71"/>
      <c r="JYJ93" s="71"/>
      <c r="JYK93" s="71"/>
      <c r="JYL93" s="71"/>
      <c r="JYM93" s="71"/>
      <c r="JYN93" s="71"/>
      <c r="JYO93" s="71"/>
      <c r="JYP93" s="71"/>
      <c r="JYQ93" s="71"/>
      <c r="JYR93" s="71"/>
      <c r="JYS93" s="71"/>
      <c r="JYT93" s="71"/>
      <c r="JYU93" s="71"/>
      <c r="JYV93" s="71"/>
      <c r="JYW93" s="71"/>
      <c r="JYX93" s="71"/>
      <c r="JYY93" s="71"/>
      <c r="JYZ93" s="71"/>
      <c r="JZA93" s="71"/>
      <c r="JZB93" s="71"/>
      <c r="JZC93" s="71"/>
      <c r="JZD93" s="71"/>
      <c r="JZE93" s="71"/>
      <c r="JZF93" s="71"/>
      <c r="JZG93" s="71"/>
      <c r="JZH93" s="71"/>
      <c r="JZI93" s="71"/>
      <c r="JZJ93" s="71"/>
      <c r="JZK93" s="71"/>
      <c r="JZL93" s="71"/>
      <c r="JZM93" s="71"/>
      <c r="JZN93" s="71"/>
      <c r="JZO93" s="71"/>
      <c r="JZP93" s="71"/>
      <c r="JZQ93" s="71"/>
      <c r="JZR93" s="71"/>
      <c r="JZS93" s="71"/>
      <c r="JZT93" s="71"/>
      <c r="JZU93" s="71"/>
      <c r="JZV93" s="71"/>
      <c r="JZW93" s="71"/>
      <c r="JZX93" s="71"/>
      <c r="JZY93" s="71"/>
      <c r="JZZ93" s="71"/>
      <c r="KAA93" s="71"/>
      <c r="KAB93" s="71"/>
      <c r="KAC93" s="71"/>
      <c r="KAD93" s="71"/>
      <c r="KAE93" s="71"/>
      <c r="KAF93" s="71"/>
      <c r="KAG93" s="71"/>
      <c r="KAH93" s="71"/>
      <c r="KAI93" s="71"/>
      <c r="KAJ93" s="71"/>
      <c r="KAK93" s="71"/>
      <c r="KAL93" s="71"/>
      <c r="KAM93" s="71"/>
      <c r="KAN93" s="71"/>
      <c r="KAO93" s="71"/>
      <c r="KAP93" s="71"/>
      <c r="KAQ93" s="71"/>
      <c r="KAR93" s="71"/>
      <c r="KAS93" s="71"/>
      <c r="KAT93" s="71"/>
      <c r="KAU93" s="71"/>
      <c r="KAV93" s="71"/>
      <c r="KAW93" s="71"/>
      <c r="KAX93" s="71"/>
      <c r="KAY93" s="71"/>
      <c r="KAZ93" s="71"/>
      <c r="KBA93" s="71"/>
      <c r="KBB93" s="71"/>
      <c r="KBC93" s="71"/>
      <c r="KBD93" s="71"/>
      <c r="KBE93" s="71"/>
      <c r="KBF93" s="71"/>
      <c r="KBG93" s="71"/>
      <c r="KBH93" s="71"/>
      <c r="KBI93" s="71"/>
      <c r="KBJ93" s="71"/>
      <c r="KBK93" s="71"/>
      <c r="KBL93" s="71"/>
      <c r="KBM93" s="71"/>
      <c r="KBN93" s="71"/>
      <c r="KBO93" s="71"/>
      <c r="KBP93" s="71"/>
      <c r="KBQ93" s="71"/>
      <c r="KBR93" s="71"/>
      <c r="KBS93" s="71"/>
      <c r="KBT93" s="71"/>
      <c r="KBU93" s="71"/>
      <c r="KBV93" s="71"/>
      <c r="KBW93" s="71"/>
      <c r="KBX93" s="71"/>
      <c r="KBY93" s="71"/>
      <c r="KBZ93" s="71"/>
      <c r="KCA93" s="71"/>
      <c r="KCB93" s="71"/>
      <c r="KCC93" s="71"/>
      <c r="KCD93" s="71"/>
      <c r="KCE93" s="71"/>
      <c r="KCF93" s="71"/>
      <c r="KCG93" s="71"/>
      <c r="KCH93" s="71"/>
      <c r="KCI93" s="71"/>
      <c r="KCJ93" s="71"/>
      <c r="KCK93" s="71"/>
      <c r="KCL93" s="71"/>
      <c r="KCM93" s="71"/>
      <c r="KCN93" s="71"/>
      <c r="KCO93" s="71"/>
      <c r="KCP93" s="71"/>
      <c r="KCQ93" s="71"/>
      <c r="KCR93" s="71"/>
      <c r="KCS93" s="71"/>
      <c r="KCT93" s="71"/>
      <c r="KCU93" s="71"/>
      <c r="KCV93" s="71"/>
      <c r="KCW93" s="71"/>
      <c r="KCX93" s="71"/>
      <c r="KCY93" s="71"/>
      <c r="KCZ93" s="71"/>
      <c r="KDA93" s="71"/>
      <c r="KDB93" s="71"/>
      <c r="KDC93" s="71"/>
      <c r="KDD93" s="71"/>
      <c r="KDE93" s="71"/>
      <c r="KDF93" s="71"/>
      <c r="KDG93" s="71"/>
      <c r="KDH93" s="71"/>
      <c r="KDI93" s="71"/>
      <c r="KDJ93" s="71"/>
      <c r="KDK93" s="71"/>
      <c r="KDL93" s="71"/>
      <c r="KDM93" s="71"/>
      <c r="KDN93" s="71"/>
      <c r="KDO93" s="71"/>
      <c r="KDP93" s="71"/>
      <c r="KDQ93" s="71"/>
      <c r="KDR93" s="71"/>
      <c r="KDS93" s="71"/>
      <c r="KDT93" s="71"/>
      <c r="KDU93" s="71"/>
      <c r="KDV93" s="71"/>
      <c r="KDW93" s="71"/>
      <c r="KDX93" s="71"/>
      <c r="KDY93" s="71"/>
      <c r="KDZ93" s="71"/>
      <c r="KEA93" s="71"/>
      <c r="KEB93" s="71"/>
      <c r="KEC93" s="71"/>
      <c r="KED93" s="71"/>
      <c r="KEE93" s="71"/>
      <c r="KEF93" s="71"/>
      <c r="KEG93" s="71"/>
      <c r="KEH93" s="71"/>
      <c r="KEI93" s="71"/>
      <c r="KEJ93" s="71"/>
      <c r="KEK93" s="71"/>
      <c r="KEL93" s="71"/>
      <c r="KEM93" s="71"/>
      <c r="KEN93" s="71"/>
      <c r="KEO93" s="71"/>
      <c r="KEP93" s="71"/>
      <c r="KEQ93" s="71"/>
      <c r="KER93" s="71"/>
      <c r="KES93" s="71"/>
      <c r="KET93" s="71"/>
      <c r="KEU93" s="71"/>
      <c r="KEV93" s="71"/>
      <c r="KEW93" s="71"/>
      <c r="KEX93" s="71"/>
      <c r="KEY93" s="71"/>
      <c r="KEZ93" s="71"/>
      <c r="KFA93" s="71"/>
      <c r="KFB93" s="71"/>
      <c r="KFC93" s="71"/>
      <c r="KFD93" s="71"/>
      <c r="KFE93" s="71"/>
      <c r="KFF93" s="71"/>
      <c r="KFG93" s="71"/>
      <c r="KFH93" s="71"/>
      <c r="KFI93" s="71"/>
      <c r="KFJ93" s="71"/>
      <c r="KFK93" s="71"/>
      <c r="KFL93" s="71"/>
      <c r="KFM93" s="71"/>
      <c r="KFN93" s="71"/>
      <c r="KFO93" s="71"/>
      <c r="KFP93" s="71"/>
      <c r="KFQ93" s="71"/>
      <c r="KFR93" s="71"/>
      <c r="KFS93" s="71"/>
      <c r="KFT93" s="71"/>
      <c r="KFU93" s="71"/>
      <c r="KFV93" s="71"/>
      <c r="KFW93" s="71"/>
      <c r="KFX93" s="71"/>
      <c r="KFY93" s="71"/>
      <c r="KFZ93" s="71"/>
      <c r="KGA93" s="71"/>
      <c r="KGB93" s="71"/>
      <c r="KGC93" s="71"/>
      <c r="KGD93" s="71"/>
      <c r="KGE93" s="71"/>
      <c r="KGF93" s="71"/>
      <c r="KGG93" s="71"/>
      <c r="KGH93" s="71"/>
      <c r="KGI93" s="71"/>
      <c r="KGJ93" s="71"/>
      <c r="KGK93" s="71"/>
      <c r="KGL93" s="71"/>
      <c r="KGM93" s="71"/>
      <c r="KGN93" s="71"/>
      <c r="KGO93" s="71"/>
      <c r="KGP93" s="71"/>
      <c r="KGQ93" s="71"/>
      <c r="KGR93" s="71"/>
      <c r="KGS93" s="71"/>
      <c r="KGT93" s="71"/>
      <c r="KGU93" s="71"/>
      <c r="KGV93" s="71"/>
      <c r="KGW93" s="71"/>
      <c r="KGX93" s="71"/>
      <c r="KGY93" s="71"/>
      <c r="KGZ93" s="71"/>
      <c r="KHA93" s="71"/>
      <c r="KHB93" s="71"/>
      <c r="KHC93" s="71"/>
      <c r="KHD93" s="71"/>
      <c r="KHE93" s="71"/>
      <c r="KHF93" s="71"/>
      <c r="KHG93" s="71"/>
      <c r="KHH93" s="71"/>
      <c r="KHI93" s="71"/>
      <c r="KHJ93" s="71"/>
      <c r="KHK93" s="71"/>
      <c r="KHL93" s="71"/>
      <c r="KHM93" s="71"/>
      <c r="KHN93" s="71"/>
      <c r="KHO93" s="71"/>
      <c r="KHP93" s="71"/>
      <c r="KHQ93" s="71"/>
      <c r="KHR93" s="71"/>
      <c r="KHS93" s="71"/>
      <c r="KHT93" s="71"/>
      <c r="KHU93" s="71"/>
      <c r="KHV93" s="71"/>
      <c r="KHW93" s="71"/>
      <c r="KHX93" s="71"/>
      <c r="KHY93" s="71"/>
      <c r="KHZ93" s="71"/>
      <c r="KIA93" s="71"/>
      <c r="KIB93" s="71"/>
      <c r="KIC93" s="71"/>
      <c r="KID93" s="71"/>
      <c r="KIE93" s="71"/>
      <c r="KIF93" s="71"/>
      <c r="KIG93" s="71"/>
      <c r="KIH93" s="71"/>
      <c r="KII93" s="71"/>
      <c r="KIJ93" s="71"/>
      <c r="KIK93" s="71"/>
      <c r="KIL93" s="71"/>
      <c r="KIM93" s="71"/>
      <c r="KIN93" s="71"/>
      <c r="KIO93" s="71"/>
      <c r="KIP93" s="71"/>
      <c r="KIQ93" s="71"/>
      <c r="KIR93" s="71"/>
      <c r="KIS93" s="71"/>
      <c r="KIT93" s="71"/>
      <c r="KIU93" s="71"/>
      <c r="KIV93" s="71"/>
      <c r="KIW93" s="71"/>
      <c r="KIX93" s="71"/>
      <c r="KIY93" s="71"/>
      <c r="KIZ93" s="71"/>
      <c r="KJA93" s="71"/>
      <c r="KJB93" s="71"/>
      <c r="KJC93" s="71"/>
      <c r="KJD93" s="71"/>
      <c r="KJE93" s="71"/>
      <c r="KJF93" s="71"/>
      <c r="KJG93" s="71"/>
      <c r="KJH93" s="71"/>
      <c r="KJI93" s="71"/>
      <c r="KJJ93" s="71"/>
      <c r="KJK93" s="71"/>
      <c r="KJL93" s="71"/>
      <c r="KJM93" s="71"/>
      <c r="KJN93" s="71"/>
      <c r="KJO93" s="71"/>
      <c r="KJP93" s="71"/>
      <c r="KJQ93" s="71"/>
      <c r="KJR93" s="71"/>
      <c r="KJS93" s="71"/>
      <c r="KJT93" s="71"/>
      <c r="KJU93" s="71"/>
      <c r="KJV93" s="71"/>
      <c r="KJW93" s="71"/>
      <c r="KJX93" s="71"/>
      <c r="KJY93" s="71"/>
      <c r="KJZ93" s="71"/>
      <c r="KKA93" s="71"/>
      <c r="KKB93" s="71"/>
      <c r="KKC93" s="71"/>
      <c r="KKD93" s="71"/>
      <c r="KKE93" s="71"/>
      <c r="KKF93" s="71"/>
      <c r="KKG93" s="71"/>
      <c r="KKH93" s="71"/>
      <c r="KKI93" s="71"/>
      <c r="KKJ93" s="71"/>
      <c r="KKK93" s="71"/>
      <c r="KKL93" s="71"/>
      <c r="KKM93" s="71"/>
      <c r="KKN93" s="71"/>
      <c r="KKO93" s="71"/>
      <c r="KKP93" s="71"/>
      <c r="KKQ93" s="71"/>
      <c r="KKR93" s="71"/>
      <c r="KKS93" s="71"/>
      <c r="KKT93" s="71"/>
      <c r="KKU93" s="71"/>
      <c r="KKV93" s="71"/>
      <c r="KKW93" s="71"/>
      <c r="KKX93" s="71"/>
      <c r="KKY93" s="71"/>
      <c r="KKZ93" s="71"/>
      <c r="KLA93" s="71"/>
      <c r="KLB93" s="71"/>
      <c r="KLC93" s="71"/>
      <c r="KLD93" s="71"/>
      <c r="KLE93" s="71"/>
      <c r="KLF93" s="71"/>
      <c r="KLG93" s="71"/>
      <c r="KLH93" s="71"/>
      <c r="KLI93" s="71"/>
      <c r="KLJ93" s="71"/>
      <c r="KLK93" s="71"/>
      <c r="KLL93" s="71"/>
      <c r="KLM93" s="71"/>
      <c r="KLN93" s="71"/>
      <c r="KLO93" s="71"/>
      <c r="KLP93" s="71"/>
      <c r="KLQ93" s="71"/>
      <c r="KLR93" s="71"/>
      <c r="KLS93" s="71"/>
      <c r="KLT93" s="71"/>
      <c r="KLU93" s="71"/>
      <c r="KLV93" s="71"/>
      <c r="KLW93" s="71"/>
      <c r="KLX93" s="71"/>
      <c r="KLY93" s="71"/>
      <c r="KLZ93" s="71"/>
      <c r="KMA93" s="71"/>
      <c r="KMB93" s="71"/>
      <c r="KMC93" s="71"/>
      <c r="KMD93" s="71"/>
      <c r="KME93" s="71"/>
      <c r="KMF93" s="71"/>
      <c r="KMG93" s="71"/>
      <c r="KMH93" s="71"/>
      <c r="KMI93" s="71"/>
      <c r="KMJ93" s="71"/>
      <c r="KMK93" s="71"/>
      <c r="KML93" s="71"/>
      <c r="KMM93" s="71"/>
      <c r="KMN93" s="71"/>
      <c r="KMO93" s="71"/>
      <c r="KMP93" s="71"/>
      <c r="KMQ93" s="71"/>
      <c r="KMR93" s="71"/>
      <c r="KMS93" s="71"/>
      <c r="KMT93" s="71"/>
      <c r="KMU93" s="71"/>
      <c r="KMV93" s="71"/>
      <c r="KMW93" s="71"/>
      <c r="KMX93" s="71"/>
      <c r="KMY93" s="71"/>
      <c r="KMZ93" s="71"/>
      <c r="KNA93" s="71"/>
      <c r="KNB93" s="71"/>
      <c r="KNC93" s="71"/>
      <c r="KND93" s="71"/>
      <c r="KNE93" s="71"/>
      <c r="KNF93" s="71"/>
      <c r="KNG93" s="71"/>
      <c r="KNH93" s="71"/>
      <c r="KNI93" s="71"/>
      <c r="KNJ93" s="71"/>
      <c r="KNK93" s="71"/>
      <c r="KNL93" s="71"/>
      <c r="KNM93" s="71"/>
      <c r="KNN93" s="71"/>
      <c r="KNO93" s="71"/>
      <c r="KNP93" s="71"/>
      <c r="KNQ93" s="71"/>
      <c r="KNR93" s="71"/>
      <c r="KNS93" s="71"/>
      <c r="KNT93" s="71"/>
      <c r="KNU93" s="71"/>
      <c r="KNV93" s="71"/>
      <c r="KNW93" s="71"/>
      <c r="KNX93" s="71"/>
      <c r="KNY93" s="71"/>
      <c r="KNZ93" s="71"/>
      <c r="KOA93" s="71"/>
      <c r="KOB93" s="71"/>
      <c r="KOC93" s="71"/>
      <c r="KOD93" s="71"/>
      <c r="KOE93" s="71"/>
      <c r="KOF93" s="71"/>
      <c r="KOG93" s="71"/>
      <c r="KOH93" s="71"/>
      <c r="KOI93" s="71"/>
      <c r="KOJ93" s="71"/>
      <c r="KOK93" s="71"/>
      <c r="KOL93" s="71"/>
      <c r="KOM93" s="71"/>
      <c r="KON93" s="71"/>
      <c r="KOO93" s="71"/>
      <c r="KOP93" s="71"/>
      <c r="KOQ93" s="71"/>
      <c r="KOR93" s="71"/>
      <c r="KOS93" s="71"/>
      <c r="KOT93" s="71"/>
      <c r="KOU93" s="71"/>
      <c r="KOV93" s="71"/>
      <c r="KOW93" s="71"/>
      <c r="KOX93" s="71"/>
      <c r="KOY93" s="71"/>
      <c r="KOZ93" s="71"/>
      <c r="KPA93" s="71"/>
      <c r="KPB93" s="71"/>
      <c r="KPC93" s="71"/>
      <c r="KPD93" s="71"/>
      <c r="KPE93" s="71"/>
      <c r="KPF93" s="71"/>
      <c r="KPG93" s="71"/>
      <c r="KPH93" s="71"/>
      <c r="KPI93" s="71"/>
      <c r="KPJ93" s="71"/>
      <c r="KPK93" s="71"/>
      <c r="KPL93" s="71"/>
      <c r="KPM93" s="71"/>
      <c r="KPN93" s="71"/>
      <c r="KPO93" s="71"/>
      <c r="KPP93" s="71"/>
      <c r="KPQ93" s="71"/>
      <c r="KPR93" s="71"/>
      <c r="KPS93" s="71"/>
      <c r="KPT93" s="71"/>
      <c r="KPU93" s="71"/>
      <c r="KPV93" s="71"/>
      <c r="KPW93" s="71"/>
      <c r="KPX93" s="71"/>
      <c r="KPY93" s="71"/>
      <c r="KPZ93" s="71"/>
      <c r="KQA93" s="71"/>
      <c r="KQB93" s="71"/>
      <c r="KQC93" s="71"/>
      <c r="KQD93" s="71"/>
      <c r="KQE93" s="71"/>
      <c r="KQF93" s="71"/>
      <c r="KQG93" s="71"/>
      <c r="KQH93" s="71"/>
      <c r="KQI93" s="71"/>
      <c r="KQJ93" s="71"/>
      <c r="KQK93" s="71"/>
      <c r="KQL93" s="71"/>
      <c r="KQM93" s="71"/>
      <c r="KQN93" s="71"/>
      <c r="KQO93" s="71"/>
      <c r="KQP93" s="71"/>
      <c r="KQQ93" s="71"/>
      <c r="KQR93" s="71"/>
      <c r="KQS93" s="71"/>
      <c r="KQT93" s="71"/>
      <c r="KQU93" s="71"/>
      <c r="KQV93" s="71"/>
      <c r="KQW93" s="71"/>
      <c r="KQX93" s="71"/>
      <c r="KQY93" s="71"/>
      <c r="KQZ93" s="71"/>
      <c r="KRA93" s="71"/>
      <c r="KRB93" s="71"/>
      <c r="KRC93" s="71"/>
      <c r="KRD93" s="71"/>
      <c r="KRE93" s="71"/>
      <c r="KRF93" s="71"/>
      <c r="KRG93" s="71"/>
      <c r="KRH93" s="71"/>
      <c r="KRI93" s="71"/>
      <c r="KRJ93" s="71"/>
      <c r="KRK93" s="71"/>
      <c r="KRL93" s="71"/>
      <c r="KRM93" s="71"/>
      <c r="KRN93" s="71"/>
      <c r="KRO93" s="71"/>
      <c r="KRP93" s="71"/>
      <c r="KRQ93" s="71"/>
      <c r="KRR93" s="71"/>
      <c r="KRS93" s="71"/>
      <c r="KRT93" s="71"/>
      <c r="KRU93" s="71"/>
      <c r="KRV93" s="71"/>
      <c r="KRW93" s="71"/>
      <c r="KRX93" s="71"/>
      <c r="KRY93" s="71"/>
      <c r="KRZ93" s="71"/>
      <c r="KSA93" s="71"/>
      <c r="KSB93" s="71"/>
      <c r="KSC93" s="71"/>
      <c r="KSD93" s="71"/>
      <c r="KSE93" s="71"/>
      <c r="KSF93" s="71"/>
      <c r="KSG93" s="71"/>
      <c r="KSH93" s="71"/>
      <c r="KSI93" s="71"/>
      <c r="KSJ93" s="71"/>
      <c r="KSK93" s="71"/>
      <c r="KSL93" s="71"/>
      <c r="KSM93" s="71"/>
      <c r="KSN93" s="71"/>
      <c r="KSO93" s="71"/>
      <c r="KSP93" s="71"/>
      <c r="KSQ93" s="71"/>
      <c r="KSR93" s="71"/>
      <c r="KSS93" s="71"/>
      <c r="KST93" s="71"/>
      <c r="KSU93" s="71"/>
      <c r="KSV93" s="71"/>
      <c r="KSW93" s="71"/>
      <c r="KSX93" s="71"/>
      <c r="KSY93" s="71"/>
      <c r="KSZ93" s="71"/>
      <c r="KTA93" s="71"/>
      <c r="KTB93" s="71"/>
      <c r="KTC93" s="71"/>
      <c r="KTD93" s="71"/>
      <c r="KTE93" s="71"/>
      <c r="KTF93" s="71"/>
      <c r="KTG93" s="71"/>
      <c r="KTH93" s="71"/>
      <c r="KTI93" s="71"/>
      <c r="KTJ93" s="71"/>
      <c r="KTK93" s="71"/>
      <c r="KTL93" s="71"/>
      <c r="KTM93" s="71"/>
      <c r="KTN93" s="71"/>
      <c r="KTO93" s="71"/>
      <c r="KTP93" s="71"/>
      <c r="KTQ93" s="71"/>
      <c r="KTR93" s="71"/>
      <c r="KTS93" s="71"/>
      <c r="KTT93" s="71"/>
      <c r="KTU93" s="71"/>
      <c r="KTV93" s="71"/>
      <c r="KTW93" s="71"/>
      <c r="KTX93" s="71"/>
      <c r="KTY93" s="71"/>
      <c r="KTZ93" s="71"/>
      <c r="KUA93" s="71"/>
      <c r="KUB93" s="71"/>
      <c r="KUC93" s="71"/>
      <c r="KUD93" s="71"/>
      <c r="KUE93" s="71"/>
      <c r="KUF93" s="71"/>
      <c r="KUG93" s="71"/>
      <c r="KUH93" s="71"/>
      <c r="KUI93" s="71"/>
      <c r="KUJ93" s="71"/>
      <c r="KUK93" s="71"/>
      <c r="KUL93" s="71"/>
      <c r="KUM93" s="71"/>
      <c r="KUN93" s="71"/>
      <c r="KUO93" s="71"/>
      <c r="KUP93" s="71"/>
      <c r="KUQ93" s="71"/>
      <c r="KUR93" s="71"/>
      <c r="KUS93" s="71"/>
      <c r="KUT93" s="71"/>
      <c r="KUU93" s="71"/>
      <c r="KUV93" s="71"/>
      <c r="KUW93" s="71"/>
      <c r="KUX93" s="71"/>
      <c r="KUY93" s="71"/>
      <c r="KUZ93" s="71"/>
      <c r="KVA93" s="71"/>
      <c r="KVB93" s="71"/>
      <c r="KVC93" s="71"/>
      <c r="KVD93" s="71"/>
      <c r="KVE93" s="71"/>
      <c r="KVF93" s="71"/>
      <c r="KVG93" s="71"/>
      <c r="KVH93" s="71"/>
      <c r="KVI93" s="71"/>
      <c r="KVJ93" s="71"/>
      <c r="KVK93" s="71"/>
      <c r="KVL93" s="71"/>
      <c r="KVM93" s="71"/>
      <c r="KVN93" s="71"/>
      <c r="KVO93" s="71"/>
      <c r="KVP93" s="71"/>
      <c r="KVQ93" s="71"/>
      <c r="KVR93" s="71"/>
      <c r="KVS93" s="71"/>
      <c r="KVT93" s="71"/>
      <c r="KVU93" s="71"/>
      <c r="KVV93" s="71"/>
      <c r="KVW93" s="71"/>
      <c r="KVX93" s="71"/>
      <c r="KVY93" s="71"/>
      <c r="KVZ93" s="71"/>
      <c r="KWA93" s="71"/>
      <c r="KWB93" s="71"/>
      <c r="KWC93" s="71"/>
      <c r="KWD93" s="71"/>
      <c r="KWE93" s="71"/>
      <c r="KWF93" s="71"/>
      <c r="KWG93" s="71"/>
      <c r="KWH93" s="71"/>
      <c r="KWI93" s="71"/>
      <c r="KWJ93" s="71"/>
      <c r="KWK93" s="71"/>
      <c r="KWL93" s="71"/>
      <c r="KWM93" s="71"/>
      <c r="KWN93" s="71"/>
      <c r="KWO93" s="71"/>
      <c r="KWP93" s="71"/>
      <c r="KWQ93" s="71"/>
      <c r="KWR93" s="71"/>
      <c r="KWS93" s="71"/>
      <c r="KWT93" s="71"/>
      <c r="KWU93" s="71"/>
      <c r="KWV93" s="71"/>
      <c r="KWW93" s="71"/>
      <c r="KWX93" s="71"/>
      <c r="KWY93" s="71"/>
      <c r="KWZ93" s="71"/>
      <c r="KXA93" s="71"/>
      <c r="KXB93" s="71"/>
      <c r="KXC93" s="71"/>
      <c r="KXD93" s="71"/>
      <c r="KXE93" s="71"/>
      <c r="KXF93" s="71"/>
      <c r="KXG93" s="71"/>
      <c r="KXH93" s="71"/>
      <c r="KXI93" s="71"/>
      <c r="KXJ93" s="71"/>
      <c r="KXK93" s="71"/>
      <c r="KXL93" s="71"/>
      <c r="KXM93" s="71"/>
      <c r="KXN93" s="71"/>
      <c r="KXO93" s="71"/>
      <c r="KXP93" s="71"/>
      <c r="KXQ93" s="71"/>
      <c r="KXR93" s="71"/>
      <c r="KXS93" s="71"/>
      <c r="KXT93" s="71"/>
      <c r="KXU93" s="71"/>
      <c r="KXV93" s="71"/>
      <c r="KXW93" s="71"/>
      <c r="KXX93" s="71"/>
      <c r="KXY93" s="71"/>
      <c r="KXZ93" s="71"/>
      <c r="KYA93" s="71"/>
      <c r="KYB93" s="71"/>
      <c r="KYC93" s="71"/>
      <c r="KYD93" s="71"/>
      <c r="KYE93" s="71"/>
      <c r="KYF93" s="71"/>
      <c r="KYG93" s="71"/>
      <c r="KYH93" s="71"/>
      <c r="KYI93" s="71"/>
      <c r="KYJ93" s="71"/>
      <c r="KYK93" s="71"/>
      <c r="KYL93" s="71"/>
      <c r="KYM93" s="71"/>
      <c r="KYN93" s="71"/>
      <c r="KYO93" s="71"/>
      <c r="KYP93" s="71"/>
      <c r="KYQ93" s="71"/>
      <c r="KYR93" s="71"/>
      <c r="KYS93" s="71"/>
      <c r="KYT93" s="71"/>
      <c r="KYU93" s="71"/>
      <c r="KYV93" s="71"/>
      <c r="KYW93" s="71"/>
      <c r="KYX93" s="71"/>
      <c r="KYY93" s="71"/>
      <c r="KYZ93" s="71"/>
      <c r="KZA93" s="71"/>
      <c r="KZB93" s="71"/>
      <c r="KZC93" s="71"/>
      <c r="KZD93" s="71"/>
      <c r="KZE93" s="71"/>
      <c r="KZF93" s="71"/>
      <c r="KZG93" s="71"/>
      <c r="KZH93" s="71"/>
      <c r="KZI93" s="71"/>
      <c r="KZJ93" s="71"/>
      <c r="KZK93" s="71"/>
      <c r="KZL93" s="71"/>
      <c r="KZM93" s="71"/>
      <c r="KZN93" s="71"/>
      <c r="KZO93" s="71"/>
      <c r="KZP93" s="71"/>
      <c r="KZQ93" s="71"/>
      <c r="KZR93" s="71"/>
      <c r="KZS93" s="71"/>
      <c r="KZT93" s="71"/>
      <c r="KZU93" s="71"/>
      <c r="KZV93" s="71"/>
      <c r="KZW93" s="71"/>
      <c r="KZX93" s="71"/>
      <c r="KZY93" s="71"/>
      <c r="KZZ93" s="71"/>
      <c r="LAA93" s="71"/>
      <c r="LAB93" s="71"/>
      <c r="LAC93" s="71"/>
      <c r="LAD93" s="71"/>
      <c r="LAE93" s="71"/>
      <c r="LAF93" s="71"/>
      <c r="LAG93" s="71"/>
      <c r="LAH93" s="71"/>
      <c r="LAI93" s="71"/>
      <c r="LAJ93" s="71"/>
      <c r="LAK93" s="71"/>
      <c r="LAL93" s="71"/>
      <c r="LAM93" s="71"/>
      <c r="LAN93" s="71"/>
      <c r="LAO93" s="71"/>
      <c r="LAP93" s="71"/>
      <c r="LAQ93" s="71"/>
      <c r="LAR93" s="71"/>
      <c r="LAS93" s="71"/>
      <c r="LAT93" s="71"/>
      <c r="LAU93" s="71"/>
      <c r="LAV93" s="71"/>
      <c r="LAW93" s="71"/>
      <c r="LAX93" s="71"/>
      <c r="LAY93" s="71"/>
      <c r="LAZ93" s="71"/>
      <c r="LBA93" s="71"/>
      <c r="LBB93" s="71"/>
      <c r="LBC93" s="71"/>
      <c r="LBD93" s="71"/>
      <c r="LBE93" s="71"/>
      <c r="LBF93" s="71"/>
      <c r="LBG93" s="71"/>
      <c r="LBH93" s="71"/>
      <c r="LBI93" s="71"/>
      <c r="LBJ93" s="71"/>
      <c r="LBK93" s="71"/>
      <c r="LBL93" s="71"/>
      <c r="LBM93" s="71"/>
      <c r="LBN93" s="71"/>
      <c r="LBO93" s="71"/>
      <c r="LBP93" s="71"/>
      <c r="LBQ93" s="71"/>
      <c r="LBR93" s="71"/>
      <c r="LBS93" s="71"/>
      <c r="LBT93" s="71"/>
      <c r="LBU93" s="71"/>
      <c r="LBV93" s="71"/>
      <c r="LBW93" s="71"/>
      <c r="LBX93" s="71"/>
      <c r="LBY93" s="71"/>
      <c r="LBZ93" s="71"/>
      <c r="LCA93" s="71"/>
      <c r="LCB93" s="71"/>
      <c r="LCC93" s="71"/>
      <c r="LCD93" s="71"/>
      <c r="LCE93" s="71"/>
      <c r="LCF93" s="71"/>
      <c r="LCG93" s="71"/>
      <c r="LCH93" s="71"/>
      <c r="LCI93" s="71"/>
      <c r="LCJ93" s="71"/>
      <c r="LCK93" s="71"/>
      <c r="LCL93" s="71"/>
      <c r="LCM93" s="71"/>
      <c r="LCN93" s="71"/>
      <c r="LCO93" s="71"/>
      <c r="LCP93" s="71"/>
      <c r="LCQ93" s="71"/>
      <c r="LCR93" s="71"/>
      <c r="LCS93" s="71"/>
      <c r="LCT93" s="71"/>
      <c r="LCU93" s="71"/>
      <c r="LCV93" s="71"/>
      <c r="LCW93" s="71"/>
      <c r="LCX93" s="71"/>
      <c r="LCY93" s="71"/>
      <c r="LCZ93" s="71"/>
      <c r="LDA93" s="71"/>
      <c r="LDB93" s="71"/>
      <c r="LDC93" s="71"/>
      <c r="LDD93" s="71"/>
      <c r="LDE93" s="71"/>
      <c r="LDF93" s="71"/>
      <c r="LDG93" s="71"/>
      <c r="LDH93" s="71"/>
      <c r="LDI93" s="71"/>
      <c r="LDJ93" s="71"/>
      <c r="LDK93" s="71"/>
      <c r="LDL93" s="71"/>
      <c r="LDM93" s="71"/>
      <c r="LDN93" s="71"/>
      <c r="LDO93" s="71"/>
      <c r="LDP93" s="71"/>
      <c r="LDQ93" s="71"/>
      <c r="LDR93" s="71"/>
      <c r="LDS93" s="71"/>
      <c r="LDT93" s="71"/>
      <c r="LDU93" s="71"/>
      <c r="LDV93" s="71"/>
      <c r="LDW93" s="71"/>
      <c r="LDX93" s="71"/>
      <c r="LDY93" s="71"/>
      <c r="LDZ93" s="71"/>
      <c r="LEA93" s="71"/>
      <c r="LEB93" s="71"/>
      <c r="LEC93" s="71"/>
      <c r="LED93" s="71"/>
      <c r="LEE93" s="71"/>
      <c r="LEF93" s="71"/>
      <c r="LEG93" s="71"/>
      <c r="LEH93" s="71"/>
      <c r="LEI93" s="71"/>
      <c r="LEJ93" s="71"/>
      <c r="LEK93" s="71"/>
      <c r="LEL93" s="71"/>
      <c r="LEM93" s="71"/>
      <c r="LEN93" s="71"/>
      <c r="LEO93" s="71"/>
      <c r="LEP93" s="71"/>
      <c r="LEQ93" s="71"/>
      <c r="LER93" s="71"/>
      <c r="LES93" s="71"/>
      <c r="LET93" s="71"/>
      <c r="LEU93" s="71"/>
      <c r="LEV93" s="71"/>
      <c r="LEW93" s="71"/>
      <c r="LEX93" s="71"/>
      <c r="LEY93" s="71"/>
      <c r="LEZ93" s="71"/>
      <c r="LFA93" s="71"/>
      <c r="LFB93" s="71"/>
      <c r="LFC93" s="71"/>
      <c r="LFD93" s="71"/>
      <c r="LFE93" s="71"/>
      <c r="LFF93" s="71"/>
      <c r="LFG93" s="71"/>
      <c r="LFH93" s="71"/>
      <c r="LFI93" s="71"/>
      <c r="LFJ93" s="71"/>
      <c r="LFK93" s="71"/>
      <c r="LFL93" s="71"/>
      <c r="LFM93" s="71"/>
      <c r="LFN93" s="71"/>
      <c r="LFO93" s="71"/>
      <c r="LFP93" s="71"/>
      <c r="LFQ93" s="71"/>
      <c r="LFR93" s="71"/>
      <c r="LFS93" s="71"/>
      <c r="LFT93" s="71"/>
      <c r="LFU93" s="71"/>
      <c r="LFV93" s="71"/>
      <c r="LFW93" s="71"/>
      <c r="LFX93" s="71"/>
      <c r="LFY93" s="71"/>
      <c r="LFZ93" s="71"/>
      <c r="LGA93" s="71"/>
      <c r="LGB93" s="71"/>
      <c r="LGC93" s="71"/>
      <c r="LGD93" s="71"/>
      <c r="LGE93" s="71"/>
      <c r="LGF93" s="71"/>
      <c r="LGG93" s="71"/>
      <c r="LGH93" s="71"/>
      <c r="LGI93" s="71"/>
      <c r="LGJ93" s="71"/>
      <c r="LGK93" s="71"/>
      <c r="LGL93" s="71"/>
      <c r="LGM93" s="71"/>
      <c r="LGN93" s="71"/>
      <c r="LGO93" s="71"/>
      <c r="LGP93" s="71"/>
      <c r="LGQ93" s="71"/>
      <c r="LGR93" s="71"/>
      <c r="LGS93" s="71"/>
      <c r="LGT93" s="71"/>
      <c r="LGU93" s="71"/>
      <c r="LGV93" s="71"/>
      <c r="LGW93" s="71"/>
      <c r="LGX93" s="71"/>
      <c r="LGY93" s="71"/>
      <c r="LGZ93" s="71"/>
      <c r="LHA93" s="71"/>
      <c r="LHB93" s="71"/>
      <c r="LHC93" s="71"/>
      <c r="LHD93" s="71"/>
      <c r="LHE93" s="71"/>
      <c r="LHF93" s="71"/>
      <c r="LHG93" s="71"/>
      <c r="LHH93" s="71"/>
      <c r="LHI93" s="71"/>
      <c r="LHJ93" s="71"/>
      <c r="LHK93" s="71"/>
      <c r="LHL93" s="71"/>
      <c r="LHM93" s="71"/>
      <c r="LHN93" s="71"/>
      <c r="LHO93" s="71"/>
      <c r="LHP93" s="71"/>
      <c r="LHQ93" s="71"/>
      <c r="LHR93" s="71"/>
      <c r="LHS93" s="71"/>
      <c r="LHT93" s="71"/>
      <c r="LHU93" s="71"/>
      <c r="LHV93" s="71"/>
      <c r="LHW93" s="71"/>
      <c r="LHX93" s="71"/>
      <c r="LHY93" s="71"/>
      <c r="LHZ93" s="71"/>
      <c r="LIA93" s="71"/>
      <c r="LIB93" s="71"/>
      <c r="LIC93" s="71"/>
      <c r="LID93" s="71"/>
      <c r="LIE93" s="71"/>
      <c r="LIF93" s="71"/>
      <c r="LIG93" s="71"/>
      <c r="LIH93" s="71"/>
      <c r="LII93" s="71"/>
      <c r="LIJ93" s="71"/>
      <c r="LIK93" s="71"/>
      <c r="LIL93" s="71"/>
      <c r="LIM93" s="71"/>
      <c r="LIN93" s="71"/>
      <c r="LIO93" s="71"/>
      <c r="LIP93" s="71"/>
      <c r="LIQ93" s="71"/>
      <c r="LIR93" s="71"/>
      <c r="LIS93" s="71"/>
      <c r="LIT93" s="71"/>
      <c r="LIU93" s="71"/>
      <c r="LIV93" s="71"/>
      <c r="LIW93" s="71"/>
      <c r="LIX93" s="71"/>
      <c r="LIY93" s="71"/>
      <c r="LIZ93" s="71"/>
      <c r="LJA93" s="71"/>
      <c r="LJB93" s="71"/>
      <c r="LJC93" s="71"/>
      <c r="LJD93" s="71"/>
      <c r="LJE93" s="71"/>
      <c r="LJF93" s="71"/>
      <c r="LJG93" s="71"/>
      <c r="LJH93" s="71"/>
      <c r="LJI93" s="71"/>
      <c r="LJJ93" s="71"/>
      <c r="LJK93" s="71"/>
      <c r="LJL93" s="71"/>
      <c r="LJM93" s="71"/>
      <c r="LJN93" s="71"/>
      <c r="LJO93" s="71"/>
      <c r="LJP93" s="71"/>
      <c r="LJQ93" s="71"/>
      <c r="LJR93" s="71"/>
      <c r="LJS93" s="71"/>
      <c r="LJT93" s="71"/>
      <c r="LJU93" s="71"/>
      <c r="LJV93" s="71"/>
      <c r="LJW93" s="71"/>
      <c r="LJX93" s="71"/>
      <c r="LJY93" s="71"/>
      <c r="LJZ93" s="71"/>
      <c r="LKA93" s="71"/>
      <c r="LKB93" s="71"/>
      <c r="LKC93" s="71"/>
      <c r="LKD93" s="71"/>
      <c r="LKE93" s="71"/>
      <c r="LKF93" s="71"/>
      <c r="LKG93" s="71"/>
      <c r="LKH93" s="71"/>
      <c r="LKI93" s="71"/>
      <c r="LKJ93" s="71"/>
      <c r="LKK93" s="71"/>
      <c r="LKL93" s="71"/>
      <c r="LKM93" s="71"/>
      <c r="LKN93" s="71"/>
      <c r="LKO93" s="71"/>
      <c r="LKP93" s="71"/>
      <c r="LKQ93" s="71"/>
      <c r="LKR93" s="71"/>
      <c r="LKS93" s="71"/>
      <c r="LKT93" s="71"/>
      <c r="LKU93" s="71"/>
      <c r="LKV93" s="71"/>
      <c r="LKW93" s="71"/>
      <c r="LKX93" s="71"/>
      <c r="LKY93" s="71"/>
      <c r="LKZ93" s="71"/>
      <c r="LLA93" s="71"/>
      <c r="LLB93" s="71"/>
      <c r="LLC93" s="71"/>
      <c r="LLD93" s="71"/>
      <c r="LLE93" s="71"/>
      <c r="LLF93" s="71"/>
      <c r="LLG93" s="71"/>
      <c r="LLH93" s="71"/>
      <c r="LLI93" s="71"/>
      <c r="LLJ93" s="71"/>
      <c r="LLK93" s="71"/>
      <c r="LLL93" s="71"/>
      <c r="LLM93" s="71"/>
      <c r="LLN93" s="71"/>
      <c r="LLO93" s="71"/>
      <c r="LLP93" s="71"/>
      <c r="LLQ93" s="71"/>
      <c r="LLR93" s="71"/>
      <c r="LLS93" s="71"/>
      <c r="LLT93" s="71"/>
      <c r="LLU93" s="71"/>
      <c r="LLV93" s="71"/>
      <c r="LLW93" s="71"/>
      <c r="LLX93" s="71"/>
      <c r="LLY93" s="71"/>
      <c r="LLZ93" s="71"/>
      <c r="LMA93" s="71"/>
      <c r="LMB93" s="71"/>
      <c r="LMC93" s="71"/>
      <c r="LMD93" s="71"/>
      <c r="LME93" s="71"/>
      <c r="LMF93" s="71"/>
      <c r="LMG93" s="71"/>
      <c r="LMH93" s="71"/>
      <c r="LMI93" s="71"/>
      <c r="LMJ93" s="71"/>
      <c r="LMK93" s="71"/>
      <c r="LML93" s="71"/>
      <c r="LMM93" s="71"/>
      <c r="LMN93" s="71"/>
      <c r="LMO93" s="71"/>
      <c r="LMP93" s="71"/>
      <c r="LMQ93" s="71"/>
      <c r="LMR93" s="71"/>
      <c r="LMS93" s="71"/>
      <c r="LMT93" s="71"/>
      <c r="LMU93" s="71"/>
      <c r="LMV93" s="71"/>
      <c r="LMW93" s="71"/>
      <c r="LMX93" s="71"/>
      <c r="LMY93" s="71"/>
      <c r="LMZ93" s="71"/>
      <c r="LNA93" s="71"/>
      <c r="LNB93" s="71"/>
      <c r="LNC93" s="71"/>
      <c r="LND93" s="71"/>
      <c r="LNE93" s="71"/>
      <c r="LNF93" s="71"/>
      <c r="LNG93" s="71"/>
      <c r="LNH93" s="71"/>
      <c r="LNI93" s="71"/>
      <c r="LNJ93" s="71"/>
      <c r="LNK93" s="71"/>
      <c r="LNL93" s="71"/>
      <c r="LNM93" s="71"/>
      <c r="LNN93" s="71"/>
      <c r="LNO93" s="71"/>
      <c r="LNP93" s="71"/>
      <c r="LNQ93" s="71"/>
      <c r="LNR93" s="71"/>
      <c r="LNS93" s="71"/>
      <c r="LNT93" s="71"/>
      <c r="LNU93" s="71"/>
      <c r="LNV93" s="71"/>
      <c r="LNW93" s="71"/>
      <c r="LNX93" s="71"/>
      <c r="LNY93" s="71"/>
      <c r="LNZ93" s="71"/>
      <c r="LOA93" s="71"/>
      <c r="LOB93" s="71"/>
      <c r="LOC93" s="71"/>
      <c r="LOD93" s="71"/>
      <c r="LOE93" s="71"/>
      <c r="LOF93" s="71"/>
      <c r="LOG93" s="71"/>
      <c r="LOH93" s="71"/>
      <c r="LOI93" s="71"/>
      <c r="LOJ93" s="71"/>
      <c r="LOK93" s="71"/>
      <c r="LOL93" s="71"/>
      <c r="LOM93" s="71"/>
      <c r="LON93" s="71"/>
      <c r="LOO93" s="71"/>
      <c r="LOP93" s="71"/>
      <c r="LOQ93" s="71"/>
      <c r="LOR93" s="71"/>
      <c r="LOS93" s="71"/>
      <c r="LOT93" s="71"/>
      <c r="LOU93" s="71"/>
      <c r="LOV93" s="71"/>
      <c r="LOW93" s="71"/>
      <c r="LOX93" s="71"/>
      <c r="LOY93" s="71"/>
      <c r="LOZ93" s="71"/>
      <c r="LPA93" s="71"/>
      <c r="LPB93" s="71"/>
      <c r="LPC93" s="71"/>
      <c r="LPD93" s="71"/>
      <c r="LPE93" s="71"/>
      <c r="LPF93" s="71"/>
      <c r="LPG93" s="71"/>
      <c r="LPH93" s="71"/>
      <c r="LPI93" s="71"/>
      <c r="LPJ93" s="71"/>
      <c r="LPK93" s="71"/>
      <c r="LPL93" s="71"/>
      <c r="LPM93" s="71"/>
      <c r="LPN93" s="71"/>
      <c r="LPO93" s="71"/>
      <c r="LPP93" s="71"/>
      <c r="LPQ93" s="71"/>
      <c r="LPR93" s="71"/>
      <c r="LPS93" s="71"/>
      <c r="LPT93" s="71"/>
      <c r="LPU93" s="71"/>
      <c r="LPV93" s="71"/>
      <c r="LPW93" s="71"/>
      <c r="LPX93" s="71"/>
      <c r="LPY93" s="71"/>
      <c r="LPZ93" s="71"/>
      <c r="LQA93" s="71"/>
      <c r="LQB93" s="71"/>
      <c r="LQC93" s="71"/>
      <c r="LQD93" s="71"/>
      <c r="LQE93" s="71"/>
      <c r="LQF93" s="71"/>
      <c r="LQG93" s="71"/>
      <c r="LQH93" s="71"/>
      <c r="LQI93" s="71"/>
      <c r="LQJ93" s="71"/>
      <c r="LQK93" s="71"/>
      <c r="LQL93" s="71"/>
      <c r="LQM93" s="71"/>
      <c r="LQN93" s="71"/>
      <c r="LQO93" s="71"/>
      <c r="LQP93" s="71"/>
      <c r="LQQ93" s="71"/>
      <c r="LQR93" s="71"/>
      <c r="LQS93" s="71"/>
      <c r="LQT93" s="71"/>
      <c r="LQU93" s="71"/>
      <c r="LQV93" s="71"/>
      <c r="LQW93" s="71"/>
      <c r="LQX93" s="71"/>
      <c r="LQY93" s="71"/>
      <c r="LQZ93" s="71"/>
      <c r="LRA93" s="71"/>
      <c r="LRB93" s="71"/>
      <c r="LRC93" s="71"/>
      <c r="LRD93" s="71"/>
      <c r="LRE93" s="71"/>
      <c r="LRF93" s="71"/>
      <c r="LRG93" s="71"/>
      <c r="LRH93" s="71"/>
      <c r="LRI93" s="71"/>
      <c r="LRJ93" s="71"/>
      <c r="LRK93" s="71"/>
      <c r="LRL93" s="71"/>
      <c r="LRM93" s="71"/>
      <c r="LRN93" s="71"/>
      <c r="LRO93" s="71"/>
      <c r="LRP93" s="71"/>
      <c r="LRQ93" s="71"/>
      <c r="LRR93" s="71"/>
      <c r="LRS93" s="71"/>
      <c r="LRT93" s="71"/>
      <c r="LRU93" s="71"/>
      <c r="LRV93" s="71"/>
      <c r="LRW93" s="71"/>
      <c r="LRX93" s="71"/>
      <c r="LRY93" s="71"/>
      <c r="LRZ93" s="71"/>
      <c r="LSA93" s="71"/>
      <c r="LSB93" s="71"/>
      <c r="LSC93" s="71"/>
      <c r="LSD93" s="71"/>
      <c r="LSE93" s="71"/>
      <c r="LSF93" s="71"/>
      <c r="LSG93" s="71"/>
      <c r="LSH93" s="71"/>
      <c r="LSI93" s="71"/>
      <c r="LSJ93" s="71"/>
      <c r="LSK93" s="71"/>
      <c r="LSL93" s="71"/>
      <c r="LSM93" s="71"/>
      <c r="LSN93" s="71"/>
      <c r="LSO93" s="71"/>
      <c r="LSP93" s="71"/>
      <c r="LSQ93" s="71"/>
      <c r="LSR93" s="71"/>
      <c r="LSS93" s="71"/>
      <c r="LST93" s="71"/>
      <c r="LSU93" s="71"/>
      <c r="LSV93" s="71"/>
      <c r="LSW93" s="71"/>
      <c r="LSX93" s="71"/>
      <c r="LSY93" s="71"/>
      <c r="LSZ93" s="71"/>
      <c r="LTA93" s="71"/>
      <c r="LTB93" s="71"/>
      <c r="LTC93" s="71"/>
      <c r="LTD93" s="71"/>
      <c r="LTE93" s="71"/>
      <c r="LTF93" s="71"/>
      <c r="LTG93" s="71"/>
      <c r="LTH93" s="71"/>
      <c r="LTI93" s="71"/>
      <c r="LTJ93" s="71"/>
      <c r="LTK93" s="71"/>
      <c r="LTL93" s="71"/>
      <c r="LTM93" s="71"/>
      <c r="LTN93" s="71"/>
      <c r="LTO93" s="71"/>
      <c r="LTP93" s="71"/>
      <c r="LTQ93" s="71"/>
      <c r="LTR93" s="71"/>
      <c r="LTS93" s="71"/>
      <c r="LTT93" s="71"/>
      <c r="LTU93" s="71"/>
      <c r="LTV93" s="71"/>
      <c r="LTW93" s="71"/>
      <c r="LTX93" s="71"/>
      <c r="LTY93" s="71"/>
      <c r="LTZ93" s="71"/>
      <c r="LUA93" s="71"/>
      <c r="LUB93" s="71"/>
      <c r="LUC93" s="71"/>
      <c r="LUD93" s="71"/>
      <c r="LUE93" s="71"/>
      <c r="LUF93" s="71"/>
      <c r="LUG93" s="71"/>
      <c r="LUH93" s="71"/>
      <c r="LUI93" s="71"/>
      <c r="LUJ93" s="71"/>
      <c r="LUK93" s="71"/>
      <c r="LUL93" s="71"/>
      <c r="LUM93" s="71"/>
      <c r="LUN93" s="71"/>
      <c r="LUO93" s="71"/>
      <c r="LUP93" s="71"/>
      <c r="LUQ93" s="71"/>
      <c r="LUR93" s="71"/>
      <c r="LUS93" s="71"/>
      <c r="LUT93" s="71"/>
      <c r="LUU93" s="71"/>
      <c r="LUV93" s="71"/>
      <c r="LUW93" s="71"/>
      <c r="LUX93" s="71"/>
      <c r="LUY93" s="71"/>
      <c r="LUZ93" s="71"/>
      <c r="LVA93" s="71"/>
      <c r="LVB93" s="71"/>
      <c r="LVC93" s="71"/>
      <c r="LVD93" s="71"/>
      <c r="LVE93" s="71"/>
      <c r="LVF93" s="71"/>
      <c r="LVG93" s="71"/>
      <c r="LVH93" s="71"/>
      <c r="LVI93" s="71"/>
      <c r="LVJ93" s="71"/>
      <c r="LVK93" s="71"/>
      <c r="LVL93" s="71"/>
      <c r="LVM93" s="71"/>
      <c r="LVN93" s="71"/>
      <c r="LVO93" s="71"/>
      <c r="LVP93" s="71"/>
      <c r="LVQ93" s="71"/>
      <c r="LVR93" s="71"/>
      <c r="LVS93" s="71"/>
      <c r="LVT93" s="71"/>
      <c r="LVU93" s="71"/>
      <c r="LVV93" s="71"/>
      <c r="LVW93" s="71"/>
      <c r="LVX93" s="71"/>
      <c r="LVY93" s="71"/>
      <c r="LVZ93" s="71"/>
      <c r="LWA93" s="71"/>
      <c r="LWB93" s="71"/>
      <c r="LWC93" s="71"/>
      <c r="LWD93" s="71"/>
      <c r="LWE93" s="71"/>
      <c r="LWF93" s="71"/>
      <c r="LWG93" s="71"/>
      <c r="LWH93" s="71"/>
      <c r="LWI93" s="71"/>
      <c r="LWJ93" s="71"/>
      <c r="LWK93" s="71"/>
      <c r="LWL93" s="71"/>
      <c r="LWM93" s="71"/>
      <c r="LWN93" s="71"/>
      <c r="LWO93" s="71"/>
      <c r="LWP93" s="71"/>
      <c r="LWQ93" s="71"/>
      <c r="LWR93" s="71"/>
      <c r="LWS93" s="71"/>
      <c r="LWT93" s="71"/>
      <c r="LWU93" s="71"/>
      <c r="LWV93" s="71"/>
      <c r="LWW93" s="71"/>
      <c r="LWX93" s="71"/>
      <c r="LWY93" s="71"/>
      <c r="LWZ93" s="71"/>
      <c r="LXA93" s="71"/>
      <c r="LXB93" s="71"/>
      <c r="LXC93" s="71"/>
      <c r="LXD93" s="71"/>
      <c r="LXE93" s="71"/>
      <c r="LXF93" s="71"/>
      <c r="LXG93" s="71"/>
      <c r="LXH93" s="71"/>
      <c r="LXI93" s="71"/>
      <c r="LXJ93" s="71"/>
      <c r="LXK93" s="71"/>
      <c r="LXL93" s="71"/>
      <c r="LXM93" s="71"/>
      <c r="LXN93" s="71"/>
      <c r="LXO93" s="71"/>
      <c r="LXP93" s="71"/>
      <c r="LXQ93" s="71"/>
      <c r="LXR93" s="71"/>
      <c r="LXS93" s="71"/>
      <c r="LXT93" s="71"/>
      <c r="LXU93" s="71"/>
      <c r="LXV93" s="71"/>
      <c r="LXW93" s="71"/>
      <c r="LXX93" s="71"/>
      <c r="LXY93" s="71"/>
      <c r="LXZ93" s="71"/>
      <c r="LYA93" s="71"/>
      <c r="LYB93" s="71"/>
      <c r="LYC93" s="71"/>
      <c r="LYD93" s="71"/>
      <c r="LYE93" s="71"/>
      <c r="LYF93" s="71"/>
      <c r="LYG93" s="71"/>
      <c r="LYH93" s="71"/>
      <c r="LYI93" s="71"/>
      <c r="LYJ93" s="71"/>
      <c r="LYK93" s="71"/>
      <c r="LYL93" s="71"/>
      <c r="LYM93" s="71"/>
      <c r="LYN93" s="71"/>
      <c r="LYO93" s="71"/>
      <c r="LYP93" s="71"/>
      <c r="LYQ93" s="71"/>
      <c r="LYR93" s="71"/>
      <c r="LYS93" s="71"/>
      <c r="LYT93" s="71"/>
      <c r="LYU93" s="71"/>
      <c r="LYV93" s="71"/>
      <c r="LYW93" s="71"/>
      <c r="LYX93" s="71"/>
      <c r="LYY93" s="71"/>
      <c r="LYZ93" s="71"/>
      <c r="LZA93" s="71"/>
      <c r="LZB93" s="71"/>
      <c r="LZC93" s="71"/>
      <c r="LZD93" s="71"/>
      <c r="LZE93" s="71"/>
      <c r="LZF93" s="71"/>
      <c r="LZG93" s="71"/>
      <c r="LZH93" s="71"/>
      <c r="LZI93" s="71"/>
      <c r="LZJ93" s="71"/>
      <c r="LZK93" s="71"/>
      <c r="LZL93" s="71"/>
      <c r="LZM93" s="71"/>
      <c r="LZN93" s="71"/>
      <c r="LZO93" s="71"/>
      <c r="LZP93" s="71"/>
      <c r="LZQ93" s="71"/>
      <c r="LZR93" s="71"/>
      <c r="LZS93" s="71"/>
      <c r="LZT93" s="71"/>
      <c r="LZU93" s="71"/>
      <c r="LZV93" s="71"/>
      <c r="LZW93" s="71"/>
      <c r="LZX93" s="71"/>
      <c r="LZY93" s="71"/>
      <c r="LZZ93" s="71"/>
      <c r="MAA93" s="71"/>
      <c r="MAB93" s="71"/>
      <c r="MAC93" s="71"/>
      <c r="MAD93" s="71"/>
      <c r="MAE93" s="71"/>
      <c r="MAF93" s="71"/>
      <c r="MAG93" s="71"/>
      <c r="MAH93" s="71"/>
      <c r="MAI93" s="71"/>
      <c r="MAJ93" s="71"/>
      <c r="MAK93" s="71"/>
      <c r="MAL93" s="71"/>
      <c r="MAM93" s="71"/>
      <c r="MAN93" s="71"/>
      <c r="MAO93" s="71"/>
      <c r="MAP93" s="71"/>
      <c r="MAQ93" s="71"/>
      <c r="MAR93" s="71"/>
      <c r="MAS93" s="71"/>
      <c r="MAT93" s="71"/>
      <c r="MAU93" s="71"/>
      <c r="MAV93" s="71"/>
      <c r="MAW93" s="71"/>
      <c r="MAX93" s="71"/>
      <c r="MAY93" s="71"/>
      <c r="MAZ93" s="71"/>
      <c r="MBA93" s="71"/>
      <c r="MBB93" s="71"/>
      <c r="MBC93" s="71"/>
      <c r="MBD93" s="71"/>
      <c r="MBE93" s="71"/>
      <c r="MBF93" s="71"/>
      <c r="MBG93" s="71"/>
      <c r="MBH93" s="71"/>
      <c r="MBI93" s="71"/>
      <c r="MBJ93" s="71"/>
      <c r="MBK93" s="71"/>
      <c r="MBL93" s="71"/>
      <c r="MBM93" s="71"/>
      <c r="MBN93" s="71"/>
      <c r="MBO93" s="71"/>
      <c r="MBP93" s="71"/>
      <c r="MBQ93" s="71"/>
      <c r="MBR93" s="71"/>
      <c r="MBS93" s="71"/>
      <c r="MBT93" s="71"/>
      <c r="MBU93" s="71"/>
      <c r="MBV93" s="71"/>
      <c r="MBW93" s="71"/>
      <c r="MBX93" s="71"/>
      <c r="MBY93" s="71"/>
      <c r="MBZ93" s="71"/>
      <c r="MCA93" s="71"/>
      <c r="MCB93" s="71"/>
      <c r="MCC93" s="71"/>
      <c r="MCD93" s="71"/>
      <c r="MCE93" s="71"/>
      <c r="MCF93" s="71"/>
      <c r="MCG93" s="71"/>
      <c r="MCH93" s="71"/>
      <c r="MCI93" s="71"/>
      <c r="MCJ93" s="71"/>
      <c r="MCK93" s="71"/>
      <c r="MCL93" s="71"/>
      <c r="MCM93" s="71"/>
      <c r="MCN93" s="71"/>
      <c r="MCO93" s="71"/>
      <c r="MCP93" s="71"/>
      <c r="MCQ93" s="71"/>
      <c r="MCR93" s="71"/>
      <c r="MCS93" s="71"/>
      <c r="MCT93" s="71"/>
      <c r="MCU93" s="71"/>
      <c r="MCV93" s="71"/>
      <c r="MCW93" s="71"/>
      <c r="MCX93" s="71"/>
      <c r="MCY93" s="71"/>
      <c r="MCZ93" s="71"/>
      <c r="MDA93" s="71"/>
      <c r="MDB93" s="71"/>
      <c r="MDC93" s="71"/>
      <c r="MDD93" s="71"/>
      <c r="MDE93" s="71"/>
      <c r="MDF93" s="71"/>
      <c r="MDG93" s="71"/>
      <c r="MDH93" s="71"/>
      <c r="MDI93" s="71"/>
      <c r="MDJ93" s="71"/>
      <c r="MDK93" s="71"/>
      <c r="MDL93" s="71"/>
      <c r="MDM93" s="71"/>
      <c r="MDN93" s="71"/>
      <c r="MDO93" s="71"/>
      <c r="MDP93" s="71"/>
      <c r="MDQ93" s="71"/>
      <c r="MDR93" s="71"/>
      <c r="MDS93" s="71"/>
      <c r="MDT93" s="71"/>
      <c r="MDU93" s="71"/>
      <c r="MDV93" s="71"/>
      <c r="MDW93" s="71"/>
      <c r="MDX93" s="71"/>
      <c r="MDY93" s="71"/>
      <c r="MDZ93" s="71"/>
      <c r="MEA93" s="71"/>
      <c r="MEB93" s="71"/>
      <c r="MEC93" s="71"/>
      <c r="MED93" s="71"/>
      <c r="MEE93" s="71"/>
      <c r="MEF93" s="71"/>
      <c r="MEG93" s="71"/>
      <c r="MEH93" s="71"/>
      <c r="MEI93" s="71"/>
      <c r="MEJ93" s="71"/>
      <c r="MEK93" s="71"/>
      <c r="MEL93" s="71"/>
      <c r="MEM93" s="71"/>
      <c r="MEN93" s="71"/>
      <c r="MEO93" s="71"/>
      <c r="MEP93" s="71"/>
      <c r="MEQ93" s="71"/>
      <c r="MER93" s="71"/>
      <c r="MES93" s="71"/>
      <c r="MET93" s="71"/>
      <c r="MEU93" s="71"/>
      <c r="MEV93" s="71"/>
      <c r="MEW93" s="71"/>
      <c r="MEX93" s="71"/>
      <c r="MEY93" s="71"/>
      <c r="MEZ93" s="71"/>
      <c r="MFA93" s="71"/>
      <c r="MFB93" s="71"/>
      <c r="MFC93" s="71"/>
      <c r="MFD93" s="71"/>
      <c r="MFE93" s="71"/>
      <c r="MFF93" s="71"/>
      <c r="MFG93" s="71"/>
      <c r="MFH93" s="71"/>
      <c r="MFI93" s="71"/>
      <c r="MFJ93" s="71"/>
      <c r="MFK93" s="71"/>
      <c r="MFL93" s="71"/>
      <c r="MFM93" s="71"/>
      <c r="MFN93" s="71"/>
      <c r="MFO93" s="71"/>
      <c r="MFP93" s="71"/>
      <c r="MFQ93" s="71"/>
      <c r="MFR93" s="71"/>
      <c r="MFS93" s="71"/>
      <c r="MFT93" s="71"/>
      <c r="MFU93" s="71"/>
      <c r="MFV93" s="71"/>
      <c r="MFW93" s="71"/>
      <c r="MFX93" s="71"/>
      <c r="MFY93" s="71"/>
      <c r="MFZ93" s="71"/>
      <c r="MGA93" s="71"/>
      <c r="MGB93" s="71"/>
      <c r="MGC93" s="71"/>
      <c r="MGD93" s="71"/>
      <c r="MGE93" s="71"/>
      <c r="MGF93" s="71"/>
      <c r="MGG93" s="71"/>
      <c r="MGH93" s="71"/>
      <c r="MGI93" s="71"/>
      <c r="MGJ93" s="71"/>
      <c r="MGK93" s="71"/>
      <c r="MGL93" s="71"/>
      <c r="MGM93" s="71"/>
      <c r="MGN93" s="71"/>
      <c r="MGO93" s="71"/>
      <c r="MGP93" s="71"/>
      <c r="MGQ93" s="71"/>
      <c r="MGR93" s="71"/>
      <c r="MGS93" s="71"/>
      <c r="MGT93" s="71"/>
      <c r="MGU93" s="71"/>
      <c r="MGV93" s="71"/>
      <c r="MGW93" s="71"/>
      <c r="MGX93" s="71"/>
      <c r="MGY93" s="71"/>
      <c r="MGZ93" s="71"/>
      <c r="MHA93" s="71"/>
      <c r="MHB93" s="71"/>
      <c r="MHC93" s="71"/>
      <c r="MHD93" s="71"/>
      <c r="MHE93" s="71"/>
      <c r="MHF93" s="71"/>
      <c r="MHG93" s="71"/>
      <c r="MHH93" s="71"/>
      <c r="MHI93" s="71"/>
      <c r="MHJ93" s="71"/>
      <c r="MHK93" s="71"/>
      <c r="MHL93" s="71"/>
      <c r="MHM93" s="71"/>
      <c r="MHN93" s="71"/>
      <c r="MHO93" s="71"/>
      <c r="MHP93" s="71"/>
      <c r="MHQ93" s="71"/>
      <c r="MHR93" s="71"/>
      <c r="MHS93" s="71"/>
      <c r="MHT93" s="71"/>
      <c r="MHU93" s="71"/>
      <c r="MHV93" s="71"/>
      <c r="MHW93" s="71"/>
      <c r="MHX93" s="71"/>
      <c r="MHY93" s="71"/>
      <c r="MHZ93" s="71"/>
      <c r="MIA93" s="71"/>
      <c r="MIB93" s="71"/>
      <c r="MIC93" s="71"/>
      <c r="MID93" s="71"/>
      <c r="MIE93" s="71"/>
      <c r="MIF93" s="71"/>
      <c r="MIG93" s="71"/>
      <c r="MIH93" s="71"/>
      <c r="MII93" s="71"/>
      <c r="MIJ93" s="71"/>
      <c r="MIK93" s="71"/>
      <c r="MIL93" s="71"/>
      <c r="MIM93" s="71"/>
      <c r="MIN93" s="71"/>
      <c r="MIO93" s="71"/>
      <c r="MIP93" s="71"/>
      <c r="MIQ93" s="71"/>
      <c r="MIR93" s="71"/>
      <c r="MIS93" s="71"/>
      <c r="MIT93" s="71"/>
      <c r="MIU93" s="71"/>
      <c r="MIV93" s="71"/>
      <c r="MIW93" s="71"/>
      <c r="MIX93" s="71"/>
      <c r="MIY93" s="71"/>
      <c r="MIZ93" s="71"/>
      <c r="MJA93" s="71"/>
      <c r="MJB93" s="71"/>
      <c r="MJC93" s="71"/>
      <c r="MJD93" s="71"/>
      <c r="MJE93" s="71"/>
      <c r="MJF93" s="71"/>
      <c r="MJG93" s="71"/>
      <c r="MJH93" s="71"/>
      <c r="MJI93" s="71"/>
      <c r="MJJ93" s="71"/>
      <c r="MJK93" s="71"/>
      <c r="MJL93" s="71"/>
      <c r="MJM93" s="71"/>
      <c r="MJN93" s="71"/>
      <c r="MJO93" s="71"/>
      <c r="MJP93" s="71"/>
      <c r="MJQ93" s="71"/>
      <c r="MJR93" s="71"/>
      <c r="MJS93" s="71"/>
      <c r="MJT93" s="71"/>
      <c r="MJU93" s="71"/>
      <c r="MJV93" s="71"/>
      <c r="MJW93" s="71"/>
      <c r="MJX93" s="71"/>
      <c r="MJY93" s="71"/>
      <c r="MJZ93" s="71"/>
      <c r="MKA93" s="71"/>
      <c r="MKB93" s="71"/>
      <c r="MKC93" s="71"/>
      <c r="MKD93" s="71"/>
      <c r="MKE93" s="71"/>
      <c r="MKF93" s="71"/>
      <c r="MKG93" s="71"/>
      <c r="MKH93" s="71"/>
      <c r="MKI93" s="71"/>
      <c r="MKJ93" s="71"/>
      <c r="MKK93" s="71"/>
      <c r="MKL93" s="71"/>
      <c r="MKM93" s="71"/>
      <c r="MKN93" s="71"/>
      <c r="MKO93" s="71"/>
      <c r="MKP93" s="71"/>
      <c r="MKQ93" s="71"/>
      <c r="MKR93" s="71"/>
      <c r="MKS93" s="71"/>
      <c r="MKT93" s="71"/>
      <c r="MKU93" s="71"/>
      <c r="MKV93" s="71"/>
      <c r="MKW93" s="71"/>
      <c r="MKX93" s="71"/>
      <c r="MKY93" s="71"/>
      <c r="MKZ93" s="71"/>
      <c r="MLA93" s="71"/>
      <c r="MLB93" s="71"/>
      <c r="MLC93" s="71"/>
      <c r="MLD93" s="71"/>
      <c r="MLE93" s="71"/>
      <c r="MLF93" s="71"/>
      <c r="MLG93" s="71"/>
      <c r="MLH93" s="71"/>
      <c r="MLI93" s="71"/>
      <c r="MLJ93" s="71"/>
      <c r="MLK93" s="71"/>
      <c r="MLL93" s="71"/>
      <c r="MLM93" s="71"/>
      <c r="MLN93" s="71"/>
      <c r="MLO93" s="71"/>
      <c r="MLP93" s="71"/>
      <c r="MLQ93" s="71"/>
      <c r="MLR93" s="71"/>
      <c r="MLS93" s="71"/>
      <c r="MLT93" s="71"/>
      <c r="MLU93" s="71"/>
      <c r="MLV93" s="71"/>
      <c r="MLW93" s="71"/>
      <c r="MLX93" s="71"/>
      <c r="MLY93" s="71"/>
      <c r="MLZ93" s="71"/>
      <c r="MMA93" s="71"/>
      <c r="MMB93" s="71"/>
      <c r="MMC93" s="71"/>
      <c r="MMD93" s="71"/>
      <c r="MME93" s="71"/>
      <c r="MMF93" s="71"/>
      <c r="MMG93" s="71"/>
      <c r="MMH93" s="71"/>
      <c r="MMI93" s="71"/>
      <c r="MMJ93" s="71"/>
      <c r="MMK93" s="71"/>
      <c r="MML93" s="71"/>
      <c r="MMM93" s="71"/>
      <c r="MMN93" s="71"/>
      <c r="MMO93" s="71"/>
      <c r="MMP93" s="71"/>
      <c r="MMQ93" s="71"/>
      <c r="MMR93" s="71"/>
      <c r="MMS93" s="71"/>
      <c r="MMT93" s="71"/>
      <c r="MMU93" s="71"/>
      <c r="MMV93" s="71"/>
      <c r="MMW93" s="71"/>
      <c r="MMX93" s="71"/>
      <c r="MMY93" s="71"/>
      <c r="MMZ93" s="71"/>
      <c r="MNA93" s="71"/>
      <c r="MNB93" s="71"/>
      <c r="MNC93" s="71"/>
      <c r="MND93" s="71"/>
      <c r="MNE93" s="71"/>
      <c r="MNF93" s="71"/>
      <c r="MNG93" s="71"/>
      <c r="MNH93" s="71"/>
      <c r="MNI93" s="71"/>
      <c r="MNJ93" s="71"/>
      <c r="MNK93" s="71"/>
      <c r="MNL93" s="71"/>
      <c r="MNM93" s="71"/>
      <c r="MNN93" s="71"/>
      <c r="MNO93" s="71"/>
      <c r="MNP93" s="71"/>
      <c r="MNQ93" s="71"/>
      <c r="MNR93" s="71"/>
      <c r="MNS93" s="71"/>
      <c r="MNT93" s="71"/>
      <c r="MNU93" s="71"/>
      <c r="MNV93" s="71"/>
      <c r="MNW93" s="71"/>
      <c r="MNX93" s="71"/>
      <c r="MNY93" s="71"/>
      <c r="MNZ93" s="71"/>
      <c r="MOA93" s="71"/>
      <c r="MOB93" s="71"/>
      <c r="MOC93" s="71"/>
      <c r="MOD93" s="71"/>
      <c r="MOE93" s="71"/>
      <c r="MOF93" s="71"/>
      <c r="MOG93" s="71"/>
      <c r="MOH93" s="71"/>
      <c r="MOI93" s="71"/>
      <c r="MOJ93" s="71"/>
      <c r="MOK93" s="71"/>
      <c r="MOL93" s="71"/>
      <c r="MOM93" s="71"/>
      <c r="MON93" s="71"/>
      <c r="MOO93" s="71"/>
      <c r="MOP93" s="71"/>
      <c r="MOQ93" s="71"/>
      <c r="MOR93" s="71"/>
      <c r="MOS93" s="71"/>
      <c r="MOT93" s="71"/>
      <c r="MOU93" s="71"/>
      <c r="MOV93" s="71"/>
      <c r="MOW93" s="71"/>
      <c r="MOX93" s="71"/>
      <c r="MOY93" s="71"/>
      <c r="MOZ93" s="71"/>
      <c r="MPA93" s="71"/>
      <c r="MPB93" s="71"/>
      <c r="MPC93" s="71"/>
      <c r="MPD93" s="71"/>
      <c r="MPE93" s="71"/>
      <c r="MPF93" s="71"/>
      <c r="MPG93" s="71"/>
      <c r="MPH93" s="71"/>
      <c r="MPI93" s="71"/>
      <c r="MPJ93" s="71"/>
      <c r="MPK93" s="71"/>
      <c r="MPL93" s="71"/>
      <c r="MPM93" s="71"/>
      <c r="MPN93" s="71"/>
      <c r="MPO93" s="71"/>
      <c r="MPP93" s="71"/>
      <c r="MPQ93" s="71"/>
      <c r="MPR93" s="71"/>
      <c r="MPS93" s="71"/>
      <c r="MPT93" s="71"/>
      <c r="MPU93" s="71"/>
      <c r="MPV93" s="71"/>
      <c r="MPW93" s="71"/>
      <c r="MPX93" s="71"/>
      <c r="MPY93" s="71"/>
      <c r="MPZ93" s="71"/>
      <c r="MQA93" s="71"/>
      <c r="MQB93" s="71"/>
      <c r="MQC93" s="71"/>
      <c r="MQD93" s="71"/>
      <c r="MQE93" s="71"/>
      <c r="MQF93" s="71"/>
      <c r="MQG93" s="71"/>
      <c r="MQH93" s="71"/>
      <c r="MQI93" s="71"/>
      <c r="MQJ93" s="71"/>
      <c r="MQK93" s="71"/>
      <c r="MQL93" s="71"/>
      <c r="MQM93" s="71"/>
      <c r="MQN93" s="71"/>
      <c r="MQO93" s="71"/>
      <c r="MQP93" s="71"/>
      <c r="MQQ93" s="71"/>
      <c r="MQR93" s="71"/>
      <c r="MQS93" s="71"/>
      <c r="MQT93" s="71"/>
      <c r="MQU93" s="71"/>
      <c r="MQV93" s="71"/>
      <c r="MQW93" s="71"/>
      <c r="MQX93" s="71"/>
      <c r="MQY93" s="71"/>
      <c r="MQZ93" s="71"/>
      <c r="MRA93" s="71"/>
      <c r="MRB93" s="71"/>
      <c r="MRC93" s="71"/>
      <c r="MRD93" s="71"/>
      <c r="MRE93" s="71"/>
      <c r="MRF93" s="71"/>
      <c r="MRG93" s="71"/>
      <c r="MRH93" s="71"/>
      <c r="MRI93" s="71"/>
      <c r="MRJ93" s="71"/>
      <c r="MRK93" s="71"/>
      <c r="MRL93" s="71"/>
      <c r="MRM93" s="71"/>
      <c r="MRN93" s="71"/>
      <c r="MRO93" s="71"/>
      <c r="MRP93" s="71"/>
      <c r="MRQ93" s="71"/>
      <c r="MRR93" s="71"/>
      <c r="MRS93" s="71"/>
      <c r="MRT93" s="71"/>
      <c r="MRU93" s="71"/>
      <c r="MRV93" s="71"/>
      <c r="MRW93" s="71"/>
      <c r="MRX93" s="71"/>
      <c r="MRY93" s="71"/>
      <c r="MRZ93" s="71"/>
      <c r="MSA93" s="71"/>
      <c r="MSB93" s="71"/>
      <c r="MSC93" s="71"/>
      <c r="MSD93" s="71"/>
      <c r="MSE93" s="71"/>
      <c r="MSF93" s="71"/>
      <c r="MSG93" s="71"/>
      <c r="MSH93" s="71"/>
      <c r="MSI93" s="71"/>
      <c r="MSJ93" s="71"/>
      <c r="MSK93" s="71"/>
      <c r="MSL93" s="71"/>
      <c r="MSM93" s="71"/>
      <c r="MSN93" s="71"/>
      <c r="MSO93" s="71"/>
      <c r="MSP93" s="71"/>
      <c r="MSQ93" s="71"/>
      <c r="MSR93" s="71"/>
      <c r="MSS93" s="71"/>
      <c r="MST93" s="71"/>
      <c r="MSU93" s="71"/>
      <c r="MSV93" s="71"/>
      <c r="MSW93" s="71"/>
      <c r="MSX93" s="71"/>
      <c r="MSY93" s="71"/>
      <c r="MSZ93" s="71"/>
      <c r="MTA93" s="71"/>
      <c r="MTB93" s="71"/>
      <c r="MTC93" s="71"/>
      <c r="MTD93" s="71"/>
      <c r="MTE93" s="71"/>
      <c r="MTF93" s="71"/>
      <c r="MTG93" s="71"/>
      <c r="MTH93" s="71"/>
      <c r="MTI93" s="71"/>
      <c r="MTJ93" s="71"/>
      <c r="MTK93" s="71"/>
      <c r="MTL93" s="71"/>
      <c r="MTM93" s="71"/>
      <c r="MTN93" s="71"/>
      <c r="MTO93" s="71"/>
      <c r="MTP93" s="71"/>
      <c r="MTQ93" s="71"/>
      <c r="MTR93" s="71"/>
      <c r="MTS93" s="71"/>
      <c r="MTT93" s="71"/>
      <c r="MTU93" s="71"/>
      <c r="MTV93" s="71"/>
      <c r="MTW93" s="71"/>
      <c r="MTX93" s="71"/>
      <c r="MTY93" s="71"/>
      <c r="MTZ93" s="71"/>
      <c r="MUA93" s="71"/>
      <c r="MUB93" s="71"/>
      <c r="MUC93" s="71"/>
      <c r="MUD93" s="71"/>
      <c r="MUE93" s="71"/>
      <c r="MUF93" s="71"/>
      <c r="MUG93" s="71"/>
      <c r="MUH93" s="71"/>
      <c r="MUI93" s="71"/>
      <c r="MUJ93" s="71"/>
      <c r="MUK93" s="71"/>
      <c r="MUL93" s="71"/>
      <c r="MUM93" s="71"/>
      <c r="MUN93" s="71"/>
      <c r="MUO93" s="71"/>
      <c r="MUP93" s="71"/>
      <c r="MUQ93" s="71"/>
      <c r="MUR93" s="71"/>
      <c r="MUS93" s="71"/>
      <c r="MUT93" s="71"/>
      <c r="MUU93" s="71"/>
      <c r="MUV93" s="71"/>
      <c r="MUW93" s="71"/>
      <c r="MUX93" s="71"/>
      <c r="MUY93" s="71"/>
      <c r="MUZ93" s="71"/>
      <c r="MVA93" s="71"/>
      <c r="MVB93" s="71"/>
      <c r="MVC93" s="71"/>
      <c r="MVD93" s="71"/>
      <c r="MVE93" s="71"/>
      <c r="MVF93" s="71"/>
      <c r="MVG93" s="71"/>
      <c r="MVH93" s="71"/>
      <c r="MVI93" s="71"/>
      <c r="MVJ93" s="71"/>
      <c r="MVK93" s="71"/>
      <c r="MVL93" s="71"/>
      <c r="MVM93" s="71"/>
      <c r="MVN93" s="71"/>
      <c r="MVO93" s="71"/>
      <c r="MVP93" s="71"/>
      <c r="MVQ93" s="71"/>
      <c r="MVR93" s="71"/>
      <c r="MVS93" s="71"/>
      <c r="MVT93" s="71"/>
      <c r="MVU93" s="71"/>
      <c r="MVV93" s="71"/>
      <c r="MVW93" s="71"/>
      <c r="MVX93" s="71"/>
      <c r="MVY93" s="71"/>
      <c r="MVZ93" s="71"/>
      <c r="MWA93" s="71"/>
      <c r="MWB93" s="71"/>
      <c r="MWC93" s="71"/>
      <c r="MWD93" s="71"/>
      <c r="MWE93" s="71"/>
      <c r="MWF93" s="71"/>
      <c r="MWG93" s="71"/>
      <c r="MWH93" s="71"/>
      <c r="MWI93" s="71"/>
      <c r="MWJ93" s="71"/>
      <c r="MWK93" s="71"/>
      <c r="MWL93" s="71"/>
      <c r="MWM93" s="71"/>
      <c r="MWN93" s="71"/>
      <c r="MWO93" s="71"/>
      <c r="MWP93" s="71"/>
      <c r="MWQ93" s="71"/>
      <c r="MWR93" s="71"/>
      <c r="MWS93" s="71"/>
      <c r="MWT93" s="71"/>
      <c r="MWU93" s="71"/>
      <c r="MWV93" s="71"/>
      <c r="MWW93" s="71"/>
      <c r="MWX93" s="71"/>
      <c r="MWY93" s="71"/>
      <c r="MWZ93" s="71"/>
      <c r="MXA93" s="71"/>
      <c r="MXB93" s="71"/>
      <c r="MXC93" s="71"/>
      <c r="MXD93" s="71"/>
      <c r="MXE93" s="71"/>
      <c r="MXF93" s="71"/>
      <c r="MXG93" s="71"/>
      <c r="MXH93" s="71"/>
      <c r="MXI93" s="71"/>
      <c r="MXJ93" s="71"/>
      <c r="MXK93" s="71"/>
      <c r="MXL93" s="71"/>
      <c r="MXM93" s="71"/>
      <c r="MXN93" s="71"/>
      <c r="MXO93" s="71"/>
      <c r="MXP93" s="71"/>
      <c r="MXQ93" s="71"/>
      <c r="MXR93" s="71"/>
      <c r="MXS93" s="71"/>
      <c r="MXT93" s="71"/>
      <c r="MXU93" s="71"/>
      <c r="MXV93" s="71"/>
      <c r="MXW93" s="71"/>
      <c r="MXX93" s="71"/>
      <c r="MXY93" s="71"/>
      <c r="MXZ93" s="71"/>
      <c r="MYA93" s="71"/>
      <c r="MYB93" s="71"/>
      <c r="MYC93" s="71"/>
      <c r="MYD93" s="71"/>
      <c r="MYE93" s="71"/>
      <c r="MYF93" s="71"/>
      <c r="MYG93" s="71"/>
      <c r="MYH93" s="71"/>
      <c r="MYI93" s="71"/>
      <c r="MYJ93" s="71"/>
      <c r="MYK93" s="71"/>
      <c r="MYL93" s="71"/>
      <c r="MYM93" s="71"/>
      <c r="MYN93" s="71"/>
      <c r="MYO93" s="71"/>
      <c r="MYP93" s="71"/>
      <c r="MYQ93" s="71"/>
      <c r="MYR93" s="71"/>
      <c r="MYS93" s="71"/>
      <c r="MYT93" s="71"/>
      <c r="MYU93" s="71"/>
      <c r="MYV93" s="71"/>
      <c r="MYW93" s="71"/>
      <c r="MYX93" s="71"/>
      <c r="MYY93" s="71"/>
      <c r="MYZ93" s="71"/>
      <c r="MZA93" s="71"/>
      <c r="MZB93" s="71"/>
      <c r="MZC93" s="71"/>
      <c r="MZD93" s="71"/>
      <c r="MZE93" s="71"/>
      <c r="MZF93" s="71"/>
      <c r="MZG93" s="71"/>
      <c r="MZH93" s="71"/>
      <c r="MZI93" s="71"/>
      <c r="MZJ93" s="71"/>
      <c r="MZK93" s="71"/>
      <c r="MZL93" s="71"/>
      <c r="MZM93" s="71"/>
      <c r="MZN93" s="71"/>
      <c r="MZO93" s="71"/>
      <c r="MZP93" s="71"/>
      <c r="MZQ93" s="71"/>
      <c r="MZR93" s="71"/>
      <c r="MZS93" s="71"/>
      <c r="MZT93" s="71"/>
      <c r="MZU93" s="71"/>
      <c r="MZV93" s="71"/>
      <c r="MZW93" s="71"/>
      <c r="MZX93" s="71"/>
      <c r="MZY93" s="71"/>
      <c r="MZZ93" s="71"/>
      <c r="NAA93" s="71"/>
      <c r="NAB93" s="71"/>
      <c r="NAC93" s="71"/>
      <c r="NAD93" s="71"/>
      <c r="NAE93" s="71"/>
      <c r="NAF93" s="71"/>
      <c r="NAG93" s="71"/>
      <c r="NAH93" s="71"/>
      <c r="NAI93" s="71"/>
      <c r="NAJ93" s="71"/>
      <c r="NAK93" s="71"/>
      <c r="NAL93" s="71"/>
      <c r="NAM93" s="71"/>
      <c r="NAN93" s="71"/>
      <c r="NAO93" s="71"/>
      <c r="NAP93" s="71"/>
      <c r="NAQ93" s="71"/>
      <c r="NAR93" s="71"/>
      <c r="NAS93" s="71"/>
      <c r="NAT93" s="71"/>
      <c r="NAU93" s="71"/>
      <c r="NAV93" s="71"/>
      <c r="NAW93" s="71"/>
      <c r="NAX93" s="71"/>
      <c r="NAY93" s="71"/>
      <c r="NAZ93" s="71"/>
      <c r="NBA93" s="71"/>
      <c r="NBB93" s="71"/>
      <c r="NBC93" s="71"/>
      <c r="NBD93" s="71"/>
      <c r="NBE93" s="71"/>
      <c r="NBF93" s="71"/>
      <c r="NBG93" s="71"/>
      <c r="NBH93" s="71"/>
      <c r="NBI93" s="71"/>
      <c r="NBJ93" s="71"/>
      <c r="NBK93" s="71"/>
      <c r="NBL93" s="71"/>
      <c r="NBM93" s="71"/>
      <c r="NBN93" s="71"/>
      <c r="NBO93" s="71"/>
      <c r="NBP93" s="71"/>
      <c r="NBQ93" s="71"/>
      <c r="NBR93" s="71"/>
      <c r="NBS93" s="71"/>
      <c r="NBT93" s="71"/>
      <c r="NBU93" s="71"/>
      <c r="NBV93" s="71"/>
      <c r="NBW93" s="71"/>
      <c r="NBX93" s="71"/>
      <c r="NBY93" s="71"/>
      <c r="NBZ93" s="71"/>
      <c r="NCA93" s="71"/>
      <c r="NCB93" s="71"/>
      <c r="NCC93" s="71"/>
      <c r="NCD93" s="71"/>
      <c r="NCE93" s="71"/>
      <c r="NCF93" s="71"/>
      <c r="NCG93" s="71"/>
      <c r="NCH93" s="71"/>
      <c r="NCI93" s="71"/>
      <c r="NCJ93" s="71"/>
      <c r="NCK93" s="71"/>
      <c r="NCL93" s="71"/>
      <c r="NCM93" s="71"/>
      <c r="NCN93" s="71"/>
      <c r="NCO93" s="71"/>
      <c r="NCP93" s="71"/>
      <c r="NCQ93" s="71"/>
      <c r="NCR93" s="71"/>
      <c r="NCS93" s="71"/>
      <c r="NCT93" s="71"/>
      <c r="NCU93" s="71"/>
      <c r="NCV93" s="71"/>
      <c r="NCW93" s="71"/>
      <c r="NCX93" s="71"/>
      <c r="NCY93" s="71"/>
      <c r="NCZ93" s="71"/>
      <c r="NDA93" s="71"/>
      <c r="NDB93" s="71"/>
      <c r="NDC93" s="71"/>
      <c r="NDD93" s="71"/>
      <c r="NDE93" s="71"/>
      <c r="NDF93" s="71"/>
      <c r="NDG93" s="71"/>
      <c r="NDH93" s="71"/>
      <c r="NDI93" s="71"/>
      <c r="NDJ93" s="71"/>
      <c r="NDK93" s="71"/>
      <c r="NDL93" s="71"/>
      <c r="NDM93" s="71"/>
      <c r="NDN93" s="71"/>
      <c r="NDO93" s="71"/>
      <c r="NDP93" s="71"/>
      <c r="NDQ93" s="71"/>
      <c r="NDR93" s="71"/>
      <c r="NDS93" s="71"/>
      <c r="NDT93" s="71"/>
      <c r="NDU93" s="71"/>
      <c r="NDV93" s="71"/>
      <c r="NDW93" s="71"/>
      <c r="NDX93" s="71"/>
      <c r="NDY93" s="71"/>
      <c r="NDZ93" s="71"/>
      <c r="NEA93" s="71"/>
      <c r="NEB93" s="71"/>
      <c r="NEC93" s="71"/>
      <c r="NED93" s="71"/>
      <c r="NEE93" s="71"/>
      <c r="NEF93" s="71"/>
      <c r="NEG93" s="71"/>
      <c r="NEH93" s="71"/>
      <c r="NEI93" s="71"/>
      <c r="NEJ93" s="71"/>
      <c r="NEK93" s="71"/>
      <c r="NEL93" s="71"/>
      <c r="NEM93" s="71"/>
      <c r="NEN93" s="71"/>
      <c r="NEO93" s="71"/>
      <c r="NEP93" s="71"/>
      <c r="NEQ93" s="71"/>
      <c r="NER93" s="71"/>
      <c r="NES93" s="71"/>
      <c r="NET93" s="71"/>
      <c r="NEU93" s="71"/>
      <c r="NEV93" s="71"/>
      <c r="NEW93" s="71"/>
      <c r="NEX93" s="71"/>
      <c r="NEY93" s="71"/>
      <c r="NEZ93" s="71"/>
      <c r="NFA93" s="71"/>
      <c r="NFB93" s="71"/>
      <c r="NFC93" s="71"/>
      <c r="NFD93" s="71"/>
      <c r="NFE93" s="71"/>
      <c r="NFF93" s="71"/>
      <c r="NFG93" s="71"/>
      <c r="NFH93" s="71"/>
      <c r="NFI93" s="71"/>
      <c r="NFJ93" s="71"/>
      <c r="NFK93" s="71"/>
      <c r="NFL93" s="71"/>
      <c r="NFM93" s="71"/>
      <c r="NFN93" s="71"/>
      <c r="NFO93" s="71"/>
      <c r="NFP93" s="71"/>
      <c r="NFQ93" s="71"/>
      <c r="NFR93" s="71"/>
      <c r="NFS93" s="71"/>
      <c r="NFT93" s="71"/>
      <c r="NFU93" s="71"/>
      <c r="NFV93" s="71"/>
      <c r="NFW93" s="71"/>
      <c r="NFX93" s="71"/>
      <c r="NFY93" s="71"/>
      <c r="NFZ93" s="71"/>
      <c r="NGA93" s="71"/>
      <c r="NGB93" s="71"/>
      <c r="NGC93" s="71"/>
      <c r="NGD93" s="71"/>
      <c r="NGE93" s="71"/>
      <c r="NGF93" s="71"/>
      <c r="NGG93" s="71"/>
      <c r="NGH93" s="71"/>
      <c r="NGI93" s="71"/>
      <c r="NGJ93" s="71"/>
      <c r="NGK93" s="71"/>
      <c r="NGL93" s="71"/>
      <c r="NGM93" s="71"/>
      <c r="NGN93" s="71"/>
      <c r="NGO93" s="71"/>
      <c r="NGP93" s="71"/>
      <c r="NGQ93" s="71"/>
      <c r="NGR93" s="71"/>
      <c r="NGS93" s="71"/>
      <c r="NGT93" s="71"/>
      <c r="NGU93" s="71"/>
      <c r="NGV93" s="71"/>
      <c r="NGW93" s="71"/>
      <c r="NGX93" s="71"/>
      <c r="NGY93" s="71"/>
      <c r="NGZ93" s="71"/>
      <c r="NHA93" s="71"/>
      <c r="NHB93" s="71"/>
      <c r="NHC93" s="71"/>
      <c r="NHD93" s="71"/>
      <c r="NHE93" s="71"/>
      <c r="NHF93" s="71"/>
      <c r="NHG93" s="71"/>
      <c r="NHH93" s="71"/>
      <c r="NHI93" s="71"/>
      <c r="NHJ93" s="71"/>
      <c r="NHK93" s="71"/>
      <c r="NHL93" s="71"/>
      <c r="NHM93" s="71"/>
      <c r="NHN93" s="71"/>
      <c r="NHO93" s="71"/>
      <c r="NHP93" s="71"/>
      <c r="NHQ93" s="71"/>
      <c r="NHR93" s="71"/>
      <c r="NHS93" s="71"/>
      <c r="NHT93" s="71"/>
      <c r="NHU93" s="71"/>
      <c r="NHV93" s="71"/>
      <c r="NHW93" s="71"/>
      <c r="NHX93" s="71"/>
      <c r="NHY93" s="71"/>
      <c r="NHZ93" s="71"/>
      <c r="NIA93" s="71"/>
      <c r="NIB93" s="71"/>
      <c r="NIC93" s="71"/>
      <c r="NID93" s="71"/>
      <c r="NIE93" s="71"/>
      <c r="NIF93" s="71"/>
      <c r="NIG93" s="71"/>
      <c r="NIH93" s="71"/>
      <c r="NII93" s="71"/>
      <c r="NIJ93" s="71"/>
      <c r="NIK93" s="71"/>
      <c r="NIL93" s="71"/>
      <c r="NIM93" s="71"/>
      <c r="NIN93" s="71"/>
      <c r="NIO93" s="71"/>
      <c r="NIP93" s="71"/>
      <c r="NIQ93" s="71"/>
      <c r="NIR93" s="71"/>
      <c r="NIS93" s="71"/>
      <c r="NIT93" s="71"/>
      <c r="NIU93" s="71"/>
      <c r="NIV93" s="71"/>
      <c r="NIW93" s="71"/>
      <c r="NIX93" s="71"/>
      <c r="NIY93" s="71"/>
      <c r="NIZ93" s="71"/>
      <c r="NJA93" s="71"/>
      <c r="NJB93" s="71"/>
      <c r="NJC93" s="71"/>
      <c r="NJD93" s="71"/>
      <c r="NJE93" s="71"/>
      <c r="NJF93" s="71"/>
      <c r="NJG93" s="71"/>
      <c r="NJH93" s="71"/>
      <c r="NJI93" s="71"/>
      <c r="NJJ93" s="71"/>
      <c r="NJK93" s="71"/>
      <c r="NJL93" s="71"/>
      <c r="NJM93" s="71"/>
      <c r="NJN93" s="71"/>
      <c r="NJO93" s="71"/>
      <c r="NJP93" s="71"/>
      <c r="NJQ93" s="71"/>
      <c r="NJR93" s="71"/>
      <c r="NJS93" s="71"/>
      <c r="NJT93" s="71"/>
      <c r="NJU93" s="71"/>
      <c r="NJV93" s="71"/>
      <c r="NJW93" s="71"/>
      <c r="NJX93" s="71"/>
      <c r="NJY93" s="71"/>
      <c r="NJZ93" s="71"/>
      <c r="NKA93" s="71"/>
      <c r="NKB93" s="71"/>
      <c r="NKC93" s="71"/>
      <c r="NKD93" s="71"/>
      <c r="NKE93" s="71"/>
      <c r="NKF93" s="71"/>
      <c r="NKG93" s="71"/>
      <c r="NKH93" s="71"/>
      <c r="NKI93" s="71"/>
      <c r="NKJ93" s="71"/>
      <c r="NKK93" s="71"/>
      <c r="NKL93" s="71"/>
      <c r="NKM93" s="71"/>
      <c r="NKN93" s="71"/>
      <c r="NKO93" s="71"/>
      <c r="NKP93" s="71"/>
      <c r="NKQ93" s="71"/>
      <c r="NKR93" s="71"/>
      <c r="NKS93" s="71"/>
      <c r="NKT93" s="71"/>
      <c r="NKU93" s="71"/>
      <c r="NKV93" s="71"/>
      <c r="NKW93" s="71"/>
      <c r="NKX93" s="71"/>
      <c r="NKY93" s="71"/>
      <c r="NKZ93" s="71"/>
      <c r="NLA93" s="71"/>
      <c r="NLB93" s="71"/>
      <c r="NLC93" s="71"/>
      <c r="NLD93" s="71"/>
      <c r="NLE93" s="71"/>
      <c r="NLF93" s="71"/>
      <c r="NLG93" s="71"/>
      <c r="NLH93" s="71"/>
      <c r="NLI93" s="71"/>
      <c r="NLJ93" s="71"/>
      <c r="NLK93" s="71"/>
      <c r="NLL93" s="71"/>
      <c r="NLM93" s="71"/>
      <c r="NLN93" s="71"/>
      <c r="NLO93" s="71"/>
      <c r="NLP93" s="71"/>
      <c r="NLQ93" s="71"/>
      <c r="NLR93" s="71"/>
      <c r="NLS93" s="71"/>
      <c r="NLT93" s="71"/>
      <c r="NLU93" s="71"/>
      <c r="NLV93" s="71"/>
      <c r="NLW93" s="71"/>
      <c r="NLX93" s="71"/>
      <c r="NLY93" s="71"/>
      <c r="NLZ93" s="71"/>
      <c r="NMA93" s="71"/>
      <c r="NMB93" s="71"/>
      <c r="NMC93" s="71"/>
      <c r="NMD93" s="71"/>
      <c r="NME93" s="71"/>
      <c r="NMF93" s="71"/>
      <c r="NMG93" s="71"/>
      <c r="NMH93" s="71"/>
      <c r="NMI93" s="71"/>
      <c r="NMJ93" s="71"/>
      <c r="NMK93" s="71"/>
      <c r="NML93" s="71"/>
      <c r="NMM93" s="71"/>
      <c r="NMN93" s="71"/>
      <c r="NMO93" s="71"/>
      <c r="NMP93" s="71"/>
      <c r="NMQ93" s="71"/>
      <c r="NMR93" s="71"/>
      <c r="NMS93" s="71"/>
      <c r="NMT93" s="71"/>
      <c r="NMU93" s="71"/>
      <c r="NMV93" s="71"/>
      <c r="NMW93" s="71"/>
      <c r="NMX93" s="71"/>
      <c r="NMY93" s="71"/>
      <c r="NMZ93" s="71"/>
      <c r="NNA93" s="71"/>
      <c r="NNB93" s="71"/>
      <c r="NNC93" s="71"/>
      <c r="NND93" s="71"/>
      <c r="NNE93" s="71"/>
      <c r="NNF93" s="71"/>
      <c r="NNG93" s="71"/>
      <c r="NNH93" s="71"/>
      <c r="NNI93" s="71"/>
      <c r="NNJ93" s="71"/>
      <c r="NNK93" s="71"/>
      <c r="NNL93" s="71"/>
      <c r="NNM93" s="71"/>
      <c r="NNN93" s="71"/>
      <c r="NNO93" s="71"/>
      <c r="NNP93" s="71"/>
      <c r="NNQ93" s="71"/>
      <c r="NNR93" s="71"/>
      <c r="NNS93" s="71"/>
      <c r="NNT93" s="71"/>
      <c r="NNU93" s="71"/>
      <c r="NNV93" s="71"/>
      <c r="NNW93" s="71"/>
      <c r="NNX93" s="71"/>
      <c r="NNY93" s="71"/>
      <c r="NNZ93" s="71"/>
      <c r="NOA93" s="71"/>
      <c r="NOB93" s="71"/>
      <c r="NOC93" s="71"/>
      <c r="NOD93" s="71"/>
      <c r="NOE93" s="71"/>
      <c r="NOF93" s="71"/>
      <c r="NOG93" s="71"/>
      <c r="NOH93" s="71"/>
      <c r="NOI93" s="71"/>
      <c r="NOJ93" s="71"/>
      <c r="NOK93" s="71"/>
      <c r="NOL93" s="71"/>
      <c r="NOM93" s="71"/>
      <c r="NON93" s="71"/>
      <c r="NOO93" s="71"/>
      <c r="NOP93" s="71"/>
      <c r="NOQ93" s="71"/>
      <c r="NOR93" s="71"/>
      <c r="NOS93" s="71"/>
      <c r="NOT93" s="71"/>
      <c r="NOU93" s="71"/>
      <c r="NOV93" s="71"/>
      <c r="NOW93" s="71"/>
      <c r="NOX93" s="71"/>
      <c r="NOY93" s="71"/>
      <c r="NOZ93" s="71"/>
      <c r="NPA93" s="71"/>
      <c r="NPB93" s="71"/>
      <c r="NPC93" s="71"/>
      <c r="NPD93" s="71"/>
      <c r="NPE93" s="71"/>
      <c r="NPF93" s="71"/>
      <c r="NPG93" s="71"/>
      <c r="NPH93" s="71"/>
      <c r="NPI93" s="71"/>
      <c r="NPJ93" s="71"/>
      <c r="NPK93" s="71"/>
      <c r="NPL93" s="71"/>
      <c r="NPM93" s="71"/>
      <c r="NPN93" s="71"/>
      <c r="NPO93" s="71"/>
      <c r="NPP93" s="71"/>
      <c r="NPQ93" s="71"/>
      <c r="NPR93" s="71"/>
      <c r="NPS93" s="71"/>
      <c r="NPT93" s="71"/>
      <c r="NPU93" s="71"/>
      <c r="NPV93" s="71"/>
      <c r="NPW93" s="71"/>
      <c r="NPX93" s="71"/>
      <c r="NPY93" s="71"/>
      <c r="NPZ93" s="71"/>
      <c r="NQA93" s="71"/>
      <c r="NQB93" s="71"/>
      <c r="NQC93" s="71"/>
      <c r="NQD93" s="71"/>
      <c r="NQE93" s="71"/>
      <c r="NQF93" s="71"/>
      <c r="NQG93" s="71"/>
      <c r="NQH93" s="71"/>
      <c r="NQI93" s="71"/>
      <c r="NQJ93" s="71"/>
      <c r="NQK93" s="71"/>
      <c r="NQL93" s="71"/>
      <c r="NQM93" s="71"/>
      <c r="NQN93" s="71"/>
      <c r="NQO93" s="71"/>
      <c r="NQP93" s="71"/>
      <c r="NQQ93" s="71"/>
      <c r="NQR93" s="71"/>
      <c r="NQS93" s="71"/>
      <c r="NQT93" s="71"/>
      <c r="NQU93" s="71"/>
      <c r="NQV93" s="71"/>
      <c r="NQW93" s="71"/>
      <c r="NQX93" s="71"/>
      <c r="NQY93" s="71"/>
      <c r="NQZ93" s="71"/>
      <c r="NRA93" s="71"/>
      <c r="NRB93" s="71"/>
      <c r="NRC93" s="71"/>
      <c r="NRD93" s="71"/>
      <c r="NRE93" s="71"/>
      <c r="NRF93" s="71"/>
      <c r="NRG93" s="71"/>
      <c r="NRH93" s="71"/>
      <c r="NRI93" s="71"/>
      <c r="NRJ93" s="71"/>
      <c r="NRK93" s="71"/>
      <c r="NRL93" s="71"/>
      <c r="NRM93" s="71"/>
      <c r="NRN93" s="71"/>
      <c r="NRO93" s="71"/>
      <c r="NRP93" s="71"/>
      <c r="NRQ93" s="71"/>
      <c r="NRR93" s="71"/>
      <c r="NRS93" s="71"/>
      <c r="NRT93" s="71"/>
      <c r="NRU93" s="71"/>
      <c r="NRV93" s="71"/>
      <c r="NRW93" s="71"/>
      <c r="NRX93" s="71"/>
      <c r="NRY93" s="71"/>
      <c r="NRZ93" s="71"/>
      <c r="NSA93" s="71"/>
      <c r="NSB93" s="71"/>
      <c r="NSC93" s="71"/>
      <c r="NSD93" s="71"/>
      <c r="NSE93" s="71"/>
      <c r="NSF93" s="71"/>
      <c r="NSG93" s="71"/>
      <c r="NSH93" s="71"/>
      <c r="NSI93" s="71"/>
      <c r="NSJ93" s="71"/>
      <c r="NSK93" s="71"/>
      <c r="NSL93" s="71"/>
      <c r="NSM93" s="71"/>
      <c r="NSN93" s="71"/>
      <c r="NSO93" s="71"/>
      <c r="NSP93" s="71"/>
      <c r="NSQ93" s="71"/>
      <c r="NSR93" s="71"/>
      <c r="NSS93" s="71"/>
      <c r="NST93" s="71"/>
      <c r="NSU93" s="71"/>
      <c r="NSV93" s="71"/>
      <c r="NSW93" s="71"/>
      <c r="NSX93" s="71"/>
      <c r="NSY93" s="71"/>
      <c r="NSZ93" s="71"/>
      <c r="NTA93" s="71"/>
      <c r="NTB93" s="71"/>
      <c r="NTC93" s="71"/>
      <c r="NTD93" s="71"/>
      <c r="NTE93" s="71"/>
      <c r="NTF93" s="71"/>
      <c r="NTG93" s="71"/>
      <c r="NTH93" s="71"/>
      <c r="NTI93" s="71"/>
      <c r="NTJ93" s="71"/>
      <c r="NTK93" s="71"/>
      <c r="NTL93" s="71"/>
      <c r="NTM93" s="71"/>
      <c r="NTN93" s="71"/>
      <c r="NTO93" s="71"/>
      <c r="NTP93" s="71"/>
      <c r="NTQ93" s="71"/>
      <c r="NTR93" s="71"/>
      <c r="NTS93" s="71"/>
      <c r="NTT93" s="71"/>
      <c r="NTU93" s="71"/>
      <c r="NTV93" s="71"/>
      <c r="NTW93" s="71"/>
      <c r="NTX93" s="71"/>
      <c r="NTY93" s="71"/>
      <c r="NTZ93" s="71"/>
      <c r="NUA93" s="71"/>
      <c r="NUB93" s="71"/>
      <c r="NUC93" s="71"/>
      <c r="NUD93" s="71"/>
      <c r="NUE93" s="71"/>
      <c r="NUF93" s="71"/>
      <c r="NUG93" s="71"/>
      <c r="NUH93" s="71"/>
      <c r="NUI93" s="71"/>
      <c r="NUJ93" s="71"/>
      <c r="NUK93" s="71"/>
      <c r="NUL93" s="71"/>
      <c r="NUM93" s="71"/>
      <c r="NUN93" s="71"/>
      <c r="NUO93" s="71"/>
      <c r="NUP93" s="71"/>
      <c r="NUQ93" s="71"/>
      <c r="NUR93" s="71"/>
      <c r="NUS93" s="71"/>
      <c r="NUT93" s="71"/>
      <c r="NUU93" s="71"/>
      <c r="NUV93" s="71"/>
      <c r="NUW93" s="71"/>
      <c r="NUX93" s="71"/>
      <c r="NUY93" s="71"/>
      <c r="NUZ93" s="71"/>
      <c r="NVA93" s="71"/>
      <c r="NVB93" s="71"/>
      <c r="NVC93" s="71"/>
      <c r="NVD93" s="71"/>
      <c r="NVE93" s="71"/>
      <c r="NVF93" s="71"/>
      <c r="NVG93" s="71"/>
      <c r="NVH93" s="71"/>
      <c r="NVI93" s="71"/>
      <c r="NVJ93" s="71"/>
      <c r="NVK93" s="71"/>
      <c r="NVL93" s="71"/>
      <c r="NVM93" s="71"/>
      <c r="NVN93" s="71"/>
      <c r="NVO93" s="71"/>
      <c r="NVP93" s="71"/>
      <c r="NVQ93" s="71"/>
      <c r="NVR93" s="71"/>
      <c r="NVS93" s="71"/>
      <c r="NVT93" s="71"/>
      <c r="NVU93" s="71"/>
      <c r="NVV93" s="71"/>
      <c r="NVW93" s="71"/>
      <c r="NVX93" s="71"/>
      <c r="NVY93" s="71"/>
      <c r="NVZ93" s="71"/>
      <c r="NWA93" s="71"/>
      <c r="NWB93" s="71"/>
      <c r="NWC93" s="71"/>
      <c r="NWD93" s="71"/>
      <c r="NWE93" s="71"/>
      <c r="NWF93" s="71"/>
      <c r="NWG93" s="71"/>
      <c r="NWH93" s="71"/>
      <c r="NWI93" s="71"/>
      <c r="NWJ93" s="71"/>
      <c r="NWK93" s="71"/>
      <c r="NWL93" s="71"/>
      <c r="NWM93" s="71"/>
      <c r="NWN93" s="71"/>
      <c r="NWO93" s="71"/>
      <c r="NWP93" s="71"/>
      <c r="NWQ93" s="71"/>
      <c r="NWR93" s="71"/>
      <c r="NWS93" s="71"/>
      <c r="NWT93" s="71"/>
      <c r="NWU93" s="71"/>
      <c r="NWV93" s="71"/>
      <c r="NWW93" s="71"/>
      <c r="NWX93" s="71"/>
      <c r="NWY93" s="71"/>
      <c r="NWZ93" s="71"/>
      <c r="NXA93" s="71"/>
      <c r="NXB93" s="71"/>
      <c r="NXC93" s="71"/>
      <c r="NXD93" s="71"/>
      <c r="NXE93" s="71"/>
      <c r="NXF93" s="71"/>
      <c r="NXG93" s="71"/>
      <c r="NXH93" s="71"/>
      <c r="NXI93" s="71"/>
      <c r="NXJ93" s="71"/>
      <c r="NXK93" s="71"/>
      <c r="NXL93" s="71"/>
      <c r="NXM93" s="71"/>
      <c r="NXN93" s="71"/>
      <c r="NXO93" s="71"/>
      <c r="NXP93" s="71"/>
      <c r="NXQ93" s="71"/>
      <c r="NXR93" s="71"/>
      <c r="NXS93" s="71"/>
      <c r="NXT93" s="71"/>
      <c r="NXU93" s="71"/>
      <c r="NXV93" s="71"/>
      <c r="NXW93" s="71"/>
      <c r="NXX93" s="71"/>
      <c r="NXY93" s="71"/>
      <c r="NXZ93" s="71"/>
      <c r="NYA93" s="71"/>
      <c r="NYB93" s="71"/>
      <c r="NYC93" s="71"/>
      <c r="NYD93" s="71"/>
      <c r="NYE93" s="71"/>
      <c r="NYF93" s="71"/>
      <c r="NYG93" s="71"/>
      <c r="NYH93" s="71"/>
      <c r="NYI93" s="71"/>
      <c r="NYJ93" s="71"/>
      <c r="NYK93" s="71"/>
      <c r="NYL93" s="71"/>
      <c r="NYM93" s="71"/>
      <c r="NYN93" s="71"/>
      <c r="NYO93" s="71"/>
      <c r="NYP93" s="71"/>
      <c r="NYQ93" s="71"/>
      <c r="NYR93" s="71"/>
      <c r="NYS93" s="71"/>
      <c r="NYT93" s="71"/>
      <c r="NYU93" s="71"/>
      <c r="NYV93" s="71"/>
      <c r="NYW93" s="71"/>
      <c r="NYX93" s="71"/>
      <c r="NYY93" s="71"/>
      <c r="NYZ93" s="71"/>
      <c r="NZA93" s="71"/>
      <c r="NZB93" s="71"/>
      <c r="NZC93" s="71"/>
      <c r="NZD93" s="71"/>
      <c r="NZE93" s="71"/>
      <c r="NZF93" s="71"/>
      <c r="NZG93" s="71"/>
      <c r="NZH93" s="71"/>
      <c r="NZI93" s="71"/>
      <c r="NZJ93" s="71"/>
      <c r="NZK93" s="71"/>
      <c r="NZL93" s="71"/>
      <c r="NZM93" s="71"/>
      <c r="NZN93" s="71"/>
      <c r="NZO93" s="71"/>
      <c r="NZP93" s="71"/>
      <c r="NZQ93" s="71"/>
      <c r="NZR93" s="71"/>
      <c r="NZS93" s="71"/>
      <c r="NZT93" s="71"/>
      <c r="NZU93" s="71"/>
      <c r="NZV93" s="71"/>
      <c r="NZW93" s="71"/>
      <c r="NZX93" s="71"/>
      <c r="NZY93" s="71"/>
      <c r="NZZ93" s="71"/>
      <c r="OAA93" s="71"/>
      <c r="OAB93" s="71"/>
      <c r="OAC93" s="71"/>
      <c r="OAD93" s="71"/>
      <c r="OAE93" s="71"/>
      <c r="OAF93" s="71"/>
      <c r="OAG93" s="71"/>
      <c r="OAH93" s="71"/>
      <c r="OAI93" s="71"/>
      <c r="OAJ93" s="71"/>
      <c r="OAK93" s="71"/>
      <c r="OAL93" s="71"/>
      <c r="OAM93" s="71"/>
      <c r="OAN93" s="71"/>
      <c r="OAO93" s="71"/>
      <c r="OAP93" s="71"/>
      <c r="OAQ93" s="71"/>
      <c r="OAR93" s="71"/>
      <c r="OAS93" s="71"/>
      <c r="OAT93" s="71"/>
      <c r="OAU93" s="71"/>
      <c r="OAV93" s="71"/>
      <c r="OAW93" s="71"/>
      <c r="OAX93" s="71"/>
      <c r="OAY93" s="71"/>
      <c r="OAZ93" s="71"/>
      <c r="OBA93" s="71"/>
      <c r="OBB93" s="71"/>
      <c r="OBC93" s="71"/>
      <c r="OBD93" s="71"/>
      <c r="OBE93" s="71"/>
      <c r="OBF93" s="71"/>
      <c r="OBG93" s="71"/>
      <c r="OBH93" s="71"/>
      <c r="OBI93" s="71"/>
      <c r="OBJ93" s="71"/>
      <c r="OBK93" s="71"/>
      <c r="OBL93" s="71"/>
      <c r="OBM93" s="71"/>
      <c r="OBN93" s="71"/>
      <c r="OBO93" s="71"/>
      <c r="OBP93" s="71"/>
      <c r="OBQ93" s="71"/>
      <c r="OBR93" s="71"/>
      <c r="OBS93" s="71"/>
      <c r="OBT93" s="71"/>
      <c r="OBU93" s="71"/>
      <c r="OBV93" s="71"/>
      <c r="OBW93" s="71"/>
      <c r="OBX93" s="71"/>
      <c r="OBY93" s="71"/>
      <c r="OBZ93" s="71"/>
      <c r="OCA93" s="71"/>
      <c r="OCB93" s="71"/>
      <c r="OCC93" s="71"/>
      <c r="OCD93" s="71"/>
      <c r="OCE93" s="71"/>
      <c r="OCF93" s="71"/>
      <c r="OCG93" s="71"/>
      <c r="OCH93" s="71"/>
      <c r="OCI93" s="71"/>
      <c r="OCJ93" s="71"/>
      <c r="OCK93" s="71"/>
      <c r="OCL93" s="71"/>
      <c r="OCM93" s="71"/>
      <c r="OCN93" s="71"/>
      <c r="OCO93" s="71"/>
      <c r="OCP93" s="71"/>
      <c r="OCQ93" s="71"/>
      <c r="OCR93" s="71"/>
      <c r="OCS93" s="71"/>
      <c r="OCT93" s="71"/>
      <c r="OCU93" s="71"/>
      <c r="OCV93" s="71"/>
      <c r="OCW93" s="71"/>
      <c r="OCX93" s="71"/>
      <c r="OCY93" s="71"/>
      <c r="OCZ93" s="71"/>
      <c r="ODA93" s="71"/>
      <c r="ODB93" s="71"/>
      <c r="ODC93" s="71"/>
      <c r="ODD93" s="71"/>
      <c r="ODE93" s="71"/>
      <c r="ODF93" s="71"/>
      <c r="ODG93" s="71"/>
      <c r="ODH93" s="71"/>
      <c r="ODI93" s="71"/>
      <c r="ODJ93" s="71"/>
      <c r="ODK93" s="71"/>
      <c r="ODL93" s="71"/>
      <c r="ODM93" s="71"/>
      <c r="ODN93" s="71"/>
      <c r="ODO93" s="71"/>
      <c r="ODP93" s="71"/>
      <c r="ODQ93" s="71"/>
      <c r="ODR93" s="71"/>
      <c r="ODS93" s="71"/>
      <c r="ODT93" s="71"/>
      <c r="ODU93" s="71"/>
      <c r="ODV93" s="71"/>
      <c r="ODW93" s="71"/>
      <c r="ODX93" s="71"/>
      <c r="ODY93" s="71"/>
      <c r="ODZ93" s="71"/>
      <c r="OEA93" s="71"/>
      <c r="OEB93" s="71"/>
      <c r="OEC93" s="71"/>
      <c r="OED93" s="71"/>
      <c r="OEE93" s="71"/>
      <c r="OEF93" s="71"/>
      <c r="OEG93" s="71"/>
      <c r="OEH93" s="71"/>
      <c r="OEI93" s="71"/>
      <c r="OEJ93" s="71"/>
      <c r="OEK93" s="71"/>
      <c r="OEL93" s="71"/>
      <c r="OEM93" s="71"/>
      <c r="OEN93" s="71"/>
      <c r="OEO93" s="71"/>
      <c r="OEP93" s="71"/>
      <c r="OEQ93" s="71"/>
      <c r="OER93" s="71"/>
      <c r="OES93" s="71"/>
      <c r="OET93" s="71"/>
      <c r="OEU93" s="71"/>
      <c r="OEV93" s="71"/>
      <c r="OEW93" s="71"/>
      <c r="OEX93" s="71"/>
      <c r="OEY93" s="71"/>
      <c r="OEZ93" s="71"/>
      <c r="OFA93" s="71"/>
      <c r="OFB93" s="71"/>
      <c r="OFC93" s="71"/>
      <c r="OFD93" s="71"/>
      <c r="OFE93" s="71"/>
      <c r="OFF93" s="71"/>
      <c r="OFG93" s="71"/>
      <c r="OFH93" s="71"/>
      <c r="OFI93" s="71"/>
      <c r="OFJ93" s="71"/>
      <c r="OFK93" s="71"/>
      <c r="OFL93" s="71"/>
      <c r="OFM93" s="71"/>
      <c r="OFN93" s="71"/>
      <c r="OFO93" s="71"/>
      <c r="OFP93" s="71"/>
      <c r="OFQ93" s="71"/>
      <c r="OFR93" s="71"/>
      <c r="OFS93" s="71"/>
      <c r="OFT93" s="71"/>
      <c r="OFU93" s="71"/>
      <c r="OFV93" s="71"/>
      <c r="OFW93" s="71"/>
      <c r="OFX93" s="71"/>
      <c r="OFY93" s="71"/>
      <c r="OFZ93" s="71"/>
      <c r="OGA93" s="71"/>
      <c r="OGB93" s="71"/>
      <c r="OGC93" s="71"/>
      <c r="OGD93" s="71"/>
      <c r="OGE93" s="71"/>
      <c r="OGF93" s="71"/>
      <c r="OGG93" s="71"/>
      <c r="OGH93" s="71"/>
      <c r="OGI93" s="71"/>
      <c r="OGJ93" s="71"/>
      <c r="OGK93" s="71"/>
      <c r="OGL93" s="71"/>
      <c r="OGM93" s="71"/>
      <c r="OGN93" s="71"/>
      <c r="OGO93" s="71"/>
      <c r="OGP93" s="71"/>
      <c r="OGQ93" s="71"/>
      <c r="OGR93" s="71"/>
      <c r="OGS93" s="71"/>
      <c r="OGT93" s="71"/>
      <c r="OGU93" s="71"/>
      <c r="OGV93" s="71"/>
      <c r="OGW93" s="71"/>
      <c r="OGX93" s="71"/>
      <c r="OGY93" s="71"/>
      <c r="OGZ93" s="71"/>
      <c r="OHA93" s="71"/>
      <c r="OHB93" s="71"/>
      <c r="OHC93" s="71"/>
      <c r="OHD93" s="71"/>
      <c r="OHE93" s="71"/>
      <c r="OHF93" s="71"/>
      <c r="OHG93" s="71"/>
      <c r="OHH93" s="71"/>
      <c r="OHI93" s="71"/>
      <c r="OHJ93" s="71"/>
      <c r="OHK93" s="71"/>
      <c r="OHL93" s="71"/>
      <c r="OHM93" s="71"/>
      <c r="OHN93" s="71"/>
      <c r="OHO93" s="71"/>
      <c r="OHP93" s="71"/>
      <c r="OHQ93" s="71"/>
      <c r="OHR93" s="71"/>
      <c r="OHS93" s="71"/>
      <c r="OHT93" s="71"/>
      <c r="OHU93" s="71"/>
      <c r="OHV93" s="71"/>
      <c r="OHW93" s="71"/>
      <c r="OHX93" s="71"/>
      <c r="OHY93" s="71"/>
      <c r="OHZ93" s="71"/>
      <c r="OIA93" s="71"/>
      <c r="OIB93" s="71"/>
      <c r="OIC93" s="71"/>
      <c r="OID93" s="71"/>
      <c r="OIE93" s="71"/>
      <c r="OIF93" s="71"/>
      <c r="OIG93" s="71"/>
      <c r="OIH93" s="71"/>
      <c r="OII93" s="71"/>
      <c r="OIJ93" s="71"/>
      <c r="OIK93" s="71"/>
      <c r="OIL93" s="71"/>
      <c r="OIM93" s="71"/>
      <c r="OIN93" s="71"/>
      <c r="OIO93" s="71"/>
      <c r="OIP93" s="71"/>
      <c r="OIQ93" s="71"/>
      <c r="OIR93" s="71"/>
      <c r="OIS93" s="71"/>
      <c r="OIT93" s="71"/>
      <c r="OIU93" s="71"/>
      <c r="OIV93" s="71"/>
      <c r="OIW93" s="71"/>
      <c r="OIX93" s="71"/>
      <c r="OIY93" s="71"/>
      <c r="OIZ93" s="71"/>
      <c r="OJA93" s="71"/>
      <c r="OJB93" s="71"/>
      <c r="OJC93" s="71"/>
      <c r="OJD93" s="71"/>
      <c r="OJE93" s="71"/>
      <c r="OJF93" s="71"/>
      <c r="OJG93" s="71"/>
      <c r="OJH93" s="71"/>
      <c r="OJI93" s="71"/>
      <c r="OJJ93" s="71"/>
      <c r="OJK93" s="71"/>
      <c r="OJL93" s="71"/>
      <c r="OJM93" s="71"/>
      <c r="OJN93" s="71"/>
      <c r="OJO93" s="71"/>
      <c r="OJP93" s="71"/>
      <c r="OJQ93" s="71"/>
      <c r="OJR93" s="71"/>
      <c r="OJS93" s="71"/>
      <c r="OJT93" s="71"/>
      <c r="OJU93" s="71"/>
      <c r="OJV93" s="71"/>
      <c r="OJW93" s="71"/>
      <c r="OJX93" s="71"/>
      <c r="OJY93" s="71"/>
      <c r="OJZ93" s="71"/>
      <c r="OKA93" s="71"/>
      <c r="OKB93" s="71"/>
      <c r="OKC93" s="71"/>
      <c r="OKD93" s="71"/>
      <c r="OKE93" s="71"/>
      <c r="OKF93" s="71"/>
      <c r="OKG93" s="71"/>
      <c r="OKH93" s="71"/>
      <c r="OKI93" s="71"/>
      <c r="OKJ93" s="71"/>
      <c r="OKK93" s="71"/>
      <c r="OKL93" s="71"/>
      <c r="OKM93" s="71"/>
      <c r="OKN93" s="71"/>
      <c r="OKO93" s="71"/>
      <c r="OKP93" s="71"/>
      <c r="OKQ93" s="71"/>
      <c r="OKR93" s="71"/>
      <c r="OKS93" s="71"/>
      <c r="OKT93" s="71"/>
      <c r="OKU93" s="71"/>
      <c r="OKV93" s="71"/>
      <c r="OKW93" s="71"/>
      <c r="OKX93" s="71"/>
      <c r="OKY93" s="71"/>
      <c r="OKZ93" s="71"/>
      <c r="OLA93" s="71"/>
      <c r="OLB93" s="71"/>
      <c r="OLC93" s="71"/>
      <c r="OLD93" s="71"/>
      <c r="OLE93" s="71"/>
      <c r="OLF93" s="71"/>
      <c r="OLG93" s="71"/>
      <c r="OLH93" s="71"/>
      <c r="OLI93" s="71"/>
      <c r="OLJ93" s="71"/>
      <c r="OLK93" s="71"/>
      <c r="OLL93" s="71"/>
      <c r="OLM93" s="71"/>
      <c r="OLN93" s="71"/>
      <c r="OLO93" s="71"/>
      <c r="OLP93" s="71"/>
      <c r="OLQ93" s="71"/>
      <c r="OLR93" s="71"/>
      <c r="OLS93" s="71"/>
      <c r="OLT93" s="71"/>
      <c r="OLU93" s="71"/>
      <c r="OLV93" s="71"/>
      <c r="OLW93" s="71"/>
      <c r="OLX93" s="71"/>
      <c r="OLY93" s="71"/>
      <c r="OLZ93" s="71"/>
      <c r="OMA93" s="71"/>
      <c r="OMB93" s="71"/>
      <c r="OMC93" s="71"/>
      <c r="OMD93" s="71"/>
      <c r="OME93" s="71"/>
      <c r="OMF93" s="71"/>
      <c r="OMG93" s="71"/>
      <c r="OMH93" s="71"/>
      <c r="OMI93" s="71"/>
      <c r="OMJ93" s="71"/>
      <c r="OMK93" s="71"/>
      <c r="OML93" s="71"/>
      <c r="OMM93" s="71"/>
      <c r="OMN93" s="71"/>
      <c r="OMO93" s="71"/>
      <c r="OMP93" s="71"/>
      <c r="OMQ93" s="71"/>
      <c r="OMR93" s="71"/>
      <c r="OMS93" s="71"/>
      <c r="OMT93" s="71"/>
      <c r="OMU93" s="71"/>
      <c r="OMV93" s="71"/>
      <c r="OMW93" s="71"/>
      <c r="OMX93" s="71"/>
      <c r="OMY93" s="71"/>
      <c r="OMZ93" s="71"/>
      <c r="ONA93" s="71"/>
      <c r="ONB93" s="71"/>
      <c r="ONC93" s="71"/>
      <c r="OND93" s="71"/>
      <c r="ONE93" s="71"/>
      <c r="ONF93" s="71"/>
      <c r="ONG93" s="71"/>
      <c r="ONH93" s="71"/>
      <c r="ONI93" s="71"/>
      <c r="ONJ93" s="71"/>
      <c r="ONK93" s="71"/>
      <c r="ONL93" s="71"/>
      <c r="ONM93" s="71"/>
      <c r="ONN93" s="71"/>
      <c r="ONO93" s="71"/>
      <c r="ONP93" s="71"/>
      <c r="ONQ93" s="71"/>
      <c r="ONR93" s="71"/>
      <c r="ONS93" s="71"/>
      <c r="ONT93" s="71"/>
      <c r="ONU93" s="71"/>
      <c r="ONV93" s="71"/>
      <c r="ONW93" s="71"/>
      <c r="ONX93" s="71"/>
      <c r="ONY93" s="71"/>
      <c r="ONZ93" s="71"/>
      <c r="OOA93" s="71"/>
      <c r="OOB93" s="71"/>
      <c r="OOC93" s="71"/>
      <c r="OOD93" s="71"/>
      <c r="OOE93" s="71"/>
      <c r="OOF93" s="71"/>
      <c r="OOG93" s="71"/>
      <c r="OOH93" s="71"/>
      <c r="OOI93" s="71"/>
      <c r="OOJ93" s="71"/>
      <c r="OOK93" s="71"/>
      <c r="OOL93" s="71"/>
      <c r="OOM93" s="71"/>
      <c r="OON93" s="71"/>
      <c r="OOO93" s="71"/>
      <c r="OOP93" s="71"/>
      <c r="OOQ93" s="71"/>
      <c r="OOR93" s="71"/>
      <c r="OOS93" s="71"/>
      <c r="OOT93" s="71"/>
      <c r="OOU93" s="71"/>
      <c r="OOV93" s="71"/>
      <c r="OOW93" s="71"/>
      <c r="OOX93" s="71"/>
      <c r="OOY93" s="71"/>
      <c r="OOZ93" s="71"/>
      <c r="OPA93" s="71"/>
      <c r="OPB93" s="71"/>
      <c r="OPC93" s="71"/>
      <c r="OPD93" s="71"/>
      <c r="OPE93" s="71"/>
      <c r="OPF93" s="71"/>
      <c r="OPG93" s="71"/>
      <c r="OPH93" s="71"/>
      <c r="OPI93" s="71"/>
      <c r="OPJ93" s="71"/>
      <c r="OPK93" s="71"/>
      <c r="OPL93" s="71"/>
      <c r="OPM93" s="71"/>
      <c r="OPN93" s="71"/>
      <c r="OPO93" s="71"/>
      <c r="OPP93" s="71"/>
      <c r="OPQ93" s="71"/>
      <c r="OPR93" s="71"/>
      <c r="OPS93" s="71"/>
      <c r="OPT93" s="71"/>
      <c r="OPU93" s="71"/>
      <c r="OPV93" s="71"/>
      <c r="OPW93" s="71"/>
      <c r="OPX93" s="71"/>
      <c r="OPY93" s="71"/>
      <c r="OPZ93" s="71"/>
      <c r="OQA93" s="71"/>
      <c r="OQB93" s="71"/>
      <c r="OQC93" s="71"/>
      <c r="OQD93" s="71"/>
      <c r="OQE93" s="71"/>
      <c r="OQF93" s="71"/>
      <c r="OQG93" s="71"/>
      <c r="OQH93" s="71"/>
      <c r="OQI93" s="71"/>
      <c r="OQJ93" s="71"/>
      <c r="OQK93" s="71"/>
      <c r="OQL93" s="71"/>
      <c r="OQM93" s="71"/>
      <c r="OQN93" s="71"/>
      <c r="OQO93" s="71"/>
      <c r="OQP93" s="71"/>
      <c r="OQQ93" s="71"/>
      <c r="OQR93" s="71"/>
      <c r="OQS93" s="71"/>
      <c r="OQT93" s="71"/>
      <c r="OQU93" s="71"/>
      <c r="OQV93" s="71"/>
      <c r="OQW93" s="71"/>
      <c r="OQX93" s="71"/>
      <c r="OQY93" s="71"/>
      <c r="OQZ93" s="71"/>
      <c r="ORA93" s="71"/>
      <c r="ORB93" s="71"/>
      <c r="ORC93" s="71"/>
      <c r="ORD93" s="71"/>
      <c r="ORE93" s="71"/>
      <c r="ORF93" s="71"/>
      <c r="ORG93" s="71"/>
      <c r="ORH93" s="71"/>
      <c r="ORI93" s="71"/>
      <c r="ORJ93" s="71"/>
      <c r="ORK93" s="71"/>
      <c r="ORL93" s="71"/>
      <c r="ORM93" s="71"/>
      <c r="ORN93" s="71"/>
      <c r="ORO93" s="71"/>
      <c r="ORP93" s="71"/>
      <c r="ORQ93" s="71"/>
      <c r="ORR93" s="71"/>
      <c r="ORS93" s="71"/>
      <c r="ORT93" s="71"/>
      <c r="ORU93" s="71"/>
      <c r="ORV93" s="71"/>
      <c r="ORW93" s="71"/>
      <c r="ORX93" s="71"/>
      <c r="ORY93" s="71"/>
      <c r="ORZ93" s="71"/>
      <c r="OSA93" s="71"/>
      <c r="OSB93" s="71"/>
      <c r="OSC93" s="71"/>
      <c r="OSD93" s="71"/>
      <c r="OSE93" s="71"/>
      <c r="OSF93" s="71"/>
      <c r="OSG93" s="71"/>
      <c r="OSH93" s="71"/>
      <c r="OSI93" s="71"/>
      <c r="OSJ93" s="71"/>
      <c r="OSK93" s="71"/>
      <c r="OSL93" s="71"/>
      <c r="OSM93" s="71"/>
      <c r="OSN93" s="71"/>
      <c r="OSO93" s="71"/>
      <c r="OSP93" s="71"/>
      <c r="OSQ93" s="71"/>
      <c r="OSR93" s="71"/>
      <c r="OSS93" s="71"/>
      <c r="OST93" s="71"/>
      <c r="OSU93" s="71"/>
      <c r="OSV93" s="71"/>
      <c r="OSW93" s="71"/>
      <c r="OSX93" s="71"/>
      <c r="OSY93" s="71"/>
      <c r="OSZ93" s="71"/>
      <c r="OTA93" s="71"/>
      <c r="OTB93" s="71"/>
      <c r="OTC93" s="71"/>
      <c r="OTD93" s="71"/>
      <c r="OTE93" s="71"/>
      <c r="OTF93" s="71"/>
      <c r="OTG93" s="71"/>
      <c r="OTH93" s="71"/>
      <c r="OTI93" s="71"/>
      <c r="OTJ93" s="71"/>
      <c r="OTK93" s="71"/>
      <c r="OTL93" s="71"/>
      <c r="OTM93" s="71"/>
      <c r="OTN93" s="71"/>
      <c r="OTO93" s="71"/>
      <c r="OTP93" s="71"/>
      <c r="OTQ93" s="71"/>
      <c r="OTR93" s="71"/>
      <c r="OTS93" s="71"/>
      <c r="OTT93" s="71"/>
      <c r="OTU93" s="71"/>
      <c r="OTV93" s="71"/>
      <c r="OTW93" s="71"/>
      <c r="OTX93" s="71"/>
      <c r="OTY93" s="71"/>
      <c r="OTZ93" s="71"/>
      <c r="OUA93" s="71"/>
      <c r="OUB93" s="71"/>
      <c r="OUC93" s="71"/>
      <c r="OUD93" s="71"/>
      <c r="OUE93" s="71"/>
      <c r="OUF93" s="71"/>
      <c r="OUG93" s="71"/>
      <c r="OUH93" s="71"/>
      <c r="OUI93" s="71"/>
      <c r="OUJ93" s="71"/>
      <c r="OUK93" s="71"/>
      <c r="OUL93" s="71"/>
      <c r="OUM93" s="71"/>
      <c r="OUN93" s="71"/>
      <c r="OUO93" s="71"/>
      <c r="OUP93" s="71"/>
      <c r="OUQ93" s="71"/>
      <c r="OUR93" s="71"/>
      <c r="OUS93" s="71"/>
      <c r="OUT93" s="71"/>
      <c r="OUU93" s="71"/>
      <c r="OUV93" s="71"/>
      <c r="OUW93" s="71"/>
      <c r="OUX93" s="71"/>
      <c r="OUY93" s="71"/>
      <c r="OUZ93" s="71"/>
      <c r="OVA93" s="71"/>
      <c r="OVB93" s="71"/>
      <c r="OVC93" s="71"/>
      <c r="OVD93" s="71"/>
      <c r="OVE93" s="71"/>
      <c r="OVF93" s="71"/>
      <c r="OVG93" s="71"/>
      <c r="OVH93" s="71"/>
      <c r="OVI93" s="71"/>
      <c r="OVJ93" s="71"/>
      <c r="OVK93" s="71"/>
      <c r="OVL93" s="71"/>
      <c r="OVM93" s="71"/>
      <c r="OVN93" s="71"/>
      <c r="OVO93" s="71"/>
      <c r="OVP93" s="71"/>
      <c r="OVQ93" s="71"/>
      <c r="OVR93" s="71"/>
      <c r="OVS93" s="71"/>
      <c r="OVT93" s="71"/>
      <c r="OVU93" s="71"/>
      <c r="OVV93" s="71"/>
      <c r="OVW93" s="71"/>
      <c r="OVX93" s="71"/>
      <c r="OVY93" s="71"/>
      <c r="OVZ93" s="71"/>
      <c r="OWA93" s="71"/>
      <c r="OWB93" s="71"/>
      <c r="OWC93" s="71"/>
      <c r="OWD93" s="71"/>
      <c r="OWE93" s="71"/>
      <c r="OWF93" s="71"/>
      <c r="OWG93" s="71"/>
      <c r="OWH93" s="71"/>
      <c r="OWI93" s="71"/>
      <c r="OWJ93" s="71"/>
      <c r="OWK93" s="71"/>
      <c r="OWL93" s="71"/>
      <c r="OWM93" s="71"/>
      <c r="OWN93" s="71"/>
      <c r="OWO93" s="71"/>
      <c r="OWP93" s="71"/>
      <c r="OWQ93" s="71"/>
      <c r="OWR93" s="71"/>
      <c r="OWS93" s="71"/>
      <c r="OWT93" s="71"/>
      <c r="OWU93" s="71"/>
      <c r="OWV93" s="71"/>
      <c r="OWW93" s="71"/>
      <c r="OWX93" s="71"/>
      <c r="OWY93" s="71"/>
      <c r="OWZ93" s="71"/>
      <c r="OXA93" s="71"/>
      <c r="OXB93" s="71"/>
      <c r="OXC93" s="71"/>
      <c r="OXD93" s="71"/>
      <c r="OXE93" s="71"/>
      <c r="OXF93" s="71"/>
      <c r="OXG93" s="71"/>
      <c r="OXH93" s="71"/>
      <c r="OXI93" s="71"/>
      <c r="OXJ93" s="71"/>
      <c r="OXK93" s="71"/>
      <c r="OXL93" s="71"/>
      <c r="OXM93" s="71"/>
      <c r="OXN93" s="71"/>
      <c r="OXO93" s="71"/>
      <c r="OXP93" s="71"/>
      <c r="OXQ93" s="71"/>
      <c r="OXR93" s="71"/>
      <c r="OXS93" s="71"/>
      <c r="OXT93" s="71"/>
      <c r="OXU93" s="71"/>
      <c r="OXV93" s="71"/>
      <c r="OXW93" s="71"/>
      <c r="OXX93" s="71"/>
      <c r="OXY93" s="71"/>
      <c r="OXZ93" s="71"/>
      <c r="OYA93" s="71"/>
      <c r="OYB93" s="71"/>
      <c r="OYC93" s="71"/>
      <c r="OYD93" s="71"/>
      <c r="OYE93" s="71"/>
      <c r="OYF93" s="71"/>
      <c r="OYG93" s="71"/>
      <c r="OYH93" s="71"/>
      <c r="OYI93" s="71"/>
      <c r="OYJ93" s="71"/>
      <c r="OYK93" s="71"/>
      <c r="OYL93" s="71"/>
      <c r="OYM93" s="71"/>
      <c r="OYN93" s="71"/>
      <c r="OYO93" s="71"/>
      <c r="OYP93" s="71"/>
      <c r="OYQ93" s="71"/>
      <c r="OYR93" s="71"/>
      <c r="OYS93" s="71"/>
      <c r="OYT93" s="71"/>
      <c r="OYU93" s="71"/>
      <c r="OYV93" s="71"/>
      <c r="OYW93" s="71"/>
      <c r="OYX93" s="71"/>
      <c r="OYY93" s="71"/>
      <c r="OYZ93" s="71"/>
      <c r="OZA93" s="71"/>
      <c r="OZB93" s="71"/>
      <c r="OZC93" s="71"/>
      <c r="OZD93" s="71"/>
      <c r="OZE93" s="71"/>
      <c r="OZF93" s="71"/>
      <c r="OZG93" s="71"/>
      <c r="OZH93" s="71"/>
      <c r="OZI93" s="71"/>
      <c r="OZJ93" s="71"/>
      <c r="OZK93" s="71"/>
      <c r="OZL93" s="71"/>
      <c r="OZM93" s="71"/>
      <c r="OZN93" s="71"/>
      <c r="OZO93" s="71"/>
      <c r="OZP93" s="71"/>
      <c r="OZQ93" s="71"/>
      <c r="OZR93" s="71"/>
      <c r="OZS93" s="71"/>
      <c r="OZT93" s="71"/>
      <c r="OZU93" s="71"/>
      <c r="OZV93" s="71"/>
      <c r="OZW93" s="71"/>
      <c r="OZX93" s="71"/>
      <c r="OZY93" s="71"/>
      <c r="OZZ93" s="71"/>
      <c r="PAA93" s="71"/>
      <c r="PAB93" s="71"/>
      <c r="PAC93" s="71"/>
      <c r="PAD93" s="71"/>
      <c r="PAE93" s="71"/>
      <c r="PAF93" s="71"/>
      <c r="PAG93" s="71"/>
      <c r="PAH93" s="71"/>
      <c r="PAI93" s="71"/>
      <c r="PAJ93" s="71"/>
      <c r="PAK93" s="71"/>
      <c r="PAL93" s="71"/>
      <c r="PAM93" s="71"/>
      <c r="PAN93" s="71"/>
      <c r="PAO93" s="71"/>
      <c r="PAP93" s="71"/>
      <c r="PAQ93" s="71"/>
      <c r="PAR93" s="71"/>
      <c r="PAS93" s="71"/>
      <c r="PAT93" s="71"/>
      <c r="PAU93" s="71"/>
      <c r="PAV93" s="71"/>
      <c r="PAW93" s="71"/>
      <c r="PAX93" s="71"/>
      <c r="PAY93" s="71"/>
      <c r="PAZ93" s="71"/>
      <c r="PBA93" s="71"/>
      <c r="PBB93" s="71"/>
      <c r="PBC93" s="71"/>
      <c r="PBD93" s="71"/>
      <c r="PBE93" s="71"/>
      <c r="PBF93" s="71"/>
      <c r="PBG93" s="71"/>
      <c r="PBH93" s="71"/>
      <c r="PBI93" s="71"/>
      <c r="PBJ93" s="71"/>
      <c r="PBK93" s="71"/>
      <c r="PBL93" s="71"/>
      <c r="PBM93" s="71"/>
      <c r="PBN93" s="71"/>
      <c r="PBO93" s="71"/>
      <c r="PBP93" s="71"/>
      <c r="PBQ93" s="71"/>
      <c r="PBR93" s="71"/>
      <c r="PBS93" s="71"/>
      <c r="PBT93" s="71"/>
      <c r="PBU93" s="71"/>
      <c r="PBV93" s="71"/>
      <c r="PBW93" s="71"/>
      <c r="PBX93" s="71"/>
      <c r="PBY93" s="71"/>
      <c r="PBZ93" s="71"/>
      <c r="PCA93" s="71"/>
      <c r="PCB93" s="71"/>
      <c r="PCC93" s="71"/>
      <c r="PCD93" s="71"/>
      <c r="PCE93" s="71"/>
      <c r="PCF93" s="71"/>
      <c r="PCG93" s="71"/>
      <c r="PCH93" s="71"/>
      <c r="PCI93" s="71"/>
      <c r="PCJ93" s="71"/>
      <c r="PCK93" s="71"/>
      <c r="PCL93" s="71"/>
      <c r="PCM93" s="71"/>
      <c r="PCN93" s="71"/>
      <c r="PCO93" s="71"/>
      <c r="PCP93" s="71"/>
      <c r="PCQ93" s="71"/>
      <c r="PCR93" s="71"/>
      <c r="PCS93" s="71"/>
      <c r="PCT93" s="71"/>
      <c r="PCU93" s="71"/>
      <c r="PCV93" s="71"/>
      <c r="PCW93" s="71"/>
      <c r="PCX93" s="71"/>
      <c r="PCY93" s="71"/>
      <c r="PCZ93" s="71"/>
      <c r="PDA93" s="71"/>
      <c r="PDB93" s="71"/>
      <c r="PDC93" s="71"/>
      <c r="PDD93" s="71"/>
      <c r="PDE93" s="71"/>
      <c r="PDF93" s="71"/>
      <c r="PDG93" s="71"/>
      <c r="PDH93" s="71"/>
      <c r="PDI93" s="71"/>
      <c r="PDJ93" s="71"/>
      <c r="PDK93" s="71"/>
      <c r="PDL93" s="71"/>
      <c r="PDM93" s="71"/>
      <c r="PDN93" s="71"/>
      <c r="PDO93" s="71"/>
      <c r="PDP93" s="71"/>
      <c r="PDQ93" s="71"/>
      <c r="PDR93" s="71"/>
      <c r="PDS93" s="71"/>
      <c r="PDT93" s="71"/>
      <c r="PDU93" s="71"/>
      <c r="PDV93" s="71"/>
      <c r="PDW93" s="71"/>
      <c r="PDX93" s="71"/>
      <c r="PDY93" s="71"/>
      <c r="PDZ93" s="71"/>
      <c r="PEA93" s="71"/>
      <c r="PEB93" s="71"/>
      <c r="PEC93" s="71"/>
      <c r="PED93" s="71"/>
      <c r="PEE93" s="71"/>
      <c r="PEF93" s="71"/>
      <c r="PEG93" s="71"/>
      <c r="PEH93" s="71"/>
      <c r="PEI93" s="71"/>
      <c r="PEJ93" s="71"/>
      <c r="PEK93" s="71"/>
      <c r="PEL93" s="71"/>
      <c r="PEM93" s="71"/>
      <c r="PEN93" s="71"/>
      <c r="PEO93" s="71"/>
      <c r="PEP93" s="71"/>
      <c r="PEQ93" s="71"/>
      <c r="PER93" s="71"/>
      <c r="PES93" s="71"/>
      <c r="PET93" s="71"/>
      <c r="PEU93" s="71"/>
      <c r="PEV93" s="71"/>
      <c r="PEW93" s="71"/>
      <c r="PEX93" s="71"/>
      <c r="PEY93" s="71"/>
      <c r="PEZ93" s="71"/>
      <c r="PFA93" s="71"/>
      <c r="PFB93" s="71"/>
      <c r="PFC93" s="71"/>
      <c r="PFD93" s="71"/>
      <c r="PFE93" s="71"/>
      <c r="PFF93" s="71"/>
      <c r="PFG93" s="71"/>
      <c r="PFH93" s="71"/>
      <c r="PFI93" s="71"/>
      <c r="PFJ93" s="71"/>
      <c r="PFK93" s="71"/>
      <c r="PFL93" s="71"/>
      <c r="PFM93" s="71"/>
      <c r="PFN93" s="71"/>
      <c r="PFO93" s="71"/>
      <c r="PFP93" s="71"/>
      <c r="PFQ93" s="71"/>
      <c r="PFR93" s="71"/>
      <c r="PFS93" s="71"/>
      <c r="PFT93" s="71"/>
      <c r="PFU93" s="71"/>
      <c r="PFV93" s="71"/>
      <c r="PFW93" s="71"/>
      <c r="PFX93" s="71"/>
      <c r="PFY93" s="71"/>
      <c r="PFZ93" s="71"/>
      <c r="PGA93" s="71"/>
      <c r="PGB93" s="71"/>
      <c r="PGC93" s="71"/>
      <c r="PGD93" s="71"/>
      <c r="PGE93" s="71"/>
      <c r="PGF93" s="71"/>
      <c r="PGG93" s="71"/>
      <c r="PGH93" s="71"/>
      <c r="PGI93" s="71"/>
      <c r="PGJ93" s="71"/>
      <c r="PGK93" s="71"/>
      <c r="PGL93" s="71"/>
      <c r="PGM93" s="71"/>
      <c r="PGN93" s="71"/>
      <c r="PGO93" s="71"/>
      <c r="PGP93" s="71"/>
      <c r="PGQ93" s="71"/>
      <c r="PGR93" s="71"/>
      <c r="PGS93" s="71"/>
      <c r="PGT93" s="71"/>
      <c r="PGU93" s="71"/>
      <c r="PGV93" s="71"/>
      <c r="PGW93" s="71"/>
      <c r="PGX93" s="71"/>
      <c r="PGY93" s="71"/>
      <c r="PGZ93" s="71"/>
      <c r="PHA93" s="71"/>
      <c r="PHB93" s="71"/>
      <c r="PHC93" s="71"/>
      <c r="PHD93" s="71"/>
      <c r="PHE93" s="71"/>
      <c r="PHF93" s="71"/>
      <c r="PHG93" s="71"/>
      <c r="PHH93" s="71"/>
      <c r="PHI93" s="71"/>
      <c r="PHJ93" s="71"/>
      <c r="PHK93" s="71"/>
      <c r="PHL93" s="71"/>
      <c r="PHM93" s="71"/>
      <c r="PHN93" s="71"/>
      <c r="PHO93" s="71"/>
      <c r="PHP93" s="71"/>
      <c r="PHQ93" s="71"/>
      <c r="PHR93" s="71"/>
      <c r="PHS93" s="71"/>
      <c r="PHT93" s="71"/>
      <c r="PHU93" s="71"/>
      <c r="PHV93" s="71"/>
      <c r="PHW93" s="71"/>
      <c r="PHX93" s="71"/>
      <c r="PHY93" s="71"/>
      <c r="PHZ93" s="71"/>
      <c r="PIA93" s="71"/>
      <c r="PIB93" s="71"/>
      <c r="PIC93" s="71"/>
      <c r="PID93" s="71"/>
      <c r="PIE93" s="71"/>
      <c r="PIF93" s="71"/>
      <c r="PIG93" s="71"/>
      <c r="PIH93" s="71"/>
      <c r="PII93" s="71"/>
      <c r="PIJ93" s="71"/>
      <c r="PIK93" s="71"/>
      <c r="PIL93" s="71"/>
      <c r="PIM93" s="71"/>
      <c r="PIN93" s="71"/>
      <c r="PIO93" s="71"/>
      <c r="PIP93" s="71"/>
      <c r="PIQ93" s="71"/>
      <c r="PIR93" s="71"/>
      <c r="PIS93" s="71"/>
      <c r="PIT93" s="71"/>
      <c r="PIU93" s="71"/>
      <c r="PIV93" s="71"/>
      <c r="PIW93" s="71"/>
      <c r="PIX93" s="71"/>
      <c r="PIY93" s="71"/>
      <c r="PIZ93" s="71"/>
      <c r="PJA93" s="71"/>
      <c r="PJB93" s="71"/>
      <c r="PJC93" s="71"/>
      <c r="PJD93" s="71"/>
      <c r="PJE93" s="71"/>
      <c r="PJF93" s="71"/>
      <c r="PJG93" s="71"/>
      <c r="PJH93" s="71"/>
      <c r="PJI93" s="71"/>
      <c r="PJJ93" s="71"/>
      <c r="PJK93" s="71"/>
      <c r="PJL93" s="71"/>
      <c r="PJM93" s="71"/>
      <c r="PJN93" s="71"/>
      <c r="PJO93" s="71"/>
      <c r="PJP93" s="71"/>
      <c r="PJQ93" s="71"/>
      <c r="PJR93" s="71"/>
      <c r="PJS93" s="71"/>
      <c r="PJT93" s="71"/>
      <c r="PJU93" s="71"/>
      <c r="PJV93" s="71"/>
      <c r="PJW93" s="71"/>
      <c r="PJX93" s="71"/>
      <c r="PJY93" s="71"/>
      <c r="PJZ93" s="71"/>
      <c r="PKA93" s="71"/>
      <c r="PKB93" s="71"/>
      <c r="PKC93" s="71"/>
      <c r="PKD93" s="71"/>
      <c r="PKE93" s="71"/>
      <c r="PKF93" s="71"/>
      <c r="PKG93" s="71"/>
      <c r="PKH93" s="71"/>
      <c r="PKI93" s="71"/>
      <c r="PKJ93" s="71"/>
      <c r="PKK93" s="71"/>
      <c r="PKL93" s="71"/>
      <c r="PKM93" s="71"/>
      <c r="PKN93" s="71"/>
      <c r="PKO93" s="71"/>
      <c r="PKP93" s="71"/>
      <c r="PKQ93" s="71"/>
      <c r="PKR93" s="71"/>
      <c r="PKS93" s="71"/>
      <c r="PKT93" s="71"/>
      <c r="PKU93" s="71"/>
      <c r="PKV93" s="71"/>
      <c r="PKW93" s="71"/>
      <c r="PKX93" s="71"/>
      <c r="PKY93" s="71"/>
      <c r="PKZ93" s="71"/>
      <c r="PLA93" s="71"/>
      <c r="PLB93" s="71"/>
      <c r="PLC93" s="71"/>
      <c r="PLD93" s="71"/>
      <c r="PLE93" s="71"/>
      <c r="PLF93" s="71"/>
      <c r="PLG93" s="71"/>
      <c r="PLH93" s="71"/>
      <c r="PLI93" s="71"/>
      <c r="PLJ93" s="71"/>
      <c r="PLK93" s="71"/>
      <c r="PLL93" s="71"/>
      <c r="PLM93" s="71"/>
      <c r="PLN93" s="71"/>
      <c r="PLO93" s="71"/>
      <c r="PLP93" s="71"/>
      <c r="PLQ93" s="71"/>
      <c r="PLR93" s="71"/>
      <c r="PLS93" s="71"/>
      <c r="PLT93" s="71"/>
      <c r="PLU93" s="71"/>
      <c r="PLV93" s="71"/>
      <c r="PLW93" s="71"/>
      <c r="PLX93" s="71"/>
      <c r="PLY93" s="71"/>
      <c r="PLZ93" s="71"/>
      <c r="PMA93" s="71"/>
      <c r="PMB93" s="71"/>
      <c r="PMC93" s="71"/>
      <c r="PMD93" s="71"/>
      <c r="PME93" s="71"/>
      <c r="PMF93" s="71"/>
      <c r="PMG93" s="71"/>
      <c r="PMH93" s="71"/>
      <c r="PMI93" s="71"/>
      <c r="PMJ93" s="71"/>
      <c r="PMK93" s="71"/>
      <c r="PML93" s="71"/>
      <c r="PMM93" s="71"/>
      <c r="PMN93" s="71"/>
      <c r="PMO93" s="71"/>
      <c r="PMP93" s="71"/>
      <c r="PMQ93" s="71"/>
      <c r="PMR93" s="71"/>
      <c r="PMS93" s="71"/>
      <c r="PMT93" s="71"/>
      <c r="PMU93" s="71"/>
      <c r="PMV93" s="71"/>
      <c r="PMW93" s="71"/>
      <c r="PMX93" s="71"/>
      <c r="PMY93" s="71"/>
      <c r="PMZ93" s="71"/>
      <c r="PNA93" s="71"/>
      <c r="PNB93" s="71"/>
      <c r="PNC93" s="71"/>
      <c r="PND93" s="71"/>
      <c r="PNE93" s="71"/>
      <c r="PNF93" s="71"/>
      <c r="PNG93" s="71"/>
      <c r="PNH93" s="71"/>
      <c r="PNI93" s="71"/>
      <c r="PNJ93" s="71"/>
      <c r="PNK93" s="71"/>
      <c r="PNL93" s="71"/>
      <c r="PNM93" s="71"/>
      <c r="PNN93" s="71"/>
      <c r="PNO93" s="71"/>
      <c r="PNP93" s="71"/>
      <c r="PNQ93" s="71"/>
      <c r="PNR93" s="71"/>
      <c r="PNS93" s="71"/>
      <c r="PNT93" s="71"/>
      <c r="PNU93" s="71"/>
      <c r="PNV93" s="71"/>
      <c r="PNW93" s="71"/>
      <c r="PNX93" s="71"/>
      <c r="PNY93" s="71"/>
      <c r="PNZ93" s="71"/>
      <c r="POA93" s="71"/>
      <c r="POB93" s="71"/>
      <c r="POC93" s="71"/>
      <c r="POD93" s="71"/>
      <c r="POE93" s="71"/>
      <c r="POF93" s="71"/>
      <c r="POG93" s="71"/>
      <c r="POH93" s="71"/>
      <c r="POI93" s="71"/>
      <c r="POJ93" s="71"/>
      <c r="POK93" s="71"/>
      <c r="POL93" s="71"/>
      <c r="POM93" s="71"/>
      <c r="PON93" s="71"/>
      <c r="POO93" s="71"/>
      <c r="POP93" s="71"/>
      <c r="POQ93" s="71"/>
      <c r="POR93" s="71"/>
      <c r="POS93" s="71"/>
      <c r="POT93" s="71"/>
      <c r="POU93" s="71"/>
      <c r="POV93" s="71"/>
      <c r="POW93" s="71"/>
      <c r="POX93" s="71"/>
      <c r="POY93" s="71"/>
      <c r="POZ93" s="71"/>
      <c r="PPA93" s="71"/>
      <c r="PPB93" s="71"/>
      <c r="PPC93" s="71"/>
      <c r="PPD93" s="71"/>
      <c r="PPE93" s="71"/>
      <c r="PPF93" s="71"/>
      <c r="PPG93" s="71"/>
      <c r="PPH93" s="71"/>
      <c r="PPI93" s="71"/>
      <c r="PPJ93" s="71"/>
      <c r="PPK93" s="71"/>
      <c r="PPL93" s="71"/>
      <c r="PPM93" s="71"/>
      <c r="PPN93" s="71"/>
      <c r="PPO93" s="71"/>
      <c r="PPP93" s="71"/>
      <c r="PPQ93" s="71"/>
      <c r="PPR93" s="71"/>
      <c r="PPS93" s="71"/>
      <c r="PPT93" s="71"/>
      <c r="PPU93" s="71"/>
      <c r="PPV93" s="71"/>
      <c r="PPW93" s="71"/>
      <c r="PPX93" s="71"/>
      <c r="PPY93" s="71"/>
      <c r="PPZ93" s="71"/>
      <c r="PQA93" s="71"/>
      <c r="PQB93" s="71"/>
      <c r="PQC93" s="71"/>
      <c r="PQD93" s="71"/>
      <c r="PQE93" s="71"/>
      <c r="PQF93" s="71"/>
      <c r="PQG93" s="71"/>
      <c r="PQH93" s="71"/>
      <c r="PQI93" s="71"/>
      <c r="PQJ93" s="71"/>
      <c r="PQK93" s="71"/>
      <c r="PQL93" s="71"/>
      <c r="PQM93" s="71"/>
      <c r="PQN93" s="71"/>
      <c r="PQO93" s="71"/>
      <c r="PQP93" s="71"/>
      <c r="PQQ93" s="71"/>
      <c r="PQR93" s="71"/>
      <c r="PQS93" s="71"/>
      <c r="PQT93" s="71"/>
      <c r="PQU93" s="71"/>
      <c r="PQV93" s="71"/>
      <c r="PQW93" s="71"/>
      <c r="PQX93" s="71"/>
      <c r="PQY93" s="71"/>
      <c r="PQZ93" s="71"/>
      <c r="PRA93" s="71"/>
      <c r="PRB93" s="71"/>
      <c r="PRC93" s="71"/>
      <c r="PRD93" s="71"/>
      <c r="PRE93" s="71"/>
      <c r="PRF93" s="71"/>
      <c r="PRG93" s="71"/>
      <c r="PRH93" s="71"/>
      <c r="PRI93" s="71"/>
      <c r="PRJ93" s="71"/>
      <c r="PRK93" s="71"/>
      <c r="PRL93" s="71"/>
      <c r="PRM93" s="71"/>
      <c r="PRN93" s="71"/>
      <c r="PRO93" s="71"/>
      <c r="PRP93" s="71"/>
      <c r="PRQ93" s="71"/>
      <c r="PRR93" s="71"/>
      <c r="PRS93" s="71"/>
      <c r="PRT93" s="71"/>
      <c r="PRU93" s="71"/>
      <c r="PRV93" s="71"/>
      <c r="PRW93" s="71"/>
      <c r="PRX93" s="71"/>
      <c r="PRY93" s="71"/>
      <c r="PRZ93" s="71"/>
      <c r="PSA93" s="71"/>
      <c r="PSB93" s="71"/>
      <c r="PSC93" s="71"/>
      <c r="PSD93" s="71"/>
      <c r="PSE93" s="71"/>
      <c r="PSF93" s="71"/>
      <c r="PSG93" s="71"/>
      <c r="PSH93" s="71"/>
      <c r="PSI93" s="71"/>
      <c r="PSJ93" s="71"/>
      <c r="PSK93" s="71"/>
      <c r="PSL93" s="71"/>
      <c r="PSM93" s="71"/>
      <c r="PSN93" s="71"/>
      <c r="PSO93" s="71"/>
      <c r="PSP93" s="71"/>
      <c r="PSQ93" s="71"/>
      <c r="PSR93" s="71"/>
      <c r="PSS93" s="71"/>
      <c r="PST93" s="71"/>
      <c r="PSU93" s="71"/>
      <c r="PSV93" s="71"/>
      <c r="PSW93" s="71"/>
      <c r="PSX93" s="71"/>
      <c r="PSY93" s="71"/>
      <c r="PSZ93" s="71"/>
      <c r="PTA93" s="71"/>
      <c r="PTB93" s="71"/>
      <c r="PTC93" s="71"/>
      <c r="PTD93" s="71"/>
      <c r="PTE93" s="71"/>
      <c r="PTF93" s="71"/>
      <c r="PTG93" s="71"/>
      <c r="PTH93" s="71"/>
      <c r="PTI93" s="71"/>
      <c r="PTJ93" s="71"/>
      <c r="PTK93" s="71"/>
      <c r="PTL93" s="71"/>
      <c r="PTM93" s="71"/>
      <c r="PTN93" s="71"/>
      <c r="PTO93" s="71"/>
      <c r="PTP93" s="71"/>
      <c r="PTQ93" s="71"/>
      <c r="PTR93" s="71"/>
      <c r="PTS93" s="71"/>
      <c r="PTT93" s="71"/>
      <c r="PTU93" s="71"/>
      <c r="PTV93" s="71"/>
      <c r="PTW93" s="71"/>
      <c r="PTX93" s="71"/>
      <c r="PTY93" s="71"/>
      <c r="PTZ93" s="71"/>
      <c r="PUA93" s="71"/>
      <c r="PUB93" s="71"/>
      <c r="PUC93" s="71"/>
      <c r="PUD93" s="71"/>
      <c r="PUE93" s="71"/>
      <c r="PUF93" s="71"/>
      <c r="PUG93" s="71"/>
      <c r="PUH93" s="71"/>
      <c r="PUI93" s="71"/>
      <c r="PUJ93" s="71"/>
      <c r="PUK93" s="71"/>
      <c r="PUL93" s="71"/>
      <c r="PUM93" s="71"/>
      <c r="PUN93" s="71"/>
      <c r="PUO93" s="71"/>
      <c r="PUP93" s="71"/>
      <c r="PUQ93" s="71"/>
      <c r="PUR93" s="71"/>
      <c r="PUS93" s="71"/>
      <c r="PUT93" s="71"/>
      <c r="PUU93" s="71"/>
      <c r="PUV93" s="71"/>
      <c r="PUW93" s="71"/>
      <c r="PUX93" s="71"/>
      <c r="PUY93" s="71"/>
      <c r="PUZ93" s="71"/>
      <c r="PVA93" s="71"/>
      <c r="PVB93" s="71"/>
      <c r="PVC93" s="71"/>
      <c r="PVD93" s="71"/>
      <c r="PVE93" s="71"/>
      <c r="PVF93" s="71"/>
      <c r="PVG93" s="71"/>
      <c r="PVH93" s="71"/>
      <c r="PVI93" s="71"/>
      <c r="PVJ93" s="71"/>
      <c r="PVK93" s="71"/>
      <c r="PVL93" s="71"/>
      <c r="PVM93" s="71"/>
      <c r="PVN93" s="71"/>
      <c r="PVO93" s="71"/>
      <c r="PVP93" s="71"/>
      <c r="PVQ93" s="71"/>
      <c r="PVR93" s="71"/>
      <c r="PVS93" s="71"/>
      <c r="PVT93" s="71"/>
      <c r="PVU93" s="71"/>
      <c r="PVV93" s="71"/>
      <c r="PVW93" s="71"/>
      <c r="PVX93" s="71"/>
      <c r="PVY93" s="71"/>
      <c r="PVZ93" s="71"/>
      <c r="PWA93" s="71"/>
      <c r="PWB93" s="71"/>
      <c r="PWC93" s="71"/>
      <c r="PWD93" s="71"/>
      <c r="PWE93" s="71"/>
      <c r="PWF93" s="71"/>
      <c r="PWG93" s="71"/>
      <c r="PWH93" s="71"/>
      <c r="PWI93" s="71"/>
      <c r="PWJ93" s="71"/>
      <c r="PWK93" s="71"/>
      <c r="PWL93" s="71"/>
      <c r="PWM93" s="71"/>
      <c r="PWN93" s="71"/>
      <c r="PWO93" s="71"/>
      <c r="PWP93" s="71"/>
      <c r="PWQ93" s="71"/>
      <c r="PWR93" s="71"/>
      <c r="PWS93" s="71"/>
      <c r="PWT93" s="71"/>
      <c r="PWU93" s="71"/>
      <c r="PWV93" s="71"/>
      <c r="PWW93" s="71"/>
      <c r="PWX93" s="71"/>
      <c r="PWY93" s="71"/>
      <c r="PWZ93" s="71"/>
      <c r="PXA93" s="71"/>
      <c r="PXB93" s="71"/>
      <c r="PXC93" s="71"/>
      <c r="PXD93" s="71"/>
      <c r="PXE93" s="71"/>
      <c r="PXF93" s="71"/>
      <c r="PXG93" s="71"/>
      <c r="PXH93" s="71"/>
      <c r="PXI93" s="71"/>
      <c r="PXJ93" s="71"/>
      <c r="PXK93" s="71"/>
      <c r="PXL93" s="71"/>
      <c r="PXM93" s="71"/>
      <c r="PXN93" s="71"/>
      <c r="PXO93" s="71"/>
      <c r="PXP93" s="71"/>
      <c r="PXQ93" s="71"/>
      <c r="PXR93" s="71"/>
      <c r="PXS93" s="71"/>
      <c r="PXT93" s="71"/>
      <c r="PXU93" s="71"/>
      <c r="PXV93" s="71"/>
      <c r="PXW93" s="71"/>
      <c r="PXX93" s="71"/>
      <c r="PXY93" s="71"/>
      <c r="PXZ93" s="71"/>
      <c r="PYA93" s="71"/>
      <c r="PYB93" s="71"/>
      <c r="PYC93" s="71"/>
      <c r="PYD93" s="71"/>
      <c r="PYE93" s="71"/>
      <c r="PYF93" s="71"/>
      <c r="PYG93" s="71"/>
      <c r="PYH93" s="71"/>
      <c r="PYI93" s="71"/>
      <c r="PYJ93" s="71"/>
      <c r="PYK93" s="71"/>
      <c r="PYL93" s="71"/>
      <c r="PYM93" s="71"/>
      <c r="PYN93" s="71"/>
      <c r="PYO93" s="71"/>
      <c r="PYP93" s="71"/>
      <c r="PYQ93" s="71"/>
      <c r="PYR93" s="71"/>
      <c r="PYS93" s="71"/>
      <c r="PYT93" s="71"/>
      <c r="PYU93" s="71"/>
      <c r="PYV93" s="71"/>
      <c r="PYW93" s="71"/>
      <c r="PYX93" s="71"/>
      <c r="PYY93" s="71"/>
      <c r="PYZ93" s="71"/>
      <c r="PZA93" s="71"/>
      <c r="PZB93" s="71"/>
      <c r="PZC93" s="71"/>
      <c r="PZD93" s="71"/>
      <c r="PZE93" s="71"/>
      <c r="PZF93" s="71"/>
      <c r="PZG93" s="71"/>
      <c r="PZH93" s="71"/>
      <c r="PZI93" s="71"/>
      <c r="PZJ93" s="71"/>
      <c r="PZK93" s="71"/>
      <c r="PZL93" s="71"/>
      <c r="PZM93" s="71"/>
      <c r="PZN93" s="71"/>
      <c r="PZO93" s="71"/>
      <c r="PZP93" s="71"/>
      <c r="PZQ93" s="71"/>
      <c r="PZR93" s="71"/>
      <c r="PZS93" s="71"/>
      <c r="PZT93" s="71"/>
      <c r="PZU93" s="71"/>
      <c r="PZV93" s="71"/>
      <c r="PZW93" s="71"/>
      <c r="PZX93" s="71"/>
      <c r="PZY93" s="71"/>
      <c r="PZZ93" s="71"/>
      <c r="QAA93" s="71"/>
      <c r="QAB93" s="71"/>
      <c r="QAC93" s="71"/>
      <c r="QAD93" s="71"/>
      <c r="QAE93" s="71"/>
      <c r="QAF93" s="71"/>
      <c r="QAG93" s="71"/>
      <c r="QAH93" s="71"/>
      <c r="QAI93" s="71"/>
      <c r="QAJ93" s="71"/>
      <c r="QAK93" s="71"/>
      <c r="QAL93" s="71"/>
      <c r="QAM93" s="71"/>
      <c r="QAN93" s="71"/>
      <c r="QAO93" s="71"/>
      <c r="QAP93" s="71"/>
      <c r="QAQ93" s="71"/>
      <c r="QAR93" s="71"/>
      <c r="QAS93" s="71"/>
      <c r="QAT93" s="71"/>
      <c r="QAU93" s="71"/>
      <c r="QAV93" s="71"/>
      <c r="QAW93" s="71"/>
      <c r="QAX93" s="71"/>
      <c r="QAY93" s="71"/>
      <c r="QAZ93" s="71"/>
      <c r="QBA93" s="71"/>
      <c r="QBB93" s="71"/>
      <c r="QBC93" s="71"/>
      <c r="QBD93" s="71"/>
      <c r="QBE93" s="71"/>
      <c r="QBF93" s="71"/>
      <c r="QBG93" s="71"/>
      <c r="QBH93" s="71"/>
      <c r="QBI93" s="71"/>
      <c r="QBJ93" s="71"/>
      <c r="QBK93" s="71"/>
      <c r="QBL93" s="71"/>
      <c r="QBM93" s="71"/>
      <c r="QBN93" s="71"/>
      <c r="QBO93" s="71"/>
      <c r="QBP93" s="71"/>
      <c r="QBQ93" s="71"/>
      <c r="QBR93" s="71"/>
      <c r="QBS93" s="71"/>
      <c r="QBT93" s="71"/>
      <c r="QBU93" s="71"/>
      <c r="QBV93" s="71"/>
      <c r="QBW93" s="71"/>
      <c r="QBX93" s="71"/>
      <c r="QBY93" s="71"/>
      <c r="QBZ93" s="71"/>
      <c r="QCA93" s="71"/>
      <c r="QCB93" s="71"/>
      <c r="QCC93" s="71"/>
      <c r="QCD93" s="71"/>
      <c r="QCE93" s="71"/>
      <c r="QCF93" s="71"/>
      <c r="QCG93" s="71"/>
      <c r="QCH93" s="71"/>
      <c r="QCI93" s="71"/>
      <c r="QCJ93" s="71"/>
      <c r="QCK93" s="71"/>
      <c r="QCL93" s="71"/>
      <c r="QCM93" s="71"/>
      <c r="QCN93" s="71"/>
      <c r="QCO93" s="71"/>
      <c r="QCP93" s="71"/>
      <c r="QCQ93" s="71"/>
      <c r="QCR93" s="71"/>
      <c r="QCS93" s="71"/>
      <c r="QCT93" s="71"/>
      <c r="QCU93" s="71"/>
      <c r="QCV93" s="71"/>
      <c r="QCW93" s="71"/>
      <c r="QCX93" s="71"/>
      <c r="QCY93" s="71"/>
      <c r="QCZ93" s="71"/>
      <c r="QDA93" s="71"/>
      <c r="QDB93" s="71"/>
      <c r="QDC93" s="71"/>
      <c r="QDD93" s="71"/>
      <c r="QDE93" s="71"/>
      <c r="QDF93" s="71"/>
      <c r="QDG93" s="71"/>
      <c r="QDH93" s="71"/>
      <c r="QDI93" s="71"/>
      <c r="QDJ93" s="71"/>
      <c r="QDK93" s="71"/>
      <c r="QDL93" s="71"/>
      <c r="QDM93" s="71"/>
      <c r="QDN93" s="71"/>
      <c r="QDO93" s="71"/>
      <c r="QDP93" s="71"/>
      <c r="QDQ93" s="71"/>
      <c r="QDR93" s="71"/>
      <c r="QDS93" s="71"/>
      <c r="QDT93" s="71"/>
      <c r="QDU93" s="71"/>
      <c r="QDV93" s="71"/>
      <c r="QDW93" s="71"/>
      <c r="QDX93" s="71"/>
      <c r="QDY93" s="71"/>
      <c r="QDZ93" s="71"/>
      <c r="QEA93" s="71"/>
      <c r="QEB93" s="71"/>
      <c r="QEC93" s="71"/>
      <c r="QED93" s="71"/>
      <c r="QEE93" s="71"/>
      <c r="QEF93" s="71"/>
      <c r="QEG93" s="71"/>
      <c r="QEH93" s="71"/>
      <c r="QEI93" s="71"/>
      <c r="QEJ93" s="71"/>
      <c r="QEK93" s="71"/>
      <c r="QEL93" s="71"/>
      <c r="QEM93" s="71"/>
      <c r="QEN93" s="71"/>
      <c r="QEO93" s="71"/>
      <c r="QEP93" s="71"/>
      <c r="QEQ93" s="71"/>
      <c r="QER93" s="71"/>
      <c r="QES93" s="71"/>
      <c r="QET93" s="71"/>
      <c r="QEU93" s="71"/>
      <c r="QEV93" s="71"/>
      <c r="QEW93" s="71"/>
      <c r="QEX93" s="71"/>
      <c r="QEY93" s="71"/>
      <c r="QEZ93" s="71"/>
      <c r="QFA93" s="71"/>
      <c r="QFB93" s="71"/>
      <c r="QFC93" s="71"/>
      <c r="QFD93" s="71"/>
      <c r="QFE93" s="71"/>
      <c r="QFF93" s="71"/>
      <c r="QFG93" s="71"/>
      <c r="QFH93" s="71"/>
      <c r="QFI93" s="71"/>
      <c r="QFJ93" s="71"/>
      <c r="QFK93" s="71"/>
      <c r="QFL93" s="71"/>
      <c r="QFM93" s="71"/>
      <c r="QFN93" s="71"/>
      <c r="QFO93" s="71"/>
      <c r="QFP93" s="71"/>
      <c r="QFQ93" s="71"/>
      <c r="QFR93" s="71"/>
      <c r="QFS93" s="71"/>
      <c r="QFT93" s="71"/>
      <c r="QFU93" s="71"/>
      <c r="QFV93" s="71"/>
      <c r="QFW93" s="71"/>
      <c r="QFX93" s="71"/>
      <c r="QFY93" s="71"/>
      <c r="QFZ93" s="71"/>
      <c r="QGA93" s="71"/>
      <c r="QGB93" s="71"/>
      <c r="QGC93" s="71"/>
      <c r="QGD93" s="71"/>
      <c r="QGE93" s="71"/>
      <c r="QGF93" s="71"/>
      <c r="QGG93" s="71"/>
      <c r="QGH93" s="71"/>
      <c r="QGI93" s="71"/>
      <c r="QGJ93" s="71"/>
      <c r="QGK93" s="71"/>
      <c r="QGL93" s="71"/>
      <c r="QGM93" s="71"/>
      <c r="QGN93" s="71"/>
      <c r="QGO93" s="71"/>
      <c r="QGP93" s="71"/>
      <c r="QGQ93" s="71"/>
      <c r="QGR93" s="71"/>
      <c r="QGS93" s="71"/>
      <c r="QGT93" s="71"/>
      <c r="QGU93" s="71"/>
      <c r="QGV93" s="71"/>
      <c r="QGW93" s="71"/>
      <c r="QGX93" s="71"/>
      <c r="QGY93" s="71"/>
      <c r="QGZ93" s="71"/>
      <c r="QHA93" s="71"/>
      <c r="QHB93" s="71"/>
      <c r="QHC93" s="71"/>
      <c r="QHD93" s="71"/>
      <c r="QHE93" s="71"/>
      <c r="QHF93" s="71"/>
      <c r="QHG93" s="71"/>
      <c r="QHH93" s="71"/>
      <c r="QHI93" s="71"/>
      <c r="QHJ93" s="71"/>
      <c r="QHK93" s="71"/>
      <c r="QHL93" s="71"/>
      <c r="QHM93" s="71"/>
      <c r="QHN93" s="71"/>
      <c r="QHO93" s="71"/>
      <c r="QHP93" s="71"/>
      <c r="QHQ93" s="71"/>
      <c r="QHR93" s="71"/>
      <c r="QHS93" s="71"/>
      <c r="QHT93" s="71"/>
      <c r="QHU93" s="71"/>
      <c r="QHV93" s="71"/>
      <c r="QHW93" s="71"/>
      <c r="QHX93" s="71"/>
      <c r="QHY93" s="71"/>
      <c r="QHZ93" s="71"/>
      <c r="QIA93" s="71"/>
      <c r="QIB93" s="71"/>
      <c r="QIC93" s="71"/>
      <c r="QID93" s="71"/>
      <c r="QIE93" s="71"/>
      <c r="QIF93" s="71"/>
      <c r="QIG93" s="71"/>
      <c r="QIH93" s="71"/>
      <c r="QII93" s="71"/>
      <c r="QIJ93" s="71"/>
      <c r="QIK93" s="71"/>
      <c r="QIL93" s="71"/>
      <c r="QIM93" s="71"/>
      <c r="QIN93" s="71"/>
      <c r="QIO93" s="71"/>
      <c r="QIP93" s="71"/>
      <c r="QIQ93" s="71"/>
      <c r="QIR93" s="71"/>
      <c r="QIS93" s="71"/>
      <c r="QIT93" s="71"/>
      <c r="QIU93" s="71"/>
      <c r="QIV93" s="71"/>
      <c r="QIW93" s="71"/>
      <c r="QIX93" s="71"/>
      <c r="QIY93" s="71"/>
      <c r="QIZ93" s="71"/>
      <c r="QJA93" s="71"/>
      <c r="QJB93" s="71"/>
      <c r="QJC93" s="71"/>
      <c r="QJD93" s="71"/>
      <c r="QJE93" s="71"/>
      <c r="QJF93" s="71"/>
      <c r="QJG93" s="71"/>
      <c r="QJH93" s="71"/>
      <c r="QJI93" s="71"/>
      <c r="QJJ93" s="71"/>
      <c r="QJK93" s="71"/>
      <c r="QJL93" s="71"/>
      <c r="QJM93" s="71"/>
      <c r="QJN93" s="71"/>
      <c r="QJO93" s="71"/>
      <c r="QJP93" s="71"/>
      <c r="QJQ93" s="71"/>
      <c r="QJR93" s="71"/>
      <c r="QJS93" s="71"/>
      <c r="QJT93" s="71"/>
      <c r="QJU93" s="71"/>
      <c r="QJV93" s="71"/>
      <c r="QJW93" s="71"/>
      <c r="QJX93" s="71"/>
      <c r="QJY93" s="71"/>
      <c r="QJZ93" s="71"/>
      <c r="QKA93" s="71"/>
      <c r="QKB93" s="71"/>
      <c r="QKC93" s="71"/>
      <c r="QKD93" s="71"/>
      <c r="QKE93" s="71"/>
      <c r="QKF93" s="71"/>
      <c r="QKG93" s="71"/>
      <c r="QKH93" s="71"/>
      <c r="QKI93" s="71"/>
      <c r="QKJ93" s="71"/>
      <c r="QKK93" s="71"/>
      <c r="QKL93" s="71"/>
      <c r="QKM93" s="71"/>
      <c r="QKN93" s="71"/>
      <c r="QKO93" s="71"/>
      <c r="QKP93" s="71"/>
      <c r="QKQ93" s="71"/>
      <c r="QKR93" s="71"/>
      <c r="QKS93" s="71"/>
      <c r="QKT93" s="71"/>
      <c r="QKU93" s="71"/>
      <c r="QKV93" s="71"/>
      <c r="QKW93" s="71"/>
      <c r="QKX93" s="71"/>
      <c r="QKY93" s="71"/>
      <c r="QKZ93" s="71"/>
      <c r="QLA93" s="71"/>
      <c r="QLB93" s="71"/>
      <c r="QLC93" s="71"/>
      <c r="QLD93" s="71"/>
      <c r="QLE93" s="71"/>
      <c r="QLF93" s="71"/>
      <c r="QLG93" s="71"/>
      <c r="QLH93" s="71"/>
      <c r="QLI93" s="71"/>
      <c r="QLJ93" s="71"/>
      <c r="QLK93" s="71"/>
      <c r="QLL93" s="71"/>
      <c r="QLM93" s="71"/>
      <c r="QLN93" s="71"/>
      <c r="QLO93" s="71"/>
      <c r="QLP93" s="71"/>
      <c r="QLQ93" s="71"/>
      <c r="QLR93" s="71"/>
      <c r="QLS93" s="71"/>
      <c r="QLT93" s="71"/>
      <c r="QLU93" s="71"/>
      <c r="QLV93" s="71"/>
      <c r="QLW93" s="71"/>
      <c r="QLX93" s="71"/>
      <c r="QLY93" s="71"/>
      <c r="QLZ93" s="71"/>
      <c r="QMA93" s="71"/>
      <c r="QMB93" s="71"/>
      <c r="QMC93" s="71"/>
      <c r="QMD93" s="71"/>
      <c r="QME93" s="71"/>
      <c r="QMF93" s="71"/>
      <c r="QMG93" s="71"/>
      <c r="QMH93" s="71"/>
      <c r="QMI93" s="71"/>
      <c r="QMJ93" s="71"/>
      <c r="QMK93" s="71"/>
      <c r="QML93" s="71"/>
      <c r="QMM93" s="71"/>
      <c r="QMN93" s="71"/>
      <c r="QMO93" s="71"/>
      <c r="QMP93" s="71"/>
      <c r="QMQ93" s="71"/>
      <c r="QMR93" s="71"/>
      <c r="QMS93" s="71"/>
      <c r="QMT93" s="71"/>
      <c r="QMU93" s="71"/>
      <c r="QMV93" s="71"/>
      <c r="QMW93" s="71"/>
      <c r="QMX93" s="71"/>
      <c r="QMY93" s="71"/>
      <c r="QMZ93" s="71"/>
      <c r="QNA93" s="71"/>
      <c r="QNB93" s="71"/>
      <c r="QNC93" s="71"/>
      <c r="QND93" s="71"/>
      <c r="QNE93" s="71"/>
      <c r="QNF93" s="71"/>
      <c r="QNG93" s="71"/>
      <c r="QNH93" s="71"/>
      <c r="QNI93" s="71"/>
      <c r="QNJ93" s="71"/>
      <c r="QNK93" s="71"/>
      <c r="QNL93" s="71"/>
      <c r="QNM93" s="71"/>
      <c r="QNN93" s="71"/>
      <c r="QNO93" s="71"/>
      <c r="QNP93" s="71"/>
      <c r="QNQ93" s="71"/>
      <c r="QNR93" s="71"/>
      <c r="QNS93" s="71"/>
      <c r="QNT93" s="71"/>
      <c r="QNU93" s="71"/>
      <c r="QNV93" s="71"/>
      <c r="QNW93" s="71"/>
      <c r="QNX93" s="71"/>
      <c r="QNY93" s="71"/>
      <c r="QNZ93" s="71"/>
      <c r="QOA93" s="71"/>
      <c r="QOB93" s="71"/>
      <c r="QOC93" s="71"/>
      <c r="QOD93" s="71"/>
      <c r="QOE93" s="71"/>
      <c r="QOF93" s="71"/>
      <c r="QOG93" s="71"/>
      <c r="QOH93" s="71"/>
      <c r="QOI93" s="71"/>
      <c r="QOJ93" s="71"/>
      <c r="QOK93" s="71"/>
      <c r="QOL93" s="71"/>
      <c r="QOM93" s="71"/>
      <c r="QON93" s="71"/>
      <c r="QOO93" s="71"/>
      <c r="QOP93" s="71"/>
      <c r="QOQ93" s="71"/>
      <c r="QOR93" s="71"/>
      <c r="QOS93" s="71"/>
      <c r="QOT93" s="71"/>
      <c r="QOU93" s="71"/>
      <c r="QOV93" s="71"/>
      <c r="QOW93" s="71"/>
      <c r="QOX93" s="71"/>
      <c r="QOY93" s="71"/>
      <c r="QOZ93" s="71"/>
      <c r="QPA93" s="71"/>
      <c r="QPB93" s="71"/>
      <c r="QPC93" s="71"/>
      <c r="QPD93" s="71"/>
      <c r="QPE93" s="71"/>
      <c r="QPF93" s="71"/>
      <c r="QPG93" s="71"/>
      <c r="QPH93" s="71"/>
      <c r="QPI93" s="71"/>
      <c r="QPJ93" s="71"/>
      <c r="QPK93" s="71"/>
      <c r="QPL93" s="71"/>
      <c r="QPM93" s="71"/>
      <c r="QPN93" s="71"/>
      <c r="QPO93" s="71"/>
      <c r="QPP93" s="71"/>
      <c r="QPQ93" s="71"/>
      <c r="QPR93" s="71"/>
      <c r="QPS93" s="71"/>
      <c r="QPT93" s="71"/>
      <c r="QPU93" s="71"/>
      <c r="QPV93" s="71"/>
      <c r="QPW93" s="71"/>
      <c r="QPX93" s="71"/>
      <c r="QPY93" s="71"/>
      <c r="QPZ93" s="71"/>
      <c r="QQA93" s="71"/>
      <c r="QQB93" s="71"/>
      <c r="QQC93" s="71"/>
      <c r="QQD93" s="71"/>
      <c r="QQE93" s="71"/>
      <c r="QQF93" s="71"/>
      <c r="QQG93" s="71"/>
      <c r="QQH93" s="71"/>
      <c r="QQI93" s="71"/>
      <c r="QQJ93" s="71"/>
      <c r="QQK93" s="71"/>
      <c r="QQL93" s="71"/>
      <c r="QQM93" s="71"/>
      <c r="QQN93" s="71"/>
      <c r="QQO93" s="71"/>
      <c r="QQP93" s="71"/>
      <c r="QQQ93" s="71"/>
      <c r="QQR93" s="71"/>
      <c r="QQS93" s="71"/>
      <c r="QQT93" s="71"/>
      <c r="QQU93" s="71"/>
      <c r="QQV93" s="71"/>
      <c r="QQW93" s="71"/>
      <c r="QQX93" s="71"/>
      <c r="QQY93" s="71"/>
      <c r="QQZ93" s="71"/>
      <c r="QRA93" s="71"/>
      <c r="QRB93" s="71"/>
      <c r="QRC93" s="71"/>
      <c r="QRD93" s="71"/>
      <c r="QRE93" s="71"/>
      <c r="QRF93" s="71"/>
      <c r="QRG93" s="71"/>
      <c r="QRH93" s="71"/>
      <c r="QRI93" s="71"/>
      <c r="QRJ93" s="71"/>
      <c r="QRK93" s="71"/>
      <c r="QRL93" s="71"/>
      <c r="QRM93" s="71"/>
      <c r="QRN93" s="71"/>
      <c r="QRO93" s="71"/>
      <c r="QRP93" s="71"/>
      <c r="QRQ93" s="71"/>
      <c r="QRR93" s="71"/>
      <c r="QRS93" s="71"/>
      <c r="QRT93" s="71"/>
      <c r="QRU93" s="71"/>
      <c r="QRV93" s="71"/>
      <c r="QRW93" s="71"/>
      <c r="QRX93" s="71"/>
      <c r="QRY93" s="71"/>
      <c r="QRZ93" s="71"/>
      <c r="QSA93" s="71"/>
      <c r="QSB93" s="71"/>
      <c r="QSC93" s="71"/>
      <c r="QSD93" s="71"/>
      <c r="QSE93" s="71"/>
      <c r="QSF93" s="71"/>
      <c r="QSG93" s="71"/>
      <c r="QSH93" s="71"/>
      <c r="QSI93" s="71"/>
      <c r="QSJ93" s="71"/>
      <c r="QSK93" s="71"/>
      <c r="QSL93" s="71"/>
      <c r="QSM93" s="71"/>
      <c r="QSN93" s="71"/>
      <c r="QSO93" s="71"/>
      <c r="QSP93" s="71"/>
      <c r="QSQ93" s="71"/>
      <c r="QSR93" s="71"/>
      <c r="QSS93" s="71"/>
      <c r="QST93" s="71"/>
      <c r="QSU93" s="71"/>
      <c r="QSV93" s="71"/>
      <c r="QSW93" s="71"/>
      <c r="QSX93" s="71"/>
      <c r="QSY93" s="71"/>
      <c r="QSZ93" s="71"/>
      <c r="QTA93" s="71"/>
      <c r="QTB93" s="71"/>
      <c r="QTC93" s="71"/>
      <c r="QTD93" s="71"/>
      <c r="QTE93" s="71"/>
      <c r="QTF93" s="71"/>
      <c r="QTG93" s="71"/>
      <c r="QTH93" s="71"/>
      <c r="QTI93" s="71"/>
      <c r="QTJ93" s="71"/>
      <c r="QTK93" s="71"/>
      <c r="QTL93" s="71"/>
      <c r="QTM93" s="71"/>
      <c r="QTN93" s="71"/>
      <c r="QTO93" s="71"/>
      <c r="QTP93" s="71"/>
      <c r="QTQ93" s="71"/>
      <c r="QTR93" s="71"/>
      <c r="QTS93" s="71"/>
      <c r="QTT93" s="71"/>
      <c r="QTU93" s="71"/>
      <c r="QTV93" s="71"/>
      <c r="QTW93" s="71"/>
      <c r="QTX93" s="71"/>
      <c r="QTY93" s="71"/>
      <c r="QTZ93" s="71"/>
      <c r="QUA93" s="71"/>
      <c r="QUB93" s="71"/>
      <c r="QUC93" s="71"/>
      <c r="QUD93" s="71"/>
      <c r="QUE93" s="71"/>
      <c r="QUF93" s="71"/>
      <c r="QUG93" s="71"/>
      <c r="QUH93" s="71"/>
      <c r="QUI93" s="71"/>
      <c r="QUJ93" s="71"/>
      <c r="QUK93" s="71"/>
      <c r="QUL93" s="71"/>
      <c r="QUM93" s="71"/>
      <c r="QUN93" s="71"/>
      <c r="QUO93" s="71"/>
      <c r="QUP93" s="71"/>
      <c r="QUQ93" s="71"/>
      <c r="QUR93" s="71"/>
      <c r="QUS93" s="71"/>
      <c r="QUT93" s="71"/>
      <c r="QUU93" s="71"/>
      <c r="QUV93" s="71"/>
      <c r="QUW93" s="71"/>
      <c r="QUX93" s="71"/>
      <c r="QUY93" s="71"/>
      <c r="QUZ93" s="71"/>
      <c r="QVA93" s="71"/>
      <c r="QVB93" s="71"/>
      <c r="QVC93" s="71"/>
      <c r="QVD93" s="71"/>
      <c r="QVE93" s="71"/>
      <c r="QVF93" s="71"/>
      <c r="QVG93" s="71"/>
      <c r="QVH93" s="71"/>
      <c r="QVI93" s="71"/>
      <c r="QVJ93" s="71"/>
      <c r="QVK93" s="71"/>
      <c r="QVL93" s="71"/>
      <c r="QVM93" s="71"/>
      <c r="QVN93" s="71"/>
      <c r="QVO93" s="71"/>
      <c r="QVP93" s="71"/>
      <c r="QVQ93" s="71"/>
      <c r="QVR93" s="71"/>
      <c r="QVS93" s="71"/>
      <c r="QVT93" s="71"/>
      <c r="QVU93" s="71"/>
      <c r="QVV93" s="71"/>
      <c r="QVW93" s="71"/>
      <c r="QVX93" s="71"/>
      <c r="QVY93" s="71"/>
      <c r="QVZ93" s="71"/>
      <c r="QWA93" s="71"/>
      <c r="QWB93" s="71"/>
      <c r="QWC93" s="71"/>
      <c r="QWD93" s="71"/>
      <c r="QWE93" s="71"/>
      <c r="QWF93" s="71"/>
      <c r="QWG93" s="71"/>
      <c r="QWH93" s="71"/>
      <c r="QWI93" s="71"/>
      <c r="QWJ93" s="71"/>
      <c r="QWK93" s="71"/>
      <c r="QWL93" s="71"/>
      <c r="QWM93" s="71"/>
      <c r="QWN93" s="71"/>
      <c r="QWO93" s="71"/>
      <c r="QWP93" s="71"/>
      <c r="QWQ93" s="71"/>
      <c r="QWR93" s="71"/>
      <c r="QWS93" s="71"/>
      <c r="QWT93" s="71"/>
      <c r="QWU93" s="71"/>
      <c r="QWV93" s="71"/>
      <c r="QWW93" s="71"/>
      <c r="QWX93" s="71"/>
      <c r="QWY93" s="71"/>
      <c r="QWZ93" s="71"/>
      <c r="QXA93" s="71"/>
      <c r="QXB93" s="71"/>
      <c r="QXC93" s="71"/>
      <c r="QXD93" s="71"/>
      <c r="QXE93" s="71"/>
      <c r="QXF93" s="71"/>
      <c r="QXG93" s="71"/>
      <c r="QXH93" s="71"/>
      <c r="QXI93" s="71"/>
      <c r="QXJ93" s="71"/>
      <c r="QXK93" s="71"/>
      <c r="QXL93" s="71"/>
      <c r="QXM93" s="71"/>
      <c r="QXN93" s="71"/>
      <c r="QXO93" s="71"/>
      <c r="QXP93" s="71"/>
      <c r="QXQ93" s="71"/>
      <c r="QXR93" s="71"/>
      <c r="QXS93" s="71"/>
      <c r="QXT93" s="71"/>
      <c r="QXU93" s="71"/>
      <c r="QXV93" s="71"/>
      <c r="QXW93" s="71"/>
      <c r="QXX93" s="71"/>
      <c r="QXY93" s="71"/>
      <c r="QXZ93" s="71"/>
      <c r="QYA93" s="71"/>
      <c r="QYB93" s="71"/>
      <c r="QYC93" s="71"/>
      <c r="QYD93" s="71"/>
      <c r="QYE93" s="71"/>
      <c r="QYF93" s="71"/>
      <c r="QYG93" s="71"/>
      <c r="QYH93" s="71"/>
      <c r="QYI93" s="71"/>
      <c r="QYJ93" s="71"/>
      <c r="QYK93" s="71"/>
      <c r="QYL93" s="71"/>
      <c r="QYM93" s="71"/>
      <c r="QYN93" s="71"/>
      <c r="QYO93" s="71"/>
      <c r="QYP93" s="71"/>
      <c r="QYQ93" s="71"/>
      <c r="QYR93" s="71"/>
      <c r="QYS93" s="71"/>
      <c r="QYT93" s="71"/>
      <c r="QYU93" s="71"/>
      <c r="QYV93" s="71"/>
      <c r="QYW93" s="71"/>
      <c r="QYX93" s="71"/>
      <c r="QYY93" s="71"/>
      <c r="QYZ93" s="71"/>
      <c r="QZA93" s="71"/>
      <c r="QZB93" s="71"/>
      <c r="QZC93" s="71"/>
      <c r="QZD93" s="71"/>
      <c r="QZE93" s="71"/>
      <c r="QZF93" s="71"/>
      <c r="QZG93" s="71"/>
      <c r="QZH93" s="71"/>
      <c r="QZI93" s="71"/>
      <c r="QZJ93" s="71"/>
      <c r="QZK93" s="71"/>
      <c r="QZL93" s="71"/>
      <c r="QZM93" s="71"/>
      <c r="QZN93" s="71"/>
      <c r="QZO93" s="71"/>
      <c r="QZP93" s="71"/>
      <c r="QZQ93" s="71"/>
      <c r="QZR93" s="71"/>
      <c r="QZS93" s="71"/>
      <c r="QZT93" s="71"/>
      <c r="QZU93" s="71"/>
      <c r="QZV93" s="71"/>
      <c r="QZW93" s="71"/>
      <c r="QZX93" s="71"/>
      <c r="QZY93" s="71"/>
      <c r="QZZ93" s="71"/>
      <c r="RAA93" s="71"/>
      <c r="RAB93" s="71"/>
      <c r="RAC93" s="71"/>
      <c r="RAD93" s="71"/>
      <c r="RAE93" s="71"/>
      <c r="RAF93" s="71"/>
      <c r="RAG93" s="71"/>
      <c r="RAH93" s="71"/>
      <c r="RAI93" s="71"/>
      <c r="RAJ93" s="71"/>
      <c r="RAK93" s="71"/>
      <c r="RAL93" s="71"/>
      <c r="RAM93" s="71"/>
      <c r="RAN93" s="71"/>
      <c r="RAO93" s="71"/>
      <c r="RAP93" s="71"/>
      <c r="RAQ93" s="71"/>
      <c r="RAR93" s="71"/>
      <c r="RAS93" s="71"/>
      <c r="RAT93" s="71"/>
      <c r="RAU93" s="71"/>
      <c r="RAV93" s="71"/>
      <c r="RAW93" s="71"/>
      <c r="RAX93" s="71"/>
      <c r="RAY93" s="71"/>
      <c r="RAZ93" s="71"/>
      <c r="RBA93" s="71"/>
      <c r="RBB93" s="71"/>
      <c r="RBC93" s="71"/>
      <c r="RBD93" s="71"/>
      <c r="RBE93" s="71"/>
      <c r="RBF93" s="71"/>
      <c r="RBG93" s="71"/>
      <c r="RBH93" s="71"/>
      <c r="RBI93" s="71"/>
      <c r="RBJ93" s="71"/>
      <c r="RBK93" s="71"/>
      <c r="RBL93" s="71"/>
      <c r="RBM93" s="71"/>
      <c r="RBN93" s="71"/>
      <c r="RBO93" s="71"/>
      <c r="RBP93" s="71"/>
      <c r="RBQ93" s="71"/>
      <c r="RBR93" s="71"/>
      <c r="RBS93" s="71"/>
      <c r="RBT93" s="71"/>
      <c r="RBU93" s="71"/>
      <c r="RBV93" s="71"/>
      <c r="RBW93" s="71"/>
      <c r="RBX93" s="71"/>
      <c r="RBY93" s="71"/>
      <c r="RBZ93" s="71"/>
      <c r="RCA93" s="71"/>
      <c r="RCB93" s="71"/>
      <c r="RCC93" s="71"/>
      <c r="RCD93" s="71"/>
      <c r="RCE93" s="71"/>
      <c r="RCF93" s="71"/>
      <c r="RCG93" s="71"/>
      <c r="RCH93" s="71"/>
      <c r="RCI93" s="71"/>
      <c r="RCJ93" s="71"/>
      <c r="RCK93" s="71"/>
      <c r="RCL93" s="71"/>
      <c r="RCM93" s="71"/>
      <c r="RCN93" s="71"/>
      <c r="RCO93" s="71"/>
      <c r="RCP93" s="71"/>
      <c r="RCQ93" s="71"/>
      <c r="RCR93" s="71"/>
      <c r="RCS93" s="71"/>
      <c r="RCT93" s="71"/>
      <c r="RCU93" s="71"/>
      <c r="RCV93" s="71"/>
      <c r="RCW93" s="71"/>
      <c r="RCX93" s="71"/>
      <c r="RCY93" s="71"/>
      <c r="RCZ93" s="71"/>
      <c r="RDA93" s="71"/>
      <c r="RDB93" s="71"/>
      <c r="RDC93" s="71"/>
      <c r="RDD93" s="71"/>
      <c r="RDE93" s="71"/>
      <c r="RDF93" s="71"/>
      <c r="RDG93" s="71"/>
      <c r="RDH93" s="71"/>
      <c r="RDI93" s="71"/>
      <c r="RDJ93" s="71"/>
      <c r="RDK93" s="71"/>
      <c r="RDL93" s="71"/>
      <c r="RDM93" s="71"/>
      <c r="RDN93" s="71"/>
      <c r="RDO93" s="71"/>
      <c r="RDP93" s="71"/>
      <c r="RDQ93" s="71"/>
      <c r="RDR93" s="71"/>
      <c r="RDS93" s="71"/>
      <c r="RDT93" s="71"/>
      <c r="RDU93" s="71"/>
      <c r="RDV93" s="71"/>
      <c r="RDW93" s="71"/>
      <c r="RDX93" s="71"/>
      <c r="RDY93" s="71"/>
      <c r="RDZ93" s="71"/>
      <c r="REA93" s="71"/>
      <c r="REB93" s="71"/>
      <c r="REC93" s="71"/>
      <c r="RED93" s="71"/>
      <c r="REE93" s="71"/>
      <c r="REF93" s="71"/>
      <c r="REG93" s="71"/>
      <c r="REH93" s="71"/>
      <c r="REI93" s="71"/>
      <c r="REJ93" s="71"/>
      <c r="REK93" s="71"/>
      <c r="REL93" s="71"/>
      <c r="REM93" s="71"/>
      <c r="REN93" s="71"/>
      <c r="REO93" s="71"/>
      <c r="REP93" s="71"/>
      <c r="REQ93" s="71"/>
      <c r="RER93" s="71"/>
      <c r="RES93" s="71"/>
      <c r="RET93" s="71"/>
      <c r="REU93" s="71"/>
      <c r="REV93" s="71"/>
      <c r="REW93" s="71"/>
      <c r="REX93" s="71"/>
      <c r="REY93" s="71"/>
      <c r="REZ93" s="71"/>
      <c r="RFA93" s="71"/>
      <c r="RFB93" s="71"/>
      <c r="RFC93" s="71"/>
      <c r="RFD93" s="71"/>
      <c r="RFE93" s="71"/>
      <c r="RFF93" s="71"/>
      <c r="RFG93" s="71"/>
      <c r="RFH93" s="71"/>
      <c r="RFI93" s="71"/>
      <c r="RFJ93" s="71"/>
      <c r="RFK93" s="71"/>
      <c r="RFL93" s="71"/>
      <c r="RFM93" s="71"/>
      <c r="RFN93" s="71"/>
      <c r="RFO93" s="71"/>
      <c r="RFP93" s="71"/>
      <c r="RFQ93" s="71"/>
      <c r="RFR93" s="71"/>
      <c r="RFS93" s="71"/>
      <c r="RFT93" s="71"/>
      <c r="RFU93" s="71"/>
      <c r="RFV93" s="71"/>
      <c r="RFW93" s="71"/>
      <c r="RFX93" s="71"/>
      <c r="RFY93" s="71"/>
      <c r="RFZ93" s="71"/>
      <c r="RGA93" s="71"/>
      <c r="RGB93" s="71"/>
      <c r="RGC93" s="71"/>
      <c r="RGD93" s="71"/>
      <c r="RGE93" s="71"/>
      <c r="RGF93" s="71"/>
      <c r="RGG93" s="71"/>
      <c r="RGH93" s="71"/>
      <c r="RGI93" s="71"/>
      <c r="RGJ93" s="71"/>
      <c r="RGK93" s="71"/>
      <c r="RGL93" s="71"/>
      <c r="RGM93" s="71"/>
      <c r="RGN93" s="71"/>
      <c r="RGO93" s="71"/>
      <c r="RGP93" s="71"/>
      <c r="RGQ93" s="71"/>
      <c r="RGR93" s="71"/>
      <c r="RGS93" s="71"/>
      <c r="RGT93" s="71"/>
      <c r="RGU93" s="71"/>
      <c r="RGV93" s="71"/>
      <c r="RGW93" s="71"/>
      <c r="RGX93" s="71"/>
      <c r="RGY93" s="71"/>
      <c r="RGZ93" s="71"/>
      <c r="RHA93" s="71"/>
      <c r="RHB93" s="71"/>
      <c r="RHC93" s="71"/>
      <c r="RHD93" s="71"/>
      <c r="RHE93" s="71"/>
      <c r="RHF93" s="71"/>
      <c r="RHG93" s="71"/>
      <c r="RHH93" s="71"/>
      <c r="RHI93" s="71"/>
      <c r="RHJ93" s="71"/>
      <c r="RHK93" s="71"/>
      <c r="RHL93" s="71"/>
      <c r="RHM93" s="71"/>
      <c r="RHN93" s="71"/>
      <c r="RHO93" s="71"/>
      <c r="RHP93" s="71"/>
      <c r="RHQ93" s="71"/>
      <c r="RHR93" s="71"/>
      <c r="RHS93" s="71"/>
      <c r="RHT93" s="71"/>
      <c r="RHU93" s="71"/>
      <c r="RHV93" s="71"/>
      <c r="RHW93" s="71"/>
      <c r="RHX93" s="71"/>
      <c r="RHY93" s="71"/>
      <c r="RHZ93" s="71"/>
      <c r="RIA93" s="71"/>
      <c r="RIB93" s="71"/>
      <c r="RIC93" s="71"/>
      <c r="RID93" s="71"/>
      <c r="RIE93" s="71"/>
      <c r="RIF93" s="71"/>
      <c r="RIG93" s="71"/>
      <c r="RIH93" s="71"/>
      <c r="RII93" s="71"/>
      <c r="RIJ93" s="71"/>
      <c r="RIK93" s="71"/>
      <c r="RIL93" s="71"/>
      <c r="RIM93" s="71"/>
      <c r="RIN93" s="71"/>
      <c r="RIO93" s="71"/>
      <c r="RIP93" s="71"/>
      <c r="RIQ93" s="71"/>
      <c r="RIR93" s="71"/>
      <c r="RIS93" s="71"/>
      <c r="RIT93" s="71"/>
      <c r="RIU93" s="71"/>
      <c r="RIV93" s="71"/>
      <c r="RIW93" s="71"/>
      <c r="RIX93" s="71"/>
      <c r="RIY93" s="71"/>
      <c r="RIZ93" s="71"/>
      <c r="RJA93" s="71"/>
      <c r="RJB93" s="71"/>
      <c r="RJC93" s="71"/>
      <c r="RJD93" s="71"/>
      <c r="RJE93" s="71"/>
      <c r="RJF93" s="71"/>
      <c r="RJG93" s="71"/>
      <c r="RJH93" s="71"/>
      <c r="RJI93" s="71"/>
      <c r="RJJ93" s="71"/>
      <c r="RJK93" s="71"/>
      <c r="RJL93" s="71"/>
      <c r="RJM93" s="71"/>
      <c r="RJN93" s="71"/>
      <c r="RJO93" s="71"/>
      <c r="RJP93" s="71"/>
      <c r="RJQ93" s="71"/>
      <c r="RJR93" s="71"/>
      <c r="RJS93" s="71"/>
      <c r="RJT93" s="71"/>
      <c r="RJU93" s="71"/>
      <c r="RJV93" s="71"/>
      <c r="RJW93" s="71"/>
      <c r="RJX93" s="71"/>
      <c r="RJY93" s="71"/>
      <c r="RJZ93" s="71"/>
      <c r="RKA93" s="71"/>
      <c r="RKB93" s="71"/>
      <c r="RKC93" s="71"/>
      <c r="RKD93" s="71"/>
      <c r="RKE93" s="71"/>
      <c r="RKF93" s="71"/>
      <c r="RKG93" s="71"/>
      <c r="RKH93" s="71"/>
      <c r="RKI93" s="71"/>
      <c r="RKJ93" s="71"/>
      <c r="RKK93" s="71"/>
      <c r="RKL93" s="71"/>
      <c r="RKM93" s="71"/>
      <c r="RKN93" s="71"/>
      <c r="RKO93" s="71"/>
      <c r="RKP93" s="71"/>
      <c r="RKQ93" s="71"/>
      <c r="RKR93" s="71"/>
      <c r="RKS93" s="71"/>
      <c r="RKT93" s="71"/>
      <c r="RKU93" s="71"/>
      <c r="RKV93" s="71"/>
      <c r="RKW93" s="71"/>
      <c r="RKX93" s="71"/>
      <c r="RKY93" s="71"/>
      <c r="RKZ93" s="71"/>
      <c r="RLA93" s="71"/>
      <c r="RLB93" s="71"/>
      <c r="RLC93" s="71"/>
      <c r="RLD93" s="71"/>
      <c r="RLE93" s="71"/>
      <c r="RLF93" s="71"/>
      <c r="RLG93" s="71"/>
      <c r="RLH93" s="71"/>
      <c r="RLI93" s="71"/>
      <c r="RLJ93" s="71"/>
      <c r="RLK93" s="71"/>
      <c r="RLL93" s="71"/>
      <c r="RLM93" s="71"/>
      <c r="RLN93" s="71"/>
      <c r="RLO93" s="71"/>
      <c r="RLP93" s="71"/>
      <c r="RLQ93" s="71"/>
      <c r="RLR93" s="71"/>
      <c r="RLS93" s="71"/>
      <c r="RLT93" s="71"/>
      <c r="RLU93" s="71"/>
      <c r="RLV93" s="71"/>
      <c r="RLW93" s="71"/>
      <c r="RLX93" s="71"/>
      <c r="RLY93" s="71"/>
      <c r="RLZ93" s="71"/>
      <c r="RMA93" s="71"/>
      <c r="RMB93" s="71"/>
      <c r="RMC93" s="71"/>
      <c r="RMD93" s="71"/>
      <c r="RME93" s="71"/>
      <c r="RMF93" s="71"/>
      <c r="RMG93" s="71"/>
      <c r="RMH93" s="71"/>
      <c r="RMI93" s="71"/>
      <c r="RMJ93" s="71"/>
      <c r="RMK93" s="71"/>
      <c r="RML93" s="71"/>
      <c r="RMM93" s="71"/>
      <c r="RMN93" s="71"/>
      <c r="RMO93" s="71"/>
      <c r="RMP93" s="71"/>
      <c r="RMQ93" s="71"/>
      <c r="RMR93" s="71"/>
      <c r="RMS93" s="71"/>
      <c r="RMT93" s="71"/>
      <c r="RMU93" s="71"/>
      <c r="RMV93" s="71"/>
      <c r="RMW93" s="71"/>
      <c r="RMX93" s="71"/>
      <c r="RMY93" s="71"/>
      <c r="RMZ93" s="71"/>
      <c r="RNA93" s="71"/>
      <c r="RNB93" s="71"/>
      <c r="RNC93" s="71"/>
      <c r="RND93" s="71"/>
      <c r="RNE93" s="71"/>
      <c r="RNF93" s="71"/>
      <c r="RNG93" s="71"/>
      <c r="RNH93" s="71"/>
      <c r="RNI93" s="71"/>
      <c r="RNJ93" s="71"/>
      <c r="RNK93" s="71"/>
      <c r="RNL93" s="71"/>
      <c r="RNM93" s="71"/>
      <c r="RNN93" s="71"/>
      <c r="RNO93" s="71"/>
      <c r="RNP93" s="71"/>
      <c r="RNQ93" s="71"/>
      <c r="RNR93" s="71"/>
      <c r="RNS93" s="71"/>
      <c r="RNT93" s="71"/>
      <c r="RNU93" s="71"/>
      <c r="RNV93" s="71"/>
      <c r="RNW93" s="71"/>
      <c r="RNX93" s="71"/>
      <c r="RNY93" s="71"/>
      <c r="RNZ93" s="71"/>
      <c r="ROA93" s="71"/>
      <c r="ROB93" s="71"/>
      <c r="ROC93" s="71"/>
      <c r="ROD93" s="71"/>
      <c r="ROE93" s="71"/>
      <c r="ROF93" s="71"/>
      <c r="ROG93" s="71"/>
      <c r="ROH93" s="71"/>
      <c r="ROI93" s="71"/>
      <c r="ROJ93" s="71"/>
      <c r="ROK93" s="71"/>
      <c r="ROL93" s="71"/>
      <c r="ROM93" s="71"/>
      <c r="RON93" s="71"/>
      <c r="ROO93" s="71"/>
      <c r="ROP93" s="71"/>
      <c r="ROQ93" s="71"/>
      <c r="ROR93" s="71"/>
      <c r="ROS93" s="71"/>
      <c r="ROT93" s="71"/>
      <c r="ROU93" s="71"/>
      <c r="ROV93" s="71"/>
      <c r="ROW93" s="71"/>
      <c r="ROX93" s="71"/>
      <c r="ROY93" s="71"/>
      <c r="ROZ93" s="71"/>
      <c r="RPA93" s="71"/>
      <c r="RPB93" s="71"/>
      <c r="RPC93" s="71"/>
      <c r="RPD93" s="71"/>
      <c r="RPE93" s="71"/>
      <c r="RPF93" s="71"/>
      <c r="RPG93" s="71"/>
      <c r="RPH93" s="71"/>
      <c r="RPI93" s="71"/>
      <c r="RPJ93" s="71"/>
      <c r="RPK93" s="71"/>
      <c r="RPL93" s="71"/>
      <c r="RPM93" s="71"/>
      <c r="RPN93" s="71"/>
      <c r="RPO93" s="71"/>
      <c r="RPP93" s="71"/>
      <c r="RPQ93" s="71"/>
      <c r="RPR93" s="71"/>
      <c r="RPS93" s="71"/>
      <c r="RPT93" s="71"/>
      <c r="RPU93" s="71"/>
      <c r="RPV93" s="71"/>
      <c r="RPW93" s="71"/>
      <c r="RPX93" s="71"/>
      <c r="RPY93" s="71"/>
      <c r="RPZ93" s="71"/>
      <c r="RQA93" s="71"/>
      <c r="RQB93" s="71"/>
      <c r="RQC93" s="71"/>
      <c r="RQD93" s="71"/>
      <c r="RQE93" s="71"/>
      <c r="RQF93" s="71"/>
      <c r="RQG93" s="71"/>
      <c r="RQH93" s="71"/>
      <c r="RQI93" s="71"/>
      <c r="RQJ93" s="71"/>
      <c r="RQK93" s="71"/>
      <c r="RQL93" s="71"/>
      <c r="RQM93" s="71"/>
      <c r="RQN93" s="71"/>
      <c r="RQO93" s="71"/>
      <c r="RQP93" s="71"/>
      <c r="RQQ93" s="71"/>
      <c r="RQR93" s="71"/>
      <c r="RQS93" s="71"/>
      <c r="RQT93" s="71"/>
      <c r="RQU93" s="71"/>
      <c r="RQV93" s="71"/>
      <c r="RQW93" s="71"/>
      <c r="RQX93" s="71"/>
      <c r="RQY93" s="71"/>
      <c r="RQZ93" s="71"/>
      <c r="RRA93" s="71"/>
      <c r="RRB93" s="71"/>
      <c r="RRC93" s="71"/>
      <c r="RRD93" s="71"/>
      <c r="RRE93" s="71"/>
      <c r="RRF93" s="71"/>
      <c r="RRG93" s="71"/>
      <c r="RRH93" s="71"/>
      <c r="RRI93" s="71"/>
      <c r="RRJ93" s="71"/>
      <c r="RRK93" s="71"/>
      <c r="RRL93" s="71"/>
      <c r="RRM93" s="71"/>
      <c r="RRN93" s="71"/>
      <c r="RRO93" s="71"/>
      <c r="RRP93" s="71"/>
      <c r="RRQ93" s="71"/>
      <c r="RRR93" s="71"/>
      <c r="RRS93" s="71"/>
      <c r="RRT93" s="71"/>
      <c r="RRU93" s="71"/>
      <c r="RRV93" s="71"/>
      <c r="RRW93" s="71"/>
      <c r="RRX93" s="71"/>
      <c r="RRY93" s="71"/>
      <c r="RRZ93" s="71"/>
      <c r="RSA93" s="71"/>
      <c r="RSB93" s="71"/>
      <c r="RSC93" s="71"/>
      <c r="RSD93" s="71"/>
      <c r="RSE93" s="71"/>
      <c r="RSF93" s="71"/>
      <c r="RSG93" s="71"/>
      <c r="RSH93" s="71"/>
      <c r="RSI93" s="71"/>
      <c r="RSJ93" s="71"/>
      <c r="RSK93" s="71"/>
      <c r="RSL93" s="71"/>
      <c r="RSM93" s="71"/>
      <c r="RSN93" s="71"/>
      <c r="RSO93" s="71"/>
      <c r="RSP93" s="71"/>
      <c r="RSQ93" s="71"/>
      <c r="RSR93" s="71"/>
      <c r="RSS93" s="71"/>
      <c r="RST93" s="71"/>
      <c r="RSU93" s="71"/>
      <c r="RSV93" s="71"/>
      <c r="RSW93" s="71"/>
      <c r="RSX93" s="71"/>
      <c r="RSY93" s="71"/>
      <c r="RSZ93" s="71"/>
      <c r="RTA93" s="71"/>
      <c r="RTB93" s="71"/>
      <c r="RTC93" s="71"/>
      <c r="RTD93" s="71"/>
      <c r="RTE93" s="71"/>
      <c r="RTF93" s="71"/>
      <c r="RTG93" s="71"/>
      <c r="RTH93" s="71"/>
      <c r="RTI93" s="71"/>
      <c r="RTJ93" s="71"/>
      <c r="RTK93" s="71"/>
      <c r="RTL93" s="71"/>
      <c r="RTM93" s="71"/>
      <c r="RTN93" s="71"/>
      <c r="RTO93" s="71"/>
      <c r="RTP93" s="71"/>
      <c r="RTQ93" s="71"/>
      <c r="RTR93" s="71"/>
      <c r="RTS93" s="71"/>
      <c r="RTT93" s="71"/>
      <c r="RTU93" s="71"/>
      <c r="RTV93" s="71"/>
      <c r="RTW93" s="71"/>
      <c r="RTX93" s="71"/>
      <c r="RTY93" s="71"/>
      <c r="RTZ93" s="71"/>
      <c r="RUA93" s="71"/>
      <c r="RUB93" s="71"/>
      <c r="RUC93" s="71"/>
      <c r="RUD93" s="71"/>
      <c r="RUE93" s="71"/>
      <c r="RUF93" s="71"/>
      <c r="RUG93" s="71"/>
      <c r="RUH93" s="71"/>
      <c r="RUI93" s="71"/>
      <c r="RUJ93" s="71"/>
      <c r="RUK93" s="71"/>
      <c r="RUL93" s="71"/>
      <c r="RUM93" s="71"/>
      <c r="RUN93" s="71"/>
      <c r="RUO93" s="71"/>
      <c r="RUP93" s="71"/>
      <c r="RUQ93" s="71"/>
      <c r="RUR93" s="71"/>
      <c r="RUS93" s="71"/>
      <c r="RUT93" s="71"/>
      <c r="RUU93" s="71"/>
      <c r="RUV93" s="71"/>
      <c r="RUW93" s="71"/>
      <c r="RUX93" s="71"/>
      <c r="RUY93" s="71"/>
      <c r="RUZ93" s="71"/>
      <c r="RVA93" s="71"/>
      <c r="RVB93" s="71"/>
      <c r="RVC93" s="71"/>
      <c r="RVD93" s="71"/>
      <c r="RVE93" s="71"/>
      <c r="RVF93" s="71"/>
      <c r="RVG93" s="71"/>
      <c r="RVH93" s="71"/>
      <c r="RVI93" s="71"/>
      <c r="RVJ93" s="71"/>
      <c r="RVK93" s="71"/>
      <c r="RVL93" s="71"/>
      <c r="RVM93" s="71"/>
      <c r="RVN93" s="71"/>
      <c r="RVO93" s="71"/>
      <c r="RVP93" s="71"/>
      <c r="RVQ93" s="71"/>
      <c r="RVR93" s="71"/>
      <c r="RVS93" s="71"/>
      <c r="RVT93" s="71"/>
      <c r="RVU93" s="71"/>
      <c r="RVV93" s="71"/>
      <c r="RVW93" s="71"/>
      <c r="RVX93" s="71"/>
      <c r="RVY93" s="71"/>
      <c r="RVZ93" s="71"/>
      <c r="RWA93" s="71"/>
      <c r="RWB93" s="71"/>
      <c r="RWC93" s="71"/>
      <c r="RWD93" s="71"/>
      <c r="RWE93" s="71"/>
      <c r="RWF93" s="71"/>
      <c r="RWG93" s="71"/>
      <c r="RWH93" s="71"/>
      <c r="RWI93" s="71"/>
      <c r="RWJ93" s="71"/>
      <c r="RWK93" s="71"/>
      <c r="RWL93" s="71"/>
      <c r="RWM93" s="71"/>
      <c r="RWN93" s="71"/>
      <c r="RWO93" s="71"/>
      <c r="RWP93" s="71"/>
      <c r="RWQ93" s="71"/>
      <c r="RWR93" s="71"/>
      <c r="RWS93" s="71"/>
      <c r="RWT93" s="71"/>
      <c r="RWU93" s="71"/>
      <c r="RWV93" s="71"/>
      <c r="RWW93" s="71"/>
      <c r="RWX93" s="71"/>
      <c r="RWY93" s="71"/>
      <c r="RWZ93" s="71"/>
      <c r="RXA93" s="71"/>
      <c r="RXB93" s="71"/>
      <c r="RXC93" s="71"/>
      <c r="RXD93" s="71"/>
      <c r="RXE93" s="71"/>
      <c r="RXF93" s="71"/>
      <c r="RXG93" s="71"/>
      <c r="RXH93" s="71"/>
      <c r="RXI93" s="71"/>
      <c r="RXJ93" s="71"/>
      <c r="RXK93" s="71"/>
      <c r="RXL93" s="71"/>
      <c r="RXM93" s="71"/>
      <c r="RXN93" s="71"/>
      <c r="RXO93" s="71"/>
      <c r="RXP93" s="71"/>
      <c r="RXQ93" s="71"/>
      <c r="RXR93" s="71"/>
      <c r="RXS93" s="71"/>
      <c r="RXT93" s="71"/>
      <c r="RXU93" s="71"/>
      <c r="RXV93" s="71"/>
      <c r="RXW93" s="71"/>
      <c r="RXX93" s="71"/>
      <c r="RXY93" s="71"/>
      <c r="RXZ93" s="71"/>
      <c r="RYA93" s="71"/>
      <c r="RYB93" s="71"/>
      <c r="RYC93" s="71"/>
      <c r="RYD93" s="71"/>
      <c r="RYE93" s="71"/>
      <c r="RYF93" s="71"/>
      <c r="RYG93" s="71"/>
      <c r="RYH93" s="71"/>
      <c r="RYI93" s="71"/>
      <c r="RYJ93" s="71"/>
      <c r="RYK93" s="71"/>
      <c r="RYL93" s="71"/>
      <c r="RYM93" s="71"/>
      <c r="RYN93" s="71"/>
      <c r="RYO93" s="71"/>
      <c r="RYP93" s="71"/>
      <c r="RYQ93" s="71"/>
      <c r="RYR93" s="71"/>
      <c r="RYS93" s="71"/>
      <c r="RYT93" s="71"/>
      <c r="RYU93" s="71"/>
      <c r="RYV93" s="71"/>
      <c r="RYW93" s="71"/>
      <c r="RYX93" s="71"/>
      <c r="RYY93" s="71"/>
      <c r="RYZ93" s="71"/>
      <c r="RZA93" s="71"/>
      <c r="RZB93" s="71"/>
      <c r="RZC93" s="71"/>
      <c r="RZD93" s="71"/>
      <c r="RZE93" s="71"/>
      <c r="RZF93" s="71"/>
      <c r="RZG93" s="71"/>
      <c r="RZH93" s="71"/>
      <c r="RZI93" s="71"/>
      <c r="RZJ93" s="71"/>
      <c r="RZK93" s="71"/>
      <c r="RZL93" s="71"/>
      <c r="RZM93" s="71"/>
      <c r="RZN93" s="71"/>
      <c r="RZO93" s="71"/>
      <c r="RZP93" s="71"/>
      <c r="RZQ93" s="71"/>
      <c r="RZR93" s="71"/>
      <c r="RZS93" s="71"/>
      <c r="RZT93" s="71"/>
      <c r="RZU93" s="71"/>
      <c r="RZV93" s="71"/>
      <c r="RZW93" s="71"/>
      <c r="RZX93" s="71"/>
      <c r="RZY93" s="71"/>
      <c r="RZZ93" s="71"/>
      <c r="SAA93" s="71"/>
      <c r="SAB93" s="71"/>
      <c r="SAC93" s="71"/>
      <c r="SAD93" s="71"/>
      <c r="SAE93" s="71"/>
      <c r="SAF93" s="71"/>
      <c r="SAG93" s="71"/>
      <c r="SAH93" s="71"/>
      <c r="SAI93" s="71"/>
      <c r="SAJ93" s="71"/>
      <c r="SAK93" s="71"/>
      <c r="SAL93" s="71"/>
      <c r="SAM93" s="71"/>
      <c r="SAN93" s="71"/>
      <c r="SAO93" s="71"/>
      <c r="SAP93" s="71"/>
      <c r="SAQ93" s="71"/>
      <c r="SAR93" s="71"/>
      <c r="SAS93" s="71"/>
      <c r="SAT93" s="71"/>
      <c r="SAU93" s="71"/>
      <c r="SAV93" s="71"/>
      <c r="SAW93" s="71"/>
      <c r="SAX93" s="71"/>
      <c r="SAY93" s="71"/>
      <c r="SAZ93" s="71"/>
      <c r="SBA93" s="71"/>
      <c r="SBB93" s="71"/>
      <c r="SBC93" s="71"/>
      <c r="SBD93" s="71"/>
      <c r="SBE93" s="71"/>
      <c r="SBF93" s="71"/>
      <c r="SBG93" s="71"/>
      <c r="SBH93" s="71"/>
      <c r="SBI93" s="71"/>
      <c r="SBJ93" s="71"/>
      <c r="SBK93" s="71"/>
      <c r="SBL93" s="71"/>
      <c r="SBM93" s="71"/>
      <c r="SBN93" s="71"/>
      <c r="SBO93" s="71"/>
      <c r="SBP93" s="71"/>
      <c r="SBQ93" s="71"/>
      <c r="SBR93" s="71"/>
      <c r="SBS93" s="71"/>
      <c r="SBT93" s="71"/>
      <c r="SBU93" s="71"/>
      <c r="SBV93" s="71"/>
      <c r="SBW93" s="71"/>
      <c r="SBX93" s="71"/>
      <c r="SBY93" s="71"/>
      <c r="SBZ93" s="71"/>
      <c r="SCA93" s="71"/>
      <c r="SCB93" s="71"/>
      <c r="SCC93" s="71"/>
      <c r="SCD93" s="71"/>
      <c r="SCE93" s="71"/>
      <c r="SCF93" s="71"/>
      <c r="SCG93" s="71"/>
      <c r="SCH93" s="71"/>
      <c r="SCI93" s="71"/>
      <c r="SCJ93" s="71"/>
      <c r="SCK93" s="71"/>
      <c r="SCL93" s="71"/>
      <c r="SCM93" s="71"/>
      <c r="SCN93" s="71"/>
      <c r="SCO93" s="71"/>
      <c r="SCP93" s="71"/>
      <c r="SCQ93" s="71"/>
      <c r="SCR93" s="71"/>
      <c r="SCS93" s="71"/>
      <c r="SCT93" s="71"/>
      <c r="SCU93" s="71"/>
      <c r="SCV93" s="71"/>
      <c r="SCW93" s="71"/>
      <c r="SCX93" s="71"/>
      <c r="SCY93" s="71"/>
      <c r="SCZ93" s="71"/>
      <c r="SDA93" s="71"/>
      <c r="SDB93" s="71"/>
      <c r="SDC93" s="71"/>
      <c r="SDD93" s="71"/>
      <c r="SDE93" s="71"/>
      <c r="SDF93" s="71"/>
      <c r="SDG93" s="71"/>
      <c r="SDH93" s="71"/>
      <c r="SDI93" s="71"/>
      <c r="SDJ93" s="71"/>
      <c r="SDK93" s="71"/>
      <c r="SDL93" s="71"/>
      <c r="SDM93" s="71"/>
      <c r="SDN93" s="71"/>
      <c r="SDO93" s="71"/>
      <c r="SDP93" s="71"/>
      <c r="SDQ93" s="71"/>
      <c r="SDR93" s="71"/>
      <c r="SDS93" s="71"/>
      <c r="SDT93" s="71"/>
      <c r="SDU93" s="71"/>
      <c r="SDV93" s="71"/>
      <c r="SDW93" s="71"/>
      <c r="SDX93" s="71"/>
      <c r="SDY93" s="71"/>
      <c r="SDZ93" s="71"/>
      <c r="SEA93" s="71"/>
      <c r="SEB93" s="71"/>
      <c r="SEC93" s="71"/>
      <c r="SED93" s="71"/>
      <c r="SEE93" s="71"/>
      <c r="SEF93" s="71"/>
      <c r="SEG93" s="71"/>
      <c r="SEH93" s="71"/>
      <c r="SEI93" s="71"/>
      <c r="SEJ93" s="71"/>
      <c r="SEK93" s="71"/>
      <c r="SEL93" s="71"/>
      <c r="SEM93" s="71"/>
      <c r="SEN93" s="71"/>
      <c r="SEO93" s="71"/>
      <c r="SEP93" s="71"/>
      <c r="SEQ93" s="71"/>
      <c r="SER93" s="71"/>
      <c r="SES93" s="71"/>
      <c r="SET93" s="71"/>
      <c r="SEU93" s="71"/>
      <c r="SEV93" s="71"/>
      <c r="SEW93" s="71"/>
      <c r="SEX93" s="71"/>
      <c r="SEY93" s="71"/>
      <c r="SEZ93" s="71"/>
      <c r="SFA93" s="71"/>
      <c r="SFB93" s="71"/>
      <c r="SFC93" s="71"/>
      <c r="SFD93" s="71"/>
      <c r="SFE93" s="71"/>
      <c r="SFF93" s="71"/>
      <c r="SFG93" s="71"/>
      <c r="SFH93" s="71"/>
      <c r="SFI93" s="71"/>
      <c r="SFJ93" s="71"/>
      <c r="SFK93" s="71"/>
      <c r="SFL93" s="71"/>
      <c r="SFM93" s="71"/>
      <c r="SFN93" s="71"/>
      <c r="SFO93" s="71"/>
      <c r="SFP93" s="71"/>
      <c r="SFQ93" s="71"/>
      <c r="SFR93" s="71"/>
      <c r="SFS93" s="71"/>
      <c r="SFT93" s="71"/>
      <c r="SFU93" s="71"/>
      <c r="SFV93" s="71"/>
      <c r="SFW93" s="71"/>
      <c r="SFX93" s="71"/>
      <c r="SFY93" s="71"/>
      <c r="SFZ93" s="71"/>
      <c r="SGA93" s="71"/>
      <c r="SGB93" s="71"/>
      <c r="SGC93" s="71"/>
      <c r="SGD93" s="71"/>
      <c r="SGE93" s="71"/>
      <c r="SGF93" s="71"/>
      <c r="SGG93" s="71"/>
      <c r="SGH93" s="71"/>
      <c r="SGI93" s="71"/>
      <c r="SGJ93" s="71"/>
      <c r="SGK93" s="71"/>
      <c r="SGL93" s="71"/>
      <c r="SGM93" s="71"/>
      <c r="SGN93" s="71"/>
      <c r="SGO93" s="71"/>
      <c r="SGP93" s="71"/>
      <c r="SGQ93" s="71"/>
      <c r="SGR93" s="71"/>
      <c r="SGS93" s="71"/>
      <c r="SGT93" s="71"/>
      <c r="SGU93" s="71"/>
      <c r="SGV93" s="71"/>
      <c r="SGW93" s="71"/>
      <c r="SGX93" s="71"/>
      <c r="SGY93" s="71"/>
      <c r="SGZ93" s="71"/>
      <c r="SHA93" s="71"/>
      <c r="SHB93" s="71"/>
      <c r="SHC93" s="71"/>
      <c r="SHD93" s="71"/>
      <c r="SHE93" s="71"/>
      <c r="SHF93" s="71"/>
      <c r="SHG93" s="71"/>
      <c r="SHH93" s="71"/>
      <c r="SHI93" s="71"/>
      <c r="SHJ93" s="71"/>
      <c r="SHK93" s="71"/>
      <c r="SHL93" s="71"/>
      <c r="SHM93" s="71"/>
      <c r="SHN93" s="71"/>
      <c r="SHO93" s="71"/>
      <c r="SHP93" s="71"/>
      <c r="SHQ93" s="71"/>
      <c r="SHR93" s="71"/>
      <c r="SHS93" s="71"/>
      <c r="SHT93" s="71"/>
      <c r="SHU93" s="71"/>
      <c r="SHV93" s="71"/>
      <c r="SHW93" s="71"/>
      <c r="SHX93" s="71"/>
      <c r="SHY93" s="71"/>
      <c r="SHZ93" s="71"/>
      <c r="SIA93" s="71"/>
      <c r="SIB93" s="71"/>
      <c r="SIC93" s="71"/>
      <c r="SID93" s="71"/>
      <c r="SIE93" s="71"/>
      <c r="SIF93" s="71"/>
      <c r="SIG93" s="71"/>
      <c r="SIH93" s="71"/>
      <c r="SII93" s="71"/>
      <c r="SIJ93" s="71"/>
      <c r="SIK93" s="71"/>
      <c r="SIL93" s="71"/>
      <c r="SIM93" s="71"/>
      <c r="SIN93" s="71"/>
      <c r="SIO93" s="71"/>
      <c r="SIP93" s="71"/>
      <c r="SIQ93" s="71"/>
      <c r="SIR93" s="71"/>
      <c r="SIS93" s="71"/>
      <c r="SIT93" s="71"/>
      <c r="SIU93" s="71"/>
      <c r="SIV93" s="71"/>
      <c r="SIW93" s="71"/>
      <c r="SIX93" s="71"/>
      <c r="SIY93" s="71"/>
      <c r="SIZ93" s="71"/>
      <c r="SJA93" s="71"/>
      <c r="SJB93" s="71"/>
      <c r="SJC93" s="71"/>
      <c r="SJD93" s="71"/>
      <c r="SJE93" s="71"/>
      <c r="SJF93" s="71"/>
      <c r="SJG93" s="71"/>
      <c r="SJH93" s="71"/>
      <c r="SJI93" s="71"/>
      <c r="SJJ93" s="71"/>
      <c r="SJK93" s="71"/>
      <c r="SJL93" s="71"/>
      <c r="SJM93" s="71"/>
      <c r="SJN93" s="71"/>
      <c r="SJO93" s="71"/>
      <c r="SJP93" s="71"/>
      <c r="SJQ93" s="71"/>
      <c r="SJR93" s="71"/>
      <c r="SJS93" s="71"/>
      <c r="SJT93" s="71"/>
      <c r="SJU93" s="71"/>
      <c r="SJV93" s="71"/>
      <c r="SJW93" s="71"/>
      <c r="SJX93" s="71"/>
      <c r="SJY93" s="71"/>
      <c r="SJZ93" s="71"/>
      <c r="SKA93" s="71"/>
      <c r="SKB93" s="71"/>
      <c r="SKC93" s="71"/>
      <c r="SKD93" s="71"/>
      <c r="SKE93" s="71"/>
      <c r="SKF93" s="71"/>
      <c r="SKG93" s="71"/>
      <c r="SKH93" s="71"/>
      <c r="SKI93" s="71"/>
      <c r="SKJ93" s="71"/>
      <c r="SKK93" s="71"/>
      <c r="SKL93" s="71"/>
      <c r="SKM93" s="71"/>
      <c r="SKN93" s="71"/>
      <c r="SKO93" s="71"/>
      <c r="SKP93" s="71"/>
      <c r="SKQ93" s="71"/>
      <c r="SKR93" s="71"/>
      <c r="SKS93" s="71"/>
      <c r="SKT93" s="71"/>
      <c r="SKU93" s="71"/>
      <c r="SKV93" s="71"/>
      <c r="SKW93" s="71"/>
      <c r="SKX93" s="71"/>
      <c r="SKY93" s="71"/>
      <c r="SKZ93" s="71"/>
      <c r="SLA93" s="71"/>
      <c r="SLB93" s="71"/>
      <c r="SLC93" s="71"/>
      <c r="SLD93" s="71"/>
      <c r="SLE93" s="71"/>
      <c r="SLF93" s="71"/>
      <c r="SLG93" s="71"/>
      <c r="SLH93" s="71"/>
      <c r="SLI93" s="71"/>
      <c r="SLJ93" s="71"/>
      <c r="SLK93" s="71"/>
      <c r="SLL93" s="71"/>
      <c r="SLM93" s="71"/>
      <c r="SLN93" s="71"/>
      <c r="SLO93" s="71"/>
      <c r="SLP93" s="71"/>
      <c r="SLQ93" s="71"/>
      <c r="SLR93" s="71"/>
      <c r="SLS93" s="71"/>
      <c r="SLT93" s="71"/>
      <c r="SLU93" s="71"/>
      <c r="SLV93" s="71"/>
      <c r="SLW93" s="71"/>
      <c r="SLX93" s="71"/>
      <c r="SLY93" s="71"/>
      <c r="SLZ93" s="71"/>
      <c r="SMA93" s="71"/>
      <c r="SMB93" s="71"/>
      <c r="SMC93" s="71"/>
      <c r="SMD93" s="71"/>
      <c r="SME93" s="71"/>
      <c r="SMF93" s="71"/>
      <c r="SMG93" s="71"/>
      <c r="SMH93" s="71"/>
      <c r="SMI93" s="71"/>
      <c r="SMJ93" s="71"/>
      <c r="SMK93" s="71"/>
      <c r="SML93" s="71"/>
      <c r="SMM93" s="71"/>
      <c r="SMN93" s="71"/>
      <c r="SMO93" s="71"/>
      <c r="SMP93" s="71"/>
      <c r="SMQ93" s="71"/>
      <c r="SMR93" s="71"/>
      <c r="SMS93" s="71"/>
      <c r="SMT93" s="71"/>
      <c r="SMU93" s="71"/>
      <c r="SMV93" s="71"/>
      <c r="SMW93" s="71"/>
      <c r="SMX93" s="71"/>
      <c r="SMY93" s="71"/>
      <c r="SMZ93" s="71"/>
      <c r="SNA93" s="71"/>
      <c r="SNB93" s="71"/>
      <c r="SNC93" s="71"/>
      <c r="SND93" s="71"/>
      <c r="SNE93" s="71"/>
      <c r="SNF93" s="71"/>
      <c r="SNG93" s="71"/>
      <c r="SNH93" s="71"/>
      <c r="SNI93" s="71"/>
      <c r="SNJ93" s="71"/>
      <c r="SNK93" s="71"/>
      <c r="SNL93" s="71"/>
      <c r="SNM93" s="71"/>
      <c r="SNN93" s="71"/>
      <c r="SNO93" s="71"/>
      <c r="SNP93" s="71"/>
      <c r="SNQ93" s="71"/>
      <c r="SNR93" s="71"/>
      <c r="SNS93" s="71"/>
      <c r="SNT93" s="71"/>
      <c r="SNU93" s="71"/>
      <c r="SNV93" s="71"/>
      <c r="SNW93" s="71"/>
      <c r="SNX93" s="71"/>
      <c r="SNY93" s="71"/>
      <c r="SNZ93" s="71"/>
      <c r="SOA93" s="71"/>
      <c r="SOB93" s="71"/>
      <c r="SOC93" s="71"/>
      <c r="SOD93" s="71"/>
      <c r="SOE93" s="71"/>
      <c r="SOF93" s="71"/>
      <c r="SOG93" s="71"/>
      <c r="SOH93" s="71"/>
      <c r="SOI93" s="71"/>
      <c r="SOJ93" s="71"/>
      <c r="SOK93" s="71"/>
      <c r="SOL93" s="71"/>
      <c r="SOM93" s="71"/>
      <c r="SON93" s="71"/>
      <c r="SOO93" s="71"/>
      <c r="SOP93" s="71"/>
      <c r="SOQ93" s="71"/>
      <c r="SOR93" s="71"/>
      <c r="SOS93" s="71"/>
      <c r="SOT93" s="71"/>
      <c r="SOU93" s="71"/>
      <c r="SOV93" s="71"/>
      <c r="SOW93" s="71"/>
      <c r="SOX93" s="71"/>
      <c r="SOY93" s="71"/>
      <c r="SOZ93" s="71"/>
      <c r="SPA93" s="71"/>
      <c r="SPB93" s="71"/>
      <c r="SPC93" s="71"/>
      <c r="SPD93" s="71"/>
      <c r="SPE93" s="71"/>
      <c r="SPF93" s="71"/>
      <c r="SPG93" s="71"/>
      <c r="SPH93" s="71"/>
      <c r="SPI93" s="71"/>
      <c r="SPJ93" s="71"/>
      <c r="SPK93" s="71"/>
      <c r="SPL93" s="71"/>
      <c r="SPM93" s="71"/>
      <c r="SPN93" s="71"/>
      <c r="SPO93" s="71"/>
      <c r="SPP93" s="71"/>
      <c r="SPQ93" s="71"/>
      <c r="SPR93" s="71"/>
      <c r="SPS93" s="71"/>
      <c r="SPT93" s="71"/>
      <c r="SPU93" s="71"/>
      <c r="SPV93" s="71"/>
      <c r="SPW93" s="71"/>
      <c r="SPX93" s="71"/>
      <c r="SPY93" s="71"/>
      <c r="SPZ93" s="71"/>
      <c r="SQA93" s="71"/>
      <c r="SQB93" s="71"/>
      <c r="SQC93" s="71"/>
      <c r="SQD93" s="71"/>
      <c r="SQE93" s="71"/>
      <c r="SQF93" s="71"/>
      <c r="SQG93" s="71"/>
      <c r="SQH93" s="71"/>
      <c r="SQI93" s="71"/>
      <c r="SQJ93" s="71"/>
      <c r="SQK93" s="71"/>
      <c r="SQL93" s="71"/>
      <c r="SQM93" s="71"/>
      <c r="SQN93" s="71"/>
      <c r="SQO93" s="71"/>
      <c r="SQP93" s="71"/>
      <c r="SQQ93" s="71"/>
      <c r="SQR93" s="71"/>
      <c r="SQS93" s="71"/>
      <c r="SQT93" s="71"/>
      <c r="SQU93" s="71"/>
      <c r="SQV93" s="71"/>
      <c r="SQW93" s="71"/>
      <c r="SQX93" s="71"/>
      <c r="SQY93" s="71"/>
      <c r="SQZ93" s="71"/>
      <c r="SRA93" s="71"/>
      <c r="SRB93" s="71"/>
      <c r="SRC93" s="71"/>
      <c r="SRD93" s="71"/>
      <c r="SRE93" s="71"/>
      <c r="SRF93" s="71"/>
      <c r="SRG93" s="71"/>
      <c r="SRH93" s="71"/>
      <c r="SRI93" s="71"/>
      <c r="SRJ93" s="71"/>
      <c r="SRK93" s="71"/>
      <c r="SRL93" s="71"/>
      <c r="SRM93" s="71"/>
      <c r="SRN93" s="71"/>
      <c r="SRO93" s="71"/>
      <c r="SRP93" s="71"/>
      <c r="SRQ93" s="71"/>
      <c r="SRR93" s="71"/>
      <c r="SRS93" s="71"/>
      <c r="SRT93" s="71"/>
      <c r="SRU93" s="71"/>
      <c r="SRV93" s="71"/>
      <c r="SRW93" s="71"/>
      <c r="SRX93" s="71"/>
      <c r="SRY93" s="71"/>
      <c r="SRZ93" s="71"/>
      <c r="SSA93" s="71"/>
      <c r="SSB93" s="71"/>
      <c r="SSC93" s="71"/>
      <c r="SSD93" s="71"/>
      <c r="SSE93" s="71"/>
      <c r="SSF93" s="71"/>
      <c r="SSG93" s="71"/>
      <c r="SSH93" s="71"/>
      <c r="SSI93" s="71"/>
      <c r="SSJ93" s="71"/>
      <c r="SSK93" s="71"/>
      <c r="SSL93" s="71"/>
      <c r="SSM93" s="71"/>
      <c r="SSN93" s="71"/>
      <c r="SSO93" s="71"/>
      <c r="SSP93" s="71"/>
      <c r="SSQ93" s="71"/>
      <c r="SSR93" s="71"/>
      <c r="SSS93" s="71"/>
      <c r="SST93" s="71"/>
      <c r="SSU93" s="71"/>
      <c r="SSV93" s="71"/>
      <c r="SSW93" s="71"/>
      <c r="SSX93" s="71"/>
      <c r="SSY93" s="71"/>
      <c r="SSZ93" s="71"/>
      <c r="STA93" s="71"/>
      <c r="STB93" s="71"/>
      <c r="STC93" s="71"/>
      <c r="STD93" s="71"/>
      <c r="STE93" s="71"/>
      <c r="STF93" s="71"/>
      <c r="STG93" s="71"/>
      <c r="STH93" s="71"/>
      <c r="STI93" s="71"/>
      <c r="STJ93" s="71"/>
      <c r="STK93" s="71"/>
      <c r="STL93" s="71"/>
      <c r="STM93" s="71"/>
      <c r="STN93" s="71"/>
      <c r="STO93" s="71"/>
      <c r="STP93" s="71"/>
      <c r="STQ93" s="71"/>
      <c r="STR93" s="71"/>
      <c r="STS93" s="71"/>
      <c r="STT93" s="71"/>
      <c r="STU93" s="71"/>
      <c r="STV93" s="71"/>
      <c r="STW93" s="71"/>
      <c r="STX93" s="71"/>
      <c r="STY93" s="71"/>
      <c r="STZ93" s="71"/>
      <c r="SUA93" s="71"/>
      <c r="SUB93" s="71"/>
      <c r="SUC93" s="71"/>
      <c r="SUD93" s="71"/>
      <c r="SUE93" s="71"/>
      <c r="SUF93" s="71"/>
      <c r="SUG93" s="71"/>
      <c r="SUH93" s="71"/>
      <c r="SUI93" s="71"/>
      <c r="SUJ93" s="71"/>
      <c r="SUK93" s="71"/>
      <c r="SUL93" s="71"/>
      <c r="SUM93" s="71"/>
      <c r="SUN93" s="71"/>
      <c r="SUO93" s="71"/>
      <c r="SUP93" s="71"/>
      <c r="SUQ93" s="71"/>
      <c r="SUR93" s="71"/>
      <c r="SUS93" s="71"/>
      <c r="SUT93" s="71"/>
      <c r="SUU93" s="71"/>
      <c r="SUV93" s="71"/>
      <c r="SUW93" s="71"/>
      <c r="SUX93" s="71"/>
      <c r="SUY93" s="71"/>
      <c r="SUZ93" s="71"/>
      <c r="SVA93" s="71"/>
      <c r="SVB93" s="71"/>
      <c r="SVC93" s="71"/>
      <c r="SVD93" s="71"/>
      <c r="SVE93" s="71"/>
      <c r="SVF93" s="71"/>
      <c r="SVG93" s="71"/>
      <c r="SVH93" s="71"/>
      <c r="SVI93" s="71"/>
      <c r="SVJ93" s="71"/>
      <c r="SVK93" s="71"/>
      <c r="SVL93" s="71"/>
      <c r="SVM93" s="71"/>
      <c r="SVN93" s="71"/>
      <c r="SVO93" s="71"/>
      <c r="SVP93" s="71"/>
      <c r="SVQ93" s="71"/>
      <c r="SVR93" s="71"/>
      <c r="SVS93" s="71"/>
      <c r="SVT93" s="71"/>
      <c r="SVU93" s="71"/>
      <c r="SVV93" s="71"/>
      <c r="SVW93" s="71"/>
      <c r="SVX93" s="71"/>
      <c r="SVY93" s="71"/>
      <c r="SVZ93" s="71"/>
      <c r="SWA93" s="71"/>
      <c r="SWB93" s="71"/>
      <c r="SWC93" s="71"/>
      <c r="SWD93" s="71"/>
      <c r="SWE93" s="71"/>
      <c r="SWF93" s="71"/>
      <c r="SWG93" s="71"/>
      <c r="SWH93" s="71"/>
      <c r="SWI93" s="71"/>
      <c r="SWJ93" s="71"/>
      <c r="SWK93" s="71"/>
      <c r="SWL93" s="71"/>
      <c r="SWM93" s="71"/>
      <c r="SWN93" s="71"/>
      <c r="SWO93" s="71"/>
      <c r="SWP93" s="71"/>
      <c r="SWQ93" s="71"/>
      <c r="SWR93" s="71"/>
      <c r="SWS93" s="71"/>
      <c r="SWT93" s="71"/>
      <c r="SWU93" s="71"/>
      <c r="SWV93" s="71"/>
      <c r="SWW93" s="71"/>
      <c r="SWX93" s="71"/>
      <c r="SWY93" s="71"/>
      <c r="SWZ93" s="71"/>
      <c r="SXA93" s="71"/>
      <c r="SXB93" s="71"/>
      <c r="SXC93" s="71"/>
      <c r="SXD93" s="71"/>
      <c r="SXE93" s="71"/>
      <c r="SXF93" s="71"/>
      <c r="SXG93" s="71"/>
      <c r="SXH93" s="71"/>
      <c r="SXI93" s="71"/>
      <c r="SXJ93" s="71"/>
      <c r="SXK93" s="71"/>
      <c r="SXL93" s="71"/>
      <c r="SXM93" s="71"/>
      <c r="SXN93" s="71"/>
      <c r="SXO93" s="71"/>
      <c r="SXP93" s="71"/>
      <c r="SXQ93" s="71"/>
      <c r="SXR93" s="71"/>
      <c r="SXS93" s="71"/>
      <c r="SXT93" s="71"/>
      <c r="SXU93" s="71"/>
      <c r="SXV93" s="71"/>
      <c r="SXW93" s="71"/>
      <c r="SXX93" s="71"/>
      <c r="SXY93" s="71"/>
      <c r="SXZ93" s="71"/>
      <c r="SYA93" s="71"/>
      <c r="SYB93" s="71"/>
      <c r="SYC93" s="71"/>
      <c r="SYD93" s="71"/>
      <c r="SYE93" s="71"/>
      <c r="SYF93" s="71"/>
      <c r="SYG93" s="71"/>
      <c r="SYH93" s="71"/>
      <c r="SYI93" s="71"/>
      <c r="SYJ93" s="71"/>
      <c r="SYK93" s="71"/>
      <c r="SYL93" s="71"/>
      <c r="SYM93" s="71"/>
      <c r="SYN93" s="71"/>
      <c r="SYO93" s="71"/>
      <c r="SYP93" s="71"/>
      <c r="SYQ93" s="71"/>
      <c r="SYR93" s="71"/>
      <c r="SYS93" s="71"/>
      <c r="SYT93" s="71"/>
      <c r="SYU93" s="71"/>
      <c r="SYV93" s="71"/>
      <c r="SYW93" s="71"/>
      <c r="SYX93" s="71"/>
      <c r="SYY93" s="71"/>
      <c r="SYZ93" s="71"/>
      <c r="SZA93" s="71"/>
      <c r="SZB93" s="71"/>
      <c r="SZC93" s="71"/>
      <c r="SZD93" s="71"/>
      <c r="SZE93" s="71"/>
      <c r="SZF93" s="71"/>
      <c r="SZG93" s="71"/>
      <c r="SZH93" s="71"/>
      <c r="SZI93" s="71"/>
      <c r="SZJ93" s="71"/>
      <c r="SZK93" s="71"/>
      <c r="SZL93" s="71"/>
      <c r="SZM93" s="71"/>
      <c r="SZN93" s="71"/>
      <c r="SZO93" s="71"/>
      <c r="SZP93" s="71"/>
      <c r="SZQ93" s="71"/>
      <c r="SZR93" s="71"/>
      <c r="SZS93" s="71"/>
      <c r="SZT93" s="71"/>
      <c r="SZU93" s="71"/>
      <c r="SZV93" s="71"/>
      <c r="SZW93" s="71"/>
      <c r="SZX93" s="71"/>
      <c r="SZY93" s="71"/>
      <c r="SZZ93" s="71"/>
      <c r="TAA93" s="71"/>
      <c r="TAB93" s="71"/>
      <c r="TAC93" s="71"/>
      <c r="TAD93" s="71"/>
      <c r="TAE93" s="71"/>
      <c r="TAF93" s="71"/>
      <c r="TAG93" s="71"/>
      <c r="TAH93" s="71"/>
      <c r="TAI93" s="71"/>
      <c r="TAJ93" s="71"/>
      <c r="TAK93" s="71"/>
      <c r="TAL93" s="71"/>
      <c r="TAM93" s="71"/>
      <c r="TAN93" s="71"/>
      <c r="TAO93" s="71"/>
      <c r="TAP93" s="71"/>
      <c r="TAQ93" s="71"/>
      <c r="TAR93" s="71"/>
      <c r="TAS93" s="71"/>
      <c r="TAT93" s="71"/>
      <c r="TAU93" s="71"/>
      <c r="TAV93" s="71"/>
      <c r="TAW93" s="71"/>
      <c r="TAX93" s="71"/>
      <c r="TAY93" s="71"/>
      <c r="TAZ93" s="71"/>
      <c r="TBA93" s="71"/>
      <c r="TBB93" s="71"/>
      <c r="TBC93" s="71"/>
      <c r="TBD93" s="71"/>
      <c r="TBE93" s="71"/>
      <c r="TBF93" s="71"/>
      <c r="TBG93" s="71"/>
      <c r="TBH93" s="71"/>
      <c r="TBI93" s="71"/>
      <c r="TBJ93" s="71"/>
      <c r="TBK93" s="71"/>
      <c r="TBL93" s="71"/>
      <c r="TBM93" s="71"/>
      <c r="TBN93" s="71"/>
      <c r="TBO93" s="71"/>
      <c r="TBP93" s="71"/>
      <c r="TBQ93" s="71"/>
      <c r="TBR93" s="71"/>
      <c r="TBS93" s="71"/>
      <c r="TBT93" s="71"/>
      <c r="TBU93" s="71"/>
      <c r="TBV93" s="71"/>
      <c r="TBW93" s="71"/>
      <c r="TBX93" s="71"/>
      <c r="TBY93" s="71"/>
      <c r="TBZ93" s="71"/>
      <c r="TCA93" s="71"/>
      <c r="TCB93" s="71"/>
      <c r="TCC93" s="71"/>
      <c r="TCD93" s="71"/>
      <c r="TCE93" s="71"/>
      <c r="TCF93" s="71"/>
      <c r="TCG93" s="71"/>
      <c r="TCH93" s="71"/>
      <c r="TCI93" s="71"/>
      <c r="TCJ93" s="71"/>
      <c r="TCK93" s="71"/>
      <c r="TCL93" s="71"/>
      <c r="TCM93" s="71"/>
      <c r="TCN93" s="71"/>
      <c r="TCO93" s="71"/>
      <c r="TCP93" s="71"/>
      <c r="TCQ93" s="71"/>
      <c r="TCR93" s="71"/>
      <c r="TCS93" s="71"/>
      <c r="TCT93" s="71"/>
      <c r="TCU93" s="71"/>
      <c r="TCV93" s="71"/>
      <c r="TCW93" s="71"/>
      <c r="TCX93" s="71"/>
      <c r="TCY93" s="71"/>
      <c r="TCZ93" s="71"/>
      <c r="TDA93" s="71"/>
      <c r="TDB93" s="71"/>
      <c r="TDC93" s="71"/>
      <c r="TDD93" s="71"/>
      <c r="TDE93" s="71"/>
      <c r="TDF93" s="71"/>
      <c r="TDG93" s="71"/>
      <c r="TDH93" s="71"/>
      <c r="TDI93" s="71"/>
      <c r="TDJ93" s="71"/>
      <c r="TDK93" s="71"/>
      <c r="TDL93" s="71"/>
      <c r="TDM93" s="71"/>
      <c r="TDN93" s="71"/>
      <c r="TDO93" s="71"/>
      <c r="TDP93" s="71"/>
      <c r="TDQ93" s="71"/>
      <c r="TDR93" s="71"/>
      <c r="TDS93" s="71"/>
      <c r="TDT93" s="71"/>
      <c r="TDU93" s="71"/>
      <c r="TDV93" s="71"/>
      <c r="TDW93" s="71"/>
      <c r="TDX93" s="71"/>
      <c r="TDY93" s="71"/>
      <c r="TDZ93" s="71"/>
      <c r="TEA93" s="71"/>
      <c r="TEB93" s="71"/>
      <c r="TEC93" s="71"/>
      <c r="TED93" s="71"/>
      <c r="TEE93" s="71"/>
      <c r="TEF93" s="71"/>
      <c r="TEG93" s="71"/>
      <c r="TEH93" s="71"/>
      <c r="TEI93" s="71"/>
      <c r="TEJ93" s="71"/>
      <c r="TEK93" s="71"/>
      <c r="TEL93" s="71"/>
      <c r="TEM93" s="71"/>
      <c r="TEN93" s="71"/>
      <c r="TEO93" s="71"/>
      <c r="TEP93" s="71"/>
      <c r="TEQ93" s="71"/>
      <c r="TER93" s="71"/>
      <c r="TES93" s="71"/>
      <c r="TET93" s="71"/>
      <c r="TEU93" s="71"/>
      <c r="TEV93" s="71"/>
      <c r="TEW93" s="71"/>
      <c r="TEX93" s="71"/>
      <c r="TEY93" s="71"/>
      <c r="TEZ93" s="71"/>
      <c r="TFA93" s="71"/>
      <c r="TFB93" s="71"/>
      <c r="TFC93" s="71"/>
      <c r="TFD93" s="71"/>
      <c r="TFE93" s="71"/>
      <c r="TFF93" s="71"/>
      <c r="TFG93" s="71"/>
      <c r="TFH93" s="71"/>
      <c r="TFI93" s="71"/>
      <c r="TFJ93" s="71"/>
      <c r="TFK93" s="71"/>
      <c r="TFL93" s="71"/>
      <c r="TFM93" s="71"/>
      <c r="TFN93" s="71"/>
      <c r="TFO93" s="71"/>
      <c r="TFP93" s="71"/>
      <c r="TFQ93" s="71"/>
      <c r="TFR93" s="71"/>
      <c r="TFS93" s="71"/>
      <c r="TFT93" s="71"/>
      <c r="TFU93" s="71"/>
      <c r="TFV93" s="71"/>
      <c r="TFW93" s="71"/>
      <c r="TFX93" s="71"/>
      <c r="TFY93" s="71"/>
      <c r="TFZ93" s="71"/>
      <c r="TGA93" s="71"/>
      <c r="TGB93" s="71"/>
      <c r="TGC93" s="71"/>
      <c r="TGD93" s="71"/>
      <c r="TGE93" s="71"/>
      <c r="TGF93" s="71"/>
      <c r="TGG93" s="71"/>
      <c r="TGH93" s="71"/>
      <c r="TGI93" s="71"/>
      <c r="TGJ93" s="71"/>
      <c r="TGK93" s="71"/>
      <c r="TGL93" s="71"/>
      <c r="TGM93" s="71"/>
      <c r="TGN93" s="71"/>
      <c r="TGO93" s="71"/>
      <c r="TGP93" s="71"/>
      <c r="TGQ93" s="71"/>
      <c r="TGR93" s="71"/>
      <c r="TGS93" s="71"/>
      <c r="TGT93" s="71"/>
      <c r="TGU93" s="71"/>
      <c r="TGV93" s="71"/>
      <c r="TGW93" s="71"/>
      <c r="TGX93" s="71"/>
      <c r="TGY93" s="71"/>
      <c r="TGZ93" s="71"/>
      <c r="THA93" s="71"/>
      <c r="THB93" s="71"/>
      <c r="THC93" s="71"/>
      <c r="THD93" s="71"/>
      <c r="THE93" s="71"/>
      <c r="THF93" s="71"/>
      <c r="THG93" s="71"/>
      <c r="THH93" s="71"/>
      <c r="THI93" s="71"/>
      <c r="THJ93" s="71"/>
      <c r="THK93" s="71"/>
      <c r="THL93" s="71"/>
      <c r="THM93" s="71"/>
      <c r="THN93" s="71"/>
      <c r="THO93" s="71"/>
      <c r="THP93" s="71"/>
      <c r="THQ93" s="71"/>
      <c r="THR93" s="71"/>
      <c r="THS93" s="71"/>
      <c r="THT93" s="71"/>
      <c r="THU93" s="71"/>
      <c r="THV93" s="71"/>
      <c r="THW93" s="71"/>
      <c r="THX93" s="71"/>
      <c r="THY93" s="71"/>
      <c r="THZ93" s="71"/>
      <c r="TIA93" s="71"/>
      <c r="TIB93" s="71"/>
      <c r="TIC93" s="71"/>
      <c r="TID93" s="71"/>
      <c r="TIE93" s="71"/>
      <c r="TIF93" s="71"/>
      <c r="TIG93" s="71"/>
      <c r="TIH93" s="71"/>
      <c r="TII93" s="71"/>
      <c r="TIJ93" s="71"/>
      <c r="TIK93" s="71"/>
      <c r="TIL93" s="71"/>
      <c r="TIM93" s="71"/>
      <c r="TIN93" s="71"/>
      <c r="TIO93" s="71"/>
      <c r="TIP93" s="71"/>
      <c r="TIQ93" s="71"/>
      <c r="TIR93" s="71"/>
      <c r="TIS93" s="71"/>
      <c r="TIT93" s="71"/>
      <c r="TIU93" s="71"/>
      <c r="TIV93" s="71"/>
      <c r="TIW93" s="71"/>
      <c r="TIX93" s="71"/>
      <c r="TIY93" s="71"/>
      <c r="TIZ93" s="71"/>
      <c r="TJA93" s="71"/>
      <c r="TJB93" s="71"/>
      <c r="TJC93" s="71"/>
      <c r="TJD93" s="71"/>
      <c r="TJE93" s="71"/>
      <c r="TJF93" s="71"/>
      <c r="TJG93" s="71"/>
      <c r="TJH93" s="71"/>
      <c r="TJI93" s="71"/>
      <c r="TJJ93" s="71"/>
      <c r="TJK93" s="71"/>
      <c r="TJL93" s="71"/>
      <c r="TJM93" s="71"/>
      <c r="TJN93" s="71"/>
      <c r="TJO93" s="71"/>
      <c r="TJP93" s="71"/>
      <c r="TJQ93" s="71"/>
      <c r="TJR93" s="71"/>
      <c r="TJS93" s="71"/>
      <c r="TJT93" s="71"/>
      <c r="TJU93" s="71"/>
      <c r="TJV93" s="71"/>
      <c r="TJW93" s="71"/>
      <c r="TJX93" s="71"/>
      <c r="TJY93" s="71"/>
      <c r="TJZ93" s="71"/>
      <c r="TKA93" s="71"/>
      <c r="TKB93" s="71"/>
      <c r="TKC93" s="71"/>
      <c r="TKD93" s="71"/>
      <c r="TKE93" s="71"/>
      <c r="TKF93" s="71"/>
      <c r="TKG93" s="71"/>
      <c r="TKH93" s="71"/>
      <c r="TKI93" s="71"/>
      <c r="TKJ93" s="71"/>
      <c r="TKK93" s="71"/>
      <c r="TKL93" s="71"/>
      <c r="TKM93" s="71"/>
      <c r="TKN93" s="71"/>
      <c r="TKO93" s="71"/>
      <c r="TKP93" s="71"/>
      <c r="TKQ93" s="71"/>
      <c r="TKR93" s="71"/>
      <c r="TKS93" s="71"/>
      <c r="TKT93" s="71"/>
      <c r="TKU93" s="71"/>
      <c r="TKV93" s="71"/>
      <c r="TKW93" s="71"/>
      <c r="TKX93" s="71"/>
      <c r="TKY93" s="71"/>
      <c r="TKZ93" s="71"/>
      <c r="TLA93" s="71"/>
      <c r="TLB93" s="71"/>
      <c r="TLC93" s="71"/>
      <c r="TLD93" s="71"/>
      <c r="TLE93" s="71"/>
      <c r="TLF93" s="71"/>
      <c r="TLG93" s="71"/>
      <c r="TLH93" s="71"/>
      <c r="TLI93" s="71"/>
      <c r="TLJ93" s="71"/>
      <c r="TLK93" s="71"/>
      <c r="TLL93" s="71"/>
      <c r="TLM93" s="71"/>
      <c r="TLN93" s="71"/>
      <c r="TLO93" s="71"/>
      <c r="TLP93" s="71"/>
      <c r="TLQ93" s="71"/>
      <c r="TLR93" s="71"/>
      <c r="TLS93" s="71"/>
      <c r="TLT93" s="71"/>
      <c r="TLU93" s="71"/>
      <c r="TLV93" s="71"/>
      <c r="TLW93" s="71"/>
      <c r="TLX93" s="71"/>
      <c r="TLY93" s="71"/>
      <c r="TLZ93" s="71"/>
      <c r="TMA93" s="71"/>
      <c r="TMB93" s="71"/>
      <c r="TMC93" s="71"/>
      <c r="TMD93" s="71"/>
      <c r="TME93" s="71"/>
      <c r="TMF93" s="71"/>
      <c r="TMG93" s="71"/>
      <c r="TMH93" s="71"/>
      <c r="TMI93" s="71"/>
      <c r="TMJ93" s="71"/>
      <c r="TMK93" s="71"/>
      <c r="TML93" s="71"/>
      <c r="TMM93" s="71"/>
      <c r="TMN93" s="71"/>
      <c r="TMO93" s="71"/>
      <c r="TMP93" s="71"/>
      <c r="TMQ93" s="71"/>
      <c r="TMR93" s="71"/>
      <c r="TMS93" s="71"/>
      <c r="TMT93" s="71"/>
      <c r="TMU93" s="71"/>
      <c r="TMV93" s="71"/>
      <c r="TMW93" s="71"/>
      <c r="TMX93" s="71"/>
      <c r="TMY93" s="71"/>
      <c r="TMZ93" s="71"/>
      <c r="TNA93" s="71"/>
      <c r="TNB93" s="71"/>
      <c r="TNC93" s="71"/>
      <c r="TND93" s="71"/>
      <c r="TNE93" s="71"/>
      <c r="TNF93" s="71"/>
      <c r="TNG93" s="71"/>
      <c r="TNH93" s="71"/>
      <c r="TNI93" s="71"/>
      <c r="TNJ93" s="71"/>
      <c r="TNK93" s="71"/>
      <c r="TNL93" s="71"/>
      <c r="TNM93" s="71"/>
      <c r="TNN93" s="71"/>
      <c r="TNO93" s="71"/>
      <c r="TNP93" s="71"/>
      <c r="TNQ93" s="71"/>
      <c r="TNR93" s="71"/>
      <c r="TNS93" s="71"/>
      <c r="TNT93" s="71"/>
      <c r="TNU93" s="71"/>
      <c r="TNV93" s="71"/>
      <c r="TNW93" s="71"/>
      <c r="TNX93" s="71"/>
      <c r="TNY93" s="71"/>
      <c r="TNZ93" s="71"/>
      <c r="TOA93" s="71"/>
      <c r="TOB93" s="71"/>
      <c r="TOC93" s="71"/>
      <c r="TOD93" s="71"/>
      <c r="TOE93" s="71"/>
      <c r="TOF93" s="71"/>
      <c r="TOG93" s="71"/>
      <c r="TOH93" s="71"/>
      <c r="TOI93" s="71"/>
      <c r="TOJ93" s="71"/>
      <c r="TOK93" s="71"/>
      <c r="TOL93" s="71"/>
      <c r="TOM93" s="71"/>
      <c r="TON93" s="71"/>
      <c r="TOO93" s="71"/>
      <c r="TOP93" s="71"/>
      <c r="TOQ93" s="71"/>
      <c r="TOR93" s="71"/>
      <c r="TOS93" s="71"/>
      <c r="TOT93" s="71"/>
      <c r="TOU93" s="71"/>
      <c r="TOV93" s="71"/>
      <c r="TOW93" s="71"/>
      <c r="TOX93" s="71"/>
      <c r="TOY93" s="71"/>
      <c r="TOZ93" s="71"/>
      <c r="TPA93" s="71"/>
      <c r="TPB93" s="71"/>
      <c r="TPC93" s="71"/>
      <c r="TPD93" s="71"/>
      <c r="TPE93" s="71"/>
      <c r="TPF93" s="71"/>
      <c r="TPG93" s="71"/>
      <c r="TPH93" s="71"/>
      <c r="TPI93" s="71"/>
      <c r="TPJ93" s="71"/>
      <c r="TPK93" s="71"/>
      <c r="TPL93" s="71"/>
      <c r="TPM93" s="71"/>
      <c r="TPN93" s="71"/>
      <c r="TPO93" s="71"/>
      <c r="TPP93" s="71"/>
      <c r="TPQ93" s="71"/>
      <c r="TPR93" s="71"/>
      <c r="TPS93" s="71"/>
      <c r="TPT93" s="71"/>
      <c r="TPU93" s="71"/>
      <c r="TPV93" s="71"/>
      <c r="TPW93" s="71"/>
      <c r="TPX93" s="71"/>
      <c r="TPY93" s="71"/>
      <c r="TPZ93" s="71"/>
      <c r="TQA93" s="71"/>
      <c r="TQB93" s="71"/>
      <c r="TQC93" s="71"/>
      <c r="TQD93" s="71"/>
      <c r="TQE93" s="71"/>
      <c r="TQF93" s="71"/>
      <c r="TQG93" s="71"/>
      <c r="TQH93" s="71"/>
      <c r="TQI93" s="71"/>
      <c r="TQJ93" s="71"/>
      <c r="TQK93" s="71"/>
      <c r="TQL93" s="71"/>
      <c r="TQM93" s="71"/>
      <c r="TQN93" s="71"/>
      <c r="TQO93" s="71"/>
      <c r="TQP93" s="71"/>
      <c r="TQQ93" s="71"/>
      <c r="TQR93" s="71"/>
      <c r="TQS93" s="71"/>
      <c r="TQT93" s="71"/>
      <c r="TQU93" s="71"/>
      <c r="TQV93" s="71"/>
      <c r="TQW93" s="71"/>
      <c r="TQX93" s="71"/>
      <c r="TQY93" s="71"/>
      <c r="TQZ93" s="71"/>
      <c r="TRA93" s="71"/>
      <c r="TRB93" s="71"/>
      <c r="TRC93" s="71"/>
      <c r="TRD93" s="71"/>
      <c r="TRE93" s="71"/>
      <c r="TRF93" s="71"/>
      <c r="TRG93" s="71"/>
      <c r="TRH93" s="71"/>
      <c r="TRI93" s="71"/>
      <c r="TRJ93" s="71"/>
      <c r="TRK93" s="71"/>
      <c r="TRL93" s="71"/>
      <c r="TRM93" s="71"/>
      <c r="TRN93" s="71"/>
      <c r="TRO93" s="71"/>
      <c r="TRP93" s="71"/>
      <c r="TRQ93" s="71"/>
      <c r="TRR93" s="71"/>
      <c r="TRS93" s="71"/>
      <c r="TRT93" s="71"/>
      <c r="TRU93" s="71"/>
      <c r="TRV93" s="71"/>
      <c r="TRW93" s="71"/>
      <c r="TRX93" s="71"/>
      <c r="TRY93" s="71"/>
      <c r="TRZ93" s="71"/>
      <c r="TSA93" s="71"/>
      <c r="TSB93" s="71"/>
      <c r="TSC93" s="71"/>
      <c r="TSD93" s="71"/>
      <c r="TSE93" s="71"/>
      <c r="TSF93" s="71"/>
      <c r="TSG93" s="71"/>
      <c r="TSH93" s="71"/>
      <c r="TSI93" s="71"/>
      <c r="TSJ93" s="71"/>
      <c r="TSK93" s="71"/>
      <c r="TSL93" s="71"/>
      <c r="TSM93" s="71"/>
      <c r="TSN93" s="71"/>
      <c r="TSO93" s="71"/>
      <c r="TSP93" s="71"/>
      <c r="TSQ93" s="71"/>
      <c r="TSR93" s="71"/>
      <c r="TSS93" s="71"/>
      <c r="TST93" s="71"/>
      <c r="TSU93" s="71"/>
      <c r="TSV93" s="71"/>
      <c r="TSW93" s="71"/>
      <c r="TSX93" s="71"/>
      <c r="TSY93" s="71"/>
      <c r="TSZ93" s="71"/>
      <c r="TTA93" s="71"/>
      <c r="TTB93" s="71"/>
      <c r="TTC93" s="71"/>
      <c r="TTD93" s="71"/>
      <c r="TTE93" s="71"/>
      <c r="TTF93" s="71"/>
      <c r="TTG93" s="71"/>
      <c r="TTH93" s="71"/>
      <c r="TTI93" s="71"/>
      <c r="TTJ93" s="71"/>
      <c r="TTK93" s="71"/>
      <c r="TTL93" s="71"/>
      <c r="TTM93" s="71"/>
      <c r="TTN93" s="71"/>
      <c r="TTO93" s="71"/>
      <c r="TTP93" s="71"/>
      <c r="TTQ93" s="71"/>
      <c r="TTR93" s="71"/>
      <c r="TTS93" s="71"/>
      <c r="TTT93" s="71"/>
      <c r="TTU93" s="71"/>
      <c r="TTV93" s="71"/>
      <c r="TTW93" s="71"/>
      <c r="TTX93" s="71"/>
      <c r="TTY93" s="71"/>
      <c r="TTZ93" s="71"/>
      <c r="TUA93" s="71"/>
      <c r="TUB93" s="71"/>
      <c r="TUC93" s="71"/>
      <c r="TUD93" s="71"/>
      <c r="TUE93" s="71"/>
      <c r="TUF93" s="71"/>
      <c r="TUG93" s="71"/>
      <c r="TUH93" s="71"/>
      <c r="TUI93" s="71"/>
      <c r="TUJ93" s="71"/>
      <c r="TUK93" s="71"/>
      <c r="TUL93" s="71"/>
      <c r="TUM93" s="71"/>
      <c r="TUN93" s="71"/>
      <c r="TUO93" s="71"/>
      <c r="TUP93" s="71"/>
      <c r="TUQ93" s="71"/>
      <c r="TUR93" s="71"/>
      <c r="TUS93" s="71"/>
      <c r="TUT93" s="71"/>
      <c r="TUU93" s="71"/>
      <c r="TUV93" s="71"/>
      <c r="TUW93" s="71"/>
      <c r="TUX93" s="71"/>
      <c r="TUY93" s="71"/>
      <c r="TUZ93" s="71"/>
      <c r="TVA93" s="71"/>
      <c r="TVB93" s="71"/>
      <c r="TVC93" s="71"/>
      <c r="TVD93" s="71"/>
      <c r="TVE93" s="71"/>
      <c r="TVF93" s="71"/>
      <c r="TVG93" s="71"/>
      <c r="TVH93" s="71"/>
      <c r="TVI93" s="71"/>
      <c r="TVJ93" s="71"/>
      <c r="TVK93" s="71"/>
      <c r="TVL93" s="71"/>
      <c r="TVM93" s="71"/>
      <c r="TVN93" s="71"/>
      <c r="TVO93" s="71"/>
      <c r="TVP93" s="71"/>
      <c r="TVQ93" s="71"/>
      <c r="TVR93" s="71"/>
      <c r="TVS93" s="71"/>
      <c r="TVT93" s="71"/>
      <c r="TVU93" s="71"/>
      <c r="TVV93" s="71"/>
      <c r="TVW93" s="71"/>
      <c r="TVX93" s="71"/>
      <c r="TVY93" s="71"/>
      <c r="TVZ93" s="71"/>
      <c r="TWA93" s="71"/>
      <c r="TWB93" s="71"/>
      <c r="TWC93" s="71"/>
      <c r="TWD93" s="71"/>
      <c r="TWE93" s="71"/>
      <c r="TWF93" s="71"/>
      <c r="TWG93" s="71"/>
      <c r="TWH93" s="71"/>
      <c r="TWI93" s="71"/>
      <c r="TWJ93" s="71"/>
      <c r="TWK93" s="71"/>
      <c r="TWL93" s="71"/>
      <c r="TWM93" s="71"/>
      <c r="TWN93" s="71"/>
      <c r="TWO93" s="71"/>
      <c r="TWP93" s="71"/>
      <c r="TWQ93" s="71"/>
      <c r="TWR93" s="71"/>
      <c r="TWS93" s="71"/>
      <c r="TWT93" s="71"/>
      <c r="TWU93" s="71"/>
      <c r="TWV93" s="71"/>
      <c r="TWW93" s="71"/>
      <c r="TWX93" s="71"/>
      <c r="TWY93" s="71"/>
      <c r="TWZ93" s="71"/>
      <c r="TXA93" s="71"/>
      <c r="TXB93" s="71"/>
      <c r="TXC93" s="71"/>
      <c r="TXD93" s="71"/>
      <c r="TXE93" s="71"/>
      <c r="TXF93" s="71"/>
      <c r="TXG93" s="71"/>
      <c r="TXH93" s="71"/>
      <c r="TXI93" s="71"/>
      <c r="TXJ93" s="71"/>
      <c r="TXK93" s="71"/>
      <c r="TXL93" s="71"/>
      <c r="TXM93" s="71"/>
      <c r="TXN93" s="71"/>
      <c r="TXO93" s="71"/>
      <c r="TXP93" s="71"/>
      <c r="TXQ93" s="71"/>
      <c r="TXR93" s="71"/>
      <c r="TXS93" s="71"/>
      <c r="TXT93" s="71"/>
      <c r="TXU93" s="71"/>
      <c r="TXV93" s="71"/>
      <c r="TXW93" s="71"/>
      <c r="TXX93" s="71"/>
      <c r="TXY93" s="71"/>
      <c r="TXZ93" s="71"/>
      <c r="TYA93" s="71"/>
      <c r="TYB93" s="71"/>
      <c r="TYC93" s="71"/>
      <c r="TYD93" s="71"/>
      <c r="TYE93" s="71"/>
      <c r="TYF93" s="71"/>
      <c r="TYG93" s="71"/>
      <c r="TYH93" s="71"/>
      <c r="TYI93" s="71"/>
      <c r="TYJ93" s="71"/>
      <c r="TYK93" s="71"/>
      <c r="TYL93" s="71"/>
      <c r="TYM93" s="71"/>
      <c r="TYN93" s="71"/>
      <c r="TYO93" s="71"/>
      <c r="TYP93" s="71"/>
      <c r="TYQ93" s="71"/>
      <c r="TYR93" s="71"/>
      <c r="TYS93" s="71"/>
      <c r="TYT93" s="71"/>
      <c r="TYU93" s="71"/>
      <c r="TYV93" s="71"/>
      <c r="TYW93" s="71"/>
      <c r="TYX93" s="71"/>
      <c r="TYY93" s="71"/>
      <c r="TYZ93" s="71"/>
      <c r="TZA93" s="71"/>
      <c r="TZB93" s="71"/>
      <c r="TZC93" s="71"/>
      <c r="TZD93" s="71"/>
      <c r="TZE93" s="71"/>
      <c r="TZF93" s="71"/>
      <c r="TZG93" s="71"/>
      <c r="TZH93" s="71"/>
      <c r="TZI93" s="71"/>
      <c r="TZJ93" s="71"/>
      <c r="TZK93" s="71"/>
      <c r="TZL93" s="71"/>
      <c r="TZM93" s="71"/>
      <c r="TZN93" s="71"/>
      <c r="TZO93" s="71"/>
      <c r="TZP93" s="71"/>
      <c r="TZQ93" s="71"/>
      <c r="TZR93" s="71"/>
      <c r="TZS93" s="71"/>
      <c r="TZT93" s="71"/>
      <c r="TZU93" s="71"/>
      <c r="TZV93" s="71"/>
      <c r="TZW93" s="71"/>
      <c r="TZX93" s="71"/>
      <c r="TZY93" s="71"/>
      <c r="TZZ93" s="71"/>
      <c r="UAA93" s="71"/>
      <c r="UAB93" s="71"/>
      <c r="UAC93" s="71"/>
      <c r="UAD93" s="71"/>
      <c r="UAE93" s="71"/>
      <c r="UAF93" s="71"/>
      <c r="UAG93" s="71"/>
      <c r="UAH93" s="71"/>
      <c r="UAI93" s="71"/>
      <c r="UAJ93" s="71"/>
      <c r="UAK93" s="71"/>
      <c r="UAL93" s="71"/>
      <c r="UAM93" s="71"/>
      <c r="UAN93" s="71"/>
      <c r="UAO93" s="71"/>
      <c r="UAP93" s="71"/>
      <c r="UAQ93" s="71"/>
      <c r="UAR93" s="71"/>
      <c r="UAS93" s="71"/>
      <c r="UAT93" s="71"/>
      <c r="UAU93" s="71"/>
      <c r="UAV93" s="71"/>
      <c r="UAW93" s="71"/>
      <c r="UAX93" s="71"/>
      <c r="UAY93" s="71"/>
      <c r="UAZ93" s="71"/>
      <c r="UBA93" s="71"/>
      <c r="UBB93" s="71"/>
      <c r="UBC93" s="71"/>
      <c r="UBD93" s="71"/>
      <c r="UBE93" s="71"/>
      <c r="UBF93" s="71"/>
      <c r="UBG93" s="71"/>
      <c r="UBH93" s="71"/>
      <c r="UBI93" s="71"/>
      <c r="UBJ93" s="71"/>
      <c r="UBK93" s="71"/>
      <c r="UBL93" s="71"/>
      <c r="UBM93" s="71"/>
      <c r="UBN93" s="71"/>
      <c r="UBO93" s="71"/>
      <c r="UBP93" s="71"/>
      <c r="UBQ93" s="71"/>
      <c r="UBR93" s="71"/>
      <c r="UBS93" s="71"/>
      <c r="UBT93" s="71"/>
      <c r="UBU93" s="71"/>
      <c r="UBV93" s="71"/>
      <c r="UBW93" s="71"/>
      <c r="UBX93" s="71"/>
      <c r="UBY93" s="71"/>
      <c r="UBZ93" s="71"/>
      <c r="UCA93" s="71"/>
      <c r="UCB93" s="71"/>
      <c r="UCC93" s="71"/>
      <c r="UCD93" s="71"/>
      <c r="UCE93" s="71"/>
      <c r="UCF93" s="71"/>
      <c r="UCG93" s="71"/>
      <c r="UCH93" s="71"/>
      <c r="UCI93" s="71"/>
      <c r="UCJ93" s="71"/>
      <c r="UCK93" s="71"/>
      <c r="UCL93" s="71"/>
      <c r="UCM93" s="71"/>
      <c r="UCN93" s="71"/>
      <c r="UCO93" s="71"/>
      <c r="UCP93" s="71"/>
      <c r="UCQ93" s="71"/>
      <c r="UCR93" s="71"/>
      <c r="UCS93" s="71"/>
      <c r="UCT93" s="71"/>
      <c r="UCU93" s="71"/>
      <c r="UCV93" s="71"/>
      <c r="UCW93" s="71"/>
      <c r="UCX93" s="71"/>
      <c r="UCY93" s="71"/>
      <c r="UCZ93" s="71"/>
      <c r="UDA93" s="71"/>
      <c r="UDB93" s="71"/>
      <c r="UDC93" s="71"/>
      <c r="UDD93" s="71"/>
      <c r="UDE93" s="71"/>
      <c r="UDF93" s="71"/>
      <c r="UDG93" s="71"/>
      <c r="UDH93" s="71"/>
      <c r="UDI93" s="71"/>
      <c r="UDJ93" s="71"/>
      <c r="UDK93" s="71"/>
      <c r="UDL93" s="71"/>
      <c r="UDM93" s="71"/>
      <c r="UDN93" s="71"/>
      <c r="UDO93" s="71"/>
      <c r="UDP93" s="71"/>
      <c r="UDQ93" s="71"/>
      <c r="UDR93" s="71"/>
      <c r="UDS93" s="71"/>
      <c r="UDT93" s="71"/>
      <c r="UDU93" s="71"/>
      <c r="UDV93" s="71"/>
      <c r="UDW93" s="71"/>
      <c r="UDX93" s="71"/>
      <c r="UDY93" s="71"/>
      <c r="UDZ93" s="71"/>
      <c r="UEA93" s="71"/>
      <c r="UEB93" s="71"/>
      <c r="UEC93" s="71"/>
      <c r="UED93" s="71"/>
      <c r="UEE93" s="71"/>
      <c r="UEF93" s="71"/>
      <c r="UEG93" s="71"/>
      <c r="UEH93" s="71"/>
      <c r="UEI93" s="71"/>
      <c r="UEJ93" s="71"/>
      <c r="UEK93" s="71"/>
      <c r="UEL93" s="71"/>
      <c r="UEM93" s="71"/>
      <c r="UEN93" s="71"/>
      <c r="UEO93" s="71"/>
      <c r="UEP93" s="71"/>
      <c r="UEQ93" s="71"/>
      <c r="UER93" s="71"/>
      <c r="UES93" s="71"/>
      <c r="UET93" s="71"/>
      <c r="UEU93" s="71"/>
      <c r="UEV93" s="71"/>
      <c r="UEW93" s="71"/>
      <c r="UEX93" s="71"/>
      <c r="UEY93" s="71"/>
      <c r="UEZ93" s="71"/>
      <c r="UFA93" s="71"/>
      <c r="UFB93" s="71"/>
      <c r="UFC93" s="71"/>
      <c r="UFD93" s="71"/>
      <c r="UFE93" s="71"/>
      <c r="UFF93" s="71"/>
      <c r="UFG93" s="71"/>
      <c r="UFH93" s="71"/>
      <c r="UFI93" s="71"/>
      <c r="UFJ93" s="71"/>
      <c r="UFK93" s="71"/>
      <c r="UFL93" s="71"/>
      <c r="UFM93" s="71"/>
      <c r="UFN93" s="71"/>
      <c r="UFO93" s="71"/>
      <c r="UFP93" s="71"/>
      <c r="UFQ93" s="71"/>
      <c r="UFR93" s="71"/>
      <c r="UFS93" s="71"/>
      <c r="UFT93" s="71"/>
      <c r="UFU93" s="71"/>
      <c r="UFV93" s="71"/>
      <c r="UFW93" s="71"/>
      <c r="UFX93" s="71"/>
      <c r="UFY93" s="71"/>
      <c r="UFZ93" s="71"/>
      <c r="UGA93" s="71"/>
      <c r="UGB93" s="71"/>
      <c r="UGC93" s="71"/>
      <c r="UGD93" s="71"/>
      <c r="UGE93" s="71"/>
      <c r="UGF93" s="71"/>
      <c r="UGG93" s="71"/>
      <c r="UGH93" s="71"/>
      <c r="UGI93" s="71"/>
      <c r="UGJ93" s="71"/>
      <c r="UGK93" s="71"/>
      <c r="UGL93" s="71"/>
      <c r="UGM93" s="71"/>
      <c r="UGN93" s="71"/>
      <c r="UGO93" s="71"/>
      <c r="UGP93" s="71"/>
      <c r="UGQ93" s="71"/>
      <c r="UGR93" s="71"/>
      <c r="UGS93" s="71"/>
      <c r="UGT93" s="71"/>
      <c r="UGU93" s="71"/>
      <c r="UGV93" s="71"/>
      <c r="UGW93" s="71"/>
      <c r="UGX93" s="71"/>
      <c r="UGY93" s="71"/>
      <c r="UGZ93" s="71"/>
      <c r="UHA93" s="71"/>
      <c r="UHB93" s="71"/>
      <c r="UHC93" s="71"/>
      <c r="UHD93" s="71"/>
      <c r="UHE93" s="71"/>
      <c r="UHF93" s="71"/>
      <c r="UHG93" s="71"/>
      <c r="UHH93" s="71"/>
      <c r="UHI93" s="71"/>
      <c r="UHJ93" s="71"/>
      <c r="UHK93" s="71"/>
      <c r="UHL93" s="71"/>
      <c r="UHM93" s="71"/>
      <c r="UHN93" s="71"/>
      <c r="UHO93" s="71"/>
      <c r="UHP93" s="71"/>
      <c r="UHQ93" s="71"/>
      <c r="UHR93" s="71"/>
      <c r="UHS93" s="71"/>
      <c r="UHT93" s="71"/>
      <c r="UHU93" s="71"/>
      <c r="UHV93" s="71"/>
      <c r="UHW93" s="71"/>
      <c r="UHX93" s="71"/>
      <c r="UHY93" s="71"/>
      <c r="UHZ93" s="71"/>
      <c r="UIA93" s="71"/>
      <c r="UIB93" s="71"/>
      <c r="UIC93" s="71"/>
      <c r="UID93" s="71"/>
      <c r="UIE93" s="71"/>
      <c r="UIF93" s="71"/>
      <c r="UIG93" s="71"/>
      <c r="UIH93" s="71"/>
      <c r="UII93" s="71"/>
      <c r="UIJ93" s="71"/>
      <c r="UIK93" s="71"/>
      <c r="UIL93" s="71"/>
      <c r="UIM93" s="71"/>
      <c r="UIN93" s="71"/>
      <c r="UIO93" s="71"/>
      <c r="UIP93" s="71"/>
      <c r="UIQ93" s="71"/>
      <c r="UIR93" s="71"/>
      <c r="UIS93" s="71"/>
      <c r="UIT93" s="71"/>
      <c r="UIU93" s="71"/>
      <c r="UIV93" s="71"/>
      <c r="UIW93" s="71"/>
      <c r="UIX93" s="71"/>
      <c r="UIY93" s="71"/>
      <c r="UIZ93" s="71"/>
      <c r="UJA93" s="71"/>
      <c r="UJB93" s="71"/>
      <c r="UJC93" s="71"/>
      <c r="UJD93" s="71"/>
      <c r="UJE93" s="71"/>
      <c r="UJF93" s="71"/>
      <c r="UJG93" s="71"/>
      <c r="UJH93" s="71"/>
      <c r="UJI93" s="71"/>
      <c r="UJJ93" s="71"/>
      <c r="UJK93" s="71"/>
      <c r="UJL93" s="71"/>
      <c r="UJM93" s="71"/>
      <c r="UJN93" s="71"/>
      <c r="UJO93" s="71"/>
      <c r="UJP93" s="71"/>
      <c r="UJQ93" s="71"/>
      <c r="UJR93" s="71"/>
      <c r="UJS93" s="71"/>
      <c r="UJT93" s="71"/>
      <c r="UJU93" s="71"/>
      <c r="UJV93" s="71"/>
      <c r="UJW93" s="71"/>
      <c r="UJX93" s="71"/>
      <c r="UJY93" s="71"/>
      <c r="UJZ93" s="71"/>
      <c r="UKA93" s="71"/>
      <c r="UKB93" s="71"/>
      <c r="UKC93" s="71"/>
      <c r="UKD93" s="71"/>
      <c r="UKE93" s="71"/>
      <c r="UKF93" s="71"/>
      <c r="UKG93" s="71"/>
      <c r="UKH93" s="71"/>
      <c r="UKI93" s="71"/>
      <c r="UKJ93" s="71"/>
      <c r="UKK93" s="71"/>
      <c r="UKL93" s="71"/>
      <c r="UKM93" s="71"/>
      <c r="UKN93" s="71"/>
      <c r="UKO93" s="71"/>
      <c r="UKP93" s="71"/>
      <c r="UKQ93" s="71"/>
      <c r="UKR93" s="71"/>
      <c r="UKS93" s="71"/>
      <c r="UKT93" s="71"/>
      <c r="UKU93" s="71"/>
      <c r="UKV93" s="71"/>
      <c r="UKW93" s="71"/>
      <c r="UKX93" s="71"/>
      <c r="UKY93" s="71"/>
      <c r="UKZ93" s="71"/>
      <c r="ULA93" s="71"/>
      <c r="ULB93" s="71"/>
      <c r="ULC93" s="71"/>
      <c r="ULD93" s="71"/>
      <c r="ULE93" s="71"/>
      <c r="ULF93" s="71"/>
      <c r="ULG93" s="71"/>
      <c r="ULH93" s="71"/>
      <c r="ULI93" s="71"/>
      <c r="ULJ93" s="71"/>
      <c r="ULK93" s="71"/>
      <c r="ULL93" s="71"/>
      <c r="ULM93" s="71"/>
      <c r="ULN93" s="71"/>
      <c r="ULO93" s="71"/>
      <c r="ULP93" s="71"/>
      <c r="ULQ93" s="71"/>
      <c r="ULR93" s="71"/>
      <c r="ULS93" s="71"/>
      <c r="ULT93" s="71"/>
      <c r="ULU93" s="71"/>
      <c r="ULV93" s="71"/>
      <c r="ULW93" s="71"/>
      <c r="ULX93" s="71"/>
      <c r="ULY93" s="71"/>
      <c r="ULZ93" s="71"/>
      <c r="UMA93" s="71"/>
      <c r="UMB93" s="71"/>
      <c r="UMC93" s="71"/>
      <c r="UMD93" s="71"/>
      <c r="UME93" s="71"/>
      <c r="UMF93" s="71"/>
      <c r="UMG93" s="71"/>
      <c r="UMH93" s="71"/>
      <c r="UMI93" s="71"/>
      <c r="UMJ93" s="71"/>
      <c r="UMK93" s="71"/>
      <c r="UML93" s="71"/>
      <c r="UMM93" s="71"/>
      <c r="UMN93" s="71"/>
      <c r="UMO93" s="71"/>
      <c r="UMP93" s="71"/>
      <c r="UMQ93" s="71"/>
      <c r="UMR93" s="71"/>
      <c r="UMS93" s="71"/>
      <c r="UMT93" s="71"/>
      <c r="UMU93" s="71"/>
      <c r="UMV93" s="71"/>
      <c r="UMW93" s="71"/>
      <c r="UMX93" s="71"/>
      <c r="UMY93" s="71"/>
      <c r="UMZ93" s="71"/>
      <c r="UNA93" s="71"/>
      <c r="UNB93" s="71"/>
      <c r="UNC93" s="71"/>
      <c r="UND93" s="71"/>
      <c r="UNE93" s="71"/>
      <c r="UNF93" s="71"/>
      <c r="UNG93" s="71"/>
      <c r="UNH93" s="71"/>
      <c r="UNI93" s="71"/>
      <c r="UNJ93" s="71"/>
      <c r="UNK93" s="71"/>
      <c r="UNL93" s="71"/>
      <c r="UNM93" s="71"/>
      <c r="UNN93" s="71"/>
      <c r="UNO93" s="71"/>
      <c r="UNP93" s="71"/>
      <c r="UNQ93" s="71"/>
      <c r="UNR93" s="71"/>
      <c r="UNS93" s="71"/>
      <c r="UNT93" s="71"/>
      <c r="UNU93" s="71"/>
      <c r="UNV93" s="71"/>
      <c r="UNW93" s="71"/>
      <c r="UNX93" s="71"/>
      <c r="UNY93" s="71"/>
      <c r="UNZ93" s="71"/>
      <c r="UOA93" s="71"/>
      <c r="UOB93" s="71"/>
      <c r="UOC93" s="71"/>
      <c r="UOD93" s="71"/>
      <c r="UOE93" s="71"/>
      <c r="UOF93" s="71"/>
      <c r="UOG93" s="71"/>
      <c r="UOH93" s="71"/>
      <c r="UOI93" s="71"/>
      <c r="UOJ93" s="71"/>
      <c r="UOK93" s="71"/>
      <c r="UOL93" s="71"/>
      <c r="UOM93" s="71"/>
      <c r="UON93" s="71"/>
      <c r="UOO93" s="71"/>
      <c r="UOP93" s="71"/>
      <c r="UOQ93" s="71"/>
      <c r="UOR93" s="71"/>
      <c r="UOS93" s="71"/>
      <c r="UOT93" s="71"/>
      <c r="UOU93" s="71"/>
      <c r="UOV93" s="71"/>
      <c r="UOW93" s="71"/>
      <c r="UOX93" s="71"/>
      <c r="UOY93" s="71"/>
      <c r="UOZ93" s="71"/>
      <c r="UPA93" s="71"/>
      <c r="UPB93" s="71"/>
      <c r="UPC93" s="71"/>
      <c r="UPD93" s="71"/>
      <c r="UPE93" s="71"/>
      <c r="UPF93" s="71"/>
      <c r="UPG93" s="71"/>
      <c r="UPH93" s="71"/>
      <c r="UPI93" s="71"/>
      <c r="UPJ93" s="71"/>
      <c r="UPK93" s="71"/>
      <c r="UPL93" s="71"/>
      <c r="UPM93" s="71"/>
      <c r="UPN93" s="71"/>
      <c r="UPO93" s="71"/>
      <c r="UPP93" s="71"/>
      <c r="UPQ93" s="71"/>
      <c r="UPR93" s="71"/>
      <c r="UPS93" s="71"/>
      <c r="UPT93" s="71"/>
      <c r="UPU93" s="71"/>
      <c r="UPV93" s="71"/>
      <c r="UPW93" s="71"/>
      <c r="UPX93" s="71"/>
      <c r="UPY93" s="71"/>
      <c r="UPZ93" s="71"/>
      <c r="UQA93" s="71"/>
      <c r="UQB93" s="71"/>
      <c r="UQC93" s="71"/>
      <c r="UQD93" s="71"/>
      <c r="UQE93" s="71"/>
      <c r="UQF93" s="71"/>
      <c r="UQG93" s="71"/>
      <c r="UQH93" s="71"/>
      <c r="UQI93" s="71"/>
      <c r="UQJ93" s="71"/>
      <c r="UQK93" s="71"/>
      <c r="UQL93" s="71"/>
      <c r="UQM93" s="71"/>
      <c r="UQN93" s="71"/>
      <c r="UQO93" s="71"/>
      <c r="UQP93" s="71"/>
      <c r="UQQ93" s="71"/>
      <c r="UQR93" s="71"/>
      <c r="UQS93" s="71"/>
      <c r="UQT93" s="71"/>
      <c r="UQU93" s="71"/>
      <c r="UQV93" s="71"/>
      <c r="UQW93" s="71"/>
      <c r="UQX93" s="71"/>
      <c r="UQY93" s="71"/>
      <c r="UQZ93" s="71"/>
      <c r="URA93" s="71"/>
      <c r="URB93" s="71"/>
      <c r="URC93" s="71"/>
      <c r="URD93" s="71"/>
      <c r="URE93" s="71"/>
      <c r="URF93" s="71"/>
      <c r="URG93" s="71"/>
      <c r="URH93" s="71"/>
      <c r="URI93" s="71"/>
      <c r="URJ93" s="71"/>
      <c r="URK93" s="71"/>
      <c r="URL93" s="71"/>
      <c r="URM93" s="71"/>
      <c r="URN93" s="71"/>
      <c r="URO93" s="71"/>
      <c r="URP93" s="71"/>
      <c r="URQ93" s="71"/>
      <c r="URR93" s="71"/>
      <c r="URS93" s="71"/>
      <c r="URT93" s="71"/>
      <c r="URU93" s="71"/>
      <c r="URV93" s="71"/>
      <c r="URW93" s="71"/>
      <c r="URX93" s="71"/>
      <c r="URY93" s="71"/>
      <c r="URZ93" s="71"/>
      <c r="USA93" s="71"/>
      <c r="USB93" s="71"/>
      <c r="USC93" s="71"/>
      <c r="USD93" s="71"/>
      <c r="USE93" s="71"/>
      <c r="USF93" s="71"/>
      <c r="USG93" s="71"/>
      <c r="USH93" s="71"/>
      <c r="USI93" s="71"/>
      <c r="USJ93" s="71"/>
      <c r="USK93" s="71"/>
      <c r="USL93" s="71"/>
      <c r="USM93" s="71"/>
      <c r="USN93" s="71"/>
      <c r="USO93" s="71"/>
      <c r="USP93" s="71"/>
      <c r="USQ93" s="71"/>
      <c r="USR93" s="71"/>
      <c r="USS93" s="71"/>
      <c r="UST93" s="71"/>
      <c r="USU93" s="71"/>
      <c r="USV93" s="71"/>
      <c r="USW93" s="71"/>
      <c r="USX93" s="71"/>
      <c r="USY93" s="71"/>
      <c r="USZ93" s="71"/>
      <c r="UTA93" s="71"/>
      <c r="UTB93" s="71"/>
      <c r="UTC93" s="71"/>
      <c r="UTD93" s="71"/>
      <c r="UTE93" s="71"/>
      <c r="UTF93" s="71"/>
      <c r="UTG93" s="71"/>
      <c r="UTH93" s="71"/>
      <c r="UTI93" s="71"/>
      <c r="UTJ93" s="71"/>
      <c r="UTK93" s="71"/>
      <c r="UTL93" s="71"/>
      <c r="UTM93" s="71"/>
      <c r="UTN93" s="71"/>
      <c r="UTO93" s="71"/>
      <c r="UTP93" s="71"/>
      <c r="UTQ93" s="71"/>
      <c r="UTR93" s="71"/>
      <c r="UTS93" s="71"/>
      <c r="UTT93" s="71"/>
      <c r="UTU93" s="71"/>
      <c r="UTV93" s="71"/>
      <c r="UTW93" s="71"/>
      <c r="UTX93" s="71"/>
      <c r="UTY93" s="71"/>
      <c r="UTZ93" s="71"/>
      <c r="UUA93" s="71"/>
      <c r="UUB93" s="71"/>
      <c r="UUC93" s="71"/>
      <c r="UUD93" s="71"/>
      <c r="UUE93" s="71"/>
      <c r="UUF93" s="71"/>
      <c r="UUG93" s="71"/>
      <c r="UUH93" s="71"/>
      <c r="UUI93" s="71"/>
      <c r="UUJ93" s="71"/>
      <c r="UUK93" s="71"/>
      <c r="UUL93" s="71"/>
      <c r="UUM93" s="71"/>
      <c r="UUN93" s="71"/>
      <c r="UUO93" s="71"/>
      <c r="UUP93" s="71"/>
      <c r="UUQ93" s="71"/>
      <c r="UUR93" s="71"/>
      <c r="UUS93" s="71"/>
      <c r="UUT93" s="71"/>
      <c r="UUU93" s="71"/>
      <c r="UUV93" s="71"/>
      <c r="UUW93" s="71"/>
      <c r="UUX93" s="71"/>
      <c r="UUY93" s="71"/>
      <c r="UUZ93" s="71"/>
      <c r="UVA93" s="71"/>
      <c r="UVB93" s="71"/>
      <c r="UVC93" s="71"/>
      <c r="UVD93" s="71"/>
      <c r="UVE93" s="71"/>
      <c r="UVF93" s="71"/>
      <c r="UVG93" s="71"/>
      <c r="UVH93" s="71"/>
      <c r="UVI93" s="71"/>
      <c r="UVJ93" s="71"/>
      <c r="UVK93" s="71"/>
      <c r="UVL93" s="71"/>
      <c r="UVM93" s="71"/>
      <c r="UVN93" s="71"/>
      <c r="UVO93" s="71"/>
      <c r="UVP93" s="71"/>
      <c r="UVQ93" s="71"/>
      <c r="UVR93" s="71"/>
      <c r="UVS93" s="71"/>
      <c r="UVT93" s="71"/>
      <c r="UVU93" s="71"/>
      <c r="UVV93" s="71"/>
      <c r="UVW93" s="71"/>
      <c r="UVX93" s="71"/>
      <c r="UVY93" s="71"/>
      <c r="UVZ93" s="71"/>
      <c r="UWA93" s="71"/>
      <c r="UWB93" s="71"/>
      <c r="UWC93" s="71"/>
      <c r="UWD93" s="71"/>
      <c r="UWE93" s="71"/>
      <c r="UWF93" s="71"/>
      <c r="UWG93" s="71"/>
      <c r="UWH93" s="71"/>
      <c r="UWI93" s="71"/>
      <c r="UWJ93" s="71"/>
      <c r="UWK93" s="71"/>
      <c r="UWL93" s="71"/>
      <c r="UWM93" s="71"/>
      <c r="UWN93" s="71"/>
      <c r="UWO93" s="71"/>
      <c r="UWP93" s="71"/>
      <c r="UWQ93" s="71"/>
      <c r="UWR93" s="71"/>
      <c r="UWS93" s="71"/>
      <c r="UWT93" s="71"/>
      <c r="UWU93" s="71"/>
      <c r="UWV93" s="71"/>
      <c r="UWW93" s="71"/>
      <c r="UWX93" s="71"/>
      <c r="UWY93" s="71"/>
      <c r="UWZ93" s="71"/>
      <c r="UXA93" s="71"/>
      <c r="UXB93" s="71"/>
      <c r="UXC93" s="71"/>
      <c r="UXD93" s="71"/>
      <c r="UXE93" s="71"/>
      <c r="UXF93" s="71"/>
      <c r="UXG93" s="71"/>
      <c r="UXH93" s="71"/>
      <c r="UXI93" s="71"/>
      <c r="UXJ93" s="71"/>
      <c r="UXK93" s="71"/>
      <c r="UXL93" s="71"/>
      <c r="UXM93" s="71"/>
      <c r="UXN93" s="71"/>
      <c r="UXO93" s="71"/>
      <c r="UXP93" s="71"/>
      <c r="UXQ93" s="71"/>
      <c r="UXR93" s="71"/>
      <c r="UXS93" s="71"/>
      <c r="UXT93" s="71"/>
      <c r="UXU93" s="71"/>
      <c r="UXV93" s="71"/>
      <c r="UXW93" s="71"/>
      <c r="UXX93" s="71"/>
      <c r="UXY93" s="71"/>
      <c r="UXZ93" s="71"/>
      <c r="UYA93" s="71"/>
      <c r="UYB93" s="71"/>
      <c r="UYC93" s="71"/>
      <c r="UYD93" s="71"/>
      <c r="UYE93" s="71"/>
      <c r="UYF93" s="71"/>
      <c r="UYG93" s="71"/>
      <c r="UYH93" s="71"/>
      <c r="UYI93" s="71"/>
      <c r="UYJ93" s="71"/>
      <c r="UYK93" s="71"/>
      <c r="UYL93" s="71"/>
      <c r="UYM93" s="71"/>
      <c r="UYN93" s="71"/>
      <c r="UYO93" s="71"/>
      <c r="UYP93" s="71"/>
      <c r="UYQ93" s="71"/>
      <c r="UYR93" s="71"/>
      <c r="UYS93" s="71"/>
      <c r="UYT93" s="71"/>
      <c r="UYU93" s="71"/>
      <c r="UYV93" s="71"/>
      <c r="UYW93" s="71"/>
      <c r="UYX93" s="71"/>
      <c r="UYY93" s="71"/>
      <c r="UYZ93" s="71"/>
      <c r="UZA93" s="71"/>
      <c r="UZB93" s="71"/>
      <c r="UZC93" s="71"/>
      <c r="UZD93" s="71"/>
      <c r="UZE93" s="71"/>
      <c r="UZF93" s="71"/>
      <c r="UZG93" s="71"/>
      <c r="UZH93" s="71"/>
      <c r="UZI93" s="71"/>
      <c r="UZJ93" s="71"/>
      <c r="UZK93" s="71"/>
      <c r="UZL93" s="71"/>
      <c r="UZM93" s="71"/>
      <c r="UZN93" s="71"/>
      <c r="UZO93" s="71"/>
      <c r="UZP93" s="71"/>
      <c r="UZQ93" s="71"/>
      <c r="UZR93" s="71"/>
      <c r="UZS93" s="71"/>
      <c r="UZT93" s="71"/>
      <c r="UZU93" s="71"/>
      <c r="UZV93" s="71"/>
      <c r="UZW93" s="71"/>
      <c r="UZX93" s="71"/>
      <c r="UZY93" s="71"/>
      <c r="UZZ93" s="71"/>
      <c r="VAA93" s="71"/>
      <c r="VAB93" s="71"/>
      <c r="VAC93" s="71"/>
      <c r="VAD93" s="71"/>
      <c r="VAE93" s="71"/>
      <c r="VAF93" s="71"/>
      <c r="VAG93" s="71"/>
      <c r="VAH93" s="71"/>
      <c r="VAI93" s="71"/>
      <c r="VAJ93" s="71"/>
      <c r="VAK93" s="71"/>
      <c r="VAL93" s="71"/>
      <c r="VAM93" s="71"/>
      <c r="VAN93" s="71"/>
      <c r="VAO93" s="71"/>
      <c r="VAP93" s="71"/>
      <c r="VAQ93" s="71"/>
      <c r="VAR93" s="71"/>
      <c r="VAS93" s="71"/>
      <c r="VAT93" s="71"/>
      <c r="VAU93" s="71"/>
      <c r="VAV93" s="71"/>
      <c r="VAW93" s="71"/>
      <c r="VAX93" s="71"/>
      <c r="VAY93" s="71"/>
      <c r="VAZ93" s="71"/>
      <c r="VBA93" s="71"/>
      <c r="VBB93" s="71"/>
      <c r="VBC93" s="71"/>
      <c r="VBD93" s="71"/>
      <c r="VBE93" s="71"/>
      <c r="VBF93" s="71"/>
      <c r="VBG93" s="71"/>
      <c r="VBH93" s="71"/>
      <c r="VBI93" s="71"/>
      <c r="VBJ93" s="71"/>
      <c r="VBK93" s="71"/>
      <c r="VBL93" s="71"/>
      <c r="VBM93" s="71"/>
      <c r="VBN93" s="71"/>
      <c r="VBO93" s="71"/>
      <c r="VBP93" s="71"/>
      <c r="VBQ93" s="71"/>
      <c r="VBR93" s="71"/>
      <c r="VBS93" s="71"/>
      <c r="VBT93" s="71"/>
      <c r="VBU93" s="71"/>
      <c r="VBV93" s="71"/>
      <c r="VBW93" s="71"/>
      <c r="VBX93" s="71"/>
      <c r="VBY93" s="71"/>
      <c r="VBZ93" s="71"/>
      <c r="VCA93" s="71"/>
      <c r="VCB93" s="71"/>
      <c r="VCC93" s="71"/>
      <c r="VCD93" s="71"/>
      <c r="VCE93" s="71"/>
      <c r="VCF93" s="71"/>
      <c r="VCG93" s="71"/>
      <c r="VCH93" s="71"/>
      <c r="VCI93" s="71"/>
      <c r="VCJ93" s="71"/>
      <c r="VCK93" s="71"/>
      <c r="VCL93" s="71"/>
      <c r="VCM93" s="71"/>
      <c r="VCN93" s="71"/>
      <c r="VCO93" s="71"/>
      <c r="VCP93" s="71"/>
      <c r="VCQ93" s="71"/>
      <c r="VCR93" s="71"/>
      <c r="VCS93" s="71"/>
      <c r="VCT93" s="71"/>
      <c r="VCU93" s="71"/>
      <c r="VCV93" s="71"/>
      <c r="VCW93" s="71"/>
      <c r="VCX93" s="71"/>
      <c r="VCY93" s="71"/>
      <c r="VCZ93" s="71"/>
      <c r="VDA93" s="71"/>
      <c r="VDB93" s="71"/>
      <c r="VDC93" s="71"/>
      <c r="VDD93" s="71"/>
      <c r="VDE93" s="71"/>
      <c r="VDF93" s="71"/>
      <c r="VDG93" s="71"/>
      <c r="VDH93" s="71"/>
      <c r="VDI93" s="71"/>
      <c r="VDJ93" s="71"/>
      <c r="VDK93" s="71"/>
      <c r="VDL93" s="71"/>
      <c r="VDM93" s="71"/>
      <c r="VDN93" s="71"/>
      <c r="VDO93" s="71"/>
      <c r="VDP93" s="71"/>
      <c r="VDQ93" s="71"/>
      <c r="VDR93" s="71"/>
      <c r="VDS93" s="71"/>
      <c r="VDT93" s="71"/>
      <c r="VDU93" s="71"/>
      <c r="VDV93" s="71"/>
      <c r="VDW93" s="71"/>
      <c r="VDX93" s="71"/>
      <c r="VDY93" s="71"/>
      <c r="VDZ93" s="71"/>
      <c r="VEA93" s="71"/>
      <c r="VEB93" s="71"/>
      <c r="VEC93" s="71"/>
      <c r="VED93" s="71"/>
      <c r="VEE93" s="71"/>
      <c r="VEF93" s="71"/>
      <c r="VEG93" s="71"/>
      <c r="VEH93" s="71"/>
      <c r="VEI93" s="71"/>
      <c r="VEJ93" s="71"/>
      <c r="VEK93" s="71"/>
      <c r="VEL93" s="71"/>
      <c r="VEM93" s="71"/>
      <c r="VEN93" s="71"/>
      <c r="VEO93" s="71"/>
      <c r="VEP93" s="71"/>
      <c r="VEQ93" s="71"/>
      <c r="VER93" s="71"/>
      <c r="VES93" s="71"/>
      <c r="VET93" s="71"/>
      <c r="VEU93" s="71"/>
      <c r="VEV93" s="71"/>
      <c r="VEW93" s="71"/>
      <c r="VEX93" s="71"/>
      <c r="VEY93" s="71"/>
      <c r="VEZ93" s="71"/>
      <c r="VFA93" s="71"/>
      <c r="VFB93" s="71"/>
      <c r="VFC93" s="71"/>
      <c r="VFD93" s="71"/>
      <c r="VFE93" s="71"/>
      <c r="VFF93" s="71"/>
      <c r="VFG93" s="71"/>
      <c r="VFH93" s="71"/>
      <c r="VFI93" s="71"/>
      <c r="VFJ93" s="71"/>
      <c r="VFK93" s="71"/>
      <c r="VFL93" s="71"/>
      <c r="VFM93" s="71"/>
      <c r="VFN93" s="71"/>
      <c r="VFO93" s="71"/>
      <c r="VFP93" s="71"/>
      <c r="VFQ93" s="71"/>
      <c r="VFR93" s="71"/>
      <c r="VFS93" s="71"/>
      <c r="VFT93" s="71"/>
      <c r="VFU93" s="71"/>
      <c r="VFV93" s="71"/>
      <c r="VFW93" s="71"/>
      <c r="VFX93" s="71"/>
      <c r="VFY93" s="71"/>
      <c r="VFZ93" s="71"/>
      <c r="VGA93" s="71"/>
      <c r="VGB93" s="71"/>
      <c r="VGC93" s="71"/>
      <c r="VGD93" s="71"/>
      <c r="VGE93" s="71"/>
      <c r="VGF93" s="71"/>
      <c r="VGG93" s="71"/>
      <c r="VGH93" s="71"/>
      <c r="VGI93" s="71"/>
      <c r="VGJ93" s="71"/>
      <c r="VGK93" s="71"/>
      <c r="VGL93" s="71"/>
      <c r="VGM93" s="71"/>
      <c r="VGN93" s="71"/>
      <c r="VGO93" s="71"/>
      <c r="VGP93" s="71"/>
      <c r="VGQ93" s="71"/>
      <c r="VGR93" s="71"/>
      <c r="VGS93" s="71"/>
      <c r="VGT93" s="71"/>
      <c r="VGU93" s="71"/>
      <c r="VGV93" s="71"/>
      <c r="VGW93" s="71"/>
      <c r="VGX93" s="71"/>
      <c r="VGY93" s="71"/>
      <c r="VGZ93" s="71"/>
      <c r="VHA93" s="71"/>
      <c r="VHB93" s="71"/>
      <c r="VHC93" s="71"/>
      <c r="VHD93" s="71"/>
      <c r="VHE93" s="71"/>
      <c r="VHF93" s="71"/>
      <c r="VHG93" s="71"/>
      <c r="VHH93" s="71"/>
      <c r="VHI93" s="71"/>
      <c r="VHJ93" s="71"/>
      <c r="VHK93" s="71"/>
      <c r="VHL93" s="71"/>
      <c r="VHM93" s="71"/>
      <c r="VHN93" s="71"/>
      <c r="VHO93" s="71"/>
      <c r="VHP93" s="71"/>
      <c r="VHQ93" s="71"/>
      <c r="VHR93" s="71"/>
      <c r="VHS93" s="71"/>
      <c r="VHT93" s="71"/>
      <c r="VHU93" s="71"/>
      <c r="VHV93" s="71"/>
      <c r="VHW93" s="71"/>
      <c r="VHX93" s="71"/>
      <c r="VHY93" s="71"/>
      <c r="VHZ93" s="71"/>
      <c r="VIA93" s="71"/>
      <c r="VIB93" s="71"/>
      <c r="VIC93" s="71"/>
      <c r="VID93" s="71"/>
      <c r="VIE93" s="71"/>
      <c r="VIF93" s="71"/>
      <c r="VIG93" s="71"/>
      <c r="VIH93" s="71"/>
      <c r="VII93" s="71"/>
      <c r="VIJ93" s="71"/>
      <c r="VIK93" s="71"/>
      <c r="VIL93" s="71"/>
      <c r="VIM93" s="71"/>
      <c r="VIN93" s="71"/>
      <c r="VIO93" s="71"/>
      <c r="VIP93" s="71"/>
      <c r="VIQ93" s="71"/>
      <c r="VIR93" s="71"/>
      <c r="VIS93" s="71"/>
      <c r="VIT93" s="71"/>
      <c r="VIU93" s="71"/>
      <c r="VIV93" s="71"/>
      <c r="VIW93" s="71"/>
      <c r="VIX93" s="71"/>
      <c r="VIY93" s="71"/>
      <c r="VIZ93" s="71"/>
      <c r="VJA93" s="71"/>
      <c r="VJB93" s="71"/>
      <c r="VJC93" s="71"/>
      <c r="VJD93" s="71"/>
      <c r="VJE93" s="71"/>
      <c r="VJF93" s="71"/>
      <c r="VJG93" s="71"/>
      <c r="VJH93" s="71"/>
      <c r="VJI93" s="71"/>
      <c r="VJJ93" s="71"/>
      <c r="VJK93" s="71"/>
      <c r="VJL93" s="71"/>
      <c r="VJM93" s="71"/>
      <c r="VJN93" s="71"/>
      <c r="VJO93" s="71"/>
      <c r="VJP93" s="71"/>
      <c r="VJQ93" s="71"/>
      <c r="VJR93" s="71"/>
      <c r="VJS93" s="71"/>
      <c r="VJT93" s="71"/>
      <c r="VJU93" s="71"/>
      <c r="VJV93" s="71"/>
      <c r="VJW93" s="71"/>
      <c r="VJX93" s="71"/>
      <c r="VJY93" s="71"/>
      <c r="VJZ93" s="71"/>
      <c r="VKA93" s="71"/>
      <c r="VKB93" s="71"/>
      <c r="VKC93" s="71"/>
      <c r="VKD93" s="71"/>
      <c r="VKE93" s="71"/>
      <c r="VKF93" s="71"/>
      <c r="VKG93" s="71"/>
      <c r="VKH93" s="71"/>
      <c r="VKI93" s="71"/>
      <c r="VKJ93" s="71"/>
      <c r="VKK93" s="71"/>
      <c r="VKL93" s="71"/>
      <c r="VKM93" s="71"/>
      <c r="VKN93" s="71"/>
      <c r="VKO93" s="71"/>
      <c r="VKP93" s="71"/>
      <c r="VKQ93" s="71"/>
      <c r="VKR93" s="71"/>
      <c r="VKS93" s="71"/>
      <c r="VKT93" s="71"/>
      <c r="VKU93" s="71"/>
      <c r="VKV93" s="71"/>
      <c r="VKW93" s="71"/>
      <c r="VKX93" s="71"/>
      <c r="VKY93" s="71"/>
      <c r="VKZ93" s="71"/>
      <c r="VLA93" s="71"/>
      <c r="VLB93" s="71"/>
      <c r="VLC93" s="71"/>
      <c r="VLD93" s="71"/>
      <c r="VLE93" s="71"/>
      <c r="VLF93" s="71"/>
      <c r="VLG93" s="71"/>
      <c r="VLH93" s="71"/>
      <c r="VLI93" s="71"/>
      <c r="VLJ93" s="71"/>
      <c r="VLK93" s="71"/>
      <c r="VLL93" s="71"/>
      <c r="VLM93" s="71"/>
      <c r="VLN93" s="71"/>
      <c r="VLO93" s="71"/>
      <c r="VLP93" s="71"/>
      <c r="VLQ93" s="71"/>
      <c r="VLR93" s="71"/>
      <c r="VLS93" s="71"/>
      <c r="VLT93" s="71"/>
      <c r="VLU93" s="71"/>
      <c r="VLV93" s="71"/>
      <c r="VLW93" s="71"/>
      <c r="VLX93" s="71"/>
      <c r="VLY93" s="71"/>
      <c r="VLZ93" s="71"/>
      <c r="VMA93" s="71"/>
      <c r="VMB93" s="71"/>
      <c r="VMC93" s="71"/>
      <c r="VMD93" s="71"/>
      <c r="VME93" s="71"/>
      <c r="VMF93" s="71"/>
      <c r="VMG93" s="71"/>
      <c r="VMH93" s="71"/>
      <c r="VMI93" s="71"/>
      <c r="VMJ93" s="71"/>
      <c r="VMK93" s="71"/>
      <c r="VML93" s="71"/>
      <c r="VMM93" s="71"/>
      <c r="VMN93" s="71"/>
      <c r="VMO93" s="71"/>
      <c r="VMP93" s="71"/>
      <c r="VMQ93" s="71"/>
      <c r="VMR93" s="71"/>
      <c r="VMS93" s="71"/>
      <c r="VMT93" s="71"/>
      <c r="VMU93" s="71"/>
      <c r="VMV93" s="71"/>
      <c r="VMW93" s="71"/>
      <c r="VMX93" s="71"/>
      <c r="VMY93" s="71"/>
      <c r="VMZ93" s="71"/>
      <c r="VNA93" s="71"/>
      <c r="VNB93" s="71"/>
      <c r="VNC93" s="71"/>
      <c r="VND93" s="71"/>
      <c r="VNE93" s="71"/>
      <c r="VNF93" s="71"/>
      <c r="VNG93" s="71"/>
      <c r="VNH93" s="71"/>
      <c r="VNI93" s="71"/>
      <c r="VNJ93" s="71"/>
      <c r="VNK93" s="71"/>
      <c r="VNL93" s="71"/>
      <c r="VNM93" s="71"/>
      <c r="VNN93" s="71"/>
      <c r="VNO93" s="71"/>
      <c r="VNP93" s="71"/>
      <c r="VNQ93" s="71"/>
      <c r="VNR93" s="71"/>
      <c r="VNS93" s="71"/>
      <c r="VNT93" s="71"/>
      <c r="VNU93" s="71"/>
      <c r="VNV93" s="71"/>
      <c r="VNW93" s="71"/>
      <c r="VNX93" s="71"/>
      <c r="VNY93" s="71"/>
      <c r="VNZ93" s="71"/>
      <c r="VOA93" s="71"/>
      <c r="VOB93" s="71"/>
      <c r="VOC93" s="71"/>
      <c r="VOD93" s="71"/>
      <c r="VOE93" s="71"/>
      <c r="VOF93" s="71"/>
      <c r="VOG93" s="71"/>
      <c r="VOH93" s="71"/>
      <c r="VOI93" s="71"/>
      <c r="VOJ93" s="71"/>
      <c r="VOK93" s="71"/>
      <c r="VOL93" s="71"/>
      <c r="VOM93" s="71"/>
      <c r="VON93" s="71"/>
      <c r="VOO93" s="71"/>
      <c r="VOP93" s="71"/>
      <c r="VOQ93" s="71"/>
      <c r="VOR93" s="71"/>
      <c r="VOS93" s="71"/>
      <c r="VOT93" s="71"/>
      <c r="VOU93" s="71"/>
      <c r="VOV93" s="71"/>
      <c r="VOW93" s="71"/>
      <c r="VOX93" s="71"/>
      <c r="VOY93" s="71"/>
      <c r="VOZ93" s="71"/>
      <c r="VPA93" s="71"/>
      <c r="VPB93" s="71"/>
      <c r="VPC93" s="71"/>
      <c r="VPD93" s="71"/>
      <c r="VPE93" s="71"/>
      <c r="VPF93" s="71"/>
      <c r="VPG93" s="71"/>
      <c r="VPH93" s="71"/>
      <c r="VPI93" s="71"/>
      <c r="VPJ93" s="71"/>
      <c r="VPK93" s="71"/>
      <c r="VPL93" s="71"/>
      <c r="VPM93" s="71"/>
      <c r="VPN93" s="71"/>
      <c r="VPO93" s="71"/>
      <c r="VPP93" s="71"/>
      <c r="VPQ93" s="71"/>
      <c r="VPR93" s="71"/>
      <c r="VPS93" s="71"/>
      <c r="VPT93" s="71"/>
      <c r="VPU93" s="71"/>
      <c r="VPV93" s="71"/>
      <c r="VPW93" s="71"/>
      <c r="VPX93" s="71"/>
      <c r="VPY93" s="71"/>
      <c r="VPZ93" s="71"/>
      <c r="VQA93" s="71"/>
      <c r="VQB93" s="71"/>
      <c r="VQC93" s="71"/>
      <c r="VQD93" s="71"/>
      <c r="VQE93" s="71"/>
      <c r="VQF93" s="71"/>
      <c r="VQG93" s="71"/>
      <c r="VQH93" s="71"/>
      <c r="VQI93" s="71"/>
      <c r="VQJ93" s="71"/>
      <c r="VQK93" s="71"/>
      <c r="VQL93" s="71"/>
      <c r="VQM93" s="71"/>
      <c r="VQN93" s="71"/>
      <c r="VQO93" s="71"/>
      <c r="VQP93" s="71"/>
      <c r="VQQ93" s="71"/>
      <c r="VQR93" s="71"/>
      <c r="VQS93" s="71"/>
      <c r="VQT93" s="71"/>
      <c r="VQU93" s="71"/>
      <c r="VQV93" s="71"/>
      <c r="VQW93" s="71"/>
      <c r="VQX93" s="71"/>
      <c r="VQY93" s="71"/>
      <c r="VQZ93" s="71"/>
      <c r="VRA93" s="71"/>
      <c r="VRB93" s="71"/>
      <c r="VRC93" s="71"/>
      <c r="VRD93" s="71"/>
      <c r="VRE93" s="71"/>
      <c r="VRF93" s="71"/>
      <c r="VRG93" s="71"/>
      <c r="VRH93" s="71"/>
      <c r="VRI93" s="71"/>
      <c r="VRJ93" s="71"/>
      <c r="VRK93" s="71"/>
      <c r="VRL93" s="71"/>
      <c r="VRM93" s="71"/>
      <c r="VRN93" s="71"/>
      <c r="VRO93" s="71"/>
      <c r="VRP93" s="71"/>
      <c r="VRQ93" s="71"/>
      <c r="VRR93" s="71"/>
      <c r="VRS93" s="71"/>
      <c r="VRT93" s="71"/>
      <c r="VRU93" s="71"/>
      <c r="VRV93" s="71"/>
      <c r="VRW93" s="71"/>
      <c r="VRX93" s="71"/>
      <c r="VRY93" s="71"/>
      <c r="VRZ93" s="71"/>
      <c r="VSA93" s="71"/>
      <c r="VSB93" s="71"/>
      <c r="VSC93" s="71"/>
      <c r="VSD93" s="71"/>
      <c r="VSE93" s="71"/>
      <c r="VSF93" s="71"/>
      <c r="VSG93" s="71"/>
      <c r="VSH93" s="71"/>
      <c r="VSI93" s="71"/>
      <c r="VSJ93" s="71"/>
      <c r="VSK93" s="71"/>
      <c r="VSL93" s="71"/>
      <c r="VSM93" s="71"/>
      <c r="VSN93" s="71"/>
      <c r="VSO93" s="71"/>
      <c r="VSP93" s="71"/>
      <c r="VSQ93" s="71"/>
      <c r="VSR93" s="71"/>
      <c r="VSS93" s="71"/>
      <c r="VST93" s="71"/>
      <c r="VSU93" s="71"/>
      <c r="VSV93" s="71"/>
      <c r="VSW93" s="71"/>
      <c r="VSX93" s="71"/>
      <c r="VSY93" s="71"/>
      <c r="VSZ93" s="71"/>
      <c r="VTA93" s="71"/>
      <c r="VTB93" s="71"/>
      <c r="VTC93" s="71"/>
      <c r="VTD93" s="71"/>
      <c r="VTE93" s="71"/>
      <c r="VTF93" s="71"/>
      <c r="VTG93" s="71"/>
      <c r="VTH93" s="71"/>
      <c r="VTI93" s="71"/>
      <c r="VTJ93" s="71"/>
      <c r="VTK93" s="71"/>
      <c r="VTL93" s="71"/>
      <c r="VTM93" s="71"/>
      <c r="VTN93" s="71"/>
      <c r="VTO93" s="71"/>
      <c r="VTP93" s="71"/>
      <c r="VTQ93" s="71"/>
      <c r="VTR93" s="71"/>
      <c r="VTS93" s="71"/>
      <c r="VTT93" s="71"/>
      <c r="VTU93" s="71"/>
      <c r="VTV93" s="71"/>
      <c r="VTW93" s="71"/>
      <c r="VTX93" s="71"/>
      <c r="VTY93" s="71"/>
      <c r="VTZ93" s="71"/>
      <c r="VUA93" s="71"/>
      <c r="VUB93" s="71"/>
      <c r="VUC93" s="71"/>
      <c r="VUD93" s="71"/>
      <c r="VUE93" s="71"/>
      <c r="VUF93" s="71"/>
      <c r="VUG93" s="71"/>
      <c r="VUH93" s="71"/>
      <c r="VUI93" s="71"/>
      <c r="VUJ93" s="71"/>
      <c r="VUK93" s="71"/>
      <c r="VUL93" s="71"/>
      <c r="VUM93" s="71"/>
      <c r="VUN93" s="71"/>
      <c r="VUO93" s="71"/>
      <c r="VUP93" s="71"/>
      <c r="VUQ93" s="71"/>
      <c r="VUR93" s="71"/>
      <c r="VUS93" s="71"/>
      <c r="VUT93" s="71"/>
      <c r="VUU93" s="71"/>
      <c r="VUV93" s="71"/>
      <c r="VUW93" s="71"/>
      <c r="VUX93" s="71"/>
      <c r="VUY93" s="71"/>
      <c r="VUZ93" s="71"/>
      <c r="VVA93" s="71"/>
      <c r="VVB93" s="71"/>
      <c r="VVC93" s="71"/>
      <c r="VVD93" s="71"/>
      <c r="VVE93" s="71"/>
      <c r="VVF93" s="71"/>
      <c r="VVG93" s="71"/>
      <c r="VVH93" s="71"/>
      <c r="VVI93" s="71"/>
      <c r="VVJ93" s="71"/>
      <c r="VVK93" s="71"/>
      <c r="VVL93" s="71"/>
      <c r="VVM93" s="71"/>
      <c r="VVN93" s="71"/>
      <c r="VVO93" s="71"/>
      <c r="VVP93" s="71"/>
      <c r="VVQ93" s="71"/>
      <c r="VVR93" s="71"/>
      <c r="VVS93" s="71"/>
      <c r="VVT93" s="71"/>
      <c r="VVU93" s="71"/>
      <c r="VVV93" s="71"/>
      <c r="VVW93" s="71"/>
      <c r="VVX93" s="71"/>
      <c r="VVY93" s="71"/>
      <c r="VVZ93" s="71"/>
      <c r="VWA93" s="71"/>
      <c r="VWB93" s="71"/>
      <c r="VWC93" s="71"/>
      <c r="VWD93" s="71"/>
      <c r="VWE93" s="71"/>
      <c r="VWF93" s="71"/>
      <c r="VWG93" s="71"/>
      <c r="VWH93" s="71"/>
      <c r="VWI93" s="71"/>
      <c r="VWJ93" s="71"/>
      <c r="VWK93" s="71"/>
      <c r="VWL93" s="71"/>
      <c r="VWM93" s="71"/>
      <c r="VWN93" s="71"/>
      <c r="VWO93" s="71"/>
      <c r="VWP93" s="71"/>
      <c r="VWQ93" s="71"/>
      <c r="VWR93" s="71"/>
      <c r="VWS93" s="71"/>
      <c r="VWT93" s="71"/>
      <c r="VWU93" s="71"/>
      <c r="VWV93" s="71"/>
      <c r="VWW93" s="71"/>
      <c r="VWX93" s="71"/>
      <c r="VWY93" s="71"/>
      <c r="VWZ93" s="71"/>
      <c r="VXA93" s="71"/>
      <c r="VXB93" s="71"/>
      <c r="VXC93" s="71"/>
      <c r="VXD93" s="71"/>
      <c r="VXE93" s="71"/>
      <c r="VXF93" s="71"/>
      <c r="VXG93" s="71"/>
      <c r="VXH93" s="71"/>
      <c r="VXI93" s="71"/>
      <c r="VXJ93" s="71"/>
      <c r="VXK93" s="71"/>
      <c r="VXL93" s="71"/>
      <c r="VXM93" s="71"/>
      <c r="VXN93" s="71"/>
      <c r="VXO93" s="71"/>
      <c r="VXP93" s="71"/>
      <c r="VXQ93" s="71"/>
      <c r="VXR93" s="71"/>
      <c r="VXS93" s="71"/>
      <c r="VXT93" s="71"/>
      <c r="VXU93" s="71"/>
      <c r="VXV93" s="71"/>
      <c r="VXW93" s="71"/>
      <c r="VXX93" s="71"/>
      <c r="VXY93" s="71"/>
      <c r="VXZ93" s="71"/>
      <c r="VYA93" s="71"/>
      <c r="VYB93" s="71"/>
      <c r="VYC93" s="71"/>
      <c r="VYD93" s="71"/>
      <c r="VYE93" s="71"/>
      <c r="VYF93" s="71"/>
      <c r="VYG93" s="71"/>
      <c r="VYH93" s="71"/>
      <c r="VYI93" s="71"/>
      <c r="VYJ93" s="71"/>
      <c r="VYK93" s="71"/>
      <c r="VYL93" s="71"/>
      <c r="VYM93" s="71"/>
      <c r="VYN93" s="71"/>
      <c r="VYO93" s="71"/>
      <c r="VYP93" s="71"/>
      <c r="VYQ93" s="71"/>
      <c r="VYR93" s="71"/>
      <c r="VYS93" s="71"/>
      <c r="VYT93" s="71"/>
      <c r="VYU93" s="71"/>
      <c r="VYV93" s="71"/>
      <c r="VYW93" s="71"/>
      <c r="VYX93" s="71"/>
      <c r="VYY93" s="71"/>
      <c r="VYZ93" s="71"/>
      <c r="VZA93" s="71"/>
      <c r="VZB93" s="71"/>
      <c r="VZC93" s="71"/>
      <c r="VZD93" s="71"/>
      <c r="VZE93" s="71"/>
      <c r="VZF93" s="71"/>
      <c r="VZG93" s="71"/>
      <c r="VZH93" s="71"/>
      <c r="VZI93" s="71"/>
      <c r="VZJ93" s="71"/>
      <c r="VZK93" s="71"/>
      <c r="VZL93" s="71"/>
      <c r="VZM93" s="71"/>
      <c r="VZN93" s="71"/>
      <c r="VZO93" s="71"/>
      <c r="VZP93" s="71"/>
      <c r="VZQ93" s="71"/>
      <c r="VZR93" s="71"/>
      <c r="VZS93" s="71"/>
      <c r="VZT93" s="71"/>
      <c r="VZU93" s="71"/>
      <c r="VZV93" s="71"/>
      <c r="VZW93" s="71"/>
      <c r="VZX93" s="71"/>
      <c r="VZY93" s="71"/>
      <c r="VZZ93" s="71"/>
      <c r="WAA93" s="71"/>
      <c r="WAB93" s="71"/>
      <c r="WAC93" s="71"/>
      <c r="WAD93" s="71"/>
      <c r="WAE93" s="71"/>
      <c r="WAF93" s="71"/>
      <c r="WAG93" s="71"/>
      <c r="WAH93" s="71"/>
      <c r="WAI93" s="71"/>
      <c r="WAJ93" s="71"/>
      <c r="WAK93" s="71"/>
      <c r="WAL93" s="71"/>
      <c r="WAM93" s="71"/>
      <c r="WAN93" s="71"/>
      <c r="WAO93" s="71"/>
      <c r="WAP93" s="71"/>
      <c r="WAQ93" s="71"/>
      <c r="WAR93" s="71"/>
      <c r="WAS93" s="71"/>
      <c r="WAT93" s="71"/>
      <c r="WAU93" s="71"/>
      <c r="WAV93" s="71"/>
      <c r="WAW93" s="71"/>
      <c r="WAX93" s="71"/>
      <c r="WAY93" s="71"/>
      <c r="WAZ93" s="71"/>
      <c r="WBA93" s="71"/>
      <c r="WBB93" s="71"/>
      <c r="WBC93" s="71"/>
      <c r="WBD93" s="71"/>
      <c r="WBE93" s="71"/>
      <c r="WBF93" s="71"/>
      <c r="WBG93" s="71"/>
      <c r="WBH93" s="71"/>
      <c r="WBI93" s="71"/>
      <c r="WBJ93" s="71"/>
      <c r="WBK93" s="71"/>
      <c r="WBL93" s="71"/>
      <c r="WBM93" s="71"/>
      <c r="WBN93" s="71"/>
      <c r="WBO93" s="71"/>
      <c r="WBP93" s="71"/>
      <c r="WBQ93" s="71"/>
      <c r="WBR93" s="71"/>
      <c r="WBS93" s="71"/>
      <c r="WBT93" s="71"/>
      <c r="WBU93" s="71"/>
      <c r="WBV93" s="71"/>
      <c r="WBW93" s="71"/>
      <c r="WBX93" s="71"/>
      <c r="WBY93" s="71"/>
      <c r="WBZ93" s="71"/>
      <c r="WCA93" s="71"/>
      <c r="WCB93" s="71"/>
      <c r="WCC93" s="71"/>
      <c r="WCD93" s="71"/>
      <c r="WCE93" s="71"/>
      <c r="WCF93" s="71"/>
      <c r="WCG93" s="71"/>
      <c r="WCH93" s="71"/>
      <c r="WCI93" s="71"/>
      <c r="WCJ93" s="71"/>
      <c r="WCK93" s="71"/>
      <c r="WCL93" s="71"/>
      <c r="WCM93" s="71"/>
      <c r="WCN93" s="71"/>
      <c r="WCO93" s="71"/>
      <c r="WCP93" s="71"/>
      <c r="WCQ93" s="71"/>
      <c r="WCR93" s="71"/>
      <c r="WCS93" s="71"/>
      <c r="WCT93" s="71"/>
      <c r="WCU93" s="71"/>
      <c r="WCV93" s="71"/>
      <c r="WCW93" s="71"/>
      <c r="WCX93" s="71"/>
      <c r="WCY93" s="71"/>
      <c r="WCZ93" s="71"/>
      <c r="WDA93" s="71"/>
      <c r="WDB93" s="71"/>
      <c r="WDC93" s="71"/>
      <c r="WDD93" s="71"/>
      <c r="WDE93" s="71"/>
      <c r="WDF93" s="71"/>
      <c r="WDG93" s="71"/>
      <c r="WDH93" s="71"/>
      <c r="WDI93" s="71"/>
      <c r="WDJ93" s="71"/>
      <c r="WDK93" s="71"/>
      <c r="WDL93" s="71"/>
      <c r="WDM93" s="71"/>
      <c r="WDN93" s="71"/>
      <c r="WDO93" s="71"/>
      <c r="WDP93" s="71"/>
      <c r="WDQ93" s="71"/>
      <c r="WDR93" s="71"/>
      <c r="WDS93" s="71"/>
      <c r="WDT93" s="71"/>
      <c r="WDU93" s="71"/>
      <c r="WDV93" s="71"/>
      <c r="WDW93" s="71"/>
      <c r="WDX93" s="71"/>
      <c r="WDY93" s="71"/>
      <c r="WDZ93" s="71"/>
      <c r="WEA93" s="71"/>
      <c r="WEB93" s="71"/>
      <c r="WEC93" s="71"/>
      <c r="WED93" s="71"/>
      <c r="WEE93" s="71"/>
      <c r="WEF93" s="71"/>
      <c r="WEG93" s="71"/>
      <c r="WEH93" s="71"/>
      <c r="WEI93" s="71"/>
      <c r="WEJ93" s="71"/>
      <c r="WEK93" s="71"/>
      <c r="WEL93" s="71"/>
      <c r="WEM93" s="71"/>
      <c r="WEN93" s="71"/>
      <c r="WEO93" s="71"/>
      <c r="WEP93" s="71"/>
      <c r="WEQ93" s="71"/>
      <c r="WER93" s="71"/>
      <c r="WES93" s="71"/>
      <c r="WET93" s="71"/>
      <c r="WEU93" s="71"/>
      <c r="WEV93" s="71"/>
      <c r="WEW93" s="71"/>
      <c r="WEX93" s="71"/>
      <c r="WEY93" s="71"/>
      <c r="WEZ93" s="71"/>
      <c r="WFA93" s="71"/>
      <c r="WFB93" s="71"/>
      <c r="WFC93" s="71"/>
      <c r="WFD93" s="71"/>
      <c r="WFE93" s="71"/>
      <c r="WFF93" s="71"/>
      <c r="WFG93" s="71"/>
      <c r="WFH93" s="71"/>
      <c r="WFI93" s="71"/>
      <c r="WFJ93" s="71"/>
      <c r="WFK93" s="71"/>
      <c r="WFL93" s="71"/>
      <c r="WFM93" s="71"/>
      <c r="WFN93" s="71"/>
      <c r="WFO93" s="71"/>
      <c r="WFP93" s="71"/>
      <c r="WFQ93" s="71"/>
      <c r="WFR93" s="71"/>
      <c r="WFS93" s="71"/>
      <c r="WFT93" s="71"/>
      <c r="WFU93" s="71"/>
      <c r="WFV93" s="71"/>
      <c r="WFW93" s="71"/>
      <c r="WFX93" s="71"/>
      <c r="WFY93" s="71"/>
      <c r="WFZ93" s="71"/>
      <c r="WGA93" s="71"/>
      <c r="WGB93" s="71"/>
      <c r="WGC93" s="71"/>
      <c r="WGD93" s="71"/>
      <c r="WGE93" s="71"/>
      <c r="WGF93" s="71"/>
      <c r="WGG93" s="71"/>
      <c r="WGH93" s="71"/>
      <c r="WGI93" s="71"/>
      <c r="WGJ93" s="71"/>
      <c r="WGK93" s="71"/>
      <c r="WGL93" s="71"/>
      <c r="WGM93" s="71"/>
      <c r="WGN93" s="71"/>
      <c r="WGO93" s="71"/>
      <c r="WGP93" s="71"/>
      <c r="WGQ93" s="71"/>
      <c r="WGR93" s="71"/>
      <c r="WGS93" s="71"/>
      <c r="WGT93" s="71"/>
      <c r="WGU93" s="71"/>
      <c r="WGV93" s="71"/>
      <c r="WGW93" s="71"/>
      <c r="WGX93" s="71"/>
      <c r="WGY93" s="71"/>
      <c r="WGZ93" s="71"/>
      <c r="WHA93" s="71"/>
      <c r="WHB93" s="71"/>
      <c r="WHC93" s="71"/>
      <c r="WHD93" s="71"/>
      <c r="WHE93" s="71"/>
      <c r="WHF93" s="71"/>
      <c r="WHG93" s="71"/>
      <c r="WHH93" s="71"/>
      <c r="WHI93" s="71"/>
      <c r="WHJ93" s="71"/>
      <c r="WHK93" s="71"/>
      <c r="WHL93" s="71"/>
      <c r="WHM93" s="71"/>
      <c r="WHN93" s="71"/>
      <c r="WHO93" s="71"/>
      <c r="WHP93" s="71"/>
      <c r="WHQ93" s="71"/>
      <c r="WHR93" s="71"/>
      <c r="WHS93" s="71"/>
      <c r="WHT93" s="71"/>
      <c r="WHU93" s="71"/>
      <c r="WHV93" s="71"/>
      <c r="WHW93" s="71"/>
      <c r="WHX93" s="71"/>
      <c r="WHY93" s="71"/>
      <c r="WHZ93" s="71"/>
      <c r="WIA93" s="71"/>
      <c r="WIB93" s="71"/>
      <c r="WIC93" s="71"/>
      <c r="WID93" s="71"/>
      <c r="WIE93" s="71"/>
      <c r="WIF93" s="71"/>
      <c r="WIG93" s="71"/>
      <c r="WIH93" s="71"/>
      <c r="WII93" s="71"/>
      <c r="WIJ93" s="71"/>
      <c r="WIK93" s="71"/>
      <c r="WIL93" s="71"/>
      <c r="WIM93" s="71"/>
      <c r="WIN93" s="71"/>
      <c r="WIO93" s="71"/>
      <c r="WIP93" s="71"/>
      <c r="WIQ93" s="71"/>
      <c r="WIR93" s="71"/>
      <c r="WIS93" s="71"/>
      <c r="WIT93" s="71"/>
      <c r="WIU93" s="71"/>
      <c r="WIV93" s="71"/>
      <c r="WIW93" s="71"/>
      <c r="WIX93" s="71"/>
      <c r="WIY93" s="71"/>
      <c r="WIZ93" s="71"/>
      <c r="WJA93" s="71"/>
      <c r="WJB93" s="71"/>
      <c r="WJC93" s="71"/>
      <c r="WJD93" s="71"/>
      <c r="WJE93" s="71"/>
      <c r="WJF93" s="71"/>
      <c r="WJG93" s="71"/>
      <c r="WJH93" s="71"/>
      <c r="WJI93" s="71"/>
      <c r="WJJ93" s="71"/>
      <c r="WJK93" s="71"/>
      <c r="WJL93" s="71"/>
      <c r="WJM93" s="71"/>
      <c r="WJN93" s="71"/>
      <c r="WJO93" s="71"/>
      <c r="WJP93" s="71"/>
      <c r="WJQ93" s="71"/>
      <c r="WJR93" s="71"/>
      <c r="WJS93" s="71"/>
      <c r="WJT93" s="71"/>
      <c r="WJU93" s="71"/>
      <c r="WJV93" s="71"/>
      <c r="WJW93" s="71"/>
      <c r="WJX93" s="71"/>
      <c r="WJY93" s="71"/>
      <c r="WJZ93" s="71"/>
      <c r="WKA93" s="71"/>
      <c r="WKB93" s="71"/>
      <c r="WKC93" s="71"/>
      <c r="WKD93" s="71"/>
      <c r="WKE93" s="71"/>
      <c r="WKF93" s="71"/>
      <c r="WKG93" s="71"/>
      <c r="WKH93" s="71"/>
      <c r="WKI93" s="71"/>
      <c r="WKJ93" s="71"/>
      <c r="WKK93" s="71"/>
      <c r="WKL93" s="71"/>
      <c r="WKM93" s="71"/>
      <c r="WKN93" s="71"/>
      <c r="WKO93" s="71"/>
      <c r="WKP93" s="71"/>
      <c r="WKQ93" s="71"/>
      <c r="WKR93" s="71"/>
      <c r="WKS93" s="71"/>
      <c r="WKT93" s="71"/>
      <c r="WKU93" s="71"/>
      <c r="WKV93" s="71"/>
      <c r="WKW93" s="71"/>
      <c r="WKX93" s="71"/>
      <c r="WKY93" s="71"/>
      <c r="WKZ93" s="71"/>
      <c r="WLA93" s="71"/>
      <c r="WLB93" s="71"/>
      <c r="WLC93" s="71"/>
      <c r="WLD93" s="71"/>
      <c r="WLE93" s="71"/>
      <c r="WLF93" s="71"/>
      <c r="WLG93" s="71"/>
      <c r="WLH93" s="71"/>
      <c r="WLI93" s="71"/>
      <c r="WLJ93" s="71"/>
      <c r="WLK93" s="71"/>
      <c r="WLL93" s="71"/>
      <c r="WLM93" s="71"/>
      <c r="WLN93" s="71"/>
      <c r="WLO93" s="71"/>
      <c r="WLP93" s="71"/>
      <c r="WLQ93" s="71"/>
      <c r="WLR93" s="71"/>
      <c r="WLS93" s="71"/>
      <c r="WLT93" s="71"/>
      <c r="WLU93" s="71"/>
      <c r="WLV93" s="71"/>
      <c r="WLW93" s="71"/>
      <c r="WLX93" s="71"/>
      <c r="WLY93" s="71"/>
      <c r="WLZ93" s="71"/>
      <c r="WMA93" s="71"/>
      <c r="WMB93" s="71"/>
      <c r="WMC93" s="71"/>
      <c r="WMD93" s="71"/>
      <c r="WME93" s="71"/>
      <c r="WMF93" s="71"/>
      <c r="WMG93" s="71"/>
      <c r="WMH93" s="71"/>
      <c r="WMI93" s="71"/>
      <c r="WMJ93" s="71"/>
      <c r="WMK93" s="71"/>
      <c r="WML93" s="71"/>
      <c r="WMM93" s="71"/>
      <c r="WMN93" s="71"/>
      <c r="WMO93" s="71"/>
      <c r="WMP93" s="71"/>
      <c r="WMQ93" s="71"/>
      <c r="WMR93" s="71"/>
      <c r="WMS93" s="71"/>
      <c r="WMT93" s="71"/>
      <c r="WMU93" s="71"/>
      <c r="WMV93" s="71"/>
      <c r="WMW93" s="71"/>
      <c r="WMX93" s="71"/>
      <c r="WMY93" s="71"/>
      <c r="WMZ93" s="71"/>
      <c r="WNA93" s="71"/>
      <c r="WNB93" s="71"/>
      <c r="WNC93" s="71"/>
      <c r="WND93" s="71"/>
      <c r="WNE93" s="71"/>
      <c r="WNF93" s="71"/>
      <c r="WNG93" s="71"/>
      <c r="WNH93" s="71"/>
      <c r="WNI93" s="71"/>
      <c r="WNJ93" s="71"/>
      <c r="WNK93" s="71"/>
      <c r="WNL93" s="71"/>
      <c r="WNM93" s="71"/>
      <c r="WNN93" s="71"/>
      <c r="WNO93" s="71"/>
      <c r="WNP93" s="71"/>
      <c r="WNQ93" s="71"/>
      <c r="WNR93" s="71"/>
      <c r="WNS93" s="71"/>
      <c r="WNT93" s="71"/>
      <c r="WNU93" s="71"/>
      <c r="WNV93" s="71"/>
      <c r="WNW93" s="71"/>
      <c r="WNX93" s="71"/>
      <c r="WNY93" s="71"/>
      <c r="WNZ93" s="71"/>
      <c r="WOA93" s="71"/>
      <c r="WOB93" s="71"/>
      <c r="WOC93" s="71"/>
      <c r="WOD93" s="71"/>
      <c r="WOE93" s="71"/>
      <c r="WOF93" s="71"/>
      <c r="WOG93" s="71"/>
      <c r="WOH93" s="71"/>
      <c r="WOI93" s="71"/>
      <c r="WOJ93" s="71"/>
      <c r="WOK93" s="71"/>
      <c r="WOL93" s="71"/>
      <c r="WOM93" s="71"/>
      <c r="WON93" s="71"/>
      <c r="WOO93" s="71"/>
      <c r="WOP93" s="71"/>
      <c r="WOQ93" s="71"/>
      <c r="WOR93" s="71"/>
      <c r="WOS93" s="71"/>
      <c r="WOT93" s="71"/>
      <c r="WOU93" s="71"/>
      <c r="WOV93" s="71"/>
      <c r="WOW93" s="71"/>
      <c r="WOX93" s="71"/>
      <c r="WOY93" s="71"/>
      <c r="WOZ93" s="71"/>
      <c r="WPA93" s="71"/>
      <c r="WPB93" s="71"/>
      <c r="WPC93" s="71"/>
      <c r="WPD93" s="71"/>
      <c r="WPE93" s="71"/>
      <c r="WPF93" s="71"/>
      <c r="WPG93" s="71"/>
      <c r="WPH93" s="71"/>
      <c r="WPI93" s="71"/>
      <c r="WPJ93" s="71"/>
      <c r="WPK93" s="71"/>
      <c r="WPL93" s="71"/>
      <c r="WPM93" s="71"/>
      <c r="WPN93" s="71"/>
      <c r="WPO93" s="71"/>
      <c r="WPP93" s="71"/>
      <c r="WPQ93" s="71"/>
      <c r="WPR93" s="71"/>
      <c r="WPS93" s="71"/>
      <c r="WPT93" s="71"/>
      <c r="WPU93" s="71"/>
      <c r="WPV93" s="71"/>
      <c r="WPW93" s="71"/>
      <c r="WPX93" s="71"/>
      <c r="WPY93" s="71"/>
      <c r="WPZ93" s="71"/>
      <c r="WQA93" s="71"/>
      <c r="WQB93" s="71"/>
      <c r="WQC93" s="71"/>
      <c r="WQD93" s="71"/>
      <c r="WQE93" s="71"/>
      <c r="WQF93" s="71"/>
      <c r="WQG93" s="71"/>
      <c r="WQH93" s="71"/>
      <c r="WQI93" s="71"/>
      <c r="WQJ93" s="71"/>
      <c r="WQK93" s="71"/>
      <c r="WQL93" s="71"/>
      <c r="WQM93" s="71"/>
      <c r="WQN93" s="71"/>
      <c r="WQO93" s="71"/>
      <c r="WQP93" s="71"/>
      <c r="WQQ93" s="71"/>
      <c r="WQR93" s="71"/>
      <c r="WQS93" s="71"/>
      <c r="WQT93" s="71"/>
      <c r="WQU93" s="71"/>
      <c r="WQV93" s="71"/>
      <c r="WQW93" s="71"/>
      <c r="WQX93" s="71"/>
      <c r="WQY93" s="71"/>
      <c r="WQZ93" s="71"/>
      <c r="WRA93" s="71"/>
      <c r="WRB93" s="71"/>
      <c r="WRC93" s="71"/>
      <c r="WRD93" s="71"/>
      <c r="WRE93" s="71"/>
      <c r="WRF93" s="71"/>
      <c r="WRG93" s="71"/>
      <c r="WRH93" s="71"/>
      <c r="WRI93" s="71"/>
      <c r="WRJ93" s="71"/>
      <c r="WRK93" s="71"/>
      <c r="WRL93" s="71"/>
      <c r="WRM93" s="71"/>
      <c r="WRN93" s="71"/>
      <c r="WRO93" s="71"/>
      <c r="WRP93" s="71"/>
      <c r="WRQ93" s="71"/>
      <c r="WRR93" s="71"/>
      <c r="WRS93" s="71"/>
      <c r="WRT93" s="71"/>
      <c r="WRU93" s="71"/>
      <c r="WRV93" s="71"/>
      <c r="WRW93" s="71"/>
      <c r="WRX93" s="71"/>
      <c r="WRY93" s="71"/>
      <c r="WRZ93" s="71"/>
      <c r="WSA93" s="71"/>
      <c r="WSB93" s="71"/>
      <c r="WSC93" s="71"/>
      <c r="WSD93" s="71"/>
      <c r="WSE93" s="71"/>
      <c r="WSF93" s="71"/>
      <c r="WSG93" s="71"/>
      <c r="WSH93" s="71"/>
      <c r="WSI93" s="71"/>
      <c r="WSJ93" s="71"/>
      <c r="WSK93" s="71"/>
      <c r="WSL93" s="71"/>
      <c r="WSM93" s="71"/>
      <c r="WSN93" s="71"/>
      <c r="WSO93" s="71"/>
      <c r="WSP93" s="71"/>
      <c r="WSQ93" s="71"/>
      <c r="WSR93" s="71"/>
      <c r="WSS93" s="71"/>
      <c r="WST93" s="71"/>
      <c r="WSU93" s="71"/>
      <c r="WSV93" s="71"/>
      <c r="WSW93" s="71"/>
      <c r="WSX93" s="71"/>
      <c r="WSY93" s="71"/>
      <c r="WSZ93" s="71"/>
      <c r="WTA93" s="71"/>
      <c r="WTB93" s="71"/>
      <c r="WTC93" s="71"/>
      <c r="WTD93" s="71"/>
      <c r="WTE93" s="71"/>
      <c r="WTF93" s="71"/>
      <c r="WTG93" s="71"/>
      <c r="WTH93" s="71"/>
      <c r="WTI93" s="71"/>
      <c r="WTJ93" s="71"/>
      <c r="WTK93" s="71"/>
      <c r="WTL93" s="71"/>
      <c r="WTM93" s="71"/>
      <c r="WTN93" s="71"/>
      <c r="WTO93" s="71"/>
      <c r="WTP93" s="71"/>
      <c r="WTQ93" s="71"/>
      <c r="WTR93" s="71"/>
      <c r="WTS93" s="71"/>
      <c r="WTT93" s="71"/>
      <c r="WTU93" s="71"/>
      <c r="WTV93" s="71"/>
      <c r="WTW93" s="71"/>
      <c r="WTX93" s="71"/>
      <c r="WTY93" s="71"/>
      <c r="WTZ93" s="71"/>
      <c r="WUA93" s="71"/>
      <c r="WUB93" s="71"/>
      <c r="WUC93" s="71"/>
      <c r="WUD93" s="71"/>
      <c r="WUE93" s="71"/>
      <c r="WUF93" s="71"/>
      <c r="WUG93" s="71"/>
      <c r="WUH93" s="71"/>
      <c r="WUI93" s="71"/>
      <c r="WUJ93" s="71"/>
      <c r="WUK93" s="71"/>
      <c r="WUL93" s="71"/>
      <c r="WUM93" s="71"/>
      <c r="WUN93" s="71"/>
      <c r="WUO93" s="71"/>
      <c r="WUP93" s="71"/>
      <c r="WUQ93" s="71"/>
      <c r="WUR93" s="71"/>
      <c r="WUS93" s="71"/>
      <c r="WUT93" s="71"/>
      <c r="WUU93" s="71"/>
      <c r="WUV93" s="71"/>
      <c r="WUW93" s="71"/>
      <c r="WUX93" s="71"/>
      <c r="WUY93" s="71"/>
      <c r="WUZ93" s="71"/>
      <c r="WVA93" s="71"/>
      <c r="WVB93" s="71"/>
      <c r="WVC93" s="71"/>
      <c r="WVD93" s="71"/>
      <c r="WVE93" s="71"/>
      <c r="WVF93" s="71"/>
      <c r="WVG93" s="71"/>
      <c r="WVH93" s="71"/>
      <c r="WVI93" s="71"/>
      <c r="WVJ93" s="71"/>
      <c r="WVK93" s="71"/>
      <c r="WVL93" s="71"/>
      <c r="WVM93" s="71"/>
      <c r="WVN93" s="71"/>
      <c r="WVO93" s="71"/>
      <c r="WVP93" s="71"/>
      <c r="WVQ93" s="71"/>
      <c r="WVR93" s="71"/>
      <c r="WVS93" s="71"/>
      <c r="WVT93" s="71"/>
      <c r="WVU93" s="71"/>
      <c r="WVV93" s="71"/>
      <c r="WVW93" s="71"/>
      <c r="WVX93" s="71"/>
      <c r="WVY93" s="71"/>
      <c r="WVZ93" s="71"/>
      <c r="WWA93" s="71"/>
      <c r="WWB93" s="71"/>
      <c r="WWC93" s="71"/>
      <c r="WWD93" s="71"/>
      <c r="WWE93" s="71"/>
      <c r="WWF93" s="71"/>
      <c r="WWG93" s="71"/>
      <c r="WWH93" s="71"/>
      <c r="WWI93" s="71"/>
      <c r="WWJ93" s="71"/>
      <c r="WWK93" s="71"/>
      <c r="WWL93" s="71"/>
      <c r="WWM93" s="71"/>
      <c r="WWN93" s="71"/>
      <c r="WWO93" s="71"/>
      <c r="WWP93" s="71"/>
      <c r="WWQ93" s="71"/>
      <c r="WWR93" s="71"/>
      <c r="WWS93" s="71"/>
      <c r="WWT93" s="71"/>
      <c r="WWU93" s="71"/>
      <c r="WWV93" s="71"/>
      <c r="WWW93" s="71"/>
      <c r="WWX93" s="71"/>
      <c r="WWY93" s="71"/>
      <c r="WWZ93" s="71"/>
      <c r="WXA93" s="71"/>
      <c r="WXB93" s="71"/>
      <c r="WXC93" s="71"/>
      <c r="WXD93" s="71"/>
      <c r="WXE93" s="71"/>
      <c r="WXF93" s="71"/>
      <c r="WXG93" s="71"/>
      <c r="WXH93" s="71"/>
      <c r="WXI93" s="71"/>
      <c r="WXJ93" s="71"/>
      <c r="WXK93" s="71"/>
      <c r="WXL93" s="71"/>
      <c r="WXM93" s="71"/>
      <c r="WXN93" s="71"/>
      <c r="WXO93" s="71"/>
      <c r="WXP93" s="71"/>
      <c r="WXQ93" s="71"/>
      <c r="WXR93" s="71"/>
      <c r="WXS93" s="71"/>
      <c r="WXT93" s="71"/>
      <c r="WXU93" s="71"/>
      <c r="WXV93" s="71"/>
      <c r="WXW93" s="71"/>
      <c r="WXX93" s="71"/>
      <c r="WXY93" s="71"/>
      <c r="WXZ93" s="71"/>
      <c r="WYA93" s="71"/>
      <c r="WYB93" s="71"/>
      <c r="WYC93" s="71"/>
      <c r="WYD93" s="71"/>
      <c r="WYE93" s="71"/>
      <c r="WYF93" s="71"/>
      <c r="WYG93" s="71"/>
      <c r="WYH93" s="71"/>
      <c r="WYI93" s="71"/>
      <c r="WYJ93" s="71"/>
      <c r="WYK93" s="71"/>
      <c r="WYL93" s="71"/>
      <c r="WYM93" s="71"/>
      <c r="WYN93" s="71"/>
      <c r="WYO93" s="71"/>
      <c r="WYP93" s="71"/>
      <c r="WYQ93" s="71"/>
      <c r="WYR93" s="71"/>
      <c r="WYS93" s="71"/>
      <c r="WYT93" s="71"/>
      <c r="WYU93" s="71"/>
      <c r="WYV93" s="71"/>
      <c r="WYW93" s="71"/>
      <c r="WYX93" s="71"/>
      <c r="WYY93" s="71"/>
      <c r="WYZ93" s="71"/>
      <c r="WZA93" s="71"/>
      <c r="WZB93" s="71"/>
      <c r="WZC93" s="71"/>
      <c r="WZD93" s="71"/>
      <c r="WZE93" s="71"/>
      <c r="WZF93" s="71"/>
      <c r="WZG93" s="71"/>
      <c r="WZH93" s="71"/>
      <c r="WZI93" s="71"/>
      <c r="WZJ93" s="71"/>
      <c r="WZK93" s="71"/>
      <c r="WZL93" s="71"/>
      <c r="WZM93" s="71"/>
      <c r="WZN93" s="71"/>
      <c r="WZO93" s="71"/>
      <c r="WZP93" s="71"/>
      <c r="WZQ93" s="71"/>
      <c r="WZR93" s="71"/>
      <c r="WZS93" s="71"/>
      <c r="WZT93" s="71"/>
      <c r="WZU93" s="71"/>
      <c r="WZV93" s="71"/>
      <c r="WZW93" s="71"/>
      <c r="WZX93" s="71"/>
      <c r="WZY93" s="71"/>
      <c r="WZZ93" s="71"/>
      <c r="XAA93" s="71"/>
      <c r="XAB93" s="71"/>
      <c r="XAC93" s="71"/>
      <c r="XAD93" s="71"/>
      <c r="XAE93" s="71"/>
      <c r="XAF93" s="71"/>
      <c r="XAG93" s="71"/>
      <c r="XAH93" s="71"/>
      <c r="XAI93" s="71"/>
      <c r="XAJ93" s="71"/>
      <c r="XAK93" s="71"/>
      <c r="XAL93" s="71"/>
      <c r="XAM93" s="71"/>
      <c r="XAN93" s="71"/>
      <c r="XAO93" s="71"/>
      <c r="XAP93" s="71"/>
      <c r="XAQ93" s="71"/>
      <c r="XAR93" s="71"/>
      <c r="XAS93" s="71"/>
      <c r="XAT93" s="71"/>
      <c r="XAU93" s="71"/>
      <c r="XAV93" s="71"/>
      <c r="XAW93" s="71"/>
      <c r="XAX93" s="71"/>
      <c r="XAY93" s="71"/>
      <c r="XAZ93" s="71"/>
      <c r="XBA93" s="71"/>
      <c r="XBB93" s="71"/>
      <c r="XBC93" s="71"/>
      <c r="XBD93" s="71"/>
      <c r="XBE93" s="71"/>
      <c r="XBF93" s="71"/>
      <c r="XBG93" s="71"/>
      <c r="XBH93" s="71"/>
      <c r="XBI93" s="71"/>
      <c r="XBJ93" s="71"/>
      <c r="XBK93" s="71"/>
      <c r="XBL93" s="71"/>
      <c r="XBM93" s="71"/>
      <c r="XBN93" s="71"/>
      <c r="XBO93" s="71"/>
      <c r="XBP93" s="71"/>
      <c r="XBQ93" s="71"/>
      <c r="XBR93" s="71"/>
      <c r="XBS93" s="71"/>
      <c r="XBT93" s="71"/>
      <c r="XBU93" s="71"/>
      <c r="XBV93" s="71"/>
      <c r="XBW93" s="71"/>
      <c r="XBX93" s="71"/>
      <c r="XBY93" s="71"/>
      <c r="XBZ93" s="71"/>
      <c r="XCA93" s="71"/>
      <c r="XCB93" s="71"/>
      <c r="XCC93" s="71"/>
      <c r="XCD93" s="71"/>
      <c r="XCE93" s="71"/>
      <c r="XCF93" s="71"/>
      <c r="XCG93" s="71"/>
      <c r="XCH93" s="71"/>
      <c r="XCI93" s="71"/>
      <c r="XCJ93" s="71"/>
      <c r="XCK93" s="71"/>
      <c r="XCL93" s="71"/>
      <c r="XCM93" s="71"/>
      <c r="XCN93" s="71"/>
      <c r="XCO93" s="71"/>
      <c r="XCP93" s="71"/>
      <c r="XCQ93" s="71"/>
      <c r="XCR93" s="71"/>
      <c r="XCS93" s="71"/>
      <c r="XCT93" s="71"/>
      <c r="XCU93" s="71"/>
      <c r="XCV93" s="71"/>
      <c r="XCW93" s="71"/>
      <c r="XCX93" s="71"/>
      <c r="XCY93" s="71"/>
      <c r="XCZ93" s="71"/>
      <c r="XDA93" s="71"/>
      <c r="XDB93" s="71"/>
      <c r="XDC93" s="71"/>
      <c r="XDD93" s="71"/>
      <c r="XDE93" s="71"/>
      <c r="XDF93" s="71"/>
      <c r="XDG93" s="71"/>
      <c r="XDH93" s="71"/>
      <c r="XDI93" s="71"/>
      <c r="XDJ93" s="71"/>
      <c r="XDK93" s="71"/>
      <c r="XDL93" s="71"/>
      <c r="XDM93" s="71"/>
      <c r="XDN93" s="71"/>
      <c r="XDO93" s="71"/>
      <c r="XDP93" s="71"/>
      <c r="XDQ93" s="71"/>
      <c r="XDR93" s="71"/>
      <c r="XDS93" s="71"/>
      <c r="XDT93" s="71"/>
      <c r="XDU93" s="71"/>
      <c r="XDV93" s="71"/>
      <c r="XDW93" s="71"/>
      <c r="XDX93" s="71"/>
      <c r="XDY93" s="71"/>
      <c r="XDZ93" s="71"/>
      <c r="XEA93" s="71"/>
      <c r="XEB93" s="71"/>
      <c r="XEC93" s="71"/>
      <c r="XED93" s="71"/>
      <c r="XEE93" s="71"/>
      <c r="XEF93" s="71"/>
    </row>
    <row r="94" spans="1:16384" s="6" customFormat="1" ht="30" x14ac:dyDescent="0.25">
      <c r="A94" s="157">
        <v>32</v>
      </c>
      <c r="B94" s="153" t="s">
        <v>384</v>
      </c>
      <c r="C94" s="23" t="s">
        <v>385</v>
      </c>
      <c r="D94" s="23" t="s">
        <v>100</v>
      </c>
      <c r="E94" s="23" t="s">
        <v>105</v>
      </c>
      <c r="F94" s="115" t="s">
        <v>386</v>
      </c>
      <c r="G94" s="22">
        <v>12224</v>
      </c>
      <c r="H94" s="20" t="s">
        <v>387</v>
      </c>
      <c r="I94" s="113" t="s">
        <v>388</v>
      </c>
      <c r="J94" s="23" t="s">
        <v>389</v>
      </c>
      <c r="K94" s="21">
        <v>43230</v>
      </c>
      <c r="L94" s="122">
        <v>35200</v>
      </c>
      <c r="M94" s="22">
        <v>12303</v>
      </c>
      <c r="N94" s="21">
        <v>43230</v>
      </c>
      <c r="O94" s="21">
        <v>43465</v>
      </c>
      <c r="P94" s="23" t="s">
        <v>201</v>
      </c>
      <c r="Q94" s="21" t="s">
        <v>106</v>
      </c>
      <c r="R94" s="21" t="s">
        <v>106</v>
      </c>
      <c r="S94" s="21" t="s">
        <v>106</v>
      </c>
      <c r="T94" s="23" t="s">
        <v>376</v>
      </c>
      <c r="U94" s="21" t="s">
        <v>106</v>
      </c>
      <c r="V94" s="21" t="s">
        <v>106</v>
      </c>
      <c r="W94" s="21" t="s">
        <v>106</v>
      </c>
      <c r="X94" s="22" t="s">
        <v>106</v>
      </c>
      <c r="Y94" s="127" t="s">
        <v>106</v>
      </c>
      <c r="Z94" s="21" t="s">
        <v>106</v>
      </c>
      <c r="AA94" s="21" t="s">
        <v>106</v>
      </c>
      <c r="AB94" s="54" t="s">
        <v>106</v>
      </c>
      <c r="AC94" s="25">
        <v>0</v>
      </c>
      <c r="AD94" s="130">
        <v>0</v>
      </c>
      <c r="AE94" s="130">
        <v>0</v>
      </c>
      <c r="AF94" s="21" t="s">
        <v>106</v>
      </c>
      <c r="AG94" s="130" t="s">
        <v>106</v>
      </c>
      <c r="AH94" s="122">
        <v>0</v>
      </c>
      <c r="AI94" s="130">
        <v>0</v>
      </c>
      <c r="AJ94" s="130">
        <v>0</v>
      </c>
      <c r="AK94" s="130">
        <f>1300+650+1300</f>
        <v>3250</v>
      </c>
      <c r="AL94" s="130">
        <f>AJ94+AK94</f>
        <v>3250</v>
      </c>
      <c r="AM94" s="26" t="s">
        <v>106</v>
      </c>
      <c r="AN94" s="26" t="s">
        <v>106</v>
      </c>
      <c r="AO94" s="26" t="s">
        <v>106</v>
      </c>
      <c r="AP94" s="26" t="s">
        <v>106</v>
      </c>
      <c r="AQ94" s="26" t="s">
        <v>106</v>
      </c>
      <c r="AR94" s="26" t="s">
        <v>106</v>
      </c>
      <c r="AS94" s="26" t="s">
        <v>106</v>
      </c>
      <c r="AT94" s="26" t="s">
        <v>106</v>
      </c>
      <c r="AU94" s="22" t="s">
        <v>106</v>
      </c>
      <c r="AV94" s="26" t="s">
        <v>106</v>
      </c>
      <c r="AW94" s="26" t="s">
        <v>106</v>
      </c>
      <c r="AX94" s="26" t="s">
        <v>106</v>
      </c>
      <c r="AY94" s="26" t="s">
        <v>106</v>
      </c>
      <c r="AZ94" s="26" t="s">
        <v>106</v>
      </c>
      <c r="BA94" s="26" t="s">
        <v>106</v>
      </c>
      <c r="BB94" s="26" t="s">
        <v>106</v>
      </c>
      <c r="BC94" s="26" t="s">
        <v>106</v>
      </c>
      <c r="BD94" s="26" t="s">
        <v>106</v>
      </c>
      <c r="BE94" s="88" t="s">
        <v>106</v>
      </c>
      <c r="BF94" s="88" t="s">
        <v>106</v>
      </c>
      <c r="BG94" s="88" t="s">
        <v>106</v>
      </c>
      <c r="BH94" s="88" t="s">
        <v>106</v>
      </c>
    </row>
    <row r="95" spans="1:16384" s="6" customFormat="1" ht="75" x14ac:dyDescent="0.25">
      <c r="A95" s="157">
        <v>33</v>
      </c>
      <c r="B95" s="153" t="s">
        <v>390</v>
      </c>
      <c r="C95" s="23" t="s">
        <v>391</v>
      </c>
      <c r="D95" s="23" t="s">
        <v>124</v>
      </c>
      <c r="E95" s="23" t="s">
        <v>106</v>
      </c>
      <c r="F95" s="115" t="s">
        <v>392</v>
      </c>
      <c r="G95" s="22" t="s">
        <v>106</v>
      </c>
      <c r="H95" s="20" t="s">
        <v>393</v>
      </c>
      <c r="I95" s="113" t="s">
        <v>394</v>
      </c>
      <c r="J95" s="23" t="s">
        <v>395</v>
      </c>
      <c r="K95" s="21">
        <v>43199</v>
      </c>
      <c r="L95" s="122">
        <v>7821</v>
      </c>
      <c r="M95" s="22">
        <v>12281</v>
      </c>
      <c r="N95" s="21">
        <v>43199</v>
      </c>
      <c r="O95" s="21">
        <v>43465</v>
      </c>
      <c r="P95" s="23" t="s">
        <v>142</v>
      </c>
      <c r="Q95" s="21" t="s">
        <v>106</v>
      </c>
      <c r="R95" s="21" t="s">
        <v>106</v>
      </c>
      <c r="S95" s="21" t="s">
        <v>106</v>
      </c>
      <c r="T95" s="23" t="s">
        <v>376</v>
      </c>
      <c r="U95" s="21" t="s">
        <v>106</v>
      </c>
      <c r="V95" s="21" t="s">
        <v>106</v>
      </c>
      <c r="W95" s="21" t="s">
        <v>106</v>
      </c>
      <c r="X95" s="22" t="s">
        <v>106</v>
      </c>
      <c r="Y95" s="127" t="s">
        <v>106</v>
      </c>
      <c r="Z95" s="21" t="s">
        <v>106</v>
      </c>
      <c r="AA95" s="21" t="s">
        <v>106</v>
      </c>
      <c r="AB95" s="54" t="s">
        <v>106</v>
      </c>
      <c r="AC95" s="25">
        <v>0</v>
      </c>
      <c r="AD95" s="130">
        <v>0</v>
      </c>
      <c r="AE95" s="130">
        <v>0</v>
      </c>
      <c r="AF95" s="21" t="s">
        <v>106</v>
      </c>
      <c r="AG95" s="130" t="s">
        <v>106</v>
      </c>
      <c r="AH95" s="122">
        <v>0</v>
      </c>
      <c r="AI95" s="130">
        <v>0</v>
      </c>
      <c r="AJ95" s="130">
        <v>0</v>
      </c>
      <c r="AK95" s="130">
        <f>3880+480</f>
        <v>4360</v>
      </c>
      <c r="AL95" s="130">
        <f>AK95+AJ95</f>
        <v>4360</v>
      </c>
      <c r="AM95" s="26" t="s">
        <v>106</v>
      </c>
      <c r="AN95" s="26" t="s">
        <v>106</v>
      </c>
      <c r="AO95" s="26" t="s">
        <v>106</v>
      </c>
      <c r="AP95" s="26" t="s">
        <v>106</v>
      </c>
      <c r="AQ95" s="53" t="s">
        <v>124</v>
      </c>
      <c r="AR95" s="23" t="s">
        <v>123</v>
      </c>
      <c r="AS95" s="97">
        <v>12270</v>
      </c>
      <c r="AT95" s="98">
        <v>43188</v>
      </c>
      <c r="AU95" s="97" t="s">
        <v>106</v>
      </c>
      <c r="AV95" s="98" t="s">
        <v>106</v>
      </c>
      <c r="AW95" s="26" t="s">
        <v>106</v>
      </c>
      <c r="AX95" s="26" t="s">
        <v>106</v>
      </c>
      <c r="AY95" s="26" t="s">
        <v>106</v>
      </c>
      <c r="AZ95" s="26" t="s">
        <v>106</v>
      </c>
      <c r="BA95" s="26" t="s">
        <v>106</v>
      </c>
      <c r="BB95" s="26" t="s">
        <v>106</v>
      </c>
      <c r="BC95" s="26" t="s">
        <v>106</v>
      </c>
      <c r="BD95" s="26" t="s">
        <v>106</v>
      </c>
      <c r="BE95" s="88" t="s">
        <v>106</v>
      </c>
      <c r="BF95" s="88" t="s">
        <v>106</v>
      </c>
      <c r="BG95" s="88" t="s">
        <v>106</v>
      </c>
      <c r="BH95" s="88" t="s">
        <v>106</v>
      </c>
    </row>
    <row r="96" spans="1:16384" s="6" customFormat="1" ht="30" x14ac:dyDescent="0.25">
      <c r="A96" s="157">
        <v>34</v>
      </c>
      <c r="B96" s="153" t="s">
        <v>396</v>
      </c>
      <c r="C96" s="23" t="s">
        <v>397</v>
      </c>
      <c r="D96" s="23" t="s">
        <v>100</v>
      </c>
      <c r="E96" s="23" t="s">
        <v>105</v>
      </c>
      <c r="F96" s="115" t="s">
        <v>398</v>
      </c>
      <c r="G96" s="22">
        <v>12270</v>
      </c>
      <c r="H96" s="20" t="s">
        <v>399</v>
      </c>
      <c r="I96" s="113" t="s">
        <v>400</v>
      </c>
      <c r="J96" s="23" t="s">
        <v>401</v>
      </c>
      <c r="K96" s="21">
        <v>43215</v>
      </c>
      <c r="L96" s="122">
        <v>654304</v>
      </c>
      <c r="M96" s="22">
        <v>12296</v>
      </c>
      <c r="N96" s="21">
        <v>43215</v>
      </c>
      <c r="O96" s="21">
        <v>43580</v>
      </c>
      <c r="P96" s="23" t="s">
        <v>201</v>
      </c>
      <c r="Q96" s="21" t="s">
        <v>106</v>
      </c>
      <c r="R96" s="21" t="s">
        <v>106</v>
      </c>
      <c r="S96" s="21" t="s">
        <v>106</v>
      </c>
      <c r="T96" s="23" t="s">
        <v>103</v>
      </c>
      <c r="U96" s="21" t="s">
        <v>106</v>
      </c>
      <c r="V96" s="21" t="s">
        <v>106</v>
      </c>
      <c r="W96" s="21" t="s">
        <v>106</v>
      </c>
      <c r="X96" s="22" t="s">
        <v>106</v>
      </c>
      <c r="Y96" s="127" t="s">
        <v>106</v>
      </c>
      <c r="Z96" s="21" t="s">
        <v>106</v>
      </c>
      <c r="AA96" s="21" t="s">
        <v>106</v>
      </c>
      <c r="AB96" s="54" t="s">
        <v>106</v>
      </c>
      <c r="AC96" s="25">
        <v>0</v>
      </c>
      <c r="AD96" s="130">
        <v>0</v>
      </c>
      <c r="AE96" s="130">
        <v>0</v>
      </c>
      <c r="AF96" s="21" t="s">
        <v>106</v>
      </c>
      <c r="AG96" s="130" t="s">
        <v>106</v>
      </c>
      <c r="AH96" s="122">
        <v>0</v>
      </c>
      <c r="AI96" s="130">
        <v>0</v>
      </c>
      <c r="AJ96" s="130">
        <v>0</v>
      </c>
      <c r="AK96" s="130">
        <f>327152+318973.2+163576</f>
        <v>809701.2</v>
      </c>
      <c r="AL96" s="130">
        <f>AJ96+AK96</f>
        <v>809701.2</v>
      </c>
      <c r="AM96" s="26"/>
      <c r="AN96" s="26"/>
      <c r="AO96" s="26"/>
      <c r="AP96" s="26"/>
      <c r="AQ96" s="107"/>
      <c r="AR96" s="108"/>
      <c r="AS96" s="109"/>
      <c r="AT96" s="110"/>
      <c r="AU96" s="109"/>
      <c r="AV96" s="110"/>
      <c r="AW96" s="26"/>
      <c r="AX96" s="26"/>
      <c r="AY96" s="26"/>
      <c r="AZ96" s="26"/>
      <c r="BA96" s="26"/>
      <c r="BB96" s="26"/>
      <c r="BC96" s="26"/>
      <c r="BD96" s="26"/>
      <c r="BE96" s="88"/>
      <c r="BF96" s="88"/>
      <c r="BG96" s="88"/>
      <c r="BH96" s="88"/>
    </row>
    <row r="97" spans="1:60" s="6" customFormat="1" ht="30" x14ac:dyDescent="0.25">
      <c r="A97" s="157">
        <v>35</v>
      </c>
      <c r="B97" s="153" t="s">
        <v>402</v>
      </c>
      <c r="C97" s="23" t="s">
        <v>403</v>
      </c>
      <c r="D97" s="23" t="s">
        <v>100</v>
      </c>
      <c r="E97" s="23" t="s">
        <v>105</v>
      </c>
      <c r="F97" s="115" t="s">
        <v>404</v>
      </c>
      <c r="G97" s="22">
        <v>12235</v>
      </c>
      <c r="H97" s="20" t="s">
        <v>343</v>
      </c>
      <c r="I97" s="113" t="s">
        <v>405</v>
      </c>
      <c r="J97" s="23" t="s">
        <v>406</v>
      </c>
      <c r="K97" s="21">
        <v>43206</v>
      </c>
      <c r="L97" s="122">
        <v>137672</v>
      </c>
      <c r="M97" s="22">
        <v>12292</v>
      </c>
      <c r="N97" s="21">
        <v>43206</v>
      </c>
      <c r="O97" s="21">
        <v>43571</v>
      </c>
      <c r="P97" s="23" t="s">
        <v>143</v>
      </c>
      <c r="Q97" s="21" t="s">
        <v>106</v>
      </c>
      <c r="R97" s="21" t="s">
        <v>106</v>
      </c>
      <c r="S97" s="21" t="s">
        <v>106</v>
      </c>
      <c r="T97" s="23" t="s">
        <v>218</v>
      </c>
      <c r="U97" s="21" t="s">
        <v>106</v>
      </c>
      <c r="V97" s="21" t="s">
        <v>106</v>
      </c>
      <c r="W97" s="21" t="s">
        <v>106</v>
      </c>
      <c r="X97" s="22" t="s">
        <v>106</v>
      </c>
      <c r="Y97" s="127" t="s">
        <v>106</v>
      </c>
      <c r="Z97" s="21" t="s">
        <v>106</v>
      </c>
      <c r="AA97" s="21" t="s">
        <v>106</v>
      </c>
      <c r="AB97" s="54" t="s">
        <v>106</v>
      </c>
      <c r="AC97" s="25">
        <v>0</v>
      </c>
      <c r="AD97" s="130">
        <v>0</v>
      </c>
      <c r="AE97" s="130">
        <v>0</v>
      </c>
      <c r="AF97" s="21" t="s">
        <v>106</v>
      </c>
      <c r="AG97" s="130" t="s">
        <v>106</v>
      </c>
      <c r="AH97" s="122">
        <v>0</v>
      </c>
      <c r="AI97" s="130">
        <v>0</v>
      </c>
      <c r="AJ97" s="130">
        <v>0</v>
      </c>
      <c r="AK97" s="130">
        <f>87641.4+50030.6</f>
        <v>137672</v>
      </c>
      <c r="AL97" s="130">
        <f t="shared" ref="AL97:AL105" si="1">AJ97+AK97</f>
        <v>137672</v>
      </c>
      <c r="AM97" s="26"/>
      <c r="AN97" s="26"/>
      <c r="AO97" s="26"/>
      <c r="AP97" s="26"/>
      <c r="AQ97" s="107"/>
      <c r="AR97" s="108"/>
      <c r="AS97" s="109"/>
      <c r="AT97" s="110"/>
      <c r="AU97" s="109"/>
      <c r="AV97" s="110"/>
      <c r="AW97" s="26"/>
      <c r="AX97" s="26"/>
      <c r="AY97" s="26"/>
      <c r="AZ97" s="26"/>
      <c r="BA97" s="26"/>
      <c r="BB97" s="26"/>
      <c r="BC97" s="26"/>
      <c r="BD97" s="26"/>
      <c r="BE97" s="88"/>
      <c r="BF97" s="88"/>
      <c r="BG97" s="88"/>
      <c r="BH97" s="88"/>
    </row>
    <row r="98" spans="1:60" s="6" customFormat="1" ht="45" x14ac:dyDescent="0.25">
      <c r="A98" s="157">
        <v>36</v>
      </c>
      <c r="B98" s="153" t="s">
        <v>407</v>
      </c>
      <c r="C98" s="23" t="s">
        <v>416</v>
      </c>
      <c r="D98" s="23" t="s">
        <v>100</v>
      </c>
      <c r="E98" s="23" t="s">
        <v>105</v>
      </c>
      <c r="F98" s="115" t="s">
        <v>408</v>
      </c>
      <c r="G98" s="22">
        <v>11997</v>
      </c>
      <c r="H98" s="20" t="s">
        <v>294</v>
      </c>
      <c r="I98" s="113" t="s">
        <v>409</v>
      </c>
      <c r="J98" s="23" t="s">
        <v>410</v>
      </c>
      <c r="K98" s="21">
        <v>43194</v>
      </c>
      <c r="L98" s="122">
        <v>103900</v>
      </c>
      <c r="M98" s="22">
        <v>12276</v>
      </c>
      <c r="N98" s="21">
        <v>43194</v>
      </c>
      <c r="O98" s="21">
        <v>43465</v>
      </c>
      <c r="P98" s="23" t="s">
        <v>201</v>
      </c>
      <c r="Q98" s="21" t="s">
        <v>106</v>
      </c>
      <c r="R98" s="21" t="s">
        <v>106</v>
      </c>
      <c r="S98" s="21" t="s">
        <v>106</v>
      </c>
      <c r="T98" s="23" t="s">
        <v>218</v>
      </c>
      <c r="U98" s="21" t="s">
        <v>106</v>
      </c>
      <c r="V98" s="21" t="s">
        <v>106</v>
      </c>
      <c r="W98" s="21" t="s">
        <v>106</v>
      </c>
      <c r="X98" s="22" t="s">
        <v>106</v>
      </c>
      <c r="Y98" s="127" t="s">
        <v>106</v>
      </c>
      <c r="Z98" s="21" t="s">
        <v>106</v>
      </c>
      <c r="AA98" s="21" t="s">
        <v>106</v>
      </c>
      <c r="AB98" s="54" t="s">
        <v>106</v>
      </c>
      <c r="AC98" s="25">
        <v>0</v>
      </c>
      <c r="AD98" s="130">
        <v>0</v>
      </c>
      <c r="AE98" s="130">
        <v>0</v>
      </c>
      <c r="AF98" s="21" t="s">
        <v>106</v>
      </c>
      <c r="AG98" s="130" t="s">
        <v>106</v>
      </c>
      <c r="AH98" s="122">
        <v>0</v>
      </c>
      <c r="AI98" s="130">
        <v>0</v>
      </c>
      <c r="AJ98" s="130">
        <v>0</v>
      </c>
      <c r="AK98" s="130">
        <f>35060+27161+11471.6</f>
        <v>73692.600000000006</v>
      </c>
      <c r="AL98" s="130">
        <f t="shared" si="1"/>
        <v>73692.600000000006</v>
      </c>
      <c r="AM98" s="26" t="s">
        <v>333</v>
      </c>
      <c r="AN98" s="22">
        <v>12041</v>
      </c>
      <c r="AO98" s="26" t="s">
        <v>411</v>
      </c>
      <c r="AP98" s="22">
        <v>12041</v>
      </c>
      <c r="AQ98" s="53" t="s">
        <v>106</v>
      </c>
      <c r="AR98" s="23" t="s">
        <v>106</v>
      </c>
      <c r="AS98" s="97" t="s">
        <v>106</v>
      </c>
      <c r="AT98" s="98" t="s">
        <v>106</v>
      </c>
      <c r="AU98" s="97" t="s">
        <v>106</v>
      </c>
      <c r="AV98" s="98" t="s">
        <v>106</v>
      </c>
      <c r="AW98" s="26" t="s">
        <v>106</v>
      </c>
      <c r="AX98" s="26" t="s">
        <v>106</v>
      </c>
      <c r="AY98" s="26" t="s">
        <v>106</v>
      </c>
      <c r="AZ98" s="26" t="s">
        <v>106</v>
      </c>
      <c r="BA98" s="26" t="s">
        <v>106</v>
      </c>
      <c r="BB98" s="26" t="s">
        <v>106</v>
      </c>
      <c r="BC98" s="26" t="s">
        <v>106</v>
      </c>
      <c r="BD98" s="26" t="s">
        <v>106</v>
      </c>
      <c r="BE98" s="88" t="s">
        <v>106</v>
      </c>
      <c r="BF98" s="88" t="s">
        <v>106</v>
      </c>
      <c r="BG98" s="88" t="s">
        <v>106</v>
      </c>
      <c r="BH98" s="88" t="s">
        <v>106</v>
      </c>
    </row>
    <row r="99" spans="1:60" s="6" customFormat="1" ht="30" x14ac:dyDescent="0.25">
      <c r="A99" s="157">
        <v>37</v>
      </c>
      <c r="B99" s="153" t="s">
        <v>302</v>
      </c>
      <c r="C99" s="23" t="s">
        <v>417</v>
      </c>
      <c r="D99" s="23" t="s">
        <v>100</v>
      </c>
      <c r="E99" s="23" t="s">
        <v>105</v>
      </c>
      <c r="F99" s="115" t="s">
        <v>412</v>
      </c>
      <c r="G99" s="22">
        <v>12196</v>
      </c>
      <c r="H99" s="20" t="s">
        <v>302</v>
      </c>
      <c r="I99" s="113" t="s">
        <v>413</v>
      </c>
      <c r="J99" s="23" t="s">
        <v>414</v>
      </c>
      <c r="K99" s="21">
        <v>43133</v>
      </c>
      <c r="L99" s="122">
        <v>404000</v>
      </c>
      <c r="M99" s="22">
        <v>12235</v>
      </c>
      <c r="N99" s="21">
        <v>43133</v>
      </c>
      <c r="O99" s="21">
        <v>43498</v>
      </c>
      <c r="P99" s="23" t="s">
        <v>415</v>
      </c>
      <c r="Q99" s="21" t="s">
        <v>106</v>
      </c>
      <c r="R99" s="21" t="s">
        <v>106</v>
      </c>
      <c r="S99" s="21" t="s">
        <v>106</v>
      </c>
      <c r="T99" s="23" t="s">
        <v>218</v>
      </c>
      <c r="U99" s="21" t="s">
        <v>106</v>
      </c>
      <c r="V99" s="21" t="s">
        <v>106</v>
      </c>
      <c r="W99" s="21" t="s">
        <v>106</v>
      </c>
      <c r="X99" s="22" t="s">
        <v>106</v>
      </c>
      <c r="Y99" s="127" t="s">
        <v>106</v>
      </c>
      <c r="Z99" s="21" t="s">
        <v>106</v>
      </c>
      <c r="AA99" s="21" t="s">
        <v>106</v>
      </c>
      <c r="AB99" s="54" t="s">
        <v>106</v>
      </c>
      <c r="AC99" s="25">
        <v>0</v>
      </c>
      <c r="AD99" s="130">
        <v>0</v>
      </c>
      <c r="AE99" s="130">
        <v>0</v>
      </c>
      <c r="AF99" s="21" t="s">
        <v>106</v>
      </c>
      <c r="AG99" s="130" t="s">
        <v>106</v>
      </c>
      <c r="AH99" s="122">
        <v>0</v>
      </c>
      <c r="AI99" s="130">
        <v>0</v>
      </c>
      <c r="AJ99" s="130">
        <v>0</v>
      </c>
      <c r="AK99" s="130">
        <v>14500</v>
      </c>
      <c r="AL99" s="130">
        <f t="shared" si="1"/>
        <v>14500</v>
      </c>
      <c r="AM99" s="26" t="s">
        <v>106</v>
      </c>
      <c r="AN99" s="26" t="s">
        <v>106</v>
      </c>
      <c r="AO99" s="26" t="s">
        <v>106</v>
      </c>
      <c r="AP99" s="26" t="s">
        <v>106</v>
      </c>
      <c r="AQ99" s="53" t="s">
        <v>106</v>
      </c>
      <c r="AR99" s="23" t="s">
        <v>106</v>
      </c>
      <c r="AS99" s="97" t="s">
        <v>106</v>
      </c>
      <c r="AT99" s="98" t="s">
        <v>106</v>
      </c>
      <c r="AU99" s="97" t="s">
        <v>106</v>
      </c>
      <c r="AV99" s="98" t="s">
        <v>106</v>
      </c>
      <c r="AW99" s="26" t="s">
        <v>106</v>
      </c>
      <c r="AX99" s="26" t="s">
        <v>106</v>
      </c>
      <c r="AY99" s="26" t="s">
        <v>106</v>
      </c>
      <c r="AZ99" s="26" t="s">
        <v>106</v>
      </c>
      <c r="BA99" s="26" t="s">
        <v>106</v>
      </c>
      <c r="BB99" s="26" t="s">
        <v>106</v>
      </c>
      <c r="BC99" s="26" t="s">
        <v>106</v>
      </c>
      <c r="BD99" s="26" t="s">
        <v>106</v>
      </c>
      <c r="BE99" s="88" t="s">
        <v>106</v>
      </c>
      <c r="BF99" s="88" t="s">
        <v>106</v>
      </c>
      <c r="BG99" s="88" t="s">
        <v>106</v>
      </c>
      <c r="BH99" s="88" t="s">
        <v>106</v>
      </c>
    </row>
    <row r="100" spans="1:60" s="6" customFormat="1" ht="30" x14ac:dyDescent="0.25">
      <c r="A100" s="157">
        <v>38</v>
      </c>
      <c r="B100" s="153" t="s">
        <v>418</v>
      </c>
      <c r="C100" s="23" t="s">
        <v>403</v>
      </c>
      <c r="D100" s="23" t="s">
        <v>100</v>
      </c>
      <c r="E100" s="23" t="s">
        <v>105</v>
      </c>
      <c r="F100" s="115" t="s">
        <v>404</v>
      </c>
      <c r="G100" s="22">
        <v>12235</v>
      </c>
      <c r="H100" s="20" t="s">
        <v>342</v>
      </c>
      <c r="I100" s="113" t="s">
        <v>334</v>
      </c>
      <c r="J100" s="23" t="s">
        <v>330</v>
      </c>
      <c r="K100" s="21">
        <v>43206</v>
      </c>
      <c r="L100" s="122">
        <v>67082.5</v>
      </c>
      <c r="M100" s="22">
        <v>12290</v>
      </c>
      <c r="N100" s="21">
        <v>43206</v>
      </c>
      <c r="O100" s="21">
        <v>43571</v>
      </c>
      <c r="P100" s="23" t="s">
        <v>143</v>
      </c>
      <c r="Q100" s="21" t="s">
        <v>106</v>
      </c>
      <c r="R100" s="21" t="s">
        <v>106</v>
      </c>
      <c r="S100" s="21" t="s">
        <v>106</v>
      </c>
      <c r="T100" s="23" t="s">
        <v>218</v>
      </c>
      <c r="U100" s="21" t="s">
        <v>106</v>
      </c>
      <c r="V100" s="21" t="s">
        <v>106</v>
      </c>
      <c r="W100" s="21" t="s">
        <v>106</v>
      </c>
      <c r="X100" s="22" t="s">
        <v>106</v>
      </c>
      <c r="Y100" s="127" t="s">
        <v>106</v>
      </c>
      <c r="Z100" s="21" t="s">
        <v>106</v>
      </c>
      <c r="AA100" s="21" t="s">
        <v>106</v>
      </c>
      <c r="AB100" s="54" t="s">
        <v>106</v>
      </c>
      <c r="AC100" s="25">
        <v>0</v>
      </c>
      <c r="AD100" s="130">
        <v>0</v>
      </c>
      <c r="AE100" s="130">
        <v>0</v>
      </c>
      <c r="AF100" s="21" t="s">
        <v>106</v>
      </c>
      <c r="AG100" s="130" t="s">
        <v>106</v>
      </c>
      <c r="AH100" s="122">
        <v>0</v>
      </c>
      <c r="AI100" s="130">
        <v>0</v>
      </c>
      <c r="AJ100" s="130">
        <v>0</v>
      </c>
      <c r="AK100" s="130">
        <v>36980.699999999997</v>
      </c>
      <c r="AL100" s="130">
        <f t="shared" si="1"/>
        <v>36980.699999999997</v>
      </c>
      <c r="AM100" s="26" t="s">
        <v>106</v>
      </c>
      <c r="AN100" s="26" t="s">
        <v>106</v>
      </c>
      <c r="AO100" s="26" t="s">
        <v>106</v>
      </c>
      <c r="AP100" s="26" t="s">
        <v>106</v>
      </c>
      <c r="AQ100" s="53" t="s">
        <v>106</v>
      </c>
      <c r="AR100" s="23" t="s">
        <v>106</v>
      </c>
      <c r="AS100" s="97" t="s">
        <v>106</v>
      </c>
      <c r="AT100" s="98" t="s">
        <v>106</v>
      </c>
      <c r="AU100" s="97" t="s">
        <v>106</v>
      </c>
      <c r="AV100" s="98" t="s">
        <v>106</v>
      </c>
      <c r="AW100" s="26" t="s">
        <v>106</v>
      </c>
      <c r="AX100" s="26" t="s">
        <v>106</v>
      </c>
      <c r="AY100" s="26" t="s">
        <v>106</v>
      </c>
      <c r="AZ100" s="26" t="s">
        <v>106</v>
      </c>
      <c r="BA100" s="26" t="s">
        <v>106</v>
      </c>
      <c r="BB100" s="26" t="s">
        <v>106</v>
      </c>
      <c r="BC100" s="26" t="s">
        <v>106</v>
      </c>
      <c r="BD100" s="26" t="s">
        <v>106</v>
      </c>
      <c r="BE100" s="88" t="s">
        <v>106</v>
      </c>
      <c r="BF100" s="88" t="s">
        <v>106</v>
      </c>
      <c r="BG100" s="88" t="s">
        <v>106</v>
      </c>
      <c r="BH100" s="88" t="s">
        <v>106</v>
      </c>
    </row>
    <row r="101" spans="1:60" s="6" customFormat="1" ht="30" x14ac:dyDescent="0.25">
      <c r="A101" s="157">
        <v>39</v>
      </c>
      <c r="B101" s="153" t="s">
        <v>419</v>
      </c>
      <c r="C101" s="23" t="s">
        <v>420</v>
      </c>
      <c r="D101" s="23" t="s">
        <v>100</v>
      </c>
      <c r="E101" s="23" t="s">
        <v>105</v>
      </c>
      <c r="F101" s="115" t="s">
        <v>421</v>
      </c>
      <c r="G101" s="22">
        <v>12243</v>
      </c>
      <c r="H101" s="20" t="s">
        <v>422</v>
      </c>
      <c r="I101" s="113" t="s">
        <v>334</v>
      </c>
      <c r="J101" s="23" t="s">
        <v>330</v>
      </c>
      <c r="K101" s="21">
        <v>43206</v>
      </c>
      <c r="L101" s="122">
        <v>77190</v>
      </c>
      <c r="M101" s="22">
        <v>12288</v>
      </c>
      <c r="N101" s="21">
        <v>43206</v>
      </c>
      <c r="O101" s="21">
        <v>43571</v>
      </c>
      <c r="P101" s="23" t="s">
        <v>201</v>
      </c>
      <c r="Q101" s="21" t="s">
        <v>106</v>
      </c>
      <c r="R101" s="21" t="s">
        <v>106</v>
      </c>
      <c r="S101" s="21" t="s">
        <v>106</v>
      </c>
      <c r="T101" s="23" t="s">
        <v>218</v>
      </c>
      <c r="U101" s="21" t="s">
        <v>106</v>
      </c>
      <c r="V101" s="21" t="s">
        <v>106</v>
      </c>
      <c r="W101" s="21" t="s">
        <v>106</v>
      </c>
      <c r="X101" s="22" t="s">
        <v>106</v>
      </c>
      <c r="Y101" s="127" t="s">
        <v>106</v>
      </c>
      <c r="Z101" s="21" t="s">
        <v>106</v>
      </c>
      <c r="AA101" s="21" t="s">
        <v>106</v>
      </c>
      <c r="AB101" s="54" t="s">
        <v>106</v>
      </c>
      <c r="AC101" s="25">
        <v>0</v>
      </c>
      <c r="AD101" s="130">
        <v>0</v>
      </c>
      <c r="AE101" s="130">
        <v>0</v>
      </c>
      <c r="AF101" s="21" t="s">
        <v>106</v>
      </c>
      <c r="AG101" s="130" t="s">
        <v>106</v>
      </c>
      <c r="AH101" s="122">
        <v>0</v>
      </c>
      <c r="AI101" s="130">
        <v>0</v>
      </c>
      <c r="AJ101" s="130">
        <v>0</v>
      </c>
      <c r="AK101" s="130">
        <v>51051</v>
      </c>
      <c r="AL101" s="130">
        <f t="shared" si="1"/>
        <v>51051</v>
      </c>
      <c r="AM101" s="26" t="s">
        <v>106</v>
      </c>
      <c r="AN101" s="26" t="s">
        <v>106</v>
      </c>
      <c r="AO101" s="26" t="s">
        <v>106</v>
      </c>
      <c r="AP101" s="26" t="s">
        <v>106</v>
      </c>
      <c r="AQ101" s="53" t="s">
        <v>106</v>
      </c>
      <c r="AR101" s="23" t="s">
        <v>106</v>
      </c>
      <c r="AS101" s="97" t="s">
        <v>106</v>
      </c>
      <c r="AT101" s="98" t="s">
        <v>106</v>
      </c>
      <c r="AU101" s="97" t="s">
        <v>106</v>
      </c>
      <c r="AV101" s="98" t="s">
        <v>106</v>
      </c>
      <c r="AW101" s="26" t="s">
        <v>106</v>
      </c>
      <c r="AX101" s="26" t="s">
        <v>106</v>
      </c>
      <c r="AY101" s="26" t="s">
        <v>106</v>
      </c>
      <c r="AZ101" s="26" t="s">
        <v>106</v>
      </c>
      <c r="BA101" s="26" t="s">
        <v>106</v>
      </c>
      <c r="BB101" s="26" t="s">
        <v>106</v>
      </c>
      <c r="BC101" s="26" t="s">
        <v>106</v>
      </c>
      <c r="BD101" s="26" t="s">
        <v>106</v>
      </c>
      <c r="BE101" s="88" t="s">
        <v>106</v>
      </c>
      <c r="BF101" s="88" t="s">
        <v>106</v>
      </c>
      <c r="BG101" s="88" t="s">
        <v>106</v>
      </c>
      <c r="BH101" s="88" t="s">
        <v>106</v>
      </c>
    </row>
    <row r="102" spans="1:60" s="6" customFormat="1" ht="30" x14ac:dyDescent="0.25">
      <c r="A102" s="157">
        <v>40</v>
      </c>
      <c r="B102" s="153" t="s">
        <v>423</v>
      </c>
      <c r="C102" s="23" t="s">
        <v>420</v>
      </c>
      <c r="D102" s="23" t="s">
        <v>100</v>
      </c>
      <c r="E102" s="23" t="s">
        <v>105</v>
      </c>
      <c r="F102" s="115" t="s">
        <v>421</v>
      </c>
      <c r="G102" s="22">
        <v>12243</v>
      </c>
      <c r="H102" s="20" t="s">
        <v>424</v>
      </c>
      <c r="I102" s="113" t="s">
        <v>355</v>
      </c>
      <c r="J102" s="23" t="s">
        <v>356</v>
      </c>
      <c r="K102" s="21">
        <v>43206</v>
      </c>
      <c r="L102" s="122">
        <v>9606.5</v>
      </c>
      <c r="M102" s="22">
        <v>12286</v>
      </c>
      <c r="N102" s="21">
        <v>43206</v>
      </c>
      <c r="O102" s="21">
        <v>43571</v>
      </c>
      <c r="P102" s="23" t="s">
        <v>201</v>
      </c>
      <c r="Q102" s="21" t="s">
        <v>106</v>
      </c>
      <c r="R102" s="21" t="s">
        <v>106</v>
      </c>
      <c r="S102" s="21" t="s">
        <v>106</v>
      </c>
      <c r="T102" s="23" t="s">
        <v>218</v>
      </c>
      <c r="U102" s="21" t="s">
        <v>106</v>
      </c>
      <c r="V102" s="21" t="s">
        <v>106</v>
      </c>
      <c r="W102" s="21" t="s">
        <v>106</v>
      </c>
      <c r="X102" s="22" t="s">
        <v>106</v>
      </c>
      <c r="Y102" s="127" t="s">
        <v>106</v>
      </c>
      <c r="Z102" s="21" t="s">
        <v>106</v>
      </c>
      <c r="AA102" s="21" t="s">
        <v>106</v>
      </c>
      <c r="AB102" s="54" t="s">
        <v>106</v>
      </c>
      <c r="AC102" s="25">
        <v>0</v>
      </c>
      <c r="AD102" s="130">
        <v>0</v>
      </c>
      <c r="AE102" s="130">
        <v>0</v>
      </c>
      <c r="AF102" s="21" t="s">
        <v>106</v>
      </c>
      <c r="AG102" s="130" t="s">
        <v>106</v>
      </c>
      <c r="AH102" s="122">
        <v>0</v>
      </c>
      <c r="AI102" s="130">
        <v>0</v>
      </c>
      <c r="AJ102" s="130">
        <v>0</v>
      </c>
      <c r="AK102" s="130">
        <v>9606.5</v>
      </c>
      <c r="AL102" s="130">
        <f t="shared" ref="AL102" si="2">AJ102+AK102</f>
        <v>9606.5</v>
      </c>
      <c r="AM102" s="26" t="s">
        <v>106</v>
      </c>
      <c r="AN102" s="26" t="s">
        <v>106</v>
      </c>
      <c r="AO102" s="26" t="s">
        <v>106</v>
      </c>
      <c r="AP102" s="26" t="s">
        <v>106</v>
      </c>
      <c r="AQ102" s="53" t="s">
        <v>106</v>
      </c>
      <c r="AR102" s="23" t="s">
        <v>106</v>
      </c>
      <c r="AS102" s="97" t="s">
        <v>106</v>
      </c>
      <c r="AT102" s="98" t="s">
        <v>106</v>
      </c>
      <c r="AU102" s="97" t="s">
        <v>106</v>
      </c>
      <c r="AV102" s="98" t="s">
        <v>106</v>
      </c>
      <c r="AW102" s="26" t="s">
        <v>106</v>
      </c>
      <c r="AX102" s="26" t="s">
        <v>106</v>
      </c>
      <c r="AY102" s="26" t="s">
        <v>106</v>
      </c>
      <c r="AZ102" s="26" t="s">
        <v>106</v>
      </c>
      <c r="BA102" s="26" t="s">
        <v>106</v>
      </c>
      <c r="BB102" s="26" t="s">
        <v>106</v>
      </c>
      <c r="BC102" s="26" t="s">
        <v>106</v>
      </c>
      <c r="BD102" s="26" t="s">
        <v>106</v>
      </c>
      <c r="BE102" s="88" t="s">
        <v>106</v>
      </c>
      <c r="BF102" s="88" t="s">
        <v>106</v>
      </c>
      <c r="BG102" s="88" t="s">
        <v>106</v>
      </c>
      <c r="BH102" s="88" t="s">
        <v>106</v>
      </c>
    </row>
    <row r="103" spans="1:60" s="6" customFormat="1" ht="30" x14ac:dyDescent="0.25">
      <c r="A103" s="157">
        <v>41</v>
      </c>
      <c r="B103" s="153" t="s">
        <v>304</v>
      </c>
      <c r="C103" s="23" t="s">
        <v>425</v>
      </c>
      <c r="D103" s="23" t="s">
        <v>100</v>
      </c>
      <c r="E103" s="23" t="s">
        <v>105</v>
      </c>
      <c r="F103" s="115" t="s">
        <v>426</v>
      </c>
      <c r="G103" s="22">
        <v>12194</v>
      </c>
      <c r="H103" s="20" t="s">
        <v>304</v>
      </c>
      <c r="I103" s="113" t="s">
        <v>427</v>
      </c>
      <c r="J103" s="23" t="s">
        <v>428</v>
      </c>
      <c r="K103" s="21">
        <v>43130</v>
      </c>
      <c r="L103" s="122">
        <v>8474.5</v>
      </c>
      <c r="M103" s="22">
        <v>12233</v>
      </c>
      <c r="N103" s="21">
        <v>43130</v>
      </c>
      <c r="O103" s="21">
        <v>43495</v>
      </c>
      <c r="P103" s="23" t="s">
        <v>415</v>
      </c>
      <c r="Q103" s="21" t="s">
        <v>106</v>
      </c>
      <c r="R103" s="21" t="s">
        <v>106</v>
      </c>
      <c r="S103" s="21" t="s">
        <v>106</v>
      </c>
      <c r="T103" s="23" t="s">
        <v>218</v>
      </c>
      <c r="U103" s="21" t="s">
        <v>106</v>
      </c>
      <c r="V103" s="21" t="s">
        <v>106</v>
      </c>
      <c r="W103" s="21" t="s">
        <v>106</v>
      </c>
      <c r="X103" s="22" t="s">
        <v>106</v>
      </c>
      <c r="Y103" s="127" t="s">
        <v>106</v>
      </c>
      <c r="Z103" s="21" t="s">
        <v>106</v>
      </c>
      <c r="AA103" s="21" t="s">
        <v>106</v>
      </c>
      <c r="AB103" s="54" t="s">
        <v>106</v>
      </c>
      <c r="AC103" s="25">
        <v>0</v>
      </c>
      <c r="AD103" s="130">
        <v>0</v>
      </c>
      <c r="AE103" s="130">
        <v>0</v>
      </c>
      <c r="AF103" s="21" t="s">
        <v>106</v>
      </c>
      <c r="AG103" s="130" t="s">
        <v>106</v>
      </c>
      <c r="AH103" s="122">
        <v>0</v>
      </c>
      <c r="AI103" s="130">
        <v>0</v>
      </c>
      <c r="AJ103" s="130">
        <v>0</v>
      </c>
      <c r="AK103" s="130">
        <v>8474.5</v>
      </c>
      <c r="AL103" s="130">
        <f t="shared" ref="AL103" si="3">AJ103+AK103</f>
        <v>8474.5</v>
      </c>
      <c r="AM103" s="26" t="s">
        <v>106</v>
      </c>
      <c r="AN103" s="26" t="s">
        <v>106</v>
      </c>
      <c r="AO103" s="26" t="s">
        <v>106</v>
      </c>
      <c r="AP103" s="26" t="s">
        <v>106</v>
      </c>
      <c r="AQ103" s="53" t="s">
        <v>106</v>
      </c>
      <c r="AR103" s="23" t="s">
        <v>106</v>
      </c>
      <c r="AS103" s="97" t="s">
        <v>106</v>
      </c>
      <c r="AT103" s="98" t="s">
        <v>106</v>
      </c>
      <c r="AU103" s="97" t="s">
        <v>106</v>
      </c>
      <c r="AV103" s="98" t="s">
        <v>106</v>
      </c>
      <c r="AW103" s="26" t="s">
        <v>106</v>
      </c>
      <c r="AX103" s="26" t="s">
        <v>106</v>
      </c>
      <c r="AY103" s="26" t="s">
        <v>106</v>
      </c>
      <c r="AZ103" s="26" t="s">
        <v>106</v>
      </c>
      <c r="BA103" s="26" t="s">
        <v>106</v>
      </c>
      <c r="BB103" s="26" t="s">
        <v>106</v>
      </c>
      <c r="BC103" s="26" t="s">
        <v>106</v>
      </c>
      <c r="BD103" s="26" t="s">
        <v>106</v>
      </c>
      <c r="BE103" s="88" t="s">
        <v>106</v>
      </c>
      <c r="BF103" s="88" t="s">
        <v>106</v>
      </c>
      <c r="BG103" s="88" t="s">
        <v>106</v>
      </c>
      <c r="BH103" s="88" t="s">
        <v>106</v>
      </c>
    </row>
    <row r="104" spans="1:60" s="6" customFormat="1" ht="30" x14ac:dyDescent="0.25">
      <c r="A104" s="157">
        <v>42</v>
      </c>
      <c r="B104" s="153" t="s">
        <v>429</v>
      </c>
      <c r="C104" s="23" t="s">
        <v>425</v>
      </c>
      <c r="D104" s="23" t="s">
        <v>100</v>
      </c>
      <c r="E104" s="23" t="s">
        <v>105</v>
      </c>
      <c r="F104" s="115" t="s">
        <v>430</v>
      </c>
      <c r="G104" s="22">
        <v>61</v>
      </c>
      <c r="H104" s="20" t="s">
        <v>303</v>
      </c>
      <c r="I104" s="113" t="s">
        <v>431</v>
      </c>
      <c r="J104" s="23" t="s">
        <v>432</v>
      </c>
      <c r="K104" s="21">
        <v>43147</v>
      </c>
      <c r="L104" s="122">
        <v>28530</v>
      </c>
      <c r="M104" s="22">
        <v>12258</v>
      </c>
      <c r="N104" s="21">
        <v>43147</v>
      </c>
      <c r="O104" s="21">
        <v>43512</v>
      </c>
      <c r="P104" s="23" t="s">
        <v>143</v>
      </c>
      <c r="Q104" s="21" t="s">
        <v>106</v>
      </c>
      <c r="R104" s="21" t="s">
        <v>106</v>
      </c>
      <c r="S104" s="21" t="s">
        <v>106</v>
      </c>
      <c r="T104" s="23" t="s">
        <v>103</v>
      </c>
      <c r="U104" s="21" t="s">
        <v>106</v>
      </c>
      <c r="V104" s="21" t="s">
        <v>106</v>
      </c>
      <c r="W104" s="21" t="s">
        <v>106</v>
      </c>
      <c r="X104" s="22" t="s">
        <v>106</v>
      </c>
      <c r="Y104" s="127" t="s">
        <v>106</v>
      </c>
      <c r="Z104" s="21" t="s">
        <v>106</v>
      </c>
      <c r="AA104" s="21" t="s">
        <v>106</v>
      </c>
      <c r="AB104" s="54" t="s">
        <v>106</v>
      </c>
      <c r="AC104" s="25">
        <v>0</v>
      </c>
      <c r="AD104" s="130">
        <v>0</v>
      </c>
      <c r="AE104" s="130">
        <v>0</v>
      </c>
      <c r="AF104" s="21" t="s">
        <v>106</v>
      </c>
      <c r="AG104" s="130" t="s">
        <v>106</v>
      </c>
      <c r="AH104" s="122">
        <v>0</v>
      </c>
      <c r="AI104" s="130">
        <v>0</v>
      </c>
      <c r="AJ104" s="130">
        <v>0</v>
      </c>
      <c r="AK104" s="130">
        <f>440+412+1673</f>
        <v>2525</v>
      </c>
      <c r="AL104" s="130">
        <f t="shared" si="1"/>
        <v>2525</v>
      </c>
      <c r="AM104" s="20" t="s">
        <v>433</v>
      </c>
      <c r="AN104" s="22">
        <v>212</v>
      </c>
      <c r="AO104" s="26" t="s">
        <v>434</v>
      </c>
      <c r="AP104" s="22">
        <v>212</v>
      </c>
      <c r="AQ104" s="26" t="s">
        <v>106</v>
      </c>
      <c r="AR104" s="26" t="s">
        <v>106</v>
      </c>
      <c r="AS104" s="26" t="s">
        <v>106</v>
      </c>
      <c r="AT104" s="26" t="s">
        <v>106</v>
      </c>
      <c r="AU104" s="22" t="s">
        <v>106</v>
      </c>
      <c r="AV104" s="26" t="s">
        <v>106</v>
      </c>
      <c r="AW104" s="26" t="s">
        <v>106</v>
      </c>
      <c r="AX104" s="26" t="s">
        <v>106</v>
      </c>
      <c r="AY104" s="26" t="s">
        <v>106</v>
      </c>
      <c r="AZ104" s="26" t="s">
        <v>106</v>
      </c>
      <c r="BA104" s="26" t="s">
        <v>106</v>
      </c>
      <c r="BB104" s="26" t="s">
        <v>106</v>
      </c>
      <c r="BC104" s="26" t="s">
        <v>106</v>
      </c>
      <c r="BD104" s="26" t="s">
        <v>106</v>
      </c>
      <c r="BE104" s="88" t="s">
        <v>106</v>
      </c>
      <c r="BF104" s="88" t="s">
        <v>106</v>
      </c>
      <c r="BG104" s="88" t="s">
        <v>106</v>
      </c>
      <c r="BH104" s="88" t="s">
        <v>106</v>
      </c>
    </row>
    <row r="105" spans="1:60" s="6" customFormat="1" ht="30" x14ac:dyDescent="0.25">
      <c r="A105" s="157">
        <v>43</v>
      </c>
      <c r="B105" s="153" t="s">
        <v>435</v>
      </c>
      <c r="C105" s="23" t="s">
        <v>436</v>
      </c>
      <c r="D105" s="23" t="s">
        <v>100</v>
      </c>
      <c r="E105" s="23" t="s">
        <v>105</v>
      </c>
      <c r="F105" s="115" t="s">
        <v>437</v>
      </c>
      <c r="G105" s="22">
        <v>12197</v>
      </c>
      <c r="H105" s="20" t="s">
        <v>438</v>
      </c>
      <c r="I105" s="113" t="s">
        <v>334</v>
      </c>
      <c r="J105" s="23" t="s">
        <v>330</v>
      </c>
      <c r="K105" s="21">
        <v>43210</v>
      </c>
      <c r="L105" s="122">
        <v>98815.5</v>
      </c>
      <c r="M105" s="22">
        <v>12290</v>
      </c>
      <c r="N105" s="21">
        <v>43210</v>
      </c>
      <c r="O105" s="21">
        <v>43465</v>
      </c>
      <c r="P105" s="23" t="s">
        <v>201</v>
      </c>
      <c r="Q105" s="21" t="s">
        <v>106</v>
      </c>
      <c r="R105" s="21" t="s">
        <v>106</v>
      </c>
      <c r="S105" s="21" t="s">
        <v>106</v>
      </c>
      <c r="T105" s="23" t="s">
        <v>218</v>
      </c>
      <c r="U105" s="21" t="s">
        <v>106</v>
      </c>
      <c r="V105" s="21" t="s">
        <v>106</v>
      </c>
      <c r="W105" s="21" t="s">
        <v>106</v>
      </c>
      <c r="X105" s="22" t="s">
        <v>106</v>
      </c>
      <c r="Y105" s="127" t="s">
        <v>106</v>
      </c>
      <c r="Z105" s="21" t="s">
        <v>106</v>
      </c>
      <c r="AA105" s="21" t="s">
        <v>106</v>
      </c>
      <c r="AB105" s="54" t="s">
        <v>106</v>
      </c>
      <c r="AC105" s="25">
        <v>0</v>
      </c>
      <c r="AD105" s="130">
        <v>0</v>
      </c>
      <c r="AE105" s="130">
        <v>0</v>
      </c>
      <c r="AF105" s="21" t="s">
        <v>106</v>
      </c>
      <c r="AG105" s="130" t="s">
        <v>106</v>
      </c>
      <c r="AH105" s="122">
        <v>0</v>
      </c>
      <c r="AI105" s="130">
        <v>0</v>
      </c>
      <c r="AJ105" s="130">
        <v>0</v>
      </c>
      <c r="AK105" s="130">
        <f>29983.35+12832.15</f>
        <v>42815.5</v>
      </c>
      <c r="AL105" s="130">
        <f t="shared" si="1"/>
        <v>42815.5</v>
      </c>
      <c r="AM105" s="20" t="s">
        <v>304</v>
      </c>
      <c r="AN105" s="22">
        <v>12235</v>
      </c>
      <c r="AO105" s="26" t="s">
        <v>152</v>
      </c>
      <c r="AP105" s="22">
        <v>12235</v>
      </c>
      <c r="AQ105" s="26" t="s">
        <v>106</v>
      </c>
      <c r="AR105" s="26" t="s">
        <v>106</v>
      </c>
      <c r="AS105" s="26" t="s">
        <v>106</v>
      </c>
      <c r="AT105" s="26" t="s">
        <v>106</v>
      </c>
      <c r="AU105" s="22" t="s">
        <v>106</v>
      </c>
      <c r="AV105" s="26" t="s">
        <v>106</v>
      </c>
      <c r="AW105" s="26" t="s">
        <v>106</v>
      </c>
      <c r="AX105" s="26" t="s">
        <v>106</v>
      </c>
      <c r="AY105" s="26" t="s">
        <v>106</v>
      </c>
      <c r="AZ105" s="26" t="s">
        <v>106</v>
      </c>
      <c r="BA105" s="26" t="s">
        <v>106</v>
      </c>
      <c r="BB105" s="26" t="s">
        <v>106</v>
      </c>
      <c r="BC105" s="26" t="s">
        <v>106</v>
      </c>
      <c r="BD105" s="26" t="s">
        <v>106</v>
      </c>
      <c r="BE105" s="88" t="s">
        <v>106</v>
      </c>
      <c r="BF105" s="88" t="s">
        <v>106</v>
      </c>
      <c r="BG105" s="88" t="s">
        <v>106</v>
      </c>
      <c r="BH105" s="88" t="s">
        <v>106</v>
      </c>
    </row>
    <row r="106" spans="1:60" s="6" customFormat="1" ht="30" x14ac:dyDescent="0.25">
      <c r="A106" s="157">
        <v>44</v>
      </c>
      <c r="B106" s="153" t="s">
        <v>439</v>
      </c>
      <c r="C106" s="23" t="s">
        <v>440</v>
      </c>
      <c r="D106" s="23" t="s">
        <v>100</v>
      </c>
      <c r="E106" s="23" t="s">
        <v>105</v>
      </c>
      <c r="F106" s="115" t="s">
        <v>441</v>
      </c>
      <c r="G106" s="22">
        <v>11856</v>
      </c>
      <c r="H106" s="20" t="s">
        <v>442</v>
      </c>
      <c r="I106" s="113" t="s">
        <v>443</v>
      </c>
      <c r="J106" s="23" t="s">
        <v>444</v>
      </c>
      <c r="K106" s="21">
        <v>43059</v>
      </c>
      <c r="L106" s="122">
        <v>38510</v>
      </c>
      <c r="M106" s="22">
        <v>12229</v>
      </c>
      <c r="N106" s="21">
        <v>43059</v>
      </c>
      <c r="O106" s="21">
        <v>43424</v>
      </c>
      <c r="P106" s="23" t="s">
        <v>201</v>
      </c>
      <c r="Q106" s="21" t="s">
        <v>106</v>
      </c>
      <c r="R106" s="21" t="s">
        <v>106</v>
      </c>
      <c r="S106" s="21" t="s">
        <v>106</v>
      </c>
      <c r="T106" s="23" t="s">
        <v>312</v>
      </c>
      <c r="U106" s="21" t="s">
        <v>106</v>
      </c>
      <c r="V106" s="21" t="s">
        <v>106</v>
      </c>
      <c r="W106" s="21" t="s">
        <v>106</v>
      </c>
      <c r="X106" s="22" t="s">
        <v>106</v>
      </c>
      <c r="Y106" s="127" t="s">
        <v>106</v>
      </c>
      <c r="Z106" s="21" t="s">
        <v>106</v>
      </c>
      <c r="AA106" s="21" t="s">
        <v>106</v>
      </c>
      <c r="AB106" s="54" t="s">
        <v>106</v>
      </c>
      <c r="AC106" s="25">
        <v>0</v>
      </c>
      <c r="AD106" s="130">
        <v>0</v>
      </c>
      <c r="AE106" s="130">
        <v>0</v>
      </c>
      <c r="AF106" s="21" t="s">
        <v>106</v>
      </c>
      <c r="AG106" s="130" t="s">
        <v>106</v>
      </c>
      <c r="AH106" s="122">
        <v>0</v>
      </c>
      <c r="AI106" s="130">
        <v>0</v>
      </c>
      <c r="AJ106" s="130">
        <v>0</v>
      </c>
      <c r="AK106" s="130">
        <v>38510</v>
      </c>
      <c r="AL106" s="130">
        <v>0</v>
      </c>
      <c r="AM106" s="20" t="s">
        <v>445</v>
      </c>
      <c r="AN106" s="22">
        <v>537</v>
      </c>
      <c r="AO106" s="26" t="s">
        <v>446</v>
      </c>
      <c r="AP106" s="22">
        <v>537</v>
      </c>
      <c r="AQ106" s="26" t="s">
        <v>106</v>
      </c>
      <c r="AR106" s="26" t="s">
        <v>106</v>
      </c>
      <c r="AS106" s="26" t="s">
        <v>106</v>
      </c>
      <c r="AT106" s="26" t="s">
        <v>106</v>
      </c>
      <c r="AU106" s="22" t="s">
        <v>106</v>
      </c>
      <c r="AV106" s="26" t="s">
        <v>106</v>
      </c>
      <c r="AW106" s="26" t="s">
        <v>106</v>
      </c>
      <c r="AX106" s="26" t="s">
        <v>106</v>
      </c>
      <c r="AY106" s="26" t="s">
        <v>106</v>
      </c>
      <c r="AZ106" s="26" t="s">
        <v>106</v>
      </c>
      <c r="BA106" s="26" t="s">
        <v>106</v>
      </c>
      <c r="BB106" s="26" t="s">
        <v>106</v>
      </c>
      <c r="BC106" s="26" t="s">
        <v>106</v>
      </c>
      <c r="BD106" s="26" t="s">
        <v>106</v>
      </c>
      <c r="BE106" s="88" t="s">
        <v>106</v>
      </c>
      <c r="BF106" s="88" t="s">
        <v>106</v>
      </c>
      <c r="BG106" s="88" t="s">
        <v>106</v>
      </c>
      <c r="BH106" s="88" t="s">
        <v>106</v>
      </c>
    </row>
    <row r="107" spans="1:60" s="6" customFormat="1" ht="30" x14ac:dyDescent="0.25">
      <c r="A107" s="157">
        <v>45</v>
      </c>
      <c r="B107" s="153" t="s">
        <v>447</v>
      </c>
      <c r="C107" s="23" t="s">
        <v>448</v>
      </c>
      <c r="D107" s="23" t="s">
        <v>100</v>
      </c>
      <c r="E107" s="23" t="s">
        <v>105</v>
      </c>
      <c r="F107" s="115" t="s">
        <v>449</v>
      </c>
      <c r="G107" s="22">
        <v>12165</v>
      </c>
      <c r="H107" s="20" t="s">
        <v>336</v>
      </c>
      <c r="I107" s="113" t="s">
        <v>450</v>
      </c>
      <c r="J107" s="23" t="s">
        <v>451</v>
      </c>
      <c r="K107" s="21">
        <v>43269</v>
      </c>
      <c r="L107" s="122">
        <v>6810</v>
      </c>
      <c r="M107" s="22">
        <v>12332</v>
      </c>
      <c r="N107" s="21">
        <v>43269</v>
      </c>
      <c r="O107" s="21">
        <v>43634</v>
      </c>
      <c r="P107" s="23" t="s">
        <v>201</v>
      </c>
      <c r="Q107" s="21" t="s">
        <v>106</v>
      </c>
      <c r="R107" s="21" t="s">
        <v>106</v>
      </c>
      <c r="S107" s="21" t="s">
        <v>106</v>
      </c>
      <c r="T107" s="23" t="s">
        <v>218</v>
      </c>
      <c r="U107" s="21" t="s">
        <v>106</v>
      </c>
      <c r="V107" s="21" t="s">
        <v>106</v>
      </c>
      <c r="W107" s="21" t="s">
        <v>106</v>
      </c>
      <c r="X107" s="22" t="s">
        <v>106</v>
      </c>
      <c r="Y107" s="127" t="s">
        <v>106</v>
      </c>
      <c r="Z107" s="21" t="s">
        <v>106</v>
      </c>
      <c r="AA107" s="21" t="s">
        <v>106</v>
      </c>
      <c r="AB107" s="54" t="s">
        <v>106</v>
      </c>
      <c r="AC107" s="25">
        <v>0</v>
      </c>
      <c r="AD107" s="130">
        <v>0</v>
      </c>
      <c r="AE107" s="130">
        <v>0</v>
      </c>
      <c r="AF107" s="21" t="s">
        <v>106</v>
      </c>
      <c r="AG107" s="130" t="s">
        <v>106</v>
      </c>
      <c r="AH107" s="122">
        <v>0</v>
      </c>
      <c r="AI107" s="130">
        <v>0</v>
      </c>
      <c r="AJ107" s="130">
        <v>0</v>
      </c>
      <c r="AK107" s="130">
        <v>3405</v>
      </c>
      <c r="AL107" s="130">
        <v>0</v>
      </c>
      <c r="AM107" s="20" t="s">
        <v>452</v>
      </c>
      <c r="AN107" s="22">
        <v>12194</v>
      </c>
      <c r="AO107" s="26" t="s">
        <v>454</v>
      </c>
      <c r="AP107" s="22">
        <v>12194</v>
      </c>
      <c r="AQ107" s="26" t="s">
        <v>106</v>
      </c>
      <c r="AR107" s="26" t="s">
        <v>106</v>
      </c>
      <c r="AS107" s="26" t="s">
        <v>106</v>
      </c>
      <c r="AT107" s="26" t="s">
        <v>106</v>
      </c>
      <c r="AU107" s="22" t="s">
        <v>106</v>
      </c>
      <c r="AV107" s="26" t="s">
        <v>106</v>
      </c>
      <c r="AW107" s="26" t="s">
        <v>106</v>
      </c>
      <c r="AX107" s="26" t="s">
        <v>106</v>
      </c>
      <c r="AY107" s="26" t="s">
        <v>106</v>
      </c>
      <c r="AZ107" s="26" t="s">
        <v>106</v>
      </c>
      <c r="BA107" s="26" t="s">
        <v>106</v>
      </c>
      <c r="BB107" s="26" t="s">
        <v>106</v>
      </c>
      <c r="BC107" s="26" t="s">
        <v>106</v>
      </c>
      <c r="BD107" s="26" t="s">
        <v>106</v>
      </c>
      <c r="BE107" s="88" t="s">
        <v>106</v>
      </c>
      <c r="BF107" s="88" t="s">
        <v>106</v>
      </c>
      <c r="BG107" s="88" t="s">
        <v>106</v>
      </c>
      <c r="BH107" s="88" t="s">
        <v>106</v>
      </c>
    </row>
    <row r="108" spans="1:60" s="6" customFormat="1" ht="30" x14ac:dyDescent="0.25">
      <c r="A108" s="157">
        <v>46</v>
      </c>
      <c r="B108" s="153" t="s">
        <v>455</v>
      </c>
      <c r="C108" s="23" t="s">
        <v>456</v>
      </c>
      <c r="D108" s="23" t="s">
        <v>100</v>
      </c>
      <c r="E108" s="23" t="s">
        <v>105</v>
      </c>
      <c r="F108" s="115" t="s">
        <v>457</v>
      </c>
      <c r="G108" s="22">
        <v>12023</v>
      </c>
      <c r="H108" s="20" t="s">
        <v>458</v>
      </c>
      <c r="I108" s="113" t="s">
        <v>222</v>
      </c>
      <c r="J108" s="23" t="s">
        <v>223</v>
      </c>
      <c r="K108" s="21">
        <v>43214</v>
      </c>
      <c r="L108" s="122">
        <v>48000</v>
      </c>
      <c r="M108" s="22">
        <v>12291</v>
      </c>
      <c r="N108" s="21">
        <v>43214</v>
      </c>
      <c r="O108" s="21">
        <v>43465</v>
      </c>
      <c r="P108" s="23" t="s">
        <v>201</v>
      </c>
      <c r="Q108" s="111" t="s">
        <v>106</v>
      </c>
      <c r="R108" s="21" t="s">
        <v>106</v>
      </c>
      <c r="S108" s="21" t="s">
        <v>106</v>
      </c>
      <c r="T108" s="23" t="s">
        <v>103</v>
      </c>
      <c r="U108" s="21" t="s">
        <v>106</v>
      </c>
      <c r="V108" s="21" t="s">
        <v>106</v>
      </c>
      <c r="W108" s="21" t="s">
        <v>106</v>
      </c>
      <c r="X108" s="22" t="s">
        <v>106</v>
      </c>
      <c r="Y108" s="127" t="s">
        <v>106</v>
      </c>
      <c r="Z108" s="21" t="s">
        <v>106</v>
      </c>
      <c r="AA108" s="21" t="s">
        <v>106</v>
      </c>
      <c r="AB108" s="54" t="s">
        <v>106</v>
      </c>
      <c r="AC108" s="25">
        <v>0</v>
      </c>
      <c r="AD108" s="130">
        <v>0</v>
      </c>
      <c r="AE108" s="130">
        <v>0</v>
      </c>
      <c r="AF108" s="21" t="s">
        <v>106</v>
      </c>
      <c r="AG108" s="130" t="s">
        <v>106</v>
      </c>
      <c r="AH108" s="122">
        <v>0</v>
      </c>
      <c r="AI108" s="130">
        <v>0</v>
      </c>
      <c r="AJ108" s="130">
        <v>0</v>
      </c>
      <c r="AK108" s="130">
        <f>12000+6000+6000+6000</f>
        <v>30000</v>
      </c>
      <c r="AL108" s="130">
        <v>0</v>
      </c>
      <c r="AM108" s="20" t="s">
        <v>459</v>
      </c>
      <c r="AN108" s="22" t="s">
        <v>106</v>
      </c>
      <c r="AO108" s="26" t="s">
        <v>460</v>
      </c>
      <c r="AP108" s="22" t="s">
        <v>106</v>
      </c>
      <c r="AQ108" s="26" t="s">
        <v>106</v>
      </c>
      <c r="AR108" s="26" t="s">
        <v>106</v>
      </c>
      <c r="AS108" s="26" t="s">
        <v>106</v>
      </c>
      <c r="AT108" s="26" t="s">
        <v>106</v>
      </c>
      <c r="AU108" s="22" t="s">
        <v>106</v>
      </c>
      <c r="AV108" s="26" t="s">
        <v>106</v>
      </c>
      <c r="AW108" s="26" t="s">
        <v>106</v>
      </c>
      <c r="AX108" s="26" t="s">
        <v>106</v>
      </c>
      <c r="AY108" s="26" t="s">
        <v>106</v>
      </c>
      <c r="AZ108" s="26" t="s">
        <v>106</v>
      </c>
      <c r="BA108" s="26" t="s">
        <v>106</v>
      </c>
      <c r="BB108" s="26" t="s">
        <v>106</v>
      </c>
      <c r="BC108" s="26" t="s">
        <v>106</v>
      </c>
      <c r="BD108" s="26" t="s">
        <v>106</v>
      </c>
      <c r="BE108" s="88" t="s">
        <v>106</v>
      </c>
      <c r="BF108" s="88" t="s">
        <v>106</v>
      </c>
      <c r="BG108" s="88" t="s">
        <v>106</v>
      </c>
      <c r="BH108" s="88" t="s">
        <v>106</v>
      </c>
    </row>
    <row r="109" spans="1:60" s="6" customFormat="1" ht="30" x14ac:dyDescent="0.25">
      <c r="A109" s="157">
        <v>47</v>
      </c>
      <c r="B109" s="153" t="s">
        <v>461</v>
      </c>
      <c r="C109" s="23" t="s">
        <v>462</v>
      </c>
      <c r="D109" s="23" t="s">
        <v>463</v>
      </c>
      <c r="E109" s="23" t="s">
        <v>105</v>
      </c>
      <c r="F109" s="115" t="s">
        <v>464</v>
      </c>
      <c r="G109" s="22">
        <v>11996</v>
      </c>
      <c r="H109" s="20" t="s">
        <v>465</v>
      </c>
      <c r="I109" s="113" t="s">
        <v>466</v>
      </c>
      <c r="J109" s="23" t="s">
        <v>467</v>
      </c>
      <c r="K109" s="21">
        <v>43241</v>
      </c>
      <c r="L109" s="122">
        <v>379080</v>
      </c>
      <c r="M109" s="22">
        <v>12309</v>
      </c>
      <c r="N109" s="21">
        <v>43241</v>
      </c>
      <c r="O109" s="21">
        <v>43606</v>
      </c>
      <c r="P109" s="23" t="s">
        <v>201</v>
      </c>
      <c r="Q109" s="21" t="s">
        <v>106</v>
      </c>
      <c r="R109" s="21" t="s">
        <v>106</v>
      </c>
      <c r="S109" s="21" t="s">
        <v>106</v>
      </c>
      <c r="T109" s="23" t="s">
        <v>103</v>
      </c>
      <c r="U109" s="21" t="s">
        <v>106</v>
      </c>
      <c r="V109" s="21" t="s">
        <v>106</v>
      </c>
      <c r="W109" s="21" t="s">
        <v>106</v>
      </c>
      <c r="X109" s="22" t="s">
        <v>106</v>
      </c>
      <c r="Y109" s="127" t="s">
        <v>106</v>
      </c>
      <c r="Z109" s="21" t="s">
        <v>106</v>
      </c>
      <c r="AA109" s="21" t="s">
        <v>106</v>
      </c>
      <c r="AB109" s="54" t="s">
        <v>106</v>
      </c>
      <c r="AC109" s="25">
        <v>0</v>
      </c>
      <c r="AD109" s="130">
        <v>0</v>
      </c>
      <c r="AE109" s="130">
        <v>0</v>
      </c>
      <c r="AF109" s="21" t="s">
        <v>106</v>
      </c>
      <c r="AG109" s="130" t="s">
        <v>106</v>
      </c>
      <c r="AH109" s="122">
        <v>0</v>
      </c>
      <c r="AI109" s="130">
        <v>0</v>
      </c>
      <c r="AJ109" s="130">
        <v>0</v>
      </c>
      <c r="AK109" s="130">
        <f>31590+31590+31590</f>
        <v>94770</v>
      </c>
      <c r="AL109" s="130">
        <f t="shared" ref="AL109:AL114" si="4">AK109</f>
        <v>94770</v>
      </c>
      <c r="AM109" s="20" t="s">
        <v>468</v>
      </c>
      <c r="AN109" s="22">
        <v>12078</v>
      </c>
      <c r="AO109" s="26" t="s">
        <v>469</v>
      </c>
      <c r="AP109" s="22">
        <v>12078</v>
      </c>
      <c r="AQ109" s="26" t="s">
        <v>106</v>
      </c>
      <c r="AR109" s="26" t="s">
        <v>106</v>
      </c>
      <c r="AS109" s="26" t="s">
        <v>106</v>
      </c>
      <c r="AT109" s="26" t="s">
        <v>106</v>
      </c>
      <c r="AU109" s="22" t="s">
        <v>106</v>
      </c>
      <c r="AV109" s="26" t="s">
        <v>106</v>
      </c>
      <c r="AW109" s="26" t="s">
        <v>106</v>
      </c>
      <c r="AX109" s="26" t="s">
        <v>106</v>
      </c>
      <c r="AY109" s="26" t="s">
        <v>106</v>
      </c>
      <c r="AZ109" s="26" t="s">
        <v>106</v>
      </c>
      <c r="BA109" s="26" t="s">
        <v>106</v>
      </c>
      <c r="BB109" s="26" t="s">
        <v>106</v>
      </c>
      <c r="BC109" s="26" t="s">
        <v>106</v>
      </c>
      <c r="BD109" s="26" t="s">
        <v>106</v>
      </c>
      <c r="BE109" s="88" t="s">
        <v>106</v>
      </c>
      <c r="BF109" s="88" t="s">
        <v>106</v>
      </c>
      <c r="BG109" s="88" t="s">
        <v>106</v>
      </c>
      <c r="BH109" s="88" t="s">
        <v>106</v>
      </c>
    </row>
    <row r="110" spans="1:60" s="6" customFormat="1" ht="30" x14ac:dyDescent="0.25">
      <c r="A110" s="157">
        <v>48</v>
      </c>
      <c r="B110" s="153" t="s">
        <v>470</v>
      </c>
      <c r="C110" s="23" t="s">
        <v>471</v>
      </c>
      <c r="D110" s="23" t="s">
        <v>472</v>
      </c>
      <c r="E110" s="23" t="s">
        <v>105</v>
      </c>
      <c r="F110" s="115" t="s">
        <v>474</v>
      </c>
      <c r="G110" s="22" t="s">
        <v>106</v>
      </c>
      <c r="H110" s="20" t="s">
        <v>475</v>
      </c>
      <c r="I110" s="113" t="s">
        <v>476</v>
      </c>
      <c r="J110" s="23" t="s">
        <v>477</v>
      </c>
      <c r="K110" s="21">
        <v>42738</v>
      </c>
      <c r="L110" s="122">
        <v>75190</v>
      </c>
      <c r="M110" s="22">
        <v>12016</v>
      </c>
      <c r="N110" s="21">
        <v>42738</v>
      </c>
      <c r="O110" s="21">
        <v>43103</v>
      </c>
      <c r="P110" s="23" t="s">
        <v>143</v>
      </c>
      <c r="Q110" s="21" t="s">
        <v>106</v>
      </c>
      <c r="R110" s="21" t="s">
        <v>106</v>
      </c>
      <c r="S110" s="21" t="s">
        <v>106</v>
      </c>
      <c r="T110" s="23" t="s">
        <v>103</v>
      </c>
      <c r="U110" s="21" t="s">
        <v>106</v>
      </c>
      <c r="V110" s="21" t="s">
        <v>122</v>
      </c>
      <c r="W110" s="21">
        <v>43089</v>
      </c>
      <c r="X110" s="22">
        <v>12205</v>
      </c>
      <c r="Y110" s="127" t="s">
        <v>478</v>
      </c>
      <c r="Z110" s="21">
        <v>43103</v>
      </c>
      <c r="AA110" s="21">
        <v>43468</v>
      </c>
      <c r="AB110" s="54" t="s">
        <v>106</v>
      </c>
      <c r="AC110" s="25">
        <v>0</v>
      </c>
      <c r="AD110" s="130">
        <v>0</v>
      </c>
      <c r="AE110" s="130">
        <v>0</v>
      </c>
      <c r="AF110" s="21">
        <v>43129</v>
      </c>
      <c r="AG110" s="130" t="s">
        <v>106</v>
      </c>
      <c r="AH110" s="122">
        <v>0</v>
      </c>
      <c r="AI110" s="130">
        <v>0</v>
      </c>
      <c r="AJ110" s="130">
        <v>0</v>
      </c>
      <c r="AK110" s="130">
        <f>5271.65+639.95+1250.05</f>
        <v>7161.65</v>
      </c>
      <c r="AL110" s="130">
        <f t="shared" si="4"/>
        <v>7161.65</v>
      </c>
      <c r="AM110" s="20" t="s">
        <v>106</v>
      </c>
      <c r="AN110" s="22" t="s">
        <v>106</v>
      </c>
      <c r="AO110" s="26" t="s">
        <v>106</v>
      </c>
      <c r="AP110" s="22" t="s">
        <v>106</v>
      </c>
      <c r="AQ110" s="26" t="s">
        <v>106</v>
      </c>
      <c r="AR110" s="26" t="s">
        <v>106</v>
      </c>
      <c r="AS110" s="26" t="s">
        <v>106</v>
      </c>
      <c r="AT110" s="26" t="s">
        <v>106</v>
      </c>
      <c r="AU110" s="22" t="s">
        <v>106</v>
      </c>
      <c r="AV110" s="26" t="s">
        <v>106</v>
      </c>
      <c r="AW110" s="26" t="s">
        <v>106</v>
      </c>
      <c r="AX110" s="26" t="s">
        <v>106</v>
      </c>
      <c r="AY110" s="26" t="s">
        <v>106</v>
      </c>
      <c r="AZ110" s="26" t="s">
        <v>106</v>
      </c>
      <c r="BA110" s="26" t="s">
        <v>106</v>
      </c>
      <c r="BB110" s="26" t="s">
        <v>106</v>
      </c>
      <c r="BC110" s="26" t="s">
        <v>106</v>
      </c>
      <c r="BD110" s="26" t="s">
        <v>106</v>
      </c>
      <c r="BE110" s="88" t="s">
        <v>106</v>
      </c>
      <c r="BF110" s="88" t="s">
        <v>106</v>
      </c>
      <c r="BG110" s="88" t="s">
        <v>106</v>
      </c>
      <c r="BH110" s="88" t="s">
        <v>106</v>
      </c>
    </row>
    <row r="111" spans="1:60" s="6" customFormat="1" ht="30" x14ac:dyDescent="0.25">
      <c r="A111" s="157">
        <v>49</v>
      </c>
      <c r="B111" s="153" t="s">
        <v>479</v>
      </c>
      <c r="C111" s="23" t="s">
        <v>480</v>
      </c>
      <c r="D111" s="23" t="s">
        <v>463</v>
      </c>
      <c r="E111" s="23" t="s">
        <v>105</v>
      </c>
      <c r="F111" s="115" t="s">
        <v>481</v>
      </c>
      <c r="G111" s="22">
        <v>12121</v>
      </c>
      <c r="H111" s="20" t="s">
        <v>482</v>
      </c>
      <c r="I111" s="113" t="s">
        <v>483</v>
      </c>
      <c r="J111" s="23" t="s">
        <v>484</v>
      </c>
      <c r="K111" s="21">
        <v>43257</v>
      </c>
      <c r="L111" s="122">
        <v>357562.5</v>
      </c>
      <c r="M111" s="22">
        <v>12319</v>
      </c>
      <c r="N111" s="21">
        <v>43257</v>
      </c>
      <c r="O111" s="21">
        <v>43622</v>
      </c>
      <c r="P111" s="23" t="s">
        <v>201</v>
      </c>
      <c r="Q111" s="21" t="s">
        <v>106</v>
      </c>
      <c r="R111" s="21" t="s">
        <v>106</v>
      </c>
      <c r="S111" s="21" t="s">
        <v>106</v>
      </c>
      <c r="T111" s="23" t="s">
        <v>218</v>
      </c>
      <c r="U111" s="21" t="s">
        <v>106</v>
      </c>
      <c r="V111" s="21" t="s">
        <v>106</v>
      </c>
      <c r="W111" s="21" t="s">
        <v>106</v>
      </c>
      <c r="X111" s="22" t="s">
        <v>106</v>
      </c>
      <c r="Y111" s="127" t="s">
        <v>106</v>
      </c>
      <c r="Z111" s="21" t="s">
        <v>106</v>
      </c>
      <c r="AA111" s="21" t="s">
        <v>106</v>
      </c>
      <c r="AB111" s="54" t="s">
        <v>106</v>
      </c>
      <c r="AC111" s="25">
        <v>0</v>
      </c>
      <c r="AD111" s="130">
        <v>0</v>
      </c>
      <c r="AE111" s="130">
        <v>0</v>
      </c>
      <c r="AF111" s="21" t="s">
        <v>106</v>
      </c>
      <c r="AG111" s="130" t="s">
        <v>106</v>
      </c>
      <c r="AH111" s="122">
        <v>0</v>
      </c>
      <c r="AI111" s="130">
        <v>0</v>
      </c>
      <c r="AJ111" s="130">
        <v>0</v>
      </c>
      <c r="AK111" s="130">
        <f>38850.65+26903.85</f>
        <v>65754.5</v>
      </c>
      <c r="AL111" s="130">
        <f t="shared" si="4"/>
        <v>65754.5</v>
      </c>
      <c r="AM111" s="20" t="s">
        <v>380</v>
      </c>
      <c r="AN111" s="22" t="s">
        <v>106</v>
      </c>
      <c r="AO111" s="26" t="s">
        <v>485</v>
      </c>
      <c r="AP111" s="22"/>
      <c r="AQ111" s="26" t="s">
        <v>106</v>
      </c>
      <c r="AR111" s="26" t="s">
        <v>106</v>
      </c>
      <c r="AS111" s="26" t="s">
        <v>106</v>
      </c>
      <c r="AT111" s="26" t="s">
        <v>106</v>
      </c>
      <c r="AU111" s="22" t="s">
        <v>106</v>
      </c>
      <c r="AV111" s="26" t="s">
        <v>106</v>
      </c>
      <c r="AW111" s="26" t="s">
        <v>106</v>
      </c>
      <c r="AX111" s="26" t="s">
        <v>106</v>
      </c>
      <c r="AY111" s="26" t="s">
        <v>106</v>
      </c>
      <c r="AZ111" s="26" t="s">
        <v>106</v>
      </c>
      <c r="BA111" s="26" t="s">
        <v>106</v>
      </c>
      <c r="BB111" s="26" t="s">
        <v>106</v>
      </c>
      <c r="BC111" s="26" t="s">
        <v>106</v>
      </c>
      <c r="BD111" s="26" t="s">
        <v>106</v>
      </c>
      <c r="BE111" s="88" t="s">
        <v>106</v>
      </c>
      <c r="BF111" s="88" t="s">
        <v>106</v>
      </c>
      <c r="BG111" s="88" t="s">
        <v>106</v>
      </c>
      <c r="BH111" s="88" t="s">
        <v>106</v>
      </c>
    </row>
    <row r="112" spans="1:60" s="6" customFormat="1" ht="30" x14ac:dyDescent="0.25">
      <c r="A112" s="157">
        <v>50</v>
      </c>
      <c r="B112" s="153" t="s">
        <v>487</v>
      </c>
      <c r="C112" s="23" t="s">
        <v>488</v>
      </c>
      <c r="D112" s="23" t="s">
        <v>509</v>
      </c>
      <c r="E112" s="23" t="s">
        <v>105</v>
      </c>
      <c r="F112" s="115" t="s">
        <v>489</v>
      </c>
      <c r="G112" s="22">
        <v>12314</v>
      </c>
      <c r="H112" s="20" t="s">
        <v>490</v>
      </c>
      <c r="I112" s="113" t="s">
        <v>486</v>
      </c>
      <c r="J112" s="23" t="s">
        <v>491</v>
      </c>
      <c r="K112" s="21">
        <v>43292</v>
      </c>
      <c r="L112" s="122">
        <v>370000</v>
      </c>
      <c r="M112" s="22">
        <v>12346</v>
      </c>
      <c r="N112" s="21">
        <v>43292</v>
      </c>
      <c r="O112" s="21">
        <v>43465</v>
      </c>
      <c r="P112" s="23" t="s">
        <v>492</v>
      </c>
      <c r="Q112" s="21" t="s">
        <v>106</v>
      </c>
      <c r="R112" s="21" t="s">
        <v>106</v>
      </c>
      <c r="S112" s="21" t="s">
        <v>106</v>
      </c>
      <c r="T112" s="23" t="s">
        <v>218</v>
      </c>
      <c r="U112" s="21" t="s">
        <v>106</v>
      </c>
      <c r="V112" s="21" t="s">
        <v>106</v>
      </c>
      <c r="W112" s="21" t="s">
        <v>106</v>
      </c>
      <c r="X112" s="22" t="s">
        <v>106</v>
      </c>
      <c r="Y112" s="127" t="s">
        <v>106</v>
      </c>
      <c r="Z112" s="21" t="s">
        <v>106</v>
      </c>
      <c r="AA112" s="21" t="s">
        <v>106</v>
      </c>
      <c r="AB112" s="54" t="s">
        <v>106</v>
      </c>
      <c r="AC112" s="25">
        <v>0</v>
      </c>
      <c r="AD112" s="130">
        <v>0</v>
      </c>
      <c r="AE112" s="130">
        <v>0</v>
      </c>
      <c r="AF112" s="21" t="s">
        <v>106</v>
      </c>
      <c r="AG112" s="130" t="s">
        <v>106</v>
      </c>
      <c r="AH112" s="122">
        <v>0</v>
      </c>
      <c r="AI112" s="130">
        <v>0</v>
      </c>
      <c r="AJ112" s="130">
        <v>0</v>
      </c>
      <c r="AK112" s="130">
        <v>353200</v>
      </c>
      <c r="AL112" s="130">
        <f t="shared" si="4"/>
        <v>353200</v>
      </c>
      <c r="AM112" s="20" t="s">
        <v>106</v>
      </c>
      <c r="AN112" s="22" t="s">
        <v>106</v>
      </c>
      <c r="AO112" s="26" t="s">
        <v>106</v>
      </c>
      <c r="AP112" s="22" t="s">
        <v>106</v>
      </c>
      <c r="AQ112" s="26" t="s">
        <v>106</v>
      </c>
      <c r="AR112" s="26" t="s">
        <v>106</v>
      </c>
      <c r="AS112" s="26" t="s">
        <v>106</v>
      </c>
      <c r="AT112" s="26" t="s">
        <v>106</v>
      </c>
      <c r="AU112" s="22" t="s">
        <v>106</v>
      </c>
      <c r="AV112" s="26" t="s">
        <v>106</v>
      </c>
      <c r="AW112" s="26" t="s">
        <v>106</v>
      </c>
      <c r="AX112" s="26" t="s">
        <v>106</v>
      </c>
      <c r="AY112" s="26" t="s">
        <v>106</v>
      </c>
      <c r="AZ112" s="26" t="s">
        <v>106</v>
      </c>
      <c r="BA112" s="26" t="s">
        <v>106</v>
      </c>
      <c r="BB112" s="26" t="s">
        <v>106</v>
      </c>
      <c r="BC112" s="26" t="s">
        <v>106</v>
      </c>
      <c r="BD112" s="26" t="s">
        <v>106</v>
      </c>
      <c r="BE112" s="88" t="s">
        <v>106</v>
      </c>
      <c r="BF112" s="88" t="s">
        <v>106</v>
      </c>
      <c r="BG112" s="88" t="s">
        <v>106</v>
      </c>
      <c r="BH112" s="88" t="s">
        <v>106</v>
      </c>
    </row>
    <row r="113" spans="1:60" s="6" customFormat="1" ht="30" x14ac:dyDescent="0.25">
      <c r="A113" s="157">
        <v>51</v>
      </c>
      <c r="B113" s="153" t="s">
        <v>493</v>
      </c>
      <c r="C113" s="23" t="s">
        <v>420</v>
      </c>
      <c r="D113" s="23" t="s">
        <v>100</v>
      </c>
      <c r="E113" s="23" t="s">
        <v>105</v>
      </c>
      <c r="F113" s="115" t="s">
        <v>494</v>
      </c>
      <c r="G113" s="22">
        <v>12243</v>
      </c>
      <c r="H113" s="20" t="s">
        <v>495</v>
      </c>
      <c r="I113" s="113" t="s">
        <v>496</v>
      </c>
      <c r="J113" s="23" t="s">
        <v>497</v>
      </c>
      <c r="K113" s="21">
        <v>43206</v>
      </c>
      <c r="L113" s="122">
        <v>14826.2</v>
      </c>
      <c r="M113" s="22">
        <v>12288</v>
      </c>
      <c r="N113" s="21">
        <v>43206</v>
      </c>
      <c r="O113" s="21">
        <v>43571</v>
      </c>
      <c r="P113" s="23" t="s">
        <v>143</v>
      </c>
      <c r="Q113" s="21" t="s">
        <v>106</v>
      </c>
      <c r="R113" s="21" t="s">
        <v>106</v>
      </c>
      <c r="S113" s="21" t="s">
        <v>106</v>
      </c>
      <c r="T113" s="23" t="s">
        <v>218</v>
      </c>
      <c r="U113" s="21" t="s">
        <v>106</v>
      </c>
      <c r="V113" s="21" t="s">
        <v>106</v>
      </c>
      <c r="W113" s="21" t="s">
        <v>106</v>
      </c>
      <c r="X113" s="22" t="s">
        <v>106</v>
      </c>
      <c r="Y113" s="127" t="s">
        <v>106</v>
      </c>
      <c r="Z113" s="21" t="s">
        <v>106</v>
      </c>
      <c r="AA113" s="21" t="s">
        <v>106</v>
      </c>
      <c r="AB113" s="54" t="s">
        <v>106</v>
      </c>
      <c r="AC113" s="25">
        <v>0</v>
      </c>
      <c r="AD113" s="130">
        <v>0</v>
      </c>
      <c r="AE113" s="130">
        <v>0</v>
      </c>
      <c r="AF113" s="21" t="s">
        <v>106</v>
      </c>
      <c r="AG113" s="130" t="s">
        <v>106</v>
      </c>
      <c r="AH113" s="122">
        <v>0</v>
      </c>
      <c r="AI113" s="130">
        <v>0</v>
      </c>
      <c r="AJ113" s="130">
        <v>0</v>
      </c>
      <c r="AK113" s="130">
        <v>1633.1</v>
      </c>
      <c r="AL113" s="130">
        <f t="shared" si="4"/>
        <v>1633.1</v>
      </c>
      <c r="AM113" s="20" t="s">
        <v>106</v>
      </c>
      <c r="AN113" s="22" t="s">
        <v>106</v>
      </c>
      <c r="AO113" s="26" t="s">
        <v>106</v>
      </c>
      <c r="AP113" s="22" t="s">
        <v>106</v>
      </c>
      <c r="AQ113" s="26" t="s">
        <v>106</v>
      </c>
      <c r="AR113" s="26" t="s">
        <v>106</v>
      </c>
      <c r="AS113" s="26" t="s">
        <v>106</v>
      </c>
      <c r="AT113" s="26" t="s">
        <v>106</v>
      </c>
      <c r="AU113" s="22" t="s">
        <v>106</v>
      </c>
      <c r="AV113" s="26" t="s">
        <v>106</v>
      </c>
      <c r="AW113" s="26" t="s">
        <v>106</v>
      </c>
      <c r="AX113" s="26" t="s">
        <v>106</v>
      </c>
      <c r="AY113" s="26" t="s">
        <v>106</v>
      </c>
      <c r="AZ113" s="26" t="s">
        <v>106</v>
      </c>
      <c r="BA113" s="26" t="s">
        <v>106</v>
      </c>
      <c r="BB113" s="26" t="s">
        <v>106</v>
      </c>
      <c r="BC113" s="26" t="s">
        <v>106</v>
      </c>
      <c r="BD113" s="26" t="s">
        <v>106</v>
      </c>
      <c r="BE113" s="88" t="s">
        <v>106</v>
      </c>
      <c r="BF113" s="88" t="s">
        <v>106</v>
      </c>
      <c r="BG113" s="88" t="s">
        <v>106</v>
      </c>
      <c r="BH113" s="88" t="s">
        <v>106</v>
      </c>
    </row>
    <row r="114" spans="1:60" s="6" customFormat="1" ht="30" x14ac:dyDescent="0.25">
      <c r="A114" s="157">
        <v>52</v>
      </c>
      <c r="B114" s="153" t="s">
        <v>498</v>
      </c>
      <c r="C114" s="23" t="s">
        <v>403</v>
      </c>
      <c r="D114" s="23" t="s">
        <v>509</v>
      </c>
      <c r="E114" s="23" t="s">
        <v>105</v>
      </c>
      <c r="F114" s="115" t="s">
        <v>499</v>
      </c>
      <c r="G114" s="22">
        <v>12235</v>
      </c>
      <c r="H114" s="20" t="s">
        <v>292</v>
      </c>
      <c r="I114" s="113" t="s">
        <v>500</v>
      </c>
      <c r="J114" s="23" t="s">
        <v>501</v>
      </c>
      <c r="K114" s="21">
        <v>43206</v>
      </c>
      <c r="L114" s="122">
        <v>50065</v>
      </c>
      <c r="M114" s="22">
        <v>12296</v>
      </c>
      <c r="N114" s="21">
        <v>43206</v>
      </c>
      <c r="O114" s="21">
        <v>43571</v>
      </c>
      <c r="P114" s="23" t="s">
        <v>143</v>
      </c>
      <c r="Q114" s="21" t="s">
        <v>106</v>
      </c>
      <c r="R114" s="21" t="s">
        <v>106</v>
      </c>
      <c r="S114" s="21" t="s">
        <v>106</v>
      </c>
      <c r="T114" s="23" t="s">
        <v>218</v>
      </c>
      <c r="U114" s="21" t="s">
        <v>106</v>
      </c>
      <c r="V114" s="21" t="s">
        <v>106</v>
      </c>
      <c r="W114" s="21" t="s">
        <v>106</v>
      </c>
      <c r="X114" s="22" t="s">
        <v>106</v>
      </c>
      <c r="Y114" s="127" t="s">
        <v>106</v>
      </c>
      <c r="Z114" s="21" t="s">
        <v>106</v>
      </c>
      <c r="AA114" s="21" t="s">
        <v>106</v>
      </c>
      <c r="AB114" s="54" t="s">
        <v>106</v>
      </c>
      <c r="AC114" s="25">
        <v>0</v>
      </c>
      <c r="AD114" s="130">
        <v>0</v>
      </c>
      <c r="AE114" s="130">
        <v>0</v>
      </c>
      <c r="AF114" s="21" t="s">
        <v>106</v>
      </c>
      <c r="AG114" s="130" t="s">
        <v>106</v>
      </c>
      <c r="AH114" s="122">
        <v>0</v>
      </c>
      <c r="AI114" s="130">
        <v>0</v>
      </c>
      <c r="AJ114" s="130">
        <v>0</v>
      </c>
      <c r="AK114" s="130">
        <v>6599.78</v>
      </c>
      <c r="AL114" s="130">
        <f t="shared" si="4"/>
        <v>6599.78</v>
      </c>
      <c r="AM114" s="20" t="s">
        <v>106</v>
      </c>
      <c r="AN114" s="22" t="s">
        <v>106</v>
      </c>
      <c r="AO114" s="26" t="s">
        <v>106</v>
      </c>
      <c r="AP114" s="22" t="s">
        <v>106</v>
      </c>
      <c r="AQ114" s="26" t="s">
        <v>106</v>
      </c>
      <c r="AR114" s="26" t="s">
        <v>106</v>
      </c>
      <c r="AS114" s="26" t="s">
        <v>106</v>
      </c>
      <c r="AT114" s="26" t="s">
        <v>106</v>
      </c>
      <c r="AU114" s="22" t="s">
        <v>106</v>
      </c>
      <c r="AV114" s="26" t="s">
        <v>106</v>
      </c>
      <c r="AW114" s="26" t="s">
        <v>106</v>
      </c>
      <c r="AX114" s="26" t="s">
        <v>106</v>
      </c>
      <c r="AY114" s="26" t="s">
        <v>106</v>
      </c>
      <c r="AZ114" s="26" t="s">
        <v>106</v>
      </c>
      <c r="BA114" s="26" t="s">
        <v>106</v>
      </c>
      <c r="BB114" s="26" t="s">
        <v>106</v>
      </c>
      <c r="BC114" s="26" t="s">
        <v>106</v>
      </c>
      <c r="BD114" s="26" t="s">
        <v>106</v>
      </c>
      <c r="BE114" s="88" t="s">
        <v>106</v>
      </c>
      <c r="BF114" s="88" t="s">
        <v>106</v>
      </c>
      <c r="BG114" s="88" t="s">
        <v>106</v>
      </c>
      <c r="BH114" s="88" t="s">
        <v>106</v>
      </c>
    </row>
    <row r="115" spans="1:60" s="6" customFormat="1" ht="30" x14ac:dyDescent="0.25">
      <c r="A115" s="157">
        <v>53</v>
      </c>
      <c r="B115" s="153" t="s">
        <v>502</v>
      </c>
      <c r="C115" s="23" t="s">
        <v>503</v>
      </c>
      <c r="D115" s="23" t="s">
        <v>509</v>
      </c>
      <c r="E115" s="23" t="s">
        <v>105</v>
      </c>
      <c r="F115" s="115" t="s">
        <v>504</v>
      </c>
      <c r="G115" s="22">
        <v>12340</v>
      </c>
      <c r="H115" s="20" t="s">
        <v>505</v>
      </c>
      <c r="I115" s="113" t="s">
        <v>506</v>
      </c>
      <c r="J115" s="23" t="s">
        <v>507</v>
      </c>
      <c r="K115" s="21">
        <v>43325</v>
      </c>
      <c r="L115" s="122">
        <v>417976.46</v>
      </c>
      <c r="M115" s="22">
        <v>12364</v>
      </c>
      <c r="N115" s="21">
        <v>43325</v>
      </c>
      <c r="O115" s="21">
        <v>43721</v>
      </c>
      <c r="P115" s="23" t="s">
        <v>492</v>
      </c>
      <c r="Q115" s="21" t="s">
        <v>106</v>
      </c>
      <c r="R115" s="21" t="s">
        <v>106</v>
      </c>
      <c r="S115" s="21" t="s">
        <v>106</v>
      </c>
      <c r="T115" s="23" t="s">
        <v>103</v>
      </c>
      <c r="U115" s="21" t="s">
        <v>106</v>
      </c>
      <c r="V115" s="21" t="s">
        <v>106</v>
      </c>
      <c r="W115" s="21" t="s">
        <v>106</v>
      </c>
      <c r="X115" s="22" t="s">
        <v>106</v>
      </c>
      <c r="Y115" s="127" t="s">
        <v>106</v>
      </c>
      <c r="Z115" s="21" t="s">
        <v>106</v>
      </c>
      <c r="AA115" s="21" t="s">
        <v>106</v>
      </c>
      <c r="AB115" s="54" t="s">
        <v>106</v>
      </c>
      <c r="AC115" s="25">
        <v>0</v>
      </c>
      <c r="AD115" s="130">
        <v>0</v>
      </c>
      <c r="AE115" s="130">
        <v>0</v>
      </c>
      <c r="AF115" s="21" t="s">
        <v>106</v>
      </c>
      <c r="AG115" s="130" t="s">
        <v>106</v>
      </c>
      <c r="AH115" s="122">
        <v>0</v>
      </c>
      <c r="AI115" s="130">
        <v>0</v>
      </c>
      <c r="AJ115" s="130">
        <v>0</v>
      </c>
      <c r="AK115" s="130">
        <v>24897.75</v>
      </c>
      <c r="AL115" s="130">
        <f t="shared" ref="AL115:AL117" si="5">AK115</f>
        <v>24897.75</v>
      </c>
      <c r="AM115" s="20" t="s">
        <v>106</v>
      </c>
      <c r="AN115" s="22" t="s">
        <v>106</v>
      </c>
      <c r="AO115" s="26" t="s">
        <v>106</v>
      </c>
      <c r="AP115" s="22" t="s">
        <v>106</v>
      </c>
      <c r="AQ115" s="26" t="s">
        <v>106</v>
      </c>
      <c r="AR115" s="26" t="s">
        <v>106</v>
      </c>
      <c r="AS115" s="26" t="s">
        <v>106</v>
      </c>
      <c r="AT115" s="26" t="s">
        <v>106</v>
      </c>
      <c r="AU115" s="22" t="s">
        <v>106</v>
      </c>
      <c r="AV115" s="26" t="s">
        <v>106</v>
      </c>
      <c r="AW115" s="26" t="s">
        <v>106</v>
      </c>
      <c r="AX115" s="26" t="s">
        <v>106</v>
      </c>
      <c r="AY115" s="26" t="s">
        <v>106</v>
      </c>
      <c r="AZ115" s="26" t="s">
        <v>106</v>
      </c>
      <c r="BA115" s="26" t="s">
        <v>106</v>
      </c>
      <c r="BB115" s="26" t="s">
        <v>106</v>
      </c>
      <c r="BC115" s="26" t="s">
        <v>106</v>
      </c>
      <c r="BD115" s="26" t="s">
        <v>106</v>
      </c>
      <c r="BE115" s="88" t="s">
        <v>106</v>
      </c>
      <c r="BF115" s="88" t="s">
        <v>106</v>
      </c>
      <c r="BG115" s="88" t="s">
        <v>106</v>
      </c>
      <c r="BH115" s="88" t="s">
        <v>106</v>
      </c>
    </row>
    <row r="116" spans="1:60" s="6" customFormat="1" ht="45" x14ac:dyDescent="0.25">
      <c r="A116" s="157">
        <v>54</v>
      </c>
      <c r="B116" s="153" t="s">
        <v>458</v>
      </c>
      <c r="C116" s="23" t="s">
        <v>508</v>
      </c>
      <c r="D116" s="23" t="s">
        <v>463</v>
      </c>
      <c r="E116" s="23" t="s">
        <v>510</v>
      </c>
      <c r="F116" s="115" t="s">
        <v>511</v>
      </c>
      <c r="G116" s="22">
        <v>12168</v>
      </c>
      <c r="H116" s="20" t="s">
        <v>512</v>
      </c>
      <c r="I116" s="113" t="s">
        <v>513</v>
      </c>
      <c r="J116" s="23" t="s">
        <v>514</v>
      </c>
      <c r="K116" s="21">
        <v>43322</v>
      </c>
      <c r="L116" s="122">
        <v>132000</v>
      </c>
      <c r="M116" s="22">
        <v>12363</v>
      </c>
      <c r="N116" s="21">
        <v>43322</v>
      </c>
      <c r="O116" s="21">
        <v>43687</v>
      </c>
      <c r="P116" s="23" t="s">
        <v>201</v>
      </c>
      <c r="Q116" s="21" t="s">
        <v>106</v>
      </c>
      <c r="R116" s="21" t="s">
        <v>106</v>
      </c>
      <c r="S116" s="21" t="s">
        <v>106</v>
      </c>
      <c r="T116" s="23" t="s">
        <v>103</v>
      </c>
      <c r="U116" s="21" t="s">
        <v>106</v>
      </c>
      <c r="V116" s="21" t="s">
        <v>106</v>
      </c>
      <c r="W116" s="21" t="s">
        <v>106</v>
      </c>
      <c r="X116" s="22" t="s">
        <v>106</v>
      </c>
      <c r="Y116" s="127" t="s">
        <v>106</v>
      </c>
      <c r="Z116" s="21" t="s">
        <v>106</v>
      </c>
      <c r="AA116" s="21" t="s">
        <v>106</v>
      </c>
      <c r="AB116" s="54" t="s">
        <v>106</v>
      </c>
      <c r="AC116" s="25">
        <v>0</v>
      </c>
      <c r="AD116" s="130">
        <v>0</v>
      </c>
      <c r="AE116" s="130">
        <v>0</v>
      </c>
      <c r="AF116" s="21" t="s">
        <v>106</v>
      </c>
      <c r="AG116" s="130" t="s">
        <v>106</v>
      </c>
      <c r="AH116" s="122">
        <v>0</v>
      </c>
      <c r="AI116" s="130">
        <v>0</v>
      </c>
      <c r="AJ116" s="130">
        <v>0</v>
      </c>
      <c r="AK116" s="130">
        <v>132000</v>
      </c>
      <c r="AL116" s="130">
        <f t="shared" si="5"/>
        <v>132000</v>
      </c>
      <c r="AM116" s="20" t="s">
        <v>357</v>
      </c>
      <c r="AN116" s="22">
        <v>12186</v>
      </c>
      <c r="AO116" s="26" t="s">
        <v>515</v>
      </c>
      <c r="AP116" s="22">
        <v>12186</v>
      </c>
      <c r="AQ116" s="26" t="s">
        <v>106</v>
      </c>
      <c r="AR116" s="26" t="s">
        <v>106</v>
      </c>
      <c r="AS116" s="26" t="s">
        <v>106</v>
      </c>
      <c r="AT116" s="26" t="s">
        <v>106</v>
      </c>
      <c r="AU116" s="22" t="s">
        <v>106</v>
      </c>
      <c r="AV116" s="26" t="s">
        <v>106</v>
      </c>
      <c r="AW116" s="26" t="s">
        <v>106</v>
      </c>
      <c r="AX116" s="26" t="s">
        <v>106</v>
      </c>
      <c r="AY116" s="26" t="s">
        <v>106</v>
      </c>
      <c r="AZ116" s="26" t="s">
        <v>106</v>
      </c>
      <c r="BA116" s="26" t="s">
        <v>106</v>
      </c>
      <c r="BB116" s="26" t="s">
        <v>106</v>
      </c>
      <c r="BC116" s="26" t="s">
        <v>106</v>
      </c>
      <c r="BD116" s="26" t="s">
        <v>106</v>
      </c>
      <c r="BE116" s="88" t="s">
        <v>106</v>
      </c>
      <c r="BF116" s="88" t="s">
        <v>106</v>
      </c>
      <c r="BG116" s="88" t="s">
        <v>106</v>
      </c>
      <c r="BH116" s="88" t="s">
        <v>106</v>
      </c>
    </row>
    <row r="117" spans="1:60" s="6" customFormat="1" ht="30.75" thickBot="1" x14ac:dyDescent="0.3">
      <c r="A117" s="158">
        <v>55</v>
      </c>
      <c r="B117" s="159" t="s">
        <v>516</v>
      </c>
      <c r="C117" s="19" t="s">
        <v>517</v>
      </c>
      <c r="D117" s="19" t="s">
        <v>463</v>
      </c>
      <c r="E117" s="19" t="s">
        <v>105</v>
      </c>
      <c r="F117" s="160" t="s">
        <v>518</v>
      </c>
      <c r="G117" s="30">
        <v>12211</v>
      </c>
      <c r="H117" s="28" t="s">
        <v>519</v>
      </c>
      <c r="I117" s="161" t="s">
        <v>329</v>
      </c>
      <c r="J117" s="19" t="s">
        <v>330</v>
      </c>
      <c r="K117" s="29">
        <v>43369</v>
      </c>
      <c r="L117" s="162">
        <v>37811</v>
      </c>
      <c r="M117" s="30">
        <v>12398</v>
      </c>
      <c r="N117" s="29">
        <v>43369</v>
      </c>
      <c r="O117" s="29">
        <v>43734</v>
      </c>
      <c r="P117" s="19" t="s">
        <v>201</v>
      </c>
      <c r="Q117" s="29"/>
      <c r="R117" s="29"/>
      <c r="S117" s="29"/>
      <c r="T117" s="19" t="s">
        <v>218</v>
      </c>
      <c r="U117" s="29" t="s">
        <v>106</v>
      </c>
      <c r="V117" s="29" t="s">
        <v>106</v>
      </c>
      <c r="W117" s="29" t="s">
        <v>106</v>
      </c>
      <c r="X117" s="30" t="s">
        <v>106</v>
      </c>
      <c r="Y117" s="163" t="s">
        <v>106</v>
      </c>
      <c r="Z117" s="29" t="s">
        <v>106</v>
      </c>
      <c r="AA117" s="29" t="s">
        <v>106</v>
      </c>
      <c r="AB117" s="164" t="s">
        <v>106</v>
      </c>
      <c r="AC117" s="31">
        <v>0</v>
      </c>
      <c r="AD117" s="165">
        <v>0</v>
      </c>
      <c r="AE117" s="165">
        <v>0</v>
      </c>
      <c r="AF117" s="29" t="s">
        <v>106</v>
      </c>
      <c r="AG117" s="165" t="s">
        <v>106</v>
      </c>
      <c r="AH117" s="162">
        <v>0</v>
      </c>
      <c r="AI117" s="165">
        <v>0</v>
      </c>
      <c r="AJ117" s="165">
        <v>0</v>
      </c>
      <c r="AK117" s="165">
        <v>11776</v>
      </c>
      <c r="AL117" s="165">
        <f t="shared" si="5"/>
        <v>11776</v>
      </c>
      <c r="AM117" s="28"/>
      <c r="AN117" s="30"/>
      <c r="AO117" s="38"/>
      <c r="AP117" s="30"/>
      <c r="AQ117" s="38"/>
      <c r="AR117" s="38"/>
      <c r="AS117" s="38"/>
      <c r="AT117" s="38"/>
      <c r="AU117" s="30"/>
      <c r="AV117" s="38"/>
      <c r="AW117" s="38"/>
      <c r="AX117" s="38"/>
      <c r="AY117" s="38"/>
      <c r="AZ117" s="38"/>
      <c r="BA117" s="38"/>
      <c r="BB117" s="38"/>
      <c r="BC117" s="38"/>
      <c r="BD117" s="38"/>
      <c r="BE117" s="89"/>
      <c r="BF117" s="89"/>
      <c r="BG117" s="89"/>
      <c r="BH117" s="89"/>
    </row>
    <row r="118" spans="1:60" ht="15.75" thickBot="1" x14ac:dyDescent="0.3">
      <c r="A118" s="166" t="s">
        <v>525</v>
      </c>
      <c r="B118" s="167"/>
      <c r="C118" s="167"/>
      <c r="D118" s="167"/>
      <c r="E118" s="167"/>
      <c r="F118" s="167"/>
      <c r="G118" s="167"/>
      <c r="H118" s="167"/>
      <c r="I118" s="168"/>
      <c r="J118" s="59" t="s">
        <v>106</v>
      </c>
      <c r="K118" s="59" t="s">
        <v>106</v>
      </c>
      <c r="L118" s="169">
        <f>SUM(L19:L117)</f>
        <v>7899233.4500000002</v>
      </c>
      <c r="M118" s="170" t="s">
        <v>106</v>
      </c>
      <c r="N118" s="170" t="s">
        <v>106</v>
      </c>
      <c r="O118" s="170" t="s">
        <v>106</v>
      </c>
      <c r="P118" s="170" t="s">
        <v>106</v>
      </c>
      <c r="Q118" s="171" t="s">
        <v>106</v>
      </c>
      <c r="R118" s="171" t="s">
        <v>106</v>
      </c>
      <c r="S118" s="171" t="s">
        <v>106</v>
      </c>
      <c r="T118" s="171" t="s">
        <v>106</v>
      </c>
      <c r="U118" s="171"/>
      <c r="V118" s="171" t="s">
        <v>106</v>
      </c>
      <c r="W118" s="171" t="s">
        <v>106</v>
      </c>
      <c r="X118" s="171" t="s">
        <v>106</v>
      </c>
      <c r="Y118" s="172" t="s">
        <v>106</v>
      </c>
      <c r="Z118" s="171" t="s">
        <v>106</v>
      </c>
      <c r="AA118" s="171" t="s">
        <v>106</v>
      </c>
      <c r="AB118" s="171" t="s">
        <v>106</v>
      </c>
      <c r="AC118" s="171" t="s">
        <v>106</v>
      </c>
      <c r="AD118" s="169">
        <f>SUM(AD19:AD117)</f>
        <v>51650.259999999995</v>
      </c>
      <c r="AE118" s="169">
        <f>SUM(AE19:AE117)</f>
        <v>8109</v>
      </c>
      <c r="AF118" s="174" t="s">
        <v>106</v>
      </c>
      <c r="AG118" s="173" t="s">
        <v>106</v>
      </c>
      <c r="AH118" s="169">
        <f>SUM(AH19:AH117)</f>
        <v>0</v>
      </c>
      <c r="AI118" s="169">
        <f>SUM(AI19:AI117)</f>
        <v>968033.39</v>
      </c>
      <c r="AJ118" s="169">
        <f>SUM(AJ19:AJ117)</f>
        <v>5593142.5699999994</v>
      </c>
      <c r="AK118" s="169">
        <f>SUM(AK19:AK117)</f>
        <v>5314717.1800000006</v>
      </c>
      <c r="AL118" s="169">
        <f>SUM(AL19:AL117)</f>
        <v>10781882.49</v>
      </c>
      <c r="AM118" s="174" t="s">
        <v>106</v>
      </c>
      <c r="AN118" s="170" t="s">
        <v>453</v>
      </c>
      <c r="AO118" s="59" t="s">
        <v>106</v>
      </c>
      <c r="AP118" s="170" t="s">
        <v>106</v>
      </c>
      <c r="AQ118" s="59" t="s">
        <v>106</v>
      </c>
      <c r="AR118" s="59" t="s">
        <v>106</v>
      </c>
      <c r="AS118" s="59" t="s">
        <v>106</v>
      </c>
      <c r="AT118" s="59" t="s">
        <v>106</v>
      </c>
      <c r="AU118" s="59" t="s">
        <v>106</v>
      </c>
      <c r="AV118" s="59" t="s">
        <v>106</v>
      </c>
      <c r="AW118" s="175" t="s">
        <v>106</v>
      </c>
      <c r="AX118" s="175" t="s">
        <v>106</v>
      </c>
      <c r="AY118" s="176" t="s">
        <v>106</v>
      </c>
      <c r="AZ118" s="175" t="s">
        <v>106</v>
      </c>
      <c r="BA118" s="175" t="s">
        <v>106</v>
      </c>
      <c r="BB118" s="175" t="s">
        <v>106</v>
      </c>
      <c r="BC118" s="175" t="s">
        <v>106</v>
      </c>
      <c r="BD118" s="175" t="s">
        <v>106</v>
      </c>
      <c r="BE118" s="175" t="s">
        <v>106</v>
      </c>
      <c r="BF118" s="175" t="s">
        <v>106</v>
      </c>
      <c r="BG118" s="175" t="s">
        <v>106</v>
      </c>
      <c r="BH118" s="177" t="s">
        <v>106</v>
      </c>
    </row>
    <row r="119" spans="1:60" x14ac:dyDescent="0.25">
      <c r="A119" s="6"/>
      <c r="B119" s="6"/>
      <c r="C119" s="6"/>
      <c r="D119" s="6"/>
      <c r="E119" s="6"/>
      <c r="F119" s="95"/>
      <c r="G119" s="6"/>
      <c r="H119" s="6"/>
      <c r="I119" s="95"/>
      <c r="J119" s="6"/>
      <c r="K119" s="6"/>
      <c r="L119" s="124"/>
      <c r="M119" s="67"/>
      <c r="N119" s="67"/>
      <c r="O119" s="67"/>
      <c r="P119" s="67"/>
      <c r="Q119" s="68"/>
      <c r="R119" s="68"/>
      <c r="S119" s="68"/>
      <c r="T119" s="68"/>
      <c r="U119" s="68"/>
      <c r="V119" s="68"/>
      <c r="W119" s="68"/>
      <c r="X119" s="68"/>
      <c r="Y119" s="129"/>
      <c r="Z119" s="68"/>
      <c r="AA119" s="68"/>
      <c r="AB119" s="68"/>
      <c r="AC119" s="68"/>
      <c r="AD119" s="125"/>
      <c r="AE119" s="125"/>
      <c r="AF119" s="69"/>
      <c r="AG119" s="125"/>
      <c r="AH119" s="125"/>
      <c r="AI119" s="125"/>
      <c r="AJ119" s="125"/>
      <c r="AK119" s="135"/>
      <c r="AL119" s="135"/>
      <c r="AM119" s="69"/>
      <c r="AN119" s="67"/>
      <c r="AO119" s="6"/>
      <c r="AP119" s="67"/>
      <c r="AQ119" s="6"/>
      <c r="AR119" s="6"/>
      <c r="AS119" s="6"/>
      <c r="AT119" s="6"/>
      <c r="AU119" s="6"/>
      <c r="AV119" s="6"/>
      <c r="AW119" s="70"/>
      <c r="AX119" s="70"/>
      <c r="AY119" s="61"/>
      <c r="AZ119" s="70"/>
      <c r="BA119" s="70"/>
      <c r="BB119" s="70"/>
      <c r="BC119" s="70"/>
      <c r="BD119" s="70"/>
      <c r="BE119" s="70"/>
      <c r="BF119" s="70"/>
      <c r="BG119" s="70"/>
      <c r="BH119" s="70"/>
    </row>
    <row r="120" spans="1:60" x14ac:dyDescent="0.25">
      <c r="A120" s="87"/>
      <c r="B120" s="87"/>
      <c r="C120" s="87"/>
      <c r="D120" s="71"/>
      <c r="E120" s="7"/>
      <c r="F120" s="7"/>
      <c r="G120" s="71"/>
      <c r="H120" s="71"/>
      <c r="I120" s="95"/>
      <c r="J120" s="71"/>
      <c r="K120" s="71"/>
      <c r="L120" s="125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69"/>
      <c r="Y120" s="95"/>
      <c r="Z120" s="6"/>
      <c r="AA120" s="71"/>
      <c r="AB120" s="69"/>
      <c r="AC120" s="6"/>
      <c r="AD120" s="125"/>
      <c r="AE120" s="125"/>
      <c r="AF120" s="69"/>
      <c r="AG120" s="125"/>
      <c r="AH120" s="125"/>
      <c r="AI120" s="125"/>
      <c r="AJ120" s="125"/>
      <c r="AK120" s="125"/>
      <c r="AL120" s="135"/>
      <c r="AM120" s="69"/>
      <c r="AN120" s="67"/>
      <c r="AO120" s="6"/>
      <c r="AP120" s="67"/>
      <c r="AQ120" s="6"/>
      <c r="AR120" s="6"/>
      <c r="AS120" s="6"/>
      <c r="AT120" s="6"/>
      <c r="AU120" s="6"/>
      <c r="AV120" s="6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0"/>
      <c r="BH120" s="71"/>
    </row>
    <row r="121" spans="1:60" x14ac:dyDescent="0.25">
      <c r="A121" s="3" t="s">
        <v>526</v>
      </c>
      <c r="F121" s="3"/>
    </row>
    <row r="122" spans="1:60" x14ac:dyDescent="0.25">
      <c r="B122" s="72"/>
      <c r="C122" s="72"/>
      <c r="E122" s="72"/>
      <c r="F122" s="72"/>
    </row>
    <row r="123" spans="1:60" x14ac:dyDescent="0.25">
      <c r="A123" s="92" t="s">
        <v>527</v>
      </c>
    </row>
  </sheetData>
  <mergeCells count="661">
    <mergeCell ref="A118:I118"/>
    <mergeCell ref="B90:B91"/>
    <mergeCell ref="A90:A91"/>
    <mergeCell ref="U90:U91"/>
    <mergeCell ref="K90:K91"/>
    <mergeCell ref="J90:J91"/>
    <mergeCell ref="I90:I91"/>
    <mergeCell ref="H90:H91"/>
    <mergeCell ref="F90:F91"/>
    <mergeCell ref="G90:G91"/>
    <mergeCell ref="E90:E91"/>
    <mergeCell ref="D90:D91"/>
    <mergeCell ref="C90:C91"/>
    <mergeCell ref="T90:T91"/>
    <mergeCell ref="S90:S91"/>
    <mergeCell ref="R90:R91"/>
    <mergeCell ref="Q90:Q91"/>
    <mergeCell ref="P90:P91"/>
    <mergeCell ref="O90:O91"/>
    <mergeCell ref="N90:N91"/>
    <mergeCell ref="M90:M91"/>
    <mergeCell ref="L90:L91"/>
    <mergeCell ref="R75:R76"/>
    <mergeCell ref="S75:S76"/>
    <mergeCell ref="T75:T76"/>
    <mergeCell ref="U75:U76"/>
    <mergeCell ref="C80:C81"/>
    <mergeCell ref="B80:B81"/>
    <mergeCell ref="A80:A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U80:U81"/>
    <mergeCell ref="T80:T81"/>
    <mergeCell ref="S80:S81"/>
    <mergeCell ref="R80:R81"/>
    <mergeCell ref="Q80:Q81"/>
    <mergeCell ref="P80:P81"/>
    <mergeCell ref="O80:O81"/>
    <mergeCell ref="P78:P79"/>
    <mergeCell ref="Q78:Q79"/>
    <mergeCell ref="R78:R79"/>
    <mergeCell ref="S78:S79"/>
    <mergeCell ref="T78:T79"/>
    <mergeCell ref="U78:U79"/>
    <mergeCell ref="BH30:BH33"/>
    <mergeCell ref="AL55:AL56"/>
    <mergeCell ref="AM55:AM59"/>
    <mergeCell ref="AN55:AN59"/>
    <mergeCell ref="AO55:AO59"/>
    <mergeCell ref="AP55:AP59"/>
    <mergeCell ref="BH55:BH59"/>
    <mergeCell ref="AQ55:AQ59"/>
    <mergeCell ref="AR55:AR59"/>
    <mergeCell ref="AS55:AS59"/>
    <mergeCell ref="AT55:AT59"/>
    <mergeCell ref="AU55:AU59"/>
    <mergeCell ref="AV55:AV59"/>
    <mergeCell ref="AW55:AW59"/>
    <mergeCell ref="AX55:AX59"/>
    <mergeCell ref="AY55:AY59"/>
    <mergeCell ref="AZ55:AZ59"/>
    <mergeCell ref="BA55:BA59"/>
    <mergeCell ref="BH41:BH49"/>
    <mergeCell ref="BB41:BB49"/>
    <mergeCell ref="BC41:BC49"/>
    <mergeCell ref="BD41:BD49"/>
    <mergeCell ref="AR19:AR24"/>
    <mergeCell ref="AQ30:AQ33"/>
    <mergeCell ref="AR30:AR33"/>
    <mergeCell ref="AS30:AS33"/>
    <mergeCell ref="AM19:AM24"/>
    <mergeCell ref="AN19:AN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M19:M24"/>
    <mergeCell ref="N19:N24"/>
    <mergeCell ref="H19:H24"/>
    <mergeCell ref="R25:R27"/>
    <mergeCell ref="S25:S27"/>
    <mergeCell ref="T25:T27"/>
    <mergeCell ref="R19:R24"/>
    <mergeCell ref="S19:S24"/>
    <mergeCell ref="T19:T24"/>
    <mergeCell ref="Q19:Q24"/>
    <mergeCell ref="AM35:AM40"/>
    <mergeCell ref="AN35:AN40"/>
    <mergeCell ref="I67:I71"/>
    <mergeCell ref="BE35:BE40"/>
    <mergeCell ref="BF35:BF40"/>
    <mergeCell ref="BG35:BG40"/>
    <mergeCell ref="P35:P40"/>
    <mergeCell ref="Q35:Q40"/>
    <mergeCell ref="R35:R40"/>
    <mergeCell ref="S35:S40"/>
    <mergeCell ref="T35:T40"/>
    <mergeCell ref="BB67:BB71"/>
    <mergeCell ref="BC67:BC71"/>
    <mergeCell ref="BD67:BD71"/>
    <mergeCell ref="BE67:BE71"/>
    <mergeCell ref="BF67:BF71"/>
    <mergeCell ref="AV67:AV71"/>
    <mergeCell ref="AW67:AW71"/>
    <mergeCell ref="S67:S71"/>
    <mergeCell ref="T67:T71"/>
    <mergeCell ref="AZ67:AZ71"/>
    <mergeCell ref="BA67:BA71"/>
    <mergeCell ref="AZ63:AZ66"/>
    <mergeCell ref="BH35:BH40"/>
    <mergeCell ref="AQ35:AQ40"/>
    <mergeCell ref="AR35:AR40"/>
    <mergeCell ref="AS35:AS40"/>
    <mergeCell ref="AT35:AT40"/>
    <mergeCell ref="AU35:AU40"/>
    <mergeCell ref="AV35:AV40"/>
    <mergeCell ref="AW35:AW40"/>
    <mergeCell ref="AX35:AX40"/>
    <mergeCell ref="AY35:AY40"/>
    <mergeCell ref="AZ35:AZ40"/>
    <mergeCell ref="BA35:BA40"/>
    <mergeCell ref="BB35:BB40"/>
    <mergeCell ref="BC35:BC40"/>
    <mergeCell ref="BD35:BD40"/>
    <mergeCell ref="J67:J71"/>
    <mergeCell ref="K67:K71"/>
    <mergeCell ref="L67:L71"/>
    <mergeCell ref="M67:M71"/>
    <mergeCell ref="N67:N71"/>
    <mergeCell ref="O67:O71"/>
    <mergeCell ref="P67:P71"/>
    <mergeCell ref="Q67:Q71"/>
    <mergeCell ref="R67:R71"/>
    <mergeCell ref="AS19:AS24"/>
    <mergeCell ref="AT19:AT24"/>
    <mergeCell ref="AU19:AU24"/>
    <mergeCell ref="AV19:AV24"/>
    <mergeCell ref="AW19:AW24"/>
    <mergeCell ref="AX19:AX24"/>
    <mergeCell ref="AY19:AY24"/>
    <mergeCell ref="AO63:AO66"/>
    <mergeCell ref="AU41:AU49"/>
    <mergeCell ref="AV41:AV49"/>
    <mergeCell ref="AQ41:AQ49"/>
    <mergeCell ref="AO41:AO49"/>
    <mergeCell ref="AP30:AP33"/>
    <mergeCell ref="AX50:AX54"/>
    <mergeCell ref="AY50:AY54"/>
    <mergeCell ref="AT30:AT33"/>
    <mergeCell ref="AU30:AU33"/>
    <mergeCell ref="AV30:AV33"/>
    <mergeCell ref="AW30:AW33"/>
    <mergeCell ref="AX30:AX33"/>
    <mergeCell ref="AY30:AY33"/>
    <mergeCell ref="AX41:AX49"/>
    <mergeCell ref="AY41:AY49"/>
    <mergeCell ref="AQ19:AQ24"/>
    <mergeCell ref="AU72:AU73"/>
    <mergeCell ref="AV72:AV73"/>
    <mergeCell ref="AW72:AW73"/>
    <mergeCell ref="AX72:AX73"/>
    <mergeCell ref="T72:T73"/>
    <mergeCell ref="AY63:AY66"/>
    <mergeCell ref="AU67:AU71"/>
    <mergeCell ref="AW63:AW66"/>
    <mergeCell ref="AM63:AM66"/>
    <mergeCell ref="AN63:AN66"/>
    <mergeCell ref="U72:U73"/>
    <mergeCell ref="U67:U71"/>
    <mergeCell ref="AM67:AM71"/>
    <mergeCell ref="AN67:AN71"/>
    <mergeCell ref="AO67:AO71"/>
    <mergeCell ref="AP67:AP71"/>
    <mergeCell ref="AX63:AX66"/>
    <mergeCell ref="T41:T49"/>
    <mergeCell ref="AJ45:AJ46"/>
    <mergeCell ref="AI43:AI44"/>
    <mergeCell ref="AM50:AM54"/>
    <mergeCell ref="AT50:AT54"/>
    <mergeCell ref="AU50:AU54"/>
    <mergeCell ref="AV50:AV54"/>
    <mergeCell ref="AW50:AW54"/>
    <mergeCell ref="BB63:BB66"/>
    <mergeCell ref="BA60:BA61"/>
    <mergeCell ref="BB60:BB61"/>
    <mergeCell ref="BA63:BA66"/>
    <mergeCell ref="AN41:AN49"/>
    <mergeCell ref="AM60:AM61"/>
    <mergeCell ref="AN60:AN61"/>
    <mergeCell ref="AO60:AO61"/>
    <mergeCell ref="AP60:AP61"/>
    <mergeCell ref="AY60:AY61"/>
    <mergeCell ref="AW41:AW49"/>
    <mergeCell ref="BC63:BC66"/>
    <mergeCell ref="BD63:BD66"/>
    <mergeCell ref="T50:T54"/>
    <mergeCell ref="AK41:AK42"/>
    <mergeCell ref="AK43:AK44"/>
    <mergeCell ref="X41:X42"/>
    <mergeCell ref="Y41:Y42"/>
    <mergeCell ref="Z41:Z42"/>
    <mergeCell ref="V43:V44"/>
    <mergeCell ref="W43:W44"/>
    <mergeCell ref="X43:X44"/>
    <mergeCell ref="V41:V42"/>
    <mergeCell ref="W41:W42"/>
    <mergeCell ref="AC55:AC56"/>
    <mergeCell ref="AD55:AD56"/>
    <mergeCell ref="AE55:AE56"/>
    <mergeCell ref="AI55:AI56"/>
    <mergeCell ref="AP63:AP66"/>
    <mergeCell ref="AQ63:AQ66"/>
    <mergeCell ref="AR63:AR66"/>
    <mergeCell ref="AS63:AS66"/>
    <mergeCell ref="BB55:BB59"/>
    <mergeCell ref="BC55:BC59"/>
    <mergeCell ref="AZ60:AZ61"/>
    <mergeCell ref="A6:BH6"/>
    <mergeCell ref="A7:BH7"/>
    <mergeCell ref="A9:BH9"/>
    <mergeCell ref="A11:BH11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I15:AL15"/>
    <mergeCell ref="AM14:AP14"/>
    <mergeCell ref="AQ14:AV14"/>
    <mergeCell ref="AB16:AE16"/>
    <mergeCell ref="AF15:AH15"/>
    <mergeCell ref="AF16:AH16"/>
    <mergeCell ref="A19:A24"/>
    <mergeCell ref="B19:B24"/>
    <mergeCell ref="C19:C24"/>
    <mergeCell ref="D19:D24"/>
    <mergeCell ref="E19:E24"/>
    <mergeCell ref="F19:F24"/>
    <mergeCell ref="BG19:BG24"/>
    <mergeCell ref="BH19:BH24"/>
    <mergeCell ref="A14:A18"/>
    <mergeCell ref="B14:G15"/>
    <mergeCell ref="H14:AL14"/>
    <mergeCell ref="AW14:BH14"/>
    <mergeCell ref="H15:T15"/>
    <mergeCell ref="V15:AE15"/>
    <mergeCell ref="AX15:AX17"/>
    <mergeCell ref="AY15:BA15"/>
    <mergeCell ref="BB15:BC15"/>
    <mergeCell ref="BD15:BD17"/>
    <mergeCell ref="BE15:BE17"/>
    <mergeCell ref="BF15:BH15"/>
    <mergeCell ref="AR15:AR17"/>
    <mergeCell ref="AS15:AS17"/>
    <mergeCell ref="AT15:AT17"/>
    <mergeCell ref="H30:H34"/>
    <mergeCell ref="I30:I34"/>
    <mergeCell ref="L25:L27"/>
    <mergeCell ref="M25:M27"/>
    <mergeCell ref="N25:N27"/>
    <mergeCell ref="L19:L24"/>
    <mergeCell ref="AP19:AP24"/>
    <mergeCell ref="O19:O24"/>
    <mergeCell ref="P19:P24"/>
    <mergeCell ref="AO19:AO24"/>
    <mergeCell ref="AM30:AM33"/>
    <mergeCell ref="AN30:AN33"/>
    <mergeCell ref="AO30:AO33"/>
    <mergeCell ref="N30:N34"/>
    <mergeCell ref="O30:O34"/>
    <mergeCell ref="P30:P34"/>
    <mergeCell ref="Q30:Q34"/>
    <mergeCell ref="R30:R34"/>
    <mergeCell ref="S30:S34"/>
    <mergeCell ref="T30:T34"/>
    <mergeCell ref="U25:U27"/>
    <mergeCell ref="O25:O27"/>
    <mergeCell ref="P25:P27"/>
    <mergeCell ref="Q25:Q27"/>
    <mergeCell ref="G19:G24"/>
    <mergeCell ref="M35:M40"/>
    <mergeCell ref="N35:N40"/>
    <mergeCell ref="O35:O40"/>
    <mergeCell ref="E50:E54"/>
    <mergeCell ref="E55:E59"/>
    <mergeCell ref="V16:Y16"/>
    <mergeCell ref="Z16:AA16"/>
    <mergeCell ref="H35:H40"/>
    <mergeCell ref="I35:I40"/>
    <mergeCell ref="J35:J40"/>
    <mergeCell ref="K35:K40"/>
    <mergeCell ref="J30:J34"/>
    <mergeCell ref="K30:K34"/>
    <mergeCell ref="P55:P59"/>
    <mergeCell ref="Q55:Q59"/>
    <mergeCell ref="R55:R59"/>
    <mergeCell ref="S55:S59"/>
    <mergeCell ref="I19:I24"/>
    <mergeCell ref="J25:J27"/>
    <mergeCell ref="K25:K27"/>
    <mergeCell ref="J19:J24"/>
    <mergeCell ref="K19:K24"/>
    <mergeCell ref="F55:F59"/>
    <mergeCell ref="J72:J73"/>
    <mergeCell ref="I63:I66"/>
    <mergeCell ref="J63:J66"/>
    <mergeCell ref="I72:I73"/>
    <mergeCell ref="M63:M66"/>
    <mergeCell ref="L30:L34"/>
    <mergeCell ref="M30:M34"/>
    <mergeCell ref="L35:L40"/>
    <mergeCell ref="M41:M49"/>
    <mergeCell ref="I41:I49"/>
    <mergeCell ref="G41:G49"/>
    <mergeCell ref="E35:E40"/>
    <mergeCell ref="K55:K59"/>
    <mergeCell ref="L55:L59"/>
    <mergeCell ref="H50:H54"/>
    <mergeCell ref="I50:I54"/>
    <mergeCell ref="L41:L49"/>
    <mergeCell ref="K41:K49"/>
    <mergeCell ref="J41:J49"/>
    <mergeCell ref="J50:J54"/>
    <mergeCell ref="F50:F54"/>
    <mergeCell ref="H41:H49"/>
    <mergeCell ref="J55:J59"/>
    <mergeCell ref="A72:A73"/>
    <mergeCell ref="B72:B73"/>
    <mergeCell ref="C72:C73"/>
    <mergeCell ref="D72:D73"/>
    <mergeCell ref="E72:E73"/>
    <mergeCell ref="F72:F73"/>
    <mergeCell ref="G72:G73"/>
    <mergeCell ref="H72:H73"/>
    <mergeCell ref="H67:H71"/>
    <mergeCell ref="A67:A71"/>
    <mergeCell ref="B67:B71"/>
    <mergeCell ref="C67:C71"/>
    <mergeCell ref="D67:D71"/>
    <mergeCell ref="E67:E71"/>
    <mergeCell ref="F67:F71"/>
    <mergeCell ref="G67:G71"/>
    <mergeCell ref="G55:G59"/>
    <mergeCell ref="H55:H59"/>
    <mergeCell ref="F41:F49"/>
    <mergeCell ref="I55:I59"/>
    <mergeCell ref="K63:K66"/>
    <mergeCell ref="L63:L66"/>
    <mergeCell ref="B63:B66"/>
    <mergeCell ref="C63:C66"/>
    <mergeCell ref="D63:D66"/>
    <mergeCell ref="E63:E66"/>
    <mergeCell ref="F63:F66"/>
    <mergeCell ref="D41:D49"/>
    <mergeCell ref="H60:H61"/>
    <mergeCell ref="I60:I61"/>
    <mergeCell ref="J60:J61"/>
    <mergeCell ref="K60:K61"/>
    <mergeCell ref="L60:L61"/>
    <mergeCell ref="S63:S66"/>
    <mergeCell ref="T63:T66"/>
    <mergeCell ref="AT63:AT66"/>
    <mergeCell ref="H63:H66"/>
    <mergeCell ref="AI41:AI42"/>
    <mergeCell ref="AB41:AB42"/>
    <mergeCell ref="AB43:AB44"/>
    <mergeCell ref="AC43:AC44"/>
    <mergeCell ref="AD43:AD44"/>
    <mergeCell ref="AE43:AE44"/>
    <mergeCell ref="AK45:AK46"/>
    <mergeCell ref="AL41:AL42"/>
    <mergeCell ref="AL43:AL44"/>
    <mergeCell ref="AL45:AL46"/>
    <mergeCell ref="AC41:AC42"/>
    <mergeCell ref="AD41:AD42"/>
    <mergeCell ref="AC45:AC46"/>
    <mergeCell ref="AR41:AR49"/>
    <mergeCell ref="AS41:AS49"/>
    <mergeCell ref="AT41:AT49"/>
    <mergeCell ref="AP41:AP49"/>
    <mergeCell ref="Y43:Y44"/>
    <mergeCell ref="Z43:Z44"/>
    <mergeCell ref="AA41:AA42"/>
    <mergeCell ref="L72:L73"/>
    <mergeCell ref="M72:M73"/>
    <mergeCell ref="N72:N73"/>
    <mergeCell ref="O72:O73"/>
    <mergeCell ref="K72:K73"/>
    <mergeCell ref="P72:P73"/>
    <mergeCell ref="Q72:Q73"/>
    <mergeCell ref="AU63:AU66"/>
    <mergeCell ref="AV63:AV66"/>
    <mergeCell ref="S72:S73"/>
    <mergeCell ref="R72:R73"/>
    <mergeCell ref="AS72:AS73"/>
    <mergeCell ref="AT72:AT73"/>
    <mergeCell ref="R63:R66"/>
    <mergeCell ref="AM72:AM73"/>
    <mergeCell ref="AN72:AN73"/>
    <mergeCell ref="AO72:AO73"/>
    <mergeCell ref="AP72:AP73"/>
    <mergeCell ref="AQ72:AQ73"/>
    <mergeCell ref="AR72:AR73"/>
    <mergeCell ref="AQ67:AQ71"/>
    <mergeCell ref="AR67:AR71"/>
    <mergeCell ref="AS67:AS71"/>
    <mergeCell ref="AT67:AT71"/>
    <mergeCell ref="BH72:BH73"/>
    <mergeCell ref="AY72:AY73"/>
    <mergeCell ref="AZ72:AZ73"/>
    <mergeCell ref="BA72:BA73"/>
    <mergeCell ref="BB72:BB73"/>
    <mergeCell ref="BC72:BC73"/>
    <mergeCell ref="BD72:BD73"/>
    <mergeCell ref="BE72:BE73"/>
    <mergeCell ref="BF72:BF73"/>
    <mergeCell ref="BG72:BG73"/>
    <mergeCell ref="BH67:BH71"/>
    <mergeCell ref="BG67:BG71"/>
    <mergeCell ref="AX67:AX71"/>
    <mergeCell ref="AY67:AY71"/>
    <mergeCell ref="G50:G54"/>
    <mergeCell ref="A50:A54"/>
    <mergeCell ref="B50:B54"/>
    <mergeCell ref="C50:C54"/>
    <mergeCell ref="D50:D54"/>
    <mergeCell ref="K50:K54"/>
    <mergeCell ref="L50:L54"/>
    <mergeCell ref="M55:M59"/>
    <mergeCell ref="V55:V56"/>
    <mergeCell ref="AO50:AO54"/>
    <mergeCell ref="AP50:AP54"/>
    <mergeCell ref="M50:M54"/>
    <mergeCell ref="N50:N54"/>
    <mergeCell ref="O50:O54"/>
    <mergeCell ref="P50:P54"/>
    <mergeCell ref="Q50:Q54"/>
    <mergeCell ref="R50:R54"/>
    <mergeCell ref="S50:S54"/>
    <mergeCell ref="AN50:AN54"/>
    <mergeCell ref="W55:W56"/>
    <mergeCell ref="C35:C40"/>
    <mergeCell ref="D35:D40"/>
    <mergeCell ref="F35:F40"/>
    <mergeCell ref="G35:G40"/>
    <mergeCell ref="A41:A49"/>
    <mergeCell ref="B41:B49"/>
    <mergeCell ref="AM41:AM49"/>
    <mergeCell ref="AB45:AB46"/>
    <mergeCell ref="AE41:AE42"/>
    <mergeCell ref="S41:S49"/>
    <mergeCell ref="Z45:Z46"/>
    <mergeCell ref="AA45:AA46"/>
    <mergeCell ref="AD45:AD46"/>
    <mergeCell ref="AE45:AE46"/>
    <mergeCell ref="AI45:AI46"/>
    <mergeCell ref="AJ41:AJ42"/>
    <mergeCell ref="AJ43:AJ44"/>
    <mergeCell ref="V45:V46"/>
    <mergeCell ref="Y45:Y46"/>
    <mergeCell ref="AA43:AA44"/>
    <mergeCell ref="W45:W46"/>
    <mergeCell ref="X45:X46"/>
    <mergeCell ref="U41:U49"/>
    <mergeCell ref="AF45:AF46"/>
    <mergeCell ref="BG55:BG59"/>
    <mergeCell ref="BH50:BH54"/>
    <mergeCell ref="BE50:BE54"/>
    <mergeCell ref="BG50:BG54"/>
    <mergeCell ref="BG41:BG49"/>
    <mergeCell ref="BD55:BD59"/>
    <mergeCell ref="BB50:BB54"/>
    <mergeCell ref="BC50:BC54"/>
    <mergeCell ref="BD50:BD54"/>
    <mergeCell ref="BF50:BF54"/>
    <mergeCell ref="BE41:BE49"/>
    <mergeCell ref="BF41:BF49"/>
    <mergeCell ref="BE55:BE59"/>
    <mergeCell ref="BF55:BF59"/>
    <mergeCell ref="BG30:BG33"/>
    <mergeCell ref="AZ30:AZ33"/>
    <mergeCell ref="BA30:BA33"/>
    <mergeCell ref="BC30:BC33"/>
    <mergeCell ref="BD30:BD33"/>
    <mergeCell ref="BE30:BE33"/>
    <mergeCell ref="BF30:BF33"/>
    <mergeCell ref="T55:T59"/>
    <mergeCell ref="X55:X56"/>
    <mergeCell ref="Y55:Y56"/>
    <mergeCell ref="BA41:BA49"/>
    <mergeCell ref="AZ41:AZ49"/>
    <mergeCell ref="AZ50:AZ54"/>
    <mergeCell ref="BA50:BA54"/>
    <mergeCell ref="AO35:AO40"/>
    <mergeCell ref="AP35:AP40"/>
    <mergeCell ref="AG45:AG46"/>
    <mergeCell ref="AH45:AH46"/>
    <mergeCell ref="AF41:AF42"/>
    <mergeCell ref="AG41:AG42"/>
    <mergeCell ref="AH41:AH42"/>
    <mergeCell ref="AF43:AF44"/>
    <mergeCell ref="AG43:AG44"/>
    <mergeCell ref="AH43:AH44"/>
    <mergeCell ref="AZ19:AZ24"/>
    <mergeCell ref="BA19:BA24"/>
    <mergeCell ref="BB19:BB24"/>
    <mergeCell ref="BC19:BC24"/>
    <mergeCell ref="BD19:BD24"/>
    <mergeCell ref="BE19:BE24"/>
    <mergeCell ref="BF19:BF24"/>
    <mergeCell ref="BG25:BG27"/>
    <mergeCell ref="BC25:BC27"/>
    <mergeCell ref="BD25:BD27"/>
    <mergeCell ref="BE25:BE27"/>
    <mergeCell ref="BF25:BF27"/>
    <mergeCell ref="BB30:BB33"/>
    <mergeCell ref="BH25:BH27"/>
    <mergeCell ref="AQ50:AQ54"/>
    <mergeCell ref="AR50:AR54"/>
    <mergeCell ref="AS50:AS54"/>
    <mergeCell ref="BE63:BE66"/>
    <mergeCell ref="BF63:BF66"/>
    <mergeCell ref="BG63:BG66"/>
    <mergeCell ref="BH63:BH66"/>
    <mergeCell ref="AV25:AV27"/>
    <mergeCell ref="AW25:AW27"/>
    <mergeCell ref="AX25:AX27"/>
    <mergeCell ref="AY25:AY27"/>
    <mergeCell ref="AZ25:AZ27"/>
    <mergeCell ref="BA25:BA27"/>
    <mergeCell ref="BB25:BB27"/>
    <mergeCell ref="AQ60:AQ61"/>
    <mergeCell ref="AR60:AR61"/>
    <mergeCell ref="AS60:AS61"/>
    <mergeCell ref="AT60:AT61"/>
    <mergeCell ref="AU60:AU61"/>
    <mergeCell ref="AV60:AV61"/>
    <mergeCell ref="AW60:AW61"/>
    <mergeCell ref="AX60:AX61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30:A34"/>
    <mergeCell ref="B30:B34"/>
    <mergeCell ref="C30:C34"/>
    <mergeCell ref="D30:D34"/>
    <mergeCell ref="E30:E34"/>
    <mergeCell ref="F30:F34"/>
    <mergeCell ref="G30:G34"/>
    <mergeCell ref="A63:A66"/>
    <mergeCell ref="A55:A59"/>
    <mergeCell ref="B55:B59"/>
    <mergeCell ref="C55:C59"/>
    <mergeCell ref="D55:D59"/>
    <mergeCell ref="G63:G66"/>
    <mergeCell ref="C41:C49"/>
    <mergeCell ref="E41:E49"/>
    <mergeCell ref="A60:A61"/>
    <mergeCell ref="B60:B61"/>
    <mergeCell ref="C60:C61"/>
    <mergeCell ref="D60:D61"/>
    <mergeCell ref="E60:E61"/>
    <mergeCell ref="F60:F61"/>
    <mergeCell ref="G60:G61"/>
    <mergeCell ref="A35:A40"/>
    <mergeCell ref="B35:B40"/>
    <mergeCell ref="J75:J76"/>
    <mergeCell ref="K75:K76"/>
    <mergeCell ref="L75:L76"/>
    <mergeCell ref="M75:M76"/>
    <mergeCell ref="N75:N76"/>
    <mergeCell ref="O75:O76"/>
    <mergeCell ref="P75:P76"/>
    <mergeCell ref="Q75:Q76"/>
    <mergeCell ref="E120:F120"/>
    <mergeCell ref="N80:N81"/>
    <mergeCell ref="M80:M81"/>
    <mergeCell ref="L80:L81"/>
    <mergeCell ref="K80:K81"/>
    <mergeCell ref="J80:J81"/>
    <mergeCell ref="I80:I81"/>
    <mergeCell ref="H80:H81"/>
    <mergeCell ref="G80:G81"/>
    <mergeCell ref="F80:F81"/>
    <mergeCell ref="E80:E81"/>
    <mergeCell ref="D80:D81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N63:N66"/>
    <mergeCell ref="O63:O66"/>
    <mergeCell ref="P63:P66"/>
    <mergeCell ref="Q63:Q66"/>
    <mergeCell ref="R41:R49"/>
    <mergeCell ref="Q41:Q49"/>
    <mergeCell ref="P41:P49"/>
    <mergeCell ref="N55:N59"/>
    <mergeCell ref="O55:O59"/>
    <mergeCell ref="O41:O49"/>
    <mergeCell ref="N41:N49"/>
    <mergeCell ref="U19:U24"/>
    <mergeCell ref="U30:U34"/>
    <mergeCell ref="U35:U40"/>
    <mergeCell ref="U50:U54"/>
    <mergeCell ref="U55:U59"/>
    <mergeCell ref="AF55:AF56"/>
    <mergeCell ref="AG55:AG56"/>
    <mergeCell ref="AH55:AH56"/>
    <mergeCell ref="AK55:AK56"/>
    <mergeCell ref="Z55:Z56"/>
    <mergeCell ref="AA55:AA56"/>
    <mergeCell ref="AB55:AB56"/>
    <mergeCell ref="AJ55:AJ56"/>
    <mergeCell ref="BC60:BC61"/>
    <mergeCell ref="BD60:BD61"/>
    <mergeCell ref="BE60:BE61"/>
    <mergeCell ref="BF60:BF61"/>
    <mergeCell ref="BG60:BG61"/>
    <mergeCell ref="BH60:BH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OUT 2018</vt:lpstr>
      <vt:lpstr>'RBTRANS LICITAÇÕES OUT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2018-11-21T17:57:43Z</dcterms:modified>
</cp:coreProperties>
</file>